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tto/Documents/"/>
    </mc:Choice>
  </mc:AlternateContent>
  <xr:revisionPtr revIDLastSave="0" documentId="13_ncr:1_{A14049B4-4160-2D4B-A119-FE1BDCA3B4E5}" xr6:coauthVersionLast="47" xr6:coauthVersionMax="47" xr10:uidLastSave="{00000000-0000-0000-0000-000000000000}"/>
  <bookViews>
    <workbookView xWindow="240" yWindow="500" windowWidth="28300" windowHeight="17500" activeTab="3" xr2:uid="{CC59854D-4599-C14E-AC59-15AC99B0A75A}"/>
  </bookViews>
  <sheets>
    <sheet name="201810" sheetId="5" r:id="rId1"/>
    <sheet name="202110" sheetId="2" r:id="rId2"/>
    <sheet name="202410" sheetId="1" r:id="rId3"/>
    <sheet name="産業と母国_202410" sheetId="3" r:id="rId4"/>
    <sheet name="産業と母国_202110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1" l="1"/>
  <c r="U11" i="1"/>
  <c r="U9" i="1"/>
  <c r="U7" i="1"/>
  <c r="U8" i="1"/>
  <c r="U6" i="1"/>
  <c r="AD9" i="1"/>
  <c r="N100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3" i="1"/>
  <c r="K100" i="1"/>
  <c r="L13" i="1"/>
  <c r="X6" i="1"/>
  <c r="Y6" i="1"/>
  <c r="Y8" i="1" s="1"/>
  <c r="Z6" i="1"/>
  <c r="AA6" i="1"/>
  <c r="AB6" i="1"/>
  <c r="AB8" i="1" s="1"/>
  <c r="AC6" i="1"/>
  <c r="AC8" i="1" s="1"/>
  <c r="X7" i="1"/>
  <c r="Y7" i="1"/>
  <c r="Z7" i="1"/>
  <c r="Z8" i="1" s="1"/>
  <c r="AA7" i="1"/>
  <c r="AB7" i="1"/>
  <c r="AC7" i="1"/>
  <c r="W7" i="1"/>
  <c r="AD7" i="1" s="1"/>
  <c r="W6" i="1"/>
  <c r="AD6" i="1" s="1"/>
  <c r="AG7" i="3"/>
  <c r="AG8" i="3"/>
  <c r="AG9" i="3"/>
  <c r="AG6" i="3"/>
  <c r="AD10" i="3"/>
  <c r="AC10" i="3"/>
  <c r="AB10" i="3"/>
  <c r="U10" i="3"/>
  <c r="X10" i="3"/>
  <c r="Y10" i="3"/>
  <c r="V10" i="3"/>
  <c r="U9" i="3"/>
  <c r="V9" i="3"/>
  <c r="W9" i="3"/>
  <c r="X9" i="3"/>
  <c r="Y9" i="3"/>
  <c r="Z9" i="3"/>
  <c r="AA9" i="3"/>
  <c r="AB9" i="3"/>
  <c r="AC9" i="3"/>
  <c r="AD9" i="3"/>
  <c r="AE9" i="3"/>
  <c r="AF9" i="3"/>
  <c r="T9" i="3"/>
  <c r="U8" i="3"/>
  <c r="V8" i="3"/>
  <c r="W8" i="3"/>
  <c r="X8" i="3"/>
  <c r="Y8" i="3"/>
  <c r="Z8" i="3"/>
  <c r="AA8" i="3"/>
  <c r="AB8" i="3"/>
  <c r="AC8" i="3"/>
  <c r="AD8" i="3"/>
  <c r="AE8" i="3"/>
  <c r="AF8" i="3"/>
  <c r="T8" i="3"/>
  <c r="U6" i="3"/>
  <c r="V6" i="3"/>
  <c r="W6" i="3"/>
  <c r="X6" i="3"/>
  <c r="Y6" i="3"/>
  <c r="Z6" i="3"/>
  <c r="AA6" i="3"/>
  <c r="AB6" i="3"/>
  <c r="AC6" i="3"/>
  <c r="AD6" i="3"/>
  <c r="AE6" i="3"/>
  <c r="AF6" i="3"/>
  <c r="T6" i="3"/>
  <c r="U7" i="3"/>
  <c r="V7" i="3"/>
  <c r="W7" i="3"/>
  <c r="X7" i="3"/>
  <c r="Y7" i="3"/>
  <c r="Z7" i="3"/>
  <c r="AA7" i="3"/>
  <c r="AB7" i="3"/>
  <c r="AC7" i="3"/>
  <c r="AD7" i="3"/>
  <c r="AE7" i="3"/>
  <c r="AF7" i="3"/>
  <c r="T7" i="3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N7" i="1"/>
  <c r="O7" i="1"/>
  <c r="P7" i="1"/>
  <c r="Q7" i="1"/>
  <c r="R7" i="1"/>
  <c r="S7" i="1"/>
  <c r="M7" i="1"/>
  <c r="T7" i="1" s="1"/>
  <c r="N6" i="1"/>
  <c r="O6" i="1"/>
  <c r="P6" i="1"/>
  <c r="Q6" i="1"/>
  <c r="R6" i="1"/>
  <c r="S6" i="1"/>
  <c r="M6" i="1"/>
  <c r="T6" i="1" s="1"/>
  <c r="S8" i="1" l="1"/>
  <c r="X8" i="1"/>
  <c r="AA8" i="1"/>
  <c r="R8" i="1"/>
  <c r="W8" i="1"/>
  <c r="AD8" i="1" s="1"/>
  <c r="N2" i="1"/>
  <c r="P14" i="1"/>
  <c r="O14" i="1" s="1"/>
  <c r="P21" i="1"/>
  <c r="O21" i="1" s="1"/>
  <c r="Q8" i="1"/>
  <c r="P24" i="1"/>
  <c r="O24" i="1" s="1"/>
  <c r="P32" i="1"/>
  <c r="O32" i="1" s="1"/>
  <c r="T9" i="1"/>
  <c r="P22" i="1"/>
  <c r="O22" i="1" s="1"/>
  <c r="P16" i="1"/>
  <c r="O16" i="1" s="1"/>
  <c r="P23" i="1"/>
  <c r="O23" i="1" s="1"/>
  <c r="P13" i="1"/>
  <c r="O13" i="1" s="1"/>
  <c r="P15" i="1"/>
  <c r="O15" i="1" s="1"/>
  <c r="P29" i="1"/>
  <c r="O29" i="1" s="1"/>
  <c r="P27" i="1"/>
  <c r="O27" i="1" s="1"/>
  <c r="P19" i="1"/>
  <c r="O19" i="1" s="1"/>
  <c r="P26" i="1"/>
  <c r="O26" i="1" s="1"/>
  <c r="P31" i="1"/>
  <c r="O31" i="1" s="1"/>
  <c r="P20" i="1"/>
  <c r="O20" i="1" s="1"/>
  <c r="P18" i="1"/>
  <c r="O18" i="1" s="1"/>
  <c r="P25" i="1"/>
  <c r="O25" i="1" s="1"/>
  <c r="P30" i="1"/>
  <c r="O30" i="1" s="1"/>
  <c r="P28" i="1"/>
  <c r="O28" i="1" s="1"/>
  <c r="P17" i="1"/>
  <c r="O17" i="1" s="1"/>
  <c r="M8" i="1"/>
  <c r="O2" i="1"/>
  <c r="M2" i="1"/>
  <c r="P8" i="1"/>
  <c r="N3" i="1" s="1"/>
  <c r="O8" i="1"/>
  <c r="N8" i="1"/>
  <c r="T8" i="1" l="1"/>
  <c r="O3" i="1"/>
  <c r="M3" i="1"/>
  <c r="L3" i="1" s="1"/>
  <c r="L2" i="1"/>
</calcChain>
</file>

<file path=xl/sharedStrings.xml><?xml version="1.0" encoding="utf-8"?>
<sst xmlns="http://schemas.openxmlformats.org/spreadsheetml/2006/main" count="949" uniqueCount="205">
  <si>
    <t>Source: CPS Basic Monthly 202410</t>
  </si>
  <si>
    <t>Weight used: PWCMPWGT</t>
  </si>
  <si>
    <t>Universe: default universe (usually US)</t>
  </si>
  <si>
    <t>Labor Force-employment status (PEMLR)</t>
  </si>
  <si>
    <t>Demographics - native country of sample person</t>
  </si>
  <si>
    <t>Total</t>
  </si>
  <si>
    <t>Not in Universe</t>
  </si>
  <si>
    <t>Employed-At Work</t>
  </si>
  <si>
    <t>Employed-Absent</t>
  </si>
  <si>
    <t>Unemployed-On Layoff</t>
  </si>
  <si>
    <t>Unemployed-Looking</t>
  </si>
  <si>
    <t>Retired-Not In Labor Force</t>
  </si>
  <si>
    <t>Disabled-Not In Labor Force</t>
  </si>
  <si>
    <t>Other-Not In Labor Force</t>
  </si>
  <si>
    <t xml:space="preserve"> -&gt; Total</t>
  </si>
  <si>
    <t>United States</t>
  </si>
  <si>
    <t>American Samoa</t>
  </si>
  <si>
    <t>Guam</t>
  </si>
  <si>
    <t>Northern Marianas</t>
  </si>
  <si>
    <t>Puerto Rico</t>
  </si>
  <si>
    <t>U. S. Virgin Islands</t>
  </si>
  <si>
    <t>Albania</t>
  </si>
  <si>
    <t>Austria</t>
  </si>
  <si>
    <t>Belgium</t>
  </si>
  <si>
    <t>Bulgaria</t>
  </si>
  <si>
    <t>Czechoslovakia</t>
  </si>
  <si>
    <t>Denmark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</si>
  <si>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</si>
  <si>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</si>
  <si>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</si>
  <si>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</si>
  <si>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</si>
  <si>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</si>
  <si>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</si>
  <si>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</si>
  <si>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Netherlands</t>
  </si>
  <si>
    <t>Norway</t>
  </si>
  <si>
    <t>Poland</t>
  </si>
  <si>
    <t>Portugal</t>
  </si>
  <si>
    <t>Azores</t>
  </si>
  <si>
    <t>Romania</t>
  </si>
  <si>
    <t>Spain</t>
  </si>
  <si>
    <t>Sweden</t>
  </si>
  <si>
    <t>Switzerland</t>
  </si>
  <si>
    <t>United Kingdom</t>
  </si>
  <si>
    <t>England</t>
  </si>
  <si>
    <t>Scotland</t>
  </si>
  <si>
    <t>Northern Ireland</t>
  </si>
  <si>
    <t>Yugoslavia</t>
  </si>
  <si>
    <t>Czech Republic</t>
  </si>
  <si>
    <t>Slovakia</t>
  </si>
  <si>
    <t>Bosnia &amp; Herzegovina</t>
  </si>
  <si>
    <t>Croatia</t>
  </si>
  <si>
    <t>Macedonia</t>
  </si>
  <si>
    <t>Serbia</t>
  </si>
  <si>
    <t>Estonia</t>
  </si>
  <si>
    <t>Latvia</t>
  </si>
  <si>
    <t>Lithuania</t>
  </si>
  <si>
    <t>Armenia</t>
  </si>
  <si>
    <t>Azerbaijan</t>
  </si>
  <si>
    <t>Belarus</t>
  </si>
  <si>
    <t>Georgia</t>
  </si>
  <si>
    <t>Moldova</t>
  </si>
  <si>
    <t>Russia</t>
  </si>
  <si>
    <t>Ukraine</t>
  </si>
  <si>
    <t>USSR</t>
  </si>
  <si>
    <t>Europe, not specified</t>
  </si>
  <si>
    <t>Montenegro</t>
  </si>
  <si>
    <t>Afghanistan</t>
  </si>
  <si>
    <t>Bangladesh</t>
  </si>
  <si>
    <t>Bhutan</t>
  </si>
  <si>
    <t>Myanmar (Burma)</t>
  </si>
  <si>
    <t>Cambodia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</si>
  <si>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</si>
  <si>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</si>
  <si>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</si>
  <si>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</si>
  <si>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</si>
  <si>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</si>
  <si>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</si>
  <si>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</si>
  <si>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</si>
  <si>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Korea</t>
  </si>
  <si>
    <t>Kazakhstan</t>
  </si>
  <si>
    <t>South Korea</t>
  </si>
  <si>
    <t>Kuwait</t>
  </si>
  <si>
    <t>Laos</t>
  </si>
  <si>
    <t>Lebanon</t>
  </si>
  <si>
    <t>Malaysia</t>
  </si>
  <si>
    <t>Mongolia</t>
  </si>
  <si>
    <t>Nepal</t>
  </si>
  <si>
    <t>Pakistan</t>
  </si>
  <si>
    <t>Philippines</t>
  </si>
  <si>
    <t>Saudi Arabia</t>
  </si>
  <si>
    <t>Singapore</t>
  </si>
  <si>
    <t>Sri Lanka</t>
  </si>
  <si>
    <t>Syria</t>
  </si>
  <si>
    <t>Taiwan</t>
  </si>
  <si>
    <t>Thailand</t>
  </si>
  <si>
    <t>Turkey</t>
  </si>
  <si>
    <t>United Arab Emirates</t>
  </si>
  <si>
    <t>Uzbekistan</t>
  </si>
  <si>
    <t>Vietnam</t>
  </si>
  <si>
    <t>Yemen</t>
  </si>
  <si>
    <t>Asia, not specified</t>
  </si>
  <si>
    <t>Bermuda</t>
  </si>
  <si>
    <t>Canada</t>
  </si>
  <si>
    <t>Mexico</t>
  </si>
  <si>
    <t>Belize</t>
  </si>
  <si>
    <t>Costa Rica</t>
  </si>
  <si>
    <t>El Salvador</t>
  </si>
  <si>
    <t>Guatemala</t>
  </si>
  <si>
    <t>Honduras</t>
  </si>
  <si>
    <t>Nicaragua</t>
  </si>
  <si>
    <t>Panama</t>
  </si>
  <si>
    <t>Antigua and Barbuda</t>
  </si>
  <si>
    <t>Bahamas</t>
  </si>
  <si>
    <t>Barbados</t>
  </si>
  <si>
    <t>Cuba</t>
  </si>
  <si>
    <t>Dominica</t>
  </si>
  <si>
    <t>Dominican Republic</t>
  </si>
  <si>
    <t>Grenada</t>
  </si>
  <si>
    <t>Haiti</t>
  </si>
  <si>
    <t>Jamaica</t>
  </si>
  <si>
    <t>St. Kitts--Nevis</t>
  </si>
  <si>
    <t>St. Lucia</t>
  </si>
  <si>
    <t>St. Vincent and the Grenadines</t>
  </si>
  <si>
    <t>Trinidad and Tobago</t>
  </si>
  <si>
    <t>West Indies, not specified</t>
  </si>
  <si>
    <t>Argentina</t>
  </si>
  <si>
    <t>Bolivia</t>
  </si>
  <si>
    <t>Brazil</t>
  </si>
  <si>
    <t>Chile</t>
  </si>
  <si>
    <t>Columbia</t>
  </si>
  <si>
    <t>Ecuador</t>
  </si>
  <si>
    <t>Guyana</t>
  </si>
  <si>
    <t>Paraguay</t>
  </si>
  <si>
    <t>Peru</t>
  </si>
  <si>
    <t>Uruguay</t>
  </si>
  <si>
    <t>Venezuela</t>
  </si>
  <si>
    <t>South America, not specified</t>
  </si>
  <si>
    <t>Americas, not specified</t>
  </si>
  <si>
    <t>Algeria</t>
  </si>
  <si>
    <t>Cameroon</t>
  </si>
  <si>
    <t>Cape Verde</t>
  </si>
  <si>
    <t>Congo</t>
  </si>
  <si>
    <t>Egypt</t>
  </si>
  <si>
    <t>Ethiopia</t>
  </si>
  <si>
    <t>Eritrea</t>
  </si>
  <si>
    <t>Ghana</t>
  </si>
  <si>
    <t>Guinea</t>
  </si>
  <si>
    <t>Ivory Coast</t>
  </si>
  <si>
    <t>Kenya</t>
  </si>
  <si>
    <t>Liberia</t>
  </si>
  <si>
    <t>Libya</t>
  </si>
  <si>
    <t>Morocco</t>
  </si>
  <si>
    <t>Nigeria</t>
  </si>
  <si>
    <t>Senegal</t>
  </si>
  <si>
    <t>Sierra Leone</t>
  </si>
  <si>
    <t>Somalia</t>
  </si>
  <si>
    <t>South Africa</t>
  </si>
  <si>
    <t>Sudan</t>
  </si>
  <si>
    <t>Tanzania</t>
  </si>
  <si>
    <t>Togo</t>
  </si>
  <si>
    <t>Uganda</t>
  </si>
  <si>
    <t>Zaire</t>
  </si>
  <si>
    <t>Zambia</t>
  </si>
  <si>
    <t>Zimbabwe</t>
  </si>
  <si>
    <t>Africa, Not Specified</t>
  </si>
  <si>
    <t>Australia</t>
  </si>
  <si>
    <t>Fiji</t>
  </si>
  <si>
    <t>Marshall Islands</t>
  </si>
  <si>
    <t>Micronesia</t>
  </si>
  <si>
    <t>New Zealand</t>
  </si>
  <si>
    <t>Tonga</t>
  </si>
  <si>
    <t>Samoa</t>
  </si>
  <si>
    <t>Elsewhere</t>
  </si>
  <si>
    <t>Source: CPS Basic Monthly 202110</t>
  </si>
  <si>
    <t>Employed</t>
    <phoneticPr fontId="18"/>
  </si>
  <si>
    <t>Unemployed</t>
    <phoneticPr fontId="18"/>
  </si>
  <si>
    <t>Not in Labor Force</t>
    <phoneticPr fontId="18"/>
  </si>
  <si>
    <t>Total</t>
    <phoneticPr fontId="18"/>
  </si>
  <si>
    <t>US</t>
    <phoneticPr fontId="18"/>
  </si>
  <si>
    <t>Not US</t>
    <phoneticPr fontId="18"/>
  </si>
  <si>
    <t xml:space="preserve"> -&gt; Total -&gt; Total employed</t>
  </si>
  <si>
    <t>Armed Forces</t>
  </si>
  <si>
    <t>Public administration</t>
  </si>
  <si>
    <t>Other services</t>
  </si>
  <si>
    <t>Leisure and hospitality</t>
  </si>
  <si>
    <t>Educational and health services</t>
  </si>
  <si>
    <t>Professional and business services</t>
  </si>
  <si>
    <t>Financial activities</t>
  </si>
  <si>
    <t>Information</t>
  </si>
  <si>
    <t>Transportation and utilities</t>
  </si>
  <si>
    <t>Wholesale and retail trade</t>
  </si>
  <si>
    <t>Manufacturing</t>
  </si>
  <si>
    <t>Construction</t>
  </si>
  <si>
    <t>Mining</t>
  </si>
  <si>
    <t>Agriculture, forestry, fishing, and hunting</t>
  </si>
  <si>
    <t>In Universe, Met No Conditions To Assign</t>
  </si>
  <si>
    <t>Demographics - native country of sample person (PENATVTY)</t>
  </si>
  <si>
    <t>Indus.&amp;Occ.-(main job)industry,major groups (PRMJIND1)</t>
  </si>
  <si>
    <t>Not in US</t>
    <phoneticPr fontId="18"/>
  </si>
  <si>
    <t>中南米</t>
    <rPh sb="0" eb="3">
      <t xml:space="preserve">チュウナンベイ </t>
    </rPh>
    <phoneticPr fontId="18"/>
  </si>
  <si>
    <t>Source: CPS Basic Monthly 201810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</si>
</sst>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%"/>
  </numFmts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9" fontId="0" fillId="0" borderId="0" xfId="2" applyFont="1">
      <alignment vertical="center"/>
    </xf>
    <xf numFmtId="179" fontId="0" fillId="0" borderId="0" xfId="2" applyNumberFormat="1" applyFont="1">
      <alignment vertical="center"/>
    </xf>
  </cellXfs>
  <cellStyles count="44">
    <cellStyle name="20% - アクセント 1" xfId="21" builtinId="30" customBuiltin="1"/>
    <cellStyle name="20% - アクセント 2" xfId="25" builtinId="34" customBuiltin="1"/>
    <cellStyle name="20% - アクセント 3" xfId="29" builtinId="38" customBuiltin="1"/>
    <cellStyle name="20% - アクセント 4" xfId="33" builtinId="42" customBuiltin="1"/>
    <cellStyle name="20% - アクセント 5" xfId="37" builtinId="46" customBuiltin="1"/>
    <cellStyle name="20% - アクセント 6" xfId="41" builtinId="50" customBuiltin="1"/>
    <cellStyle name="40% - アクセント 1" xfId="22" builtinId="31" customBuiltin="1"/>
    <cellStyle name="40% - アクセント 2" xfId="26" builtinId="35" customBuiltin="1"/>
    <cellStyle name="40% - アクセント 3" xfId="30" builtinId="39" customBuiltin="1"/>
    <cellStyle name="40% - アクセント 4" xfId="34" builtinId="43" customBuiltin="1"/>
    <cellStyle name="40% - アクセント 5" xfId="38" builtinId="47" customBuiltin="1"/>
    <cellStyle name="40% - アクセント 6" xfId="42" builtinId="51" customBuiltin="1"/>
    <cellStyle name="60% - アクセント 1" xfId="23" builtinId="32" customBuiltin="1"/>
    <cellStyle name="60% - アクセント 2" xfId="27" builtinId="36" customBuiltin="1"/>
    <cellStyle name="60% - アクセント 3" xfId="31" builtinId="40" customBuiltin="1"/>
    <cellStyle name="60% - アクセント 4" xfId="35" builtinId="44" customBuiltin="1"/>
    <cellStyle name="60% - アクセント 5" xfId="39" builtinId="48" customBuiltin="1"/>
    <cellStyle name="60% - アクセント 6" xfId="43" builtinId="52" customBuiltin="1"/>
    <cellStyle name="アクセント 1" xfId="20" builtinId="29" customBuiltin="1"/>
    <cellStyle name="アクセント 2" xfId="24" builtinId="33" customBuiltin="1"/>
    <cellStyle name="アクセント 3" xfId="28" builtinId="37" customBuiltin="1"/>
    <cellStyle name="アクセント 4" xfId="32" builtinId="41" customBuiltin="1"/>
    <cellStyle name="アクセント 5" xfId="36" builtinId="45" customBuiltin="1"/>
    <cellStyle name="アクセント 6" xfId="40" builtinId="49" customBuiltin="1"/>
    <cellStyle name="タイトル" xfId="3" builtinId="15" customBuiltin="1"/>
    <cellStyle name="チェック セル" xfId="15" builtinId="23" customBuiltin="1"/>
    <cellStyle name="どちらでもない" xfId="10" builtinId="28" customBuiltin="1"/>
    <cellStyle name="パーセント" xfId="2" builtinId="5"/>
    <cellStyle name="メモ" xfId="17" builtinId="10" customBuiltin="1"/>
    <cellStyle name="リンク セル" xfId="14" builtinId="24" customBuiltin="1"/>
    <cellStyle name="悪い" xfId="9" builtinId="27" customBuiltin="1"/>
    <cellStyle name="計算" xfId="13" builtinId="22" customBuiltin="1"/>
    <cellStyle name="警告文" xfId="16" builtinId="11" customBuiltin="1"/>
    <cellStyle name="桁区切り" xfId="1" builtinId="6"/>
    <cellStyle name="見出し 1" xfId="4" builtinId="16" customBuiltin="1"/>
    <cellStyle name="見出し 2" xfId="5" builtinId="17" customBuiltin="1"/>
    <cellStyle name="見出し 3" xfId="6" builtinId="18" customBuiltin="1"/>
    <cellStyle name="見出し 4" xfId="7" builtinId="19" customBuiltin="1"/>
    <cellStyle name="集計" xfId="19" builtinId="25" customBuiltin="1"/>
    <cellStyle name="出力" xfId="12" builtinId="21" customBuiltin="1"/>
    <cellStyle name="説明文" xfId="18" builtinId="53" customBuiltin="1"/>
    <cellStyle name="入力" xfId="11" builtinId="20" customBuiltin="1"/>
    <cellStyle name="標準" xfId="0" builtinId="0"/>
    <cellStyle name="良い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E038-F4DF-FE4B-9FE9-0134AEB73737}">
  <dimension ref="A1:J168"/>
  <sheetViews>
    <sheetView workbookViewId="0">
      <selection activeCell="F21" sqref="F21"/>
    </sheetView>
  </sheetViews>
  <sheetFormatPr baseColWidth="10" defaultRowHeight="20"/>
  <sheetData>
    <row r="1" spans="1:10">
      <c r="A1" t="s">
        <v>204</v>
      </c>
    </row>
    <row r="2" spans="1:10">
      <c r="A2" t="s">
        <v>1</v>
      </c>
    </row>
    <row r="3" spans="1:10">
      <c r="A3" t="s">
        <v>2</v>
      </c>
    </row>
    <row r="4" spans="1:10">
      <c r="B4" t="s">
        <v>3</v>
      </c>
    </row>
    <row r="5" spans="1:10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0">
      <c r="A6" t="s">
        <v>14</v>
      </c>
      <c r="B6">
        <v>258514412</v>
      </c>
      <c r="C6">
        <v>0</v>
      </c>
      <c r="D6">
        <v>152502347</v>
      </c>
      <c r="E6">
        <v>4449941</v>
      </c>
      <c r="F6">
        <v>506533</v>
      </c>
      <c r="G6">
        <v>5263998</v>
      </c>
      <c r="H6">
        <v>47239895</v>
      </c>
      <c r="I6">
        <v>13303628</v>
      </c>
      <c r="J6">
        <v>35248070</v>
      </c>
    </row>
    <row r="7" spans="1:10">
      <c r="A7" t="s">
        <v>15</v>
      </c>
      <c r="B7">
        <v>211222928</v>
      </c>
      <c r="C7">
        <v>0</v>
      </c>
      <c r="D7">
        <v>123322629</v>
      </c>
      <c r="E7">
        <v>3704890</v>
      </c>
      <c r="F7">
        <v>404137</v>
      </c>
      <c r="G7">
        <v>4372484</v>
      </c>
      <c r="H7">
        <v>40334859</v>
      </c>
      <c r="I7">
        <v>11734661</v>
      </c>
      <c r="J7">
        <v>27349268</v>
      </c>
    </row>
    <row r="8" spans="1:10">
      <c r="A8" t="s">
        <v>16</v>
      </c>
      <c r="B8">
        <v>19825</v>
      </c>
      <c r="C8">
        <v>0</v>
      </c>
      <c r="D8">
        <v>12196</v>
      </c>
      <c r="E8">
        <v>0</v>
      </c>
      <c r="F8">
        <v>0</v>
      </c>
      <c r="G8">
        <v>2777</v>
      </c>
      <c r="H8">
        <v>4852</v>
      </c>
      <c r="I8">
        <v>0</v>
      </c>
      <c r="J8">
        <v>0</v>
      </c>
    </row>
    <row r="9" spans="1:10">
      <c r="A9" t="s">
        <v>17</v>
      </c>
      <c r="B9">
        <v>57568</v>
      </c>
      <c r="C9">
        <v>0</v>
      </c>
      <c r="D9">
        <v>43330</v>
      </c>
      <c r="E9">
        <v>4901</v>
      </c>
      <c r="F9">
        <v>0</v>
      </c>
      <c r="G9">
        <v>0</v>
      </c>
      <c r="H9">
        <v>1808</v>
      </c>
      <c r="I9">
        <v>815</v>
      </c>
      <c r="J9">
        <v>6714</v>
      </c>
    </row>
    <row r="10" spans="1:10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 t="s">
        <v>19</v>
      </c>
      <c r="B11">
        <v>1668176</v>
      </c>
      <c r="C11">
        <v>0</v>
      </c>
      <c r="D11">
        <v>771245</v>
      </c>
      <c r="E11">
        <v>15796</v>
      </c>
      <c r="F11">
        <v>3305</v>
      </c>
      <c r="G11">
        <v>53204</v>
      </c>
      <c r="H11">
        <v>380199</v>
      </c>
      <c r="I11">
        <v>244029</v>
      </c>
      <c r="J11">
        <v>200398</v>
      </c>
    </row>
    <row r="12" spans="1:10">
      <c r="A12" t="s">
        <v>20</v>
      </c>
      <c r="B12">
        <v>22736</v>
      </c>
      <c r="C12">
        <v>0</v>
      </c>
      <c r="D12">
        <v>13389</v>
      </c>
      <c r="E12">
        <v>0</v>
      </c>
      <c r="F12">
        <v>0</v>
      </c>
      <c r="G12">
        <v>0</v>
      </c>
      <c r="H12">
        <v>3203</v>
      </c>
      <c r="I12">
        <v>0</v>
      </c>
      <c r="J12">
        <v>6144</v>
      </c>
    </row>
    <row r="13" spans="1:10">
      <c r="A13" t="s">
        <v>21</v>
      </c>
      <c r="B13">
        <v>120830</v>
      </c>
      <c r="C13">
        <v>0</v>
      </c>
      <c r="D13">
        <v>82498</v>
      </c>
      <c r="E13">
        <v>0</v>
      </c>
      <c r="F13">
        <v>0</v>
      </c>
      <c r="G13">
        <v>2923</v>
      </c>
      <c r="H13">
        <v>4287</v>
      </c>
      <c r="I13">
        <v>4563</v>
      </c>
      <c r="J13">
        <v>26559</v>
      </c>
    </row>
    <row r="14" spans="1:10">
      <c r="A14" t="s">
        <v>22</v>
      </c>
      <c r="B14">
        <v>39663</v>
      </c>
      <c r="C14">
        <v>0</v>
      </c>
      <c r="D14">
        <v>12839</v>
      </c>
      <c r="E14">
        <v>1796</v>
      </c>
      <c r="F14">
        <v>0</v>
      </c>
      <c r="G14">
        <v>1620</v>
      </c>
      <c r="H14">
        <v>19361</v>
      </c>
      <c r="I14">
        <v>0</v>
      </c>
      <c r="J14">
        <v>4047</v>
      </c>
    </row>
    <row r="15" spans="1:10">
      <c r="A15" t="s">
        <v>23</v>
      </c>
      <c r="B15">
        <v>29249</v>
      </c>
      <c r="C15">
        <v>0</v>
      </c>
      <c r="D15">
        <v>18363</v>
      </c>
      <c r="E15">
        <v>0</v>
      </c>
      <c r="F15">
        <v>0</v>
      </c>
      <c r="G15">
        <v>1210</v>
      </c>
      <c r="H15">
        <v>3330</v>
      </c>
      <c r="I15">
        <v>0</v>
      </c>
      <c r="J15">
        <v>6346</v>
      </c>
    </row>
    <row r="16" spans="1:10">
      <c r="A16" t="s">
        <v>24</v>
      </c>
      <c r="B16">
        <v>27538</v>
      </c>
      <c r="C16">
        <v>0</v>
      </c>
      <c r="D16">
        <v>21382</v>
      </c>
      <c r="E16">
        <v>1394</v>
      </c>
      <c r="F16">
        <v>0</v>
      </c>
      <c r="G16">
        <v>0</v>
      </c>
      <c r="H16">
        <v>3832</v>
      </c>
      <c r="I16">
        <v>0</v>
      </c>
      <c r="J16">
        <v>930</v>
      </c>
    </row>
    <row r="17" spans="1:10">
      <c r="A17" t="s">
        <v>25</v>
      </c>
      <c r="B17">
        <v>12663</v>
      </c>
      <c r="C17">
        <v>0</v>
      </c>
      <c r="D17">
        <v>7720</v>
      </c>
      <c r="E17">
        <v>0</v>
      </c>
      <c r="F17">
        <v>0</v>
      </c>
      <c r="G17">
        <v>0</v>
      </c>
      <c r="H17">
        <v>4943</v>
      </c>
      <c r="I17">
        <v>0</v>
      </c>
      <c r="J17">
        <v>0</v>
      </c>
    </row>
    <row r="18" spans="1:10">
      <c r="A18" t="s">
        <v>26</v>
      </c>
      <c r="B18">
        <v>29234</v>
      </c>
      <c r="C18">
        <v>0</v>
      </c>
      <c r="D18">
        <v>6015</v>
      </c>
      <c r="E18">
        <v>0</v>
      </c>
      <c r="F18">
        <v>0</v>
      </c>
      <c r="G18">
        <v>0</v>
      </c>
      <c r="H18">
        <v>15945</v>
      </c>
      <c r="I18">
        <v>0</v>
      </c>
      <c r="J18">
        <v>7274</v>
      </c>
    </row>
    <row r="19" spans="1:10">
      <c r="A19" t="s">
        <v>27</v>
      </c>
      <c r="B19">
        <v>9925</v>
      </c>
      <c r="C19">
        <v>0</v>
      </c>
      <c r="D19">
        <v>6598</v>
      </c>
      <c r="E19">
        <v>0</v>
      </c>
      <c r="F19">
        <v>0</v>
      </c>
      <c r="G19">
        <v>0</v>
      </c>
      <c r="H19">
        <v>3327</v>
      </c>
      <c r="I19">
        <v>0</v>
      </c>
      <c r="J19">
        <v>0</v>
      </c>
    </row>
    <row r="20" spans="1:10">
      <c r="A20" t="s">
        <v>28</v>
      </c>
      <c r="B20">
        <v>209488</v>
      </c>
      <c r="C20">
        <v>0</v>
      </c>
      <c r="D20">
        <v>117041</v>
      </c>
      <c r="E20">
        <v>4757</v>
      </c>
      <c r="F20">
        <v>0</v>
      </c>
      <c r="G20">
        <v>2967</v>
      </c>
      <c r="H20">
        <v>40646</v>
      </c>
      <c r="I20">
        <v>2003</v>
      </c>
      <c r="J20">
        <v>42074</v>
      </c>
    </row>
    <row r="21" spans="1:10">
      <c r="A21" t="s">
        <v>29</v>
      </c>
      <c r="B21">
        <v>875256</v>
      </c>
      <c r="C21">
        <v>0</v>
      </c>
      <c r="D21">
        <v>504713</v>
      </c>
      <c r="E21">
        <v>11305</v>
      </c>
      <c r="F21">
        <v>0</v>
      </c>
      <c r="G21">
        <v>23205</v>
      </c>
      <c r="H21">
        <v>240412</v>
      </c>
      <c r="I21">
        <v>20447</v>
      </c>
      <c r="J21">
        <v>75174</v>
      </c>
    </row>
    <row r="22" spans="1:10">
      <c r="A22" t="s">
        <v>30</v>
      </c>
      <c r="B22">
        <v>83686</v>
      </c>
      <c r="C22">
        <v>0</v>
      </c>
      <c r="D22">
        <v>47334</v>
      </c>
      <c r="E22">
        <v>0</v>
      </c>
      <c r="F22">
        <v>0</v>
      </c>
      <c r="G22">
        <v>0</v>
      </c>
      <c r="H22">
        <v>31713</v>
      </c>
      <c r="I22">
        <v>0</v>
      </c>
      <c r="J22">
        <v>4639</v>
      </c>
    </row>
    <row r="23" spans="1:10">
      <c r="A23" t="s">
        <v>31</v>
      </c>
      <c r="B23">
        <v>103848</v>
      </c>
      <c r="C23">
        <v>0</v>
      </c>
      <c r="D23">
        <v>57070</v>
      </c>
      <c r="E23">
        <v>0</v>
      </c>
      <c r="F23">
        <v>0</v>
      </c>
      <c r="G23">
        <v>0</v>
      </c>
      <c r="H23">
        <v>43265</v>
      </c>
      <c r="I23">
        <v>0</v>
      </c>
      <c r="J23">
        <v>3513</v>
      </c>
    </row>
    <row r="24" spans="1:10">
      <c r="A24" t="s">
        <v>32</v>
      </c>
      <c r="B24">
        <v>16243</v>
      </c>
      <c r="C24">
        <v>0</v>
      </c>
      <c r="D24">
        <v>14098</v>
      </c>
      <c r="E24">
        <v>0</v>
      </c>
      <c r="F24">
        <v>0</v>
      </c>
      <c r="G24">
        <v>0</v>
      </c>
      <c r="H24">
        <v>0</v>
      </c>
      <c r="I24">
        <v>0</v>
      </c>
      <c r="J24">
        <v>2145</v>
      </c>
    </row>
    <row r="25" spans="1:10">
      <c r="A25" t="s">
        <v>33</v>
      </c>
      <c r="B25">
        <v>96527</v>
      </c>
      <c r="C25">
        <v>0</v>
      </c>
      <c r="D25">
        <v>59263</v>
      </c>
      <c r="E25">
        <v>0</v>
      </c>
      <c r="F25">
        <v>0</v>
      </c>
      <c r="G25">
        <v>0</v>
      </c>
      <c r="H25">
        <v>32173</v>
      </c>
      <c r="I25">
        <v>0</v>
      </c>
      <c r="J25">
        <v>5091</v>
      </c>
    </row>
    <row r="26" spans="1:10">
      <c r="A26" t="s">
        <v>34</v>
      </c>
      <c r="B26">
        <v>366762</v>
      </c>
      <c r="C26">
        <v>0</v>
      </c>
      <c r="D26">
        <v>187557</v>
      </c>
      <c r="E26">
        <v>7640</v>
      </c>
      <c r="F26">
        <v>0</v>
      </c>
      <c r="G26">
        <v>982</v>
      </c>
      <c r="H26">
        <v>112503</v>
      </c>
      <c r="I26">
        <v>13887</v>
      </c>
      <c r="J26">
        <v>44193</v>
      </c>
    </row>
    <row r="27" spans="1:10">
      <c r="A27" t="s">
        <v>35</v>
      </c>
      <c r="B27">
        <v>87687</v>
      </c>
      <c r="C27">
        <v>0</v>
      </c>
      <c r="D27">
        <v>43404</v>
      </c>
      <c r="E27">
        <v>5547</v>
      </c>
      <c r="F27">
        <v>0</v>
      </c>
      <c r="G27">
        <v>0</v>
      </c>
      <c r="H27">
        <v>26973</v>
      </c>
      <c r="I27">
        <v>0</v>
      </c>
      <c r="J27">
        <v>11763</v>
      </c>
    </row>
    <row r="28" spans="1:10">
      <c r="A28" t="s">
        <v>36</v>
      </c>
      <c r="B28">
        <v>30405</v>
      </c>
      <c r="C28">
        <v>0</v>
      </c>
      <c r="D28">
        <v>0</v>
      </c>
      <c r="E28">
        <v>3817</v>
      </c>
      <c r="F28">
        <v>0</v>
      </c>
      <c r="G28">
        <v>0</v>
      </c>
      <c r="H28">
        <v>18739</v>
      </c>
      <c r="I28">
        <v>0</v>
      </c>
      <c r="J28">
        <v>7849</v>
      </c>
    </row>
    <row r="29" spans="1:10">
      <c r="A29" t="s">
        <v>37</v>
      </c>
      <c r="B29">
        <v>398564</v>
      </c>
      <c r="C29">
        <v>0</v>
      </c>
      <c r="D29">
        <v>258055</v>
      </c>
      <c r="E29">
        <v>0</v>
      </c>
      <c r="F29">
        <v>0</v>
      </c>
      <c r="G29">
        <v>8889</v>
      </c>
      <c r="H29">
        <v>102768</v>
      </c>
      <c r="I29">
        <v>3211</v>
      </c>
      <c r="J29">
        <v>25641</v>
      </c>
    </row>
    <row r="30" spans="1:10">
      <c r="A30" t="s">
        <v>38</v>
      </c>
      <c r="B30">
        <v>165594</v>
      </c>
      <c r="C30">
        <v>0</v>
      </c>
      <c r="D30">
        <v>74218</v>
      </c>
      <c r="E30">
        <v>0</v>
      </c>
      <c r="F30">
        <v>0</v>
      </c>
      <c r="G30">
        <v>2444</v>
      </c>
      <c r="H30">
        <v>68980</v>
      </c>
      <c r="I30">
        <v>11679</v>
      </c>
      <c r="J30">
        <v>8273</v>
      </c>
    </row>
    <row r="31" spans="1:10">
      <c r="A31" t="s">
        <v>39</v>
      </c>
      <c r="B31">
        <v>24559</v>
      </c>
      <c r="C31">
        <v>0</v>
      </c>
      <c r="D31">
        <v>15684</v>
      </c>
      <c r="E31">
        <v>0</v>
      </c>
      <c r="F31">
        <v>0</v>
      </c>
      <c r="G31">
        <v>0</v>
      </c>
      <c r="H31">
        <v>8112</v>
      </c>
      <c r="I31">
        <v>763</v>
      </c>
      <c r="J31">
        <v>0</v>
      </c>
    </row>
    <row r="32" spans="1:10">
      <c r="A32" t="s">
        <v>40</v>
      </c>
      <c r="B32">
        <v>96493</v>
      </c>
      <c r="C32">
        <v>0</v>
      </c>
      <c r="D32">
        <v>37562</v>
      </c>
      <c r="E32">
        <v>0</v>
      </c>
      <c r="F32">
        <v>0</v>
      </c>
      <c r="G32">
        <v>2245</v>
      </c>
      <c r="H32">
        <v>27608</v>
      </c>
      <c r="I32">
        <v>10732</v>
      </c>
      <c r="J32">
        <v>18346</v>
      </c>
    </row>
    <row r="33" spans="1:10">
      <c r="A33" t="s">
        <v>41</v>
      </c>
      <c r="B33">
        <v>151236</v>
      </c>
      <c r="C33">
        <v>0</v>
      </c>
      <c r="D33">
        <v>67645</v>
      </c>
      <c r="E33">
        <v>5229</v>
      </c>
      <c r="F33">
        <v>0</v>
      </c>
      <c r="G33">
        <v>5799</v>
      </c>
      <c r="H33">
        <v>27117</v>
      </c>
      <c r="I33">
        <v>1034</v>
      </c>
      <c r="J33">
        <v>44412</v>
      </c>
    </row>
    <row r="34" spans="1:10">
      <c r="A34" t="s">
        <v>42</v>
      </c>
      <c r="B34">
        <v>29951</v>
      </c>
      <c r="C34">
        <v>0</v>
      </c>
      <c r="D34">
        <v>21465</v>
      </c>
      <c r="E34">
        <v>0</v>
      </c>
      <c r="F34">
        <v>0</v>
      </c>
      <c r="G34">
        <v>0</v>
      </c>
      <c r="H34">
        <v>8486</v>
      </c>
      <c r="I34">
        <v>0</v>
      </c>
      <c r="J34">
        <v>0</v>
      </c>
    </row>
    <row r="35" spans="1:10">
      <c r="A35" t="s">
        <v>43</v>
      </c>
      <c r="B35">
        <v>37771</v>
      </c>
      <c r="C35">
        <v>0</v>
      </c>
      <c r="D35">
        <v>16662</v>
      </c>
      <c r="E35">
        <v>0</v>
      </c>
      <c r="F35">
        <v>0</v>
      </c>
      <c r="G35">
        <v>0</v>
      </c>
      <c r="H35">
        <v>17434</v>
      </c>
      <c r="I35">
        <v>0</v>
      </c>
      <c r="J35">
        <v>3675</v>
      </c>
    </row>
    <row r="36" spans="1:10">
      <c r="A36" t="s">
        <v>44</v>
      </c>
      <c r="B36">
        <v>250342</v>
      </c>
      <c r="C36">
        <v>0</v>
      </c>
      <c r="D36">
        <v>161878</v>
      </c>
      <c r="E36">
        <v>2651</v>
      </c>
      <c r="F36">
        <v>0</v>
      </c>
      <c r="G36">
        <v>4281</v>
      </c>
      <c r="H36">
        <v>60223</v>
      </c>
      <c r="I36">
        <v>6703</v>
      </c>
      <c r="J36">
        <v>14606</v>
      </c>
    </row>
    <row r="37" spans="1:10">
      <c r="A37" t="s">
        <v>45</v>
      </c>
      <c r="B37">
        <v>406044</v>
      </c>
      <c r="C37">
        <v>0</v>
      </c>
      <c r="D37">
        <v>211397</v>
      </c>
      <c r="E37">
        <v>8233</v>
      </c>
      <c r="F37">
        <v>0</v>
      </c>
      <c r="G37">
        <v>12549</v>
      </c>
      <c r="H37">
        <v>130702</v>
      </c>
      <c r="I37">
        <v>12591</v>
      </c>
      <c r="J37">
        <v>30572</v>
      </c>
    </row>
    <row r="38" spans="1:10">
      <c r="A38" t="s">
        <v>46</v>
      </c>
      <c r="B38">
        <v>90511</v>
      </c>
      <c r="C38">
        <v>0</v>
      </c>
      <c r="D38">
        <v>52301</v>
      </c>
      <c r="E38">
        <v>0</v>
      </c>
      <c r="F38">
        <v>0</v>
      </c>
      <c r="G38">
        <v>0</v>
      </c>
      <c r="H38">
        <v>31482</v>
      </c>
      <c r="I38">
        <v>0</v>
      </c>
      <c r="J38">
        <v>6728</v>
      </c>
    </row>
    <row r="39" spans="1:10">
      <c r="A39" t="s">
        <v>47</v>
      </c>
      <c r="B39">
        <v>862</v>
      </c>
      <c r="C39">
        <v>0</v>
      </c>
      <c r="D39">
        <v>862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>
      <c r="A40" t="s">
        <v>48</v>
      </c>
      <c r="B40">
        <v>54801</v>
      </c>
      <c r="C40">
        <v>0</v>
      </c>
      <c r="D40">
        <v>26982</v>
      </c>
      <c r="E40">
        <v>0</v>
      </c>
      <c r="F40">
        <v>0</v>
      </c>
      <c r="G40">
        <v>6299</v>
      </c>
      <c r="H40">
        <v>21520</v>
      </c>
      <c r="I40">
        <v>0</v>
      </c>
      <c r="J40">
        <v>0</v>
      </c>
    </row>
    <row r="41" spans="1:10">
      <c r="A41" t="s">
        <v>49</v>
      </c>
      <c r="B41">
        <v>24615</v>
      </c>
      <c r="C41">
        <v>0</v>
      </c>
      <c r="D41">
        <v>21152</v>
      </c>
      <c r="E41">
        <v>3463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>
      <c r="A42" t="s">
        <v>50</v>
      </c>
      <c r="B42">
        <v>39327</v>
      </c>
      <c r="C42">
        <v>0</v>
      </c>
      <c r="D42">
        <v>31309</v>
      </c>
      <c r="E42">
        <v>0</v>
      </c>
      <c r="F42">
        <v>0</v>
      </c>
      <c r="G42">
        <v>0</v>
      </c>
      <c r="H42">
        <v>6939</v>
      </c>
      <c r="I42">
        <v>0</v>
      </c>
      <c r="J42">
        <v>1079</v>
      </c>
    </row>
    <row r="43" spans="1:10">
      <c r="A43" t="s">
        <v>51</v>
      </c>
      <c r="B43">
        <v>95168</v>
      </c>
      <c r="C43">
        <v>0</v>
      </c>
      <c r="D43">
        <v>58608</v>
      </c>
      <c r="E43">
        <v>11132</v>
      </c>
      <c r="F43">
        <v>0</v>
      </c>
      <c r="G43">
        <v>3135</v>
      </c>
      <c r="H43">
        <v>11486</v>
      </c>
      <c r="I43">
        <v>1654</v>
      </c>
      <c r="J43">
        <v>9153</v>
      </c>
    </row>
    <row r="44" spans="1:10">
      <c r="A44" t="s">
        <v>52</v>
      </c>
      <c r="B44">
        <v>57006</v>
      </c>
      <c r="C44">
        <v>0</v>
      </c>
      <c r="D44">
        <v>31292</v>
      </c>
      <c r="E44">
        <v>0</v>
      </c>
      <c r="F44">
        <v>0</v>
      </c>
      <c r="G44">
        <v>0</v>
      </c>
      <c r="H44">
        <v>14321</v>
      </c>
      <c r="I44">
        <v>3628</v>
      </c>
      <c r="J44">
        <v>7765</v>
      </c>
    </row>
    <row r="45" spans="1:10">
      <c r="A45" t="s">
        <v>53</v>
      </c>
      <c r="B45">
        <v>30004</v>
      </c>
      <c r="C45">
        <v>0</v>
      </c>
      <c r="D45">
        <v>15637</v>
      </c>
      <c r="E45">
        <v>3065</v>
      </c>
      <c r="F45">
        <v>0</v>
      </c>
      <c r="G45">
        <v>0</v>
      </c>
      <c r="H45">
        <v>7420</v>
      </c>
      <c r="I45">
        <v>0</v>
      </c>
      <c r="J45">
        <v>3882</v>
      </c>
    </row>
    <row r="46" spans="1:10">
      <c r="A46" t="s">
        <v>54</v>
      </c>
      <c r="B46">
        <v>27303</v>
      </c>
      <c r="C46">
        <v>0</v>
      </c>
      <c r="D46">
        <v>20560</v>
      </c>
      <c r="E46">
        <v>0</v>
      </c>
      <c r="F46">
        <v>0</v>
      </c>
      <c r="G46">
        <v>0</v>
      </c>
      <c r="H46">
        <v>3499</v>
      </c>
      <c r="I46">
        <v>0</v>
      </c>
      <c r="J46">
        <v>3244</v>
      </c>
    </row>
    <row r="47" spans="1:10">
      <c r="A47" t="s">
        <v>55</v>
      </c>
      <c r="B47">
        <v>12849</v>
      </c>
      <c r="C47">
        <v>0</v>
      </c>
      <c r="D47">
        <v>12849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>
      <c r="A48" t="s">
        <v>56</v>
      </c>
      <c r="B48">
        <v>11178</v>
      </c>
      <c r="C48">
        <v>0</v>
      </c>
      <c r="D48">
        <v>0</v>
      </c>
      <c r="E48">
        <v>0</v>
      </c>
      <c r="F48">
        <v>0</v>
      </c>
      <c r="G48">
        <v>0</v>
      </c>
      <c r="H48">
        <v>11178</v>
      </c>
      <c r="I48">
        <v>0</v>
      </c>
      <c r="J48">
        <v>0</v>
      </c>
    </row>
    <row r="49" spans="1:10">
      <c r="A49" t="s">
        <v>57</v>
      </c>
      <c r="B49">
        <v>37627</v>
      </c>
      <c r="C49">
        <v>0</v>
      </c>
      <c r="D49">
        <v>14252</v>
      </c>
      <c r="E49">
        <v>0</v>
      </c>
      <c r="F49">
        <v>0</v>
      </c>
      <c r="G49">
        <v>0</v>
      </c>
      <c r="H49">
        <v>14232</v>
      </c>
      <c r="I49">
        <v>0</v>
      </c>
      <c r="J49">
        <v>9143</v>
      </c>
    </row>
    <row r="50" spans="1:10">
      <c r="A50" t="s">
        <v>58</v>
      </c>
      <c r="B50">
        <v>110733</v>
      </c>
      <c r="C50">
        <v>0</v>
      </c>
      <c r="D50">
        <v>63571</v>
      </c>
      <c r="E50">
        <v>3148</v>
      </c>
      <c r="F50">
        <v>0</v>
      </c>
      <c r="G50">
        <v>3033</v>
      </c>
      <c r="H50">
        <v>21760</v>
      </c>
      <c r="I50">
        <v>12087</v>
      </c>
      <c r="J50">
        <v>7134</v>
      </c>
    </row>
    <row r="51" spans="1:10">
      <c r="A51" t="s">
        <v>59</v>
      </c>
      <c r="B51">
        <v>32844</v>
      </c>
      <c r="C51">
        <v>0</v>
      </c>
      <c r="D51">
        <v>23197</v>
      </c>
      <c r="E51">
        <v>0</v>
      </c>
      <c r="F51">
        <v>0</v>
      </c>
      <c r="G51">
        <v>0</v>
      </c>
      <c r="H51">
        <v>0</v>
      </c>
      <c r="I51">
        <v>0</v>
      </c>
      <c r="J51">
        <v>9647</v>
      </c>
    </row>
    <row r="52" spans="1:10">
      <c r="A52" t="s">
        <v>60</v>
      </c>
      <c r="B52">
        <v>56962</v>
      </c>
      <c r="C52">
        <v>0</v>
      </c>
      <c r="D52">
        <v>28592</v>
      </c>
      <c r="E52">
        <v>0</v>
      </c>
      <c r="F52">
        <v>0</v>
      </c>
      <c r="G52">
        <v>0</v>
      </c>
      <c r="H52">
        <v>10452</v>
      </c>
      <c r="I52">
        <v>7476</v>
      </c>
      <c r="J52">
        <v>10442</v>
      </c>
    </row>
    <row r="53" spans="1:10">
      <c r="A53" t="s">
        <v>61</v>
      </c>
      <c r="B53">
        <v>23618</v>
      </c>
      <c r="C53">
        <v>0</v>
      </c>
      <c r="D53">
        <v>13601</v>
      </c>
      <c r="E53">
        <v>0</v>
      </c>
      <c r="F53">
        <v>0</v>
      </c>
      <c r="G53">
        <v>0</v>
      </c>
      <c r="H53">
        <v>2550</v>
      </c>
      <c r="I53">
        <v>0</v>
      </c>
      <c r="J53">
        <v>7467</v>
      </c>
    </row>
    <row r="54" spans="1:10">
      <c r="A54" t="s">
        <v>62</v>
      </c>
      <c r="B54">
        <v>32263</v>
      </c>
      <c r="C54">
        <v>0</v>
      </c>
      <c r="D54">
        <v>30282</v>
      </c>
      <c r="E54">
        <v>0</v>
      </c>
      <c r="F54">
        <v>0</v>
      </c>
      <c r="G54">
        <v>0</v>
      </c>
      <c r="H54">
        <v>1981</v>
      </c>
      <c r="I54">
        <v>0</v>
      </c>
      <c r="J54">
        <v>0</v>
      </c>
    </row>
    <row r="55" spans="1:10">
      <c r="A55" t="s">
        <v>63</v>
      </c>
      <c r="B55">
        <v>480951</v>
      </c>
      <c r="C55">
        <v>0</v>
      </c>
      <c r="D55">
        <v>273818</v>
      </c>
      <c r="E55">
        <v>11191</v>
      </c>
      <c r="F55">
        <v>0</v>
      </c>
      <c r="G55">
        <v>4172</v>
      </c>
      <c r="H55">
        <v>89681</v>
      </c>
      <c r="I55">
        <v>13036</v>
      </c>
      <c r="J55">
        <v>89053</v>
      </c>
    </row>
    <row r="56" spans="1:10">
      <c r="A56" t="s">
        <v>64</v>
      </c>
      <c r="B56">
        <v>287331</v>
      </c>
      <c r="C56">
        <v>0</v>
      </c>
      <c r="D56">
        <v>196823</v>
      </c>
      <c r="E56">
        <v>7138</v>
      </c>
      <c r="F56">
        <v>0</v>
      </c>
      <c r="G56">
        <v>3798</v>
      </c>
      <c r="H56">
        <v>40230</v>
      </c>
      <c r="I56">
        <v>6257</v>
      </c>
      <c r="J56">
        <v>33085</v>
      </c>
    </row>
    <row r="57" spans="1:10">
      <c r="A57" t="s">
        <v>65</v>
      </c>
      <c r="B57">
        <v>79756</v>
      </c>
      <c r="C57">
        <v>0</v>
      </c>
      <c r="D57">
        <v>45266</v>
      </c>
      <c r="E57">
        <v>0</v>
      </c>
      <c r="F57">
        <v>0</v>
      </c>
      <c r="G57">
        <v>0</v>
      </c>
      <c r="H57">
        <v>17634</v>
      </c>
      <c r="I57">
        <v>14018</v>
      </c>
      <c r="J57">
        <v>2838</v>
      </c>
    </row>
    <row r="58" spans="1:10">
      <c r="A58" t="s">
        <v>66</v>
      </c>
      <c r="B58">
        <v>52989</v>
      </c>
      <c r="C58">
        <v>0</v>
      </c>
      <c r="D58">
        <v>20606</v>
      </c>
      <c r="E58">
        <v>0</v>
      </c>
      <c r="F58">
        <v>0</v>
      </c>
      <c r="G58">
        <v>0</v>
      </c>
      <c r="H58">
        <v>29737</v>
      </c>
      <c r="I58">
        <v>0</v>
      </c>
      <c r="J58">
        <v>2646</v>
      </c>
    </row>
    <row r="59" spans="1:10">
      <c r="A59" t="s">
        <v>67</v>
      </c>
      <c r="B59">
        <v>3800</v>
      </c>
      <c r="C59">
        <v>0</v>
      </c>
      <c r="D59">
        <v>3438</v>
      </c>
      <c r="E59">
        <v>0</v>
      </c>
      <c r="F59">
        <v>0</v>
      </c>
      <c r="G59">
        <v>0</v>
      </c>
      <c r="H59">
        <v>0</v>
      </c>
      <c r="I59">
        <v>362</v>
      </c>
      <c r="J59">
        <v>0</v>
      </c>
    </row>
    <row r="60" spans="1:10">
      <c r="A60" t="s">
        <v>68</v>
      </c>
      <c r="B60">
        <v>62842</v>
      </c>
      <c r="C60">
        <v>0</v>
      </c>
      <c r="D60">
        <v>24338</v>
      </c>
      <c r="E60">
        <v>11543</v>
      </c>
      <c r="F60">
        <v>0</v>
      </c>
      <c r="G60">
        <v>0</v>
      </c>
      <c r="H60">
        <v>0</v>
      </c>
      <c r="I60">
        <v>0</v>
      </c>
      <c r="J60">
        <v>26961</v>
      </c>
    </row>
    <row r="61" spans="1:10">
      <c r="A61" t="s">
        <v>69</v>
      </c>
      <c r="B61">
        <v>240289</v>
      </c>
      <c r="C61">
        <v>0</v>
      </c>
      <c r="D61">
        <v>144013</v>
      </c>
      <c r="E61">
        <v>0</v>
      </c>
      <c r="F61">
        <v>0</v>
      </c>
      <c r="G61">
        <v>3992</v>
      </c>
      <c r="H61">
        <v>26725</v>
      </c>
      <c r="I61">
        <v>0</v>
      </c>
      <c r="J61">
        <v>65559</v>
      </c>
    </row>
    <row r="62" spans="1:10">
      <c r="A62" t="s">
        <v>70</v>
      </c>
      <c r="B62">
        <v>69246</v>
      </c>
      <c r="C62">
        <v>0</v>
      </c>
      <c r="D62">
        <v>34720</v>
      </c>
      <c r="E62">
        <v>0</v>
      </c>
      <c r="F62">
        <v>0</v>
      </c>
      <c r="G62">
        <v>0</v>
      </c>
      <c r="H62">
        <v>18076</v>
      </c>
      <c r="I62">
        <v>0</v>
      </c>
      <c r="J62">
        <v>16450</v>
      </c>
    </row>
    <row r="63" spans="1:10">
      <c r="A63" t="s">
        <v>71</v>
      </c>
      <c r="B63">
        <v>113808</v>
      </c>
      <c r="C63">
        <v>0</v>
      </c>
      <c r="D63">
        <v>51575</v>
      </c>
      <c r="E63">
        <v>0</v>
      </c>
      <c r="F63">
        <v>0</v>
      </c>
      <c r="G63">
        <v>9826</v>
      </c>
      <c r="H63">
        <v>12963</v>
      </c>
      <c r="I63">
        <v>647</v>
      </c>
      <c r="J63">
        <v>38797</v>
      </c>
    </row>
    <row r="64" spans="1:10">
      <c r="A64" t="s">
        <v>72</v>
      </c>
      <c r="B64">
        <v>166113</v>
      </c>
      <c r="C64">
        <v>0</v>
      </c>
      <c r="D64">
        <v>92465</v>
      </c>
      <c r="E64">
        <v>3437</v>
      </c>
      <c r="F64">
        <v>0</v>
      </c>
      <c r="G64">
        <v>0</v>
      </c>
      <c r="H64">
        <v>40756</v>
      </c>
      <c r="I64">
        <v>8116</v>
      </c>
      <c r="J64">
        <v>21339</v>
      </c>
    </row>
    <row r="65" spans="1:10">
      <c r="A65" t="s">
        <v>73</v>
      </c>
      <c r="B65">
        <v>2182566</v>
      </c>
      <c r="C65">
        <v>0</v>
      </c>
      <c r="D65">
        <v>1251863</v>
      </c>
      <c r="E65">
        <v>20981</v>
      </c>
      <c r="F65">
        <v>0</v>
      </c>
      <c r="G65">
        <v>37382</v>
      </c>
      <c r="H65">
        <v>424596</v>
      </c>
      <c r="I65">
        <v>20222</v>
      </c>
      <c r="J65">
        <v>427522</v>
      </c>
    </row>
    <row r="66" spans="1:10">
      <c r="A66" t="s">
        <v>74</v>
      </c>
      <c r="B66">
        <v>175125</v>
      </c>
      <c r="C66">
        <v>0</v>
      </c>
      <c r="D66">
        <v>132746</v>
      </c>
      <c r="E66">
        <v>8992</v>
      </c>
      <c r="F66">
        <v>0</v>
      </c>
      <c r="G66">
        <v>0</v>
      </c>
      <c r="H66">
        <v>17350</v>
      </c>
      <c r="I66">
        <v>2985</v>
      </c>
      <c r="J66">
        <v>13052</v>
      </c>
    </row>
    <row r="67" spans="1:10">
      <c r="A67" t="s">
        <v>75</v>
      </c>
      <c r="B67">
        <v>2600938</v>
      </c>
      <c r="C67">
        <v>0</v>
      </c>
      <c r="D67">
        <v>1727467</v>
      </c>
      <c r="E67">
        <v>27665</v>
      </c>
      <c r="F67">
        <v>0</v>
      </c>
      <c r="G67">
        <v>44924</v>
      </c>
      <c r="H67">
        <v>268454</v>
      </c>
      <c r="I67">
        <v>35498</v>
      </c>
      <c r="J67">
        <v>496930</v>
      </c>
    </row>
    <row r="68" spans="1:10">
      <c r="A68" t="s">
        <v>76</v>
      </c>
      <c r="B68">
        <v>129507</v>
      </c>
      <c r="C68">
        <v>0</v>
      </c>
      <c r="D68">
        <v>68185</v>
      </c>
      <c r="E68">
        <v>4196</v>
      </c>
      <c r="F68">
        <v>0</v>
      </c>
      <c r="G68">
        <v>1308</v>
      </c>
      <c r="H68">
        <v>16571</v>
      </c>
      <c r="I68">
        <v>3802</v>
      </c>
      <c r="J68">
        <v>35445</v>
      </c>
    </row>
    <row r="69" spans="1:10">
      <c r="A69" t="s">
        <v>77</v>
      </c>
      <c r="B69">
        <v>316163</v>
      </c>
      <c r="C69">
        <v>0</v>
      </c>
      <c r="D69">
        <v>163672</v>
      </c>
      <c r="E69">
        <v>8888</v>
      </c>
      <c r="F69">
        <v>0</v>
      </c>
      <c r="G69">
        <v>6088</v>
      </c>
      <c r="H69">
        <v>45391</v>
      </c>
      <c r="I69">
        <v>23964</v>
      </c>
      <c r="J69">
        <v>68160</v>
      </c>
    </row>
    <row r="70" spans="1:10">
      <c r="A70" t="s">
        <v>78</v>
      </c>
      <c r="B70">
        <v>149750</v>
      </c>
      <c r="C70">
        <v>0</v>
      </c>
      <c r="D70">
        <v>85801</v>
      </c>
      <c r="E70">
        <v>2896</v>
      </c>
      <c r="F70">
        <v>0</v>
      </c>
      <c r="G70">
        <v>0</v>
      </c>
      <c r="H70">
        <v>11480</v>
      </c>
      <c r="I70">
        <v>10124</v>
      </c>
      <c r="J70">
        <v>39449</v>
      </c>
    </row>
    <row r="71" spans="1:10">
      <c r="A71" t="s">
        <v>79</v>
      </c>
      <c r="B71">
        <v>115366</v>
      </c>
      <c r="C71">
        <v>0</v>
      </c>
      <c r="D71">
        <v>59900</v>
      </c>
      <c r="E71">
        <v>7997</v>
      </c>
      <c r="F71">
        <v>0</v>
      </c>
      <c r="G71">
        <v>0</v>
      </c>
      <c r="H71">
        <v>28114</v>
      </c>
      <c r="I71">
        <v>7386</v>
      </c>
      <c r="J71">
        <v>11969</v>
      </c>
    </row>
    <row r="72" spans="1:10">
      <c r="A72" t="s">
        <v>80</v>
      </c>
      <c r="B72">
        <v>455952</v>
      </c>
      <c r="C72">
        <v>0</v>
      </c>
      <c r="D72">
        <v>253578</v>
      </c>
      <c r="E72">
        <v>8424</v>
      </c>
      <c r="F72">
        <v>0</v>
      </c>
      <c r="G72">
        <v>5178</v>
      </c>
      <c r="H72">
        <v>99472</v>
      </c>
      <c r="I72">
        <v>19759</v>
      </c>
      <c r="J72">
        <v>69541</v>
      </c>
    </row>
    <row r="73" spans="1:10">
      <c r="A73" t="s">
        <v>81</v>
      </c>
      <c r="B73">
        <v>70158</v>
      </c>
      <c r="C73">
        <v>0</v>
      </c>
      <c r="D73">
        <v>44996</v>
      </c>
      <c r="E73">
        <v>1910</v>
      </c>
      <c r="F73">
        <v>0</v>
      </c>
      <c r="G73">
        <v>0</v>
      </c>
      <c r="H73">
        <v>7276</v>
      </c>
      <c r="I73">
        <v>0</v>
      </c>
      <c r="J73">
        <v>15976</v>
      </c>
    </row>
    <row r="74" spans="1:10">
      <c r="A74" t="s">
        <v>82</v>
      </c>
      <c r="B74">
        <v>655051</v>
      </c>
      <c r="C74">
        <v>0</v>
      </c>
      <c r="D74">
        <v>361832</v>
      </c>
      <c r="E74">
        <v>10921</v>
      </c>
      <c r="F74">
        <v>2354</v>
      </c>
      <c r="G74">
        <v>5625</v>
      </c>
      <c r="H74">
        <v>123596</v>
      </c>
      <c r="I74">
        <v>13899</v>
      </c>
      <c r="J74">
        <v>136824</v>
      </c>
    </row>
    <row r="75" spans="1:10">
      <c r="A75" t="s">
        <v>83</v>
      </c>
      <c r="B75">
        <v>10894</v>
      </c>
      <c r="C75">
        <v>0</v>
      </c>
      <c r="D75">
        <v>10894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>
      <c r="A76" t="s">
        <v>84</v>
      </c>
      <c r="B76">
        <v>260779</v>
      </c>
      <c r="C76">
        <v>0</v>
      </c>
      <c r="D76">
        <v>152805</v>
      </c>
      <c r="E76">
        <v>0</v>
      </c>
      <c r="F76">
        <v>0</v>
      </c>
      <c r="G76">
        <v>1110</v>
      </c>
      <c r="H76">
        <v>60576</v>
      </c>
      <c r="I76">
        <v>8427</v>
      </c>
      <c r="J76">
        <v>37861</v>
      </c>
    </row>
    <row r="77" spans="1:10">
      <c r="A77" t="s">
        <v>85</v>
      </c>
      <c r="B77">
        <v>32375</v>
      </c>
      <c r="C77">
        <v>0</v>
      </c>
      <c r="D77">
        <v>17646</v>
      </c>
      <c r="E77">
        <v>0</v>
      </c>
      <c r="F77">
        <v>0</v>
      </c>
      <c r="G77">
        <v>0</v>
      </c>
      <c r="H77">
        <v>0</v>
      </c>
      <c r="I77">
        <v>3784</v>
      </c>
      <c r="J77">
        <v>10945</v>
      </c>
    </row>
    <row r="78" spans="1:10">
      <c r="A78" t="s">
        <v>86</v>
      </c>
      <c r="B78">
        <v>214289</v>
      </c>
      <c r="C78">
        <v>0</v>
      </c>
      <c r="D78">
        <v>131848</v>
      </c>
      <c r="E78">
        <v>4328</v>
      </c>
      <c r="F78">
        <v>0</v>
      </c>
      <c r="G78">
        <v>2930</v>
      </c>
      <c r="H78">
        <v>18414</v>
      </c>
      <c r="I78">
        <v>29625</v>
      </c>
      <c r="J78">
        <v>27144</v>
      </c>
    </row>
    <row r="79" spans="1:10">
      <c r="A79" t="s">
        <v>87</v>
      </c>
      <c r="B79">
        <v>115393</v>
      </c>
      <c r="C79">
        <v>0</v>
      </c>
      <c r="D79">
        <v>56255</v>
      </c>
      <c r="E79">
        <v>3578</v>
      </c>
      <c r="F79">
        <v>0</v>
      </c>
      <c r="G79">
        <v>7087</v>
      </c>
      <c r="H79">
        <v>18436</v>
      </c>
      <c r="I79">
        <v>6156</v>
      </c>
      <c r="J79">
        <v>23881</v>
      </c>
    </row>
    <row r="80" spans="1:10">
      <c r="A80" t="s">
        <v>88</v>
      </c>
      <c r="B80">
        <v>29951</v>
      </c>
      <c r="C80">
        <v>0</v>
      </c>
      <c r="D80">
        <v>21659</v>
      </c>
      <c r="E80">
        <v>0</v>
      </c>
      <c r="F80">
        <v>0</v>
      </c>
      <c r="G80">
        <v>0</v>
      </c>
      <c r="H80">
        <v>0</v>
      </c>
      <c r="I80">
        <v>0</v>
      </c>
      <c r="J80">
        <v>8292</v>
      </c>
    </row>
    <row r="81" spans="1:10">
      <c r="A81" t="s">
        <v>89</v>
      </c>
      <c r="B81">
        <v>31446</v>
      </c>
      <c r="C81">
        <v>0</v>
      </c>
      <c r="D81">
        <v>11461</v>
      </c>
      <c r="E81">
        <v>8393</v>
      </c>
      <c r="F81">
        <v>0</v>
      </c>
      <c r="G81">
        <v>0</v>
      </c>
      <c r="H81">
        <v>0</v>
      </c>
      <c r="I81">
        <v>3364</v>
      </c>
      <c r="J81">
        <v>8228</v>
      </c>
    </row>
    <row r="82" spans="1:10">
      <c r="A82" t="s">
        <v>90</v>
      </c>
      <c r="B82">
        <v>112887</v>
      </c>
      <c r="C82">
        <v>0</v>
      </c>
      <c r="D82">
        <v>94847</v>
      </c>
      <c r="E82">
        <v>1553</v>
      </c>
      <c r="F82">
        <v>0</v>
      </c>
      <c r="G82">
        <v>0</v>
      </c>
      <c r="H82">
        <v>0</v>
      </c>
      <c r="I82">
        <v>0</v>
      </c>
      <c r="J82">
        <v>16487</v>
      </c>
    </row>
    <row r="83" spans="1:10">
      <c r="A83" t="s">
        <v>91</v>
      </c>
      <c r="B83">
        <v>465389</v>
      </c>
      <c r="C83">
        <v>0</v>
      </c>
      <c r="D83">
        <v>252133</v>
      </c>
      <c r="E83">
        <v>6231</v>
      </c>
      <c r="F83">
        <v>0</v>
      </c>
      <c r="G83">
        <v>7818</v>
      </c>
      <c r="H83">
        <v>50448</v>
      </c>
      <c r="I83">
        <v>9896</v>
      </c>
      <c r="J83">
        <v>138863</v>
      </c>
    </row>
    <row r="84" spans="1:10">
      <c r="A84" t="s">
        <v>92</v>
      </c>
      <c r="B84">
        <v>1734055</v>
      </c>
      <c r="C84">
        <v>0</v>
      </c>
      <c r="D84">
        <v>1078046</v>
      </c>
      <c r="E84">
        <v>29680</v>
      </c>
      <c r="F84">
        <v>0</v>
      </c>
      <c r="G84">
        <v>21804</v>
      </c>
      <c r="H84">
        <v>357703</v>
      </c>
      <c r="I84">
        <v>58644</v>
      </c>
      <c r="J84">
        <v>188178</v>
      </c>
    </row>
    <row r="85" spans="1:10">
      <c r="A85" t="s">
        <v>93</v>
      </c>
      <c r="B85">
        <v>62164</v>
      </c>
      <c r="C85">
        <v>0</v>
      </c>
      <c r="D85">
        <v>32457</v>
      </c>
      <c r="E85">
        <v>0</v>
      </c>
      <c r="F85">
        <v>0</v>
      </c>
      <c r="G85">
        <v>0</v>
      </c>
      <c r="H85">
        <v>1699</v>
      </c>
      <c r="I85">
        <v>0</v>
      </c>
      <c r="J85">
        <v>28008</v>
      </c>
    </row>
    <row r="86" spans="1:10">
      <c r="A86" t="s">
        <v>94</v>
      </c>
      <c r="B86">
        <v>22174</v>
      </c>
      <c r="C86">
        <v>0</v>
      </c>
      <c r="D86">
        <v>10212</v>
      </c>
      <c r="E86">
        <v>0</v>
      </c>
      <c r="F86">
        <v>0</v>
      </c>
      <c r="G86">
        <v>0</v>
      </c>
      <c r="H86">
        <v>4580</v>
      </c>
      <c r="I86">
        <v>0</v>
      </c>
      <c r="J86">
        <v>7382</v>
      </c>
    </row>
    <row r="87" spans="1:10">
      <c r="A87" t="s">
        <v>95</v>
      </c>
      <c r="B87">
        <v>31836</v>
      </c>
      <c r="C87">
        <v>0</v>
      </c>
      <c r="D87">
        <v>18165</v>
      </c>
      <c r="E87">
        <v>0</v>
      </c>
      <c r="F87">
        <v>0</v>
      </c>
      <c r="G87">
        <v>0</v>
      </c>
      <c r="H87">
        <v>6393</v>
      </c>
      <c r="I87">
        <v>0</v>
      </c>
      <c r="J87">
        <v>7278</v>
      </c>
    </row>
    <row r="88" spans="1:10">
      <c r="A88" t="s">
        <v>96</v>
      </c>
      <c r="B88">
        <v>81325</v>
      </c>
      <c r="C88">
        <v>0</v>
      </c>
      <c r="D88">
        <v>38345</v>
      </c>
      <c r="E88">
        <v>839</v>
      </c>
      <c r="F88">
        <v>0</v>
      </c>
      <c r="G88">
        <v>5383</v>
      </c>
      <c r="H88">
        <v>11484</v>
      </c>
      <c r="I88">
        <v>11811</v>
      </c>
      <c r="J88">
        <v>13463</v>
      </c>
    </row>
    <row r="89" spans="1:10">
      <c r="A89" t="s">
        <v>97</v>
      </c>
      <c r="B89">
        <v>403334</v>
      </c>
      <c r="C89">
        <v>0</v>
      </c>
      <c r="D89">
        <v>245313</v>
      </c>
      <c r="E89">
        <v>5903</v>
      </c>
      <c r="F89">
        <v>3922</v>
      </c>
      <c r="G89">
        <v>0</v>
      </c>
      <c r="H89">
        <v>74312</v>
      </c>
      <c r="I89">
        <v>4000</v>
      </c>
      <c r="J89">
        <v>69884</v>
      </c>
    </row>
    <row r="90" spans="1:10">
      <c r="A90" t="s">
        <v>98</v>
      </c>
      <c r="B90">
        <v>243213</v>
      </c>
      <c r="C90">
        <v>0</v>
      </c>
      <c r="D90">
        <v>158181</v>
      </c>
      <c r="E90">
        <v>5024</v>
      </c>
      <c r="F90">
        <v>0</v>
      </c>
      <c r="G90">
        <v>7036</v>
      </c>
      <c r="H90">
        <v>24954</v>
      </c>
      <c r="I90">
        <v>4022</v>
      </c>
      <c r="J90">
        <v>43996</v>
      </c>
    </row>
    <row r="91" spans="1:10">
      <c r="A91" t="s">
        <v>99</v>
      </c>
      <c r="B91">
        <v>98598</v>
      </c>
      <c r="C91">
        <v>0</v>
      </c>
      <c r="D91">
        <v>55279</v>
      </c>
      <c r="E91">
        <v>0</v>
      </c>
      <c r="F91">
        <v>0</v>
      </c>
      <c r="G91">
        <v>286</v>
      </c>
      <c r="H91">
        <v>8454</v>
      </c>
      <c r="I91">
        <v>2989</v>
      </c>
      <c r="J91">
        <v>31590</v>
      </c>
    </row>
    <row r="92" spans="1:10">
      <c r="A92" t="s">
        <v>100</v>
      </c>
      <c r="B92">
        <v>22950</v>
      </c>
      <c r="C92">
        <v>0</v>
      </c>
      <c r="D92">
        <v>18879</v>
      </c>
      <c r="E92">
        <v>0</v>
      </c>
      <c r="F92">
        <v>0</v>
      </c>
      <c r="G92">
        <v>4071</v>
      </c>
      <c r="H92">
        <v>0</v>
      </c>
      <c r="I92">
        <v>0</v>
      </c>
      <c r="J92">
        <v>0</v>
      </c>
    </row>
    <row r="93" spans="1:10">
      <c r="A93" t="s">
        <v>101</v>
      </c>
      <c r="B93">
        <v>106926</v>
      </c>
      <c r="C93">
        <v>0</v>
      </c>
      <c r="D93">
        <v>67437</v>
      </c>
      <c r="E93">
        <v>0</v>
      </c>
      <c r="F93">
        <v>0</v>
      </c>
      <c r="G93">
        <v>0</v>
      </c>
      <c r="H93">
        <v>11003</v>
      </c>
      <c r="I93">
        <v>4250</v>
      </c>
      <c r="J93">
        <v>24236</v>
      </c>
    </row>
    <row r="94" spans="1:10">
      <c r="A94" t="s">
        <v>102</v>
      </c>
      <c r="B94">
        <v>1452151</v>
      </c>
      <c r="C94">
        <v>0</v>
      </c>
      <c r="D94">
        <v>899854</v>
      </c>
      <c r="E94">
        <v>18651</v>
      </c>
      <c r="F94">
        <v>0</v>
      </c>
      <c r="G94">
        <v>13377</v>
      </c>
      <c r="H94">
        <v>297363</v>
      </c>
      <c r="I94">
        <v>56767</v>
      </c>
      <c r="J94">
        <v>166139</v>
      </c>
    </row>
    <row r="95" spans="1:10">
      <c r="A95" t="s">
        <v>103</v>
      </c>
      <c r="B95">
        <v>42193</v>
      </c>
      <c r="C95">
        <v>0</v>
      </c>
      <c r="D95">
        <v>21848</v>
      </c>
      <c r="E95">
        <v>0</v>
      </c>
      <c r="F95">
        <v>0</v>
      </c>
      <c r="G95">
        <v>3204</v>
      </c>
      <c r="H95">
        <v>3187</v>
      </c>
      <c r="I95">
        <v>0</v>
      </c>
      <c r="J95">
        <v>13954</v>
      </c>
    </row>
    <row r="96" spans="1:10">
      <c r="A96" t="s">
        <v>104</v>
      </c>
      <c r="B96">
        <v>118913</v>
      </c>
      <c r="C96">
        <v>0</v>
      </c>
      <c r="D96">
        <v>71568</v>
      </c>
      <c r="E96">
        <v>0</v>
      </c>
      <c r="F96">
        <v>0</v>
      </c>
      <c r="G96">
        <v>6672</v>
      </c>
      <c r="H96">
        <v>22397</v>
      </c>
      <c r="I96">
        <v>0</v>
      </c>
      <c r="J96">
        <v>18276</v>
      </c>
    </row>
    <row r="97" spans="1:10">
      <c r="A97" t="s">
        <v>105</v>
      </c>
      <c r="B97">
        <v>7182</v>
      </c>
      <c r="C97">
        <v>0</v>
      </c>
      <c r="D97">
        <v>3845</v>
      </c>
      <c r="E97">
        <v>0</v>
      </c>
      <c r="F97">
        <v>0</v>
      </c>
      <c r="G97">
        <v>0</v>
      </c>
      <c r="H97">
        <v>3337</v>
      </c>
      <c r="I97">
        <v>0</v>
      </c>
      <c r="J97">
        <v>0</v>
      </c>
    </row>
    <row r="98" spans="1:10">
      <c r="A98" t="s">
        <v>106</v>
      </c>
      <c r="B98">
        <v>712916</v>
      </c>
      <c r="C98">
        <v>0</v>
      </c>
      <c r="D98">
        <v>383244</v>
      </c>
      <c r="E98">
        <v>14027</v>
      </c>
      <c r="F98">
        <v>7057</v>
      </c>
      <c r="G98">
        <v>17763</v>
      </c>
      <c r="H98">
        <v>190578</v>
      </c>
      <c r="I98">
        <v>18805</v>
      </c>
      <c r="J98">
        <v>81442</v>
      </c>
    </row>
    <row r="99" spans="1:10">
      <c r="A99" t="s">
        <v>107</v>
      </c>
      <c r="B99">
        <v>11885620</v>
      </c>
      <c r="C99">
        <v>0</v>
      </c>
      <c r="D99">
        <v>7670631</v>
      </c>
      <c r="E99">
        <v>140977</v>
      </c>
      <c r="F99">
        <v>58961</v>
      </c>
      <c r="G99">
        <v>201934</v>
      </c>
      <c r="H99">
        <v>1075490</v>
      </c>
      <c r="I99">
        <v>383557</v>
      </c>
      <c r="J99">
        <v>2354070</v>
      </c>
    </row>
    <row r="100" spans="1:10">
      <c r="A100" t="s">
        <v>108</v>
      </c>
      <c r="B100">
        <v>21613</v>
      </c>
      <c r="C100">
        <v>0</v>
      </c>
      <c r="D100">
        <v>15902</v>
      </c>
      <c r="E100">
        <v>0</v>
      </c>
      <c r="F100">
        <v>0</v>
      </c>
      <c r="G100">
        <v>4955</v>
      </c>
      <c r="H100">
        <v>756</v>
      </c>
      <c r="I100">
        <v>0</v>
      </c>
      <c r="J100">
        <v>0</v>
      </c>
    </row>
    <row r="101" spans="1:10">
      <c r="A101" t="s">
        <v>109</v>
      </c>
      <c r="B101">
        <v>81149</v>
      </c>
      <c r="C101">
        <v>0</v>
      </c>
      <c r="D101">
        <v>41127</v>
      </c>
      <c r="E101">
        <v>0</v>
      </c>
      <c r="F101">
        <v>0</v>
      </c>
      <c r="G101">
        <v>0</v>
      </c>
      <c r="H101">
        <v>19121</v>
      </c>
      <c r="I101">
        <v>0</v>
      </c>
      <c r="J101">
        <v>20901</v>
      </c>
    </row>
    <row r="102" spans="1:10">
      <c r="A102" t="s">
        <v>110</v>
      </c>
      <c r="B102">
        <v>1414010</v>
      </c>
      <c r="C102">
        <v>0</v>
      </c>
      <c r="D102">
        <v>1020810</v>
      </c>
      <c r="E102">
        <v>28018</v>
      </c>
      <c r="F102">
        <v>4566</v>
      </c>
      <c r="G102">
        <v>13355</v>
      </c>
      <c r="H102">
        <v>98308</v>
      </c>
      <c r="I102">
        <v>26954</v>
      </c>
      <c r="J102">
        <v>221999</v>
      </c>
    </row>
    <row r="103" spans="1:10">
      <c r="A103" t="s">
        <v>111</v>
      </c>
      <c r="B103">
        <v>990205</v>
      </c>
      <c r="C103">
        <v>0</v>
      </c>
      <c r="D103">
        <v>736532</v>
      </c>
      <c r="E103">
        <v>11772</v>
      </c>
      <c r="F103">
        <v>0</v>
      </c>
      <c r="G103">
        <v>15401</v>
      </c>
      <c r="H103">
        <v>49640</v>
      </c>
      <c r="I103">
        <v>10010</v>
      </c>
      <c r="J103">
        <v>166850</v>
      </c>
    </row>
    <row r="104" spans="1:10">
      <c r="A104" t="s">
        <v>112</v>
      </c>
      <c r="B104">
        <v>635116</v>
      </c>
      <c r="C104">
        <v>0</v>
      </c>
      <c r="D104">
        <v>407251</v>
      </c>
      <c r="E104">
        <v>20993</v>
      </c>
      <c r="F104">
        <v>3802</v>
      </c>
      <c r="G104">
        <v>28122</v>
      </c>
      <c r="H104">
        <v>12496</v>
      </c>
      <c r="I104">
        <v>0</v>
      </c>
      <c r="J104">
        <v>162452</v>
      </c>
    </row>
    <row r="105" spans="1:10">
      <c r="A105" t="s">
        <v>113</v>
      </c>
      <c r="B105">
        <v>175843</v>
      </c>
      <c r="C105">
        <v>0</v>
      </c>
      <c r="D105">
        <v>117221</v>
      </c>
      <c r="E105">
        <v>0</v>
      </c>
      <c r="F105">
        <v>0</v>
      </c>
      <c r="G105">
        <v>8672</v>
      </c>
      <c r="H105">
        <v>22526</v>
      </c>
      <c r="I105">
        <v>9077</v>
      </c>
      <c r="J105">
        <v>18347</v>
      </c>
    </row>
    <row r="106" spans="1:10">
      <c r="A106" t="s">
        <v>114</v>
      </c>
      <c r="B106">
        <v>95871</v>
      </c>
      <c r="C106">
        <v>0</v>
      </c>
      <c r="D106">
        <v>50296</v>
      </c>
      <c r="E106">
        <v>0</v>
      </c>
      <c r="F106">
        <v>0</v>
      </c>
      <c r="G106">
        <v>5294</v>
      </c>
      <c r="H106">
        <v>27868</v>
      </c>
      <c r="I106">
        <v>8506</v>
      </c>
      <c r="J106">
        <v>3907</v>
      </c>
    </row>
    <row r="107" spans="1:10">
      <c r="A107" t="s">
        <v>115</v>
      </c>
      <c r="B107">
        <v>16045</v>
      </c>
      <c r="C107">
        <v>0</v>
      </c>
      <c r="D107">
        <v>12245</v>
      </c>
      <c r="E107">
        <v>0</v>
      </c>
      <c r="F107">
        <v>0</v>
      </c>
      <c r="G107">
        <v>0</v>
      </c>
      <c r="H107">
        <v>3800</v>
      </c>
      <c r="I107">
        <v>0</v>
      </c>
      <c r="J107">
        <v>0</v>
      </c>
    </row>
    <row r="108" spans="1:10">
      <c r="A108" t="s">
        <v>116</v>
      </c>
      <c r="B108">
        <v>49753</v>
      </c>
      <c r="C108">
        <v>0</v>
      </c>
      <c r="D108">
        <v>28446</v>
      </c>
      <c r="E108">
        <v>0</v>
      </c>
      <c r="F108">
        <v>0</v>
      </c>
      <c r="G108">
        <v>0</v>
      </c>
      <c r="H108">
        <v>6169</v>
      </c>
      <c r="I108">
        <v>0</v>
      </c>
      <c r="J108">
        <v>15138</v>
      </c>
    </row>
    <row r="109" spans="1:10">
      <c r="A109" t="s">
        <v>117</v>
      </c>
      <c r="B109">
        <v>54111</v>
      </c>
      <c r="C109">
        <v>0</v>
      </c>
      <c r="D109">
        <v>40031</v>
      </c>
      <c r="E109">
        <v>0</v>
      </c>
      <c r="F109">
        <v>0</v>
      </c>
      <c r="G109">
        <v>0</v>
      </c>
      <c r="H109">
        <v>6874</v>
      </c>
      <c r="I109">
        <v>0</v>
      </c>
      <c r="J109">
        <v>7206</v>
      </c>
    </row>
    <row r="110" spans="1:10">
      <c r="A110" t="s">
        <v>118</v>
      </c>
      <c r="B110">
        <v>1402308</v>
      </c>
      <c r="C110">
        <v>0</v>
      </c>
      <c r="D110">
        <v>782030</v>
      </c>
      <c r="E110">
        <v>13697</v>
      </c>
      <c r="F110">
        <v>0</v>
      </c>
      <c r="G110">
        <v>27223</v>
      </c>
      <c r="H110">
        <v>362572</v>
      </c>
      <c r="I110">
        <v>52591</v>
      </c>
      <c r="J110">
        <v>164195</v>
      </c>
    </row>
    <row r="111" spans="1:10">
      <c r="A111" t="s">
        <v>119</v>
      </c>
      <c r="B111">
        <v>14192</v>
      </c>
      <c r="C111">
        <v>0</v>
      </c>
      <c r="D111">
        <v>14192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 t="s">
        <v>120</v>
      </c>
      <c r="B112">
        <v>1411955</v>
      </c>
      <c r="C112">
        <v>0</v>
      </c>
      <c r="D112">
        <v>833304</v>
      </c>
      <c r="E112">
        <v>32884</v>
      </c>
      <c r="F112">
        <v>5836</v>
      </c>
      <c r="G112">
        <v>42339</v>
      </c>
      <c r="H112">
        <v>192105</v>
      </c>
      <c r="I112">
        <v>102338</v>
      </c>
      <c r="J112">
        <v>203149</v>
      </c>
    </row>
    <row r="113" spans="1:10">
      <c r="A113" t="s">
        <v>121</v>
      </c>
      <c r="B113">
        <v>9068</v>
      </c>
      <c r="C113">
        <v>0</v>
      </c>
      <c r="D113">
        <v>4238</v>
      </c>
      <c r="E113">
        <v>0</v>
      </c>
      <c r="F113">
        <v>0</v>
      </c>
      <c r="G113">
        <v>545</v>
      </c>
      <c r="H113">
        <v>3924</v>
      </c>
      <c r="I113">
        <v>0</v>
      </c>
      <c r="J113">
        <v>361</v>
      </c>
    </row>
    <row r="114" spans="1:10">
      <c r="A114" t="s">
        <v>122</v>
      </c>
      <c r="B114">
        <v>517090</v>
      </c>
      <c r="C114">
        <v>0</v>
      </c>
      <c r="D114">
        <v>360269</v>
      </c>
      <c r="E114">
        <v>4779</v>
      </c>
      <c r="F114">
        <v>0</v>
      </c>
      <c r="G114">
        <v>22998</v>
      </c>
      <c r="H114">
        <v>79855</v>
      </c>
      <c r="I114">
        <v>0</v>
      </c>
      <c r="J114">
        <v>49189</v>
      </c>
    </row>
    <row r="115" spans="1:10">
      <c r="A115" t="s">
        <v>123</v>
      </c>
      <c r="B115">
        <v>753528</v>
      </c>
      <c r="C115">
        <v>0</v>
      </c>
      <c r="D115">
        <v>458126</v>
      </c>
      <c r="E115">
        <v>22520</v>
      </c>
      <c r="F115">
        <v>0</v>
      </c>
      <c r="G115">
        <v>28268</v>
      </c>
      <c r="H115">
        <v>115491</v>
      </c>
      <c r="I115">
        <v>24644</v>
      </c>
      <c r="J115">
        <v>104479</v>
      </c>
    </row>
    <row r="116" spans="1:10">
      <c r="A116" t="s">
        <v>124</v>
      </c>
      <c r="B116">
        <v>10409</v>
      </c>
      <c r="C116">
        <v>0</v>
      </c>
      <c r="D116">
        <v>10409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>
      <c r="A117" t="s">
        <v>125</v>
      </c>
      <c r="B117">
        <v>17162</v>
      </c>
      <c r="C117">
        <v>0</v>
      </c>
      <c r="D117">
        <v>4290</v>
      </c>
      <c r="E117">
        <v>7976</v>
      </c>
      <c r="F117">
        <v>0</v>
      </c>
      <c r="G117">
        <v>0</v>
      </c>
      <c r="H117">
        <v>0</v>
      </c>
      <c r="I117">
        <v>0</v>
      </c>
      <c r="J117">
        <v>4896</v>
      </c>
    </row>
    <row r="118" spans="1:10">
      <c r="A118" t="s">
        <v>126</v>
      </c>
      <c r="B118">
        <v>13137</v>
      </c>
      <c r="C118">
        <v>0</v>
      </c>
      <c r="D118">
        <v>4982</v>
      </c>
      <c r="E118">
        <v>0</v>
      </c>
      <c r="F118">
        <v>0</v>
      </c>
      <c r="G118">
        <v>0</v>
      </c>
      <c r="H118">
        <v>3800</v>
      </c>
      <c r="I118">
        <v>0</v>
      </c>
      <c r="J118">
        <v>4355</v>
      </c>
    </row>
    <row r="119" spans="1:10">
      <c r="A119" t="s">
        <v>127</v>
      </c>
      <c r="B119">
        <v>139882</v>
      </c>
      <c r="C119">
        <v>0</v>
      </c>
      <c r="D119">
        <v>92730</v>
      </c>
      <c r="E119">
        <v>4402</v>
      </c>
      <c r="F119">
        <v>0</v>
      </c>
      <c r="G119">
        <v>0</v>
      </c>
      <c r="H119">
        <v>19034</v>
      </c>
      <c r="I119">
        <v>6552</v>
      </c>
      <c r="J119">
        <v>17164</v>
      </c>
    </row>
    <row r="120" spans="1:10">
      <c r="A120" t="s">
        <v>128</v>
      </c>
      <c r="B120">
        <v>66327</v>
      </c>
      <c r="C120">
        <v>0</v>
      </c>
      <c r="D120">
        <v>48680</v>
      </c>
      <c r="E120">
        <v>0</v>
      </c>
      <c r="F120">
        <v>6714</v>
      </c>
      <c r="G120">
        <v>0</v>
      </c>
      <c r="H120">
        <v>1039</v>
      </c>
      <c r="I120">
        <v>0</v>
      </c>
      <c r="J120">
        <v>9894</v>
      </c>
    </row>
    <row r="121" spans="1:10">
      <c r="A121" t="s">
        <v>129</v>
      </c>
      <c r="B121">
        <v>123070</v>
      </c>
      <c r="C121">
        <v>0</v>
      </c>
      <c r="D121">
        <v>65497</v>
      </c>
      <c r="E121">
        <v>0</v>
      </c>
      <c r="F121">
        <v>0</v>
      </c>
      <c r="G121">
        <v>3169</v>
      </c>
      <c r="H121">
        <v>26980</v>
      </c>
      <c r="I121">
        <v>1564</v>
      </c>
      <c r="J121">
        <v>25860</v>
      </c>
    </row>
    <row r="122" spans="1:10">
      <c r="A122" t="s">
        <v>130</v>
      </c>
      <c r="B122">
        <v>97059</v>
      </c>
      <c r="C122">
        <v>0</v>
      </c>
      <c r="D122">
        <v>39991</v>
      </c>
      <c r="E122">
        <v>0</v>
      </c>
      <c r="F122">
        <v>0</v>
      </c>
      <c r="G122">
        <v>0</v>
      </c>
      <c r="H122">
        <v>19879</v>
      </c>
      <c r="I122">
        <v>3975</v>
      </c>
      <c r="J122">
        <v>33214</v>
      </c>
    </row>
    <row r="123" spans="1:10">
      <c r="A123" t="s">
        <v>131</v>
      </c>
      <c r="B123">
        <v>593610</v>
      </c>
      <c r="C123">
        <v>0</v>
      </c>
      <c r="D123">
        <v>412038</v>
      </c>
      <c r="E123">
        <v>6352</v>
      </c>
      <c r="F123">
        <v>0</v>
      </c>
      <c r="G123">
        <v>10399</v>
      </c>
      <c r="H123">
        <v>40990</v>
      </c>
      <c r="I123">
        <v>4747</v>
      </c>
      <c r="J123">
        <v>119084</v>
      </c>
    </row>
    <row r="124" spans="1:10">
      <c r="A124" t="s">
        <v>132</v>
      </c>
      <c r="B124">
        <v>116912</v>
      </c>
      <c r="C124">
        <v>0</v>
      </c>
      <c r="D124">
        <v>63344</v>
      </c>
      <c r="E124">
        <v>0</v>
      </c>
      <c r="F124">
        <v>0</v>
      </c>
      <c r="G124">
        <v>0</v>
      </c>
      <c r="H124">
        <v>46113</v>
      </c>
      <c r="I124">
        <v>0</v>
      </c>
      <c r="J124">
        <v>7455</v>
      </c>
    </row>
    <row r="125" spans="1:10">
      <c r="A125" t="s">
        <v>133</v>
      </c>
      <c r="B125">
        <v>646542</v>
      </c>
      <c r="C125">
        <v>0</v>
      </c>
      <c r="D125">
        <v>407203</v>
      </c>
      <c r="E125">
        <v>21913</v>
      </c>
      <c r="F125">
        <v>0</v>
      </c>
      <c r="G125">
        <v>0</v>
      </c>
      <c r="H125">
        <v>65685</v>
      </c>
      <c r="I125">
        <v>32817</v>
      </c>
      <c r="J125">
        <v>118924</v>
      </c>
    </row>
    <row r="126" spans="1:10">
      <c r="A126" t="s">
        <v>134</v>
      </c>
      <c r="B126">
        <v>480823</v>
      </c>
      <c r="C126">
        <v>0</v>
      </c>
      <c r="D126">
        <v>320822</v>
      </c>
      <c r="E126">
        <v>16697</v>
      </c>
      <c r="F126">
        <v>0</v>
      </c>
      <c r="G126">
        <v>7204</v>
      </c>
      <c r="H126">
        <v>52643</v>
      </c>
      <c r="I126">
        <v>16141</v>
      </c>
      <c r="J126">
        <v>67316</v>
      </c>
    </row>
    <row r="127" spans="1:10">
      <c r="A127" t="s">
        <v>135</v>
      </c>
      <c r="B127">
        <v>306648</v>
      </c>
      <c r="C127">
        <v>0</v>
      </c>
      <c r="D127">
        <v>217188</v>
      </c>
      <c r="E127">
        <v>3520</v>
      </c>
      <c r="F127">
        <v>0</v>
      </c>
      <c r="G127">
        <v>3407</v>
      </c>
      <c r="H127">
        <v>27462</v>
      </c>
      <c r="I127">
        <v>3223</v>
      </c>
      <c r="J127">
        <v>51848</v>
      </c>
    </row>
    <row r="128" spans="1:10">
      <c r="A128" t="s">
        <v>136</v>
      </c>
      <c r="B128">
        <v>7131</v>
      </c>
      <c r="C128">
        <v>0</v>
      </c>
      <c r="D128">
        <v>6854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277</v>
      </c>
    </row>
    <row r="129" spans="1:10">
      <c r="A129" t="s">
        <v>137</v>
      </c>
      <c r="B129">
        <v>421679</v>
      </c>
      <c r="C129">
        <v>0</v>
      </c>
      <c r="D129">
        <v>300781</v>
      </c>
      <c r="E129">
        <v>11481</v>
      </c>
      <c r="F129">
        <v>2510</v>
      </c>
      <c r="G129">
        <v>3480</v>
      </c>
      <c r="H129">
        <v>55144</v>
      </c>
      <c r="I129">
        <v>8443</v>
      </c>
      <c r="J129">
        <v>39840</v>
      </c>
    </row>
    <row r="130" spans="1:10">
      <c r="A130" t="s">
        <v>138</v>
      </c>
      <c r="B130">
        <v>28050</v>
      </c>
      <c r="C130">
        <v>0</v>
      </c>
      <c r="D130">
        <v>19578</v>
      </c>
      <c r="E130">
        <v>0</v>
      </c>
      <c r="F130">
        <v>0</v>
      </c>
      <c r="G130">
        <v>0</v>
      </c>
      <c r="H130">
        <v>7943</v>
      </c>
      <c r="I130">
        <v>529</v>
      </c>
      <c r="J130">
        <v>0</v>
      </c>
    </row>
    <row r="131" spans="1:10">
      <c r="A131" t="s">
        <v>139</v>
      </c>
      <c r="B131">
        <v>409975</v>
      </c>
      <c r="C131">
        <v>0</v>
      </c>
      <c r="D131">
        <v>295109</v>
      </c>
      <c r="E131">
        <v>3970</v>
      </c>
      <c r="F131">
        <v>0</v>
      </c>
      <c r="G131">
        <v>2995</v>
      </c>
      <c r="H131">
        <v>43069</v>
      </c>
      <c r="I131">
        <v>0</v>
      </c>
      <c r="J131">
        <v>64832</v>
      </c>
    </row>
    <row r="132" spans="1:10">
      <c r="A132" t="s">
        <v>140</v>
      </c>
      <c r="B132">
        <v>46934</v>
      </c>
      <c r="C132">
        <v>0</v>
      </c>
      <c r="D132">
        <v>28956</v>
      </c>
      <c r="E132">
        <v>0</v>
      </c>
      <c r="F132">
        <v>0</v>
      </c>
      <c r="G132">
        <v>0</v>
      </c>
      <c r="H132">
        <v>10852</v>
      </c>
      <c r="I132">
        <v>0</v>
      </c>
      <c r="J132">
        <v>7126</v>
      </c>
    </row>
    <row r="133" spans="1:10">
      <c r="A133" t="s">
        <v>141</v>
      </c>
      <c r="B133">
        <v>57124</v>
      </c>
      <c r="C133">
        <v>0</v>
      </c>
      <c r="D133">
        <v>30018</v>
      </c>
      <c r="E133">
        <v>0</v>
      </c>
      <c r="F133">
        <v>0</v>
      </c>
      <c r="G133">
        <v>0</v>
      </c>
      <c r="H133">
        <v>10202</v>
      </c>
      <c r="I133">
        <v>0</v>
      </c>
      <c r="J133">
        <v>16904</v>
      </c>
    </row>
    <row r="134" spans="1:10">
      <c r="A134" t="s">
        <v>142</v>
      </c>
      <c r="B134">
        <v>17956</v>
      </c>
      <c r="C134">
        <v>0</v>
      </c>
      <c r="D134">
        <v>10630</v>
      </c>
      <c r="E134">
        <v>0</v>
      </c>
      <c r="F134">
        <v>0</v>
      </c>
      <c r="G134">
        <v>0</v>
      </c>
      <c r="H134">
        <v>0</v>
      </c>
      <c r="I134">
        <v>3771</v>
      </c>
      <c r="J134">
        <v>3555</v>
      </c>
    </row>
    <row r="135" spans="1:10">
      <c r="A135" t="s">
        <v>143</v>
      </c>
      <c r="B135">
        <v>45098</v>
      </c>
      <c r="C135">
        <v>0</v>
      </c>
      <c r="D135">
        <v>33212</v>
      </c>
      <c r="E135">
        <v>8361</v>
      </c>
      <c r="F135">
        <v>0</v>
      </c>
      <c r="G135">
        <v>0</v>
      </c>
      <c r="H135">
        <v>3525</v>
      </c>
      <c r="I135">
        <v>0</v>
      </c>
      <c r="J135">
        <v>0</v>
      </c>
    </row>
    <row r="136" spans="1:10">
      <c r="A136" t="s">
        <v>144</v>
      </c>
      <c r="B136">
        <v>66122</v>
      </c>
      <c r="C136">
        <v>0</v>
      </c>
      <c r="D136">
        <v>43016</v>
      </c>
      <c r="E136">
        <v>1757</v>
      </c>
      <c r="F136">
        <v>0</v>
      </c>
      <c r="G136">
        <v>2693</v>
      </c>
      <c r="H136">
        <v>764</v>
      </c>
      <c r="I136">
        <v>3293</v>
      </c>
      <c r="J136">
        <v>14599</v>
      </c>
    </row>
    <row r="137" spans="1:10">
      <c r="A137" t="s">
        <v>145</v>
      </c>
      <c r="B137">
        <v>56003</v>
      </c>
      <c r="C137">
        <v>0</v>
      </c>
      <c r="D137">
        <v>24537</v>
      </c>
      <c r="E137">
        <v>0</v>
      </c>
      <c r="F137">
        <v>0</v>
      </c>
      <c r="G137">
        <v>2721</v>
      </c>
      <c r="H137">
        <v>0</v>
      </c>
      <c r="I137">
        <v>3195</v>
      </c>
      <c r="J137">
        <v>25550</v>
      </c>
    </row>
    <row r="138" spans="1:10">
      <c r="A138" t="s">
        <v>146</v>
      </c>
      <c r="B138">
        <v>227988</v>
      </c>
      <c r="C138">
        <v>0</v>
      </c>
      <c r="D138">
        <v>130197</v>
      </c>
      <c r="E138">
        <v>321</v>
      </c>
      <c r="F138">
        <v>0</v>
      </c>
      <c r="G138">
        <v>6384</v>
      </c>
      <c r="H138">
        <v>29255</v>
      </c>
      <c r="I138">
        <v>12581</v>
      </c>
      <c r="J138">
        <v>49250</v>
      </c>
    </row>
    <row r="139" spans="1:10">
      <c r="A139" t="s">
        <v>147</v>
      </c>
      <c r="B139">
        <v>233165</v>
      </c>
      <c r="C139">
        <v>0</v>
      </c>
      <c r="D139">
        <v>168518</v>
      </c>
      <c r="E139">
        <v>17928</v>
      </c>
      <c r="F139">
        <v>0</v>
      </c>
      <c r="G139">
        <v>5842</v>
      </c>
      <c r="H139">
        <v>16610</v>
      </c>
      <c r="I139">
        <v>5423</v>
      </c>
      <c r="J139">
        <v>18844</v>
      </c>
    </row>
    <row r="140" spans="1:10">
      <c r="A140" t="s">
        <v>148</v>
      </c>
      <c r="B140">
        <v>50633</v>
      </c>
      <c r="C140">
        <v>0</v>
      </c>
      <c r="D140">
        <v>29238</v>
      </c>
      <c r="E140">
        <v>0</v>
      </c>
      <c r="F140">
        <v>0</v>
      </c>
      <c r="G140">
        <v>6502</v>
      </c>
      <c r="H140">
        <v>670</v>
      </c>
      <c r="I140">
        <v>4247</v>
      </c>
      <c r="J140">
        <v>9976</v>
      </c>
    </row>
    <row r="141" spans="1:10">
      <c r="A141" t="s">
        <v>149</v>
      </c>
      <c r="B141">
        <v>267446</v>
      </c>
      <c r="C141">
        <v>0</v>
      </c>
      <c r="D141">
        <v>168171</v>
      </c>
      <c r="E141">
        <v>5235</v>
      </c>
      <c r="F141">
        <v>0</v>
      </c>
      <c r="G141">
        <v>282</v>
      </c>
      <c r="H141">
        <v>16847</v>
      </c>
      <c r="I141">
        <v>16687</v>
      </c>
      <c r="J141">
        <v>60224</v>
      </c>
    </row>
    <row r="142" spans="1:10">
      <c r="A142" t="s">
        <v>150</v>
      </c>
      <c r="B142">
        <v>4268</v>
      </c>
      <c r="C142">
        <v>0</v>
      </c>
      <c r="D142">
        <v>4268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>
      <c r="A143" t="s">
        <v>151</v>
      </c>
      <c r="B143">
        <v>22176</v>
      </c>
      <c r="C143">
        <v>0</v>
      </c>
      <c r="D143">
        <v>7577</v>
      </c>
      <c r="E143">
        <v>0</v>
      </c>
      <c r="F143">
        <v>0</v>
      </c>
      <c r="G143">
        <v>4327</v>
      </c>
      <c r="H143">
        <v>0</v>
      </c>
      <c r="I143">
        <v>0</v>
      </c>
      <c r="J143">
        <v>10272</v>
      </c>
    </row>
    <row r="144" spans="1:10">
      <c r="A144" t="s">
        <v>152</v>
      </c>
      <c r="B144">
        <v>126875</v>
      </c>
      <c r="C144">
        <v>0</v>
      </c>
      <c r="D144">
        <v>106316</v>
      </c>
      <c r="E144">
        <v>5196</v>
      </c>
      <c r="F144">
        <v>0</v>
      </c>
      <c r="G144">
        <v>5162</v>
      </c>
      <c r="H144">
        <v>0</v>
      </c>
      <c r="I144">
        <v>0</v>
      </c>
      <c r="J144">
        <v>10201</v>
      </c>
    </row>
    <row r="145" spans="1:10">
      <c r="A145" t="s">
        <v>153</v>
      </c>
      <c r="B145">
        <v>99191</v>
      </c>
      <c r="C145">
        <v>0</v>
      </c>
      <c r="D145">
        <v>84601</v>
      </c>
      <c r="E145">
        <v>0</v>
      </c>
      <c r="F145">
        <v>0</v>
      </c>
      <c r="G145">
        <v>376</v>
      </c>
      <c r="H145">
        <v>4341</v>
      </c>
      <c r="I145">
        <v>0</v>
      </c>
      <c r="J145">
        <v>9873</v>
      </c>
    </row>
    <row r="146" spans="1:10">
      <c r="A146" t="s">
        <v>154</v>
      </c>
      <c r="B146">
        <v>13003</v>
      </c>
      <c r="C146">
        <v>0</v>
      </c>
      <c r="D146">
        <v>7147</v>
      </c>
      <c r="E146">
        <v>0</v>
      </c>
      <c r="F146">
        <v>0</v>
      </c>
      <c r="G146">
        <v>1855</v>
      </c>
      <c r="H146">
        <v>2337</v>
      </c>
      <c r="I146">
        <v>0</v>
      </c>
      <c r="J146">
        <v>1664</v>
      </c>
    </row>
    <row r="147" spans="1:10">
      <c r="A147" t="s">
        <v>155</v>
      </c>
      <c r="B147">
        <v>93261</v>
      </c>
      <c r="C147">
        <v>0</v>
      </c>
      <c r="D147">
        <v>61035</v>
      </c>
      <c r="E147">
        <v>0</v>
      </c>
      <c r="F147">
        <v>0</v>
      </c>
      <c r="G147">
        <v>3927</v>
      </c>
      <c r="H147">
        <v>12290</v>
      </c>
      <c r="I147">
        <v>0</v>
      </c>
      <c r="J147">
        <v>16009</v>
      </c>
    </row>
    <row r="148" spans="1:10">
      <c r="A148" t="s">
        <v>156</v>
      </c>
      <c r="B148">
        <v>382471</v>
      </c>
      <c r="C148">
        <v>0</v>
      </c>
      <c r="D148">
        <v>239709</v>
      </c>
      <c r="E148">
        <v>10161</v>
      </c>
      <c r="F148">
        <v>0</v>
      </c>
      <c r="G148">
        <v>10489</v>
      </c>
      <c r="H148">
        <v>34923</v>
      </c>
      <c r="I148">
        <v>16564</v>
      </c>
      <c r="J148">
        <v>70625</v>
      </c>
    </row>
    <row r="149" spans="1:10">
      <c r="A149" t="s">
        <v>157</v>
      </c>
      <c r="B149">
        <v>9095</v>
      </c>
      <c r="C149">
        <v>0</v>
      </c>
      <c r="D149">
        <v>8736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359</v>
      </c>
    </row>
    <row r="150" spans="1:10">
      <c r="A150" t="s">
        <v>158</v>
      </c>
      <c r="B150">
        <v>72611</v>
      </c>
      <c r="C150">
        <v>0</v>
      </c>
      <c r="D150">
        <v>31957</v>
      </c>
      <c r="E150">
        <v>0</v>
      </c>
      <c r="F150">
        <v>0</v>
      </c>
      <c r="G150">
        <v>3927</v>
      </c>
      <c r="H150">
        <v>20827</v>
      </c>
      <c r="I150">
        <v>5478</v>
      </c>
      <c r="J150">
        <v>10422</v>
      </c>
    </row>
    <row r="151" spans="1:10">
      <c r="A151" t="s">
        <v>159</v>
      </c>
      <c r="B151">
        <v>59422</v>
      </c>
      <c r="C151">
        <v>0</v>
      </c>
      <c r="D151">
        <v>31628</v>
      </c>
      <c r="E151">
        <v>0</v>
      </c>
      <c r="F151">
        <v>0</v>
      </c>
      <c r="G151">
        <v>0</v>
      </c>
      <c r="H151">
        <v>11736</v>
      </c>
      <c r="I151">
        <v>6370</v>
      </c>
      <c r="J151">
        <v>9688</v>
      </c>
    </row>
    <row r="152" spans="1:10">
      <c r="A152" t="s">
        <v>160</v>
      </c>
      <c r="B152">
        <v>95319</v>
      </c>
      <c r="C152">
        <v>0</v>
      </c>
      <c r="D152">
        <v>46283</v>
      </c>
      <c r="E152">
        <v>0</v>
      </c>
      <c r="F152">
        <v>2492</v>
      </c>
      <c r="G152">
        <v>0</v>
      </c>
      <c r="H152">
        <v>13720</v>
      </c>
      <c r="I152">
        <v>0</v>
      </c>
      <c r="J152">
        <v>32824</v>
      </c>
    </row>
    <row r="153" spans="1:10">
      <c r="A153" t="s">
        <v>161</v>
      </c>
      <c r="B153">
        <v>139518</v>
      </c>
      <c r="C153">
        <v>0</v>
      </c>
      <c r="D153">
        <v>93598</v>
      </c>
      <c r="E153">
        <v>9744</v>
      </c>
      <c r="F153">
        <v>0</v>
      </c>
      <c r="G153">
        <v>4881</v>
      </c>
      <c r="H153">
        <v>0</v>
      </c>
      <c r="I153">
        <v>6726</v>
      </c>
      <c r="J153">
        <v>24569</v>
      </c>
    </row>
    <row r="154" spans="1:10">
      <c r="A154" t="s">
        <v>162</v>
      </c>
      <c r="B154">
        <v>10506</v>
      </c>
      <c r="C154">
        <v>0</v>
      </c>
      <c r="D154">
        <v>4191</v>
      </c>
      <c r="E154">
        <v>0</v>
      </c>
      <c r="F154">
        <v>0</v>
      </c>
      <c r="G154">
        <v>3342</v>
      </c>
      <c r="H154">
        <v>0</v>
      </c>
      <c r="I154">
        <v>0</v>
      </c>
      <c r="J154">
        <v>2973</v>
      </c>
    </row>
    <row r="155" spans="1:10">
      <c r="A155" t="s">
        <v>163</v>
      </c>
      <c r="B155">
        <v>7507</v>
      </c>
      <c r="C155">
        <v>0</v>
      </c>
      <c r="D155">
        <v>889</v>
      </c>
      <c r="E155">
        <v>0</v>
      </c>
      <c r="F155">
        <v>0</v>
      </c>
      <c r="G155">
        <v>6618</v>
      </c>
      <c r="H155">
        <v>0</v>
      </c>
      <c r="I155">
        <v>0</v>
      </c>
      <c r="J155">
        <v>0</v>
      </c>
    </row>
    <row r="156" spans="1:10">
      <c r="A156" t="s">
        <v>164</v>
      </c>
      <c r="B156">
        <v>19281</v>
      </c>
      <c r="C156">
        <v>0</v>
      </c>
      <c r="D156">
        <v>14706</v>
      </c>
      <c r="E156">
        <v>0</v>
      </c>
      <c r="F156">
        <v>0</v>
      </c>
      <c r="G156">
        <v>4575</v>
      </c>
      <c r="H156">
        <v>0</v>
      </c>
      <c r="I156">
        <v>0</v>
      </c>
      <c r="J156">
        <v>0</v>
      </c>
    </row>
    <row r="157" spans="1:10">
      <c r="A157" t="s">
        <v>165</v>
      </c>
      <c r="B157">
        <v>27789</v>
      </c>
      <c r="C157">
        <v>0</v>
      </c>
      <c r="D157">
        <v>9622</v>
      </c>
      <c r="E157">
        <v>0</v>
      </c>
      <c r="F157">
        <v>0</v>
      </c>
      <c r="G157">
        <v>11165</v>
      </c>
      <c r="H157">
        <v>4803</v>
      </c>
      <c r="I157">
        <v>0</v>
      </c>
      <c r="J157">
        <v>2199</v>
      </c>
    </row>
    <row r="158" spans="1:10">
      <c r="A158" t="s">
        <v>166</v>
      </c>
      <c r="B158">
        <v>20533</v>
      </c>
      <c r="C158">
        <v>0</v>
      </c>
      <c r="D158">
        <v>16967</v>
      </c>
      <c r="E158">
        <v>0</v>
      </c>
      <c r="F158">
        <v>0</v>
      </c>
      <c r="G158">
        <v>0</v>
      </c>
      <c r="H158">
        <v>3566</v>
      </c>
      <c r="I158">
        <v>0</v>
      </c>
      <c r="J158">
        <v>0</v>
      </c>
    </row>
    <row r="159" spans="1:10">
      <c r="A159" t="s">
        <v>167</v>
      </c>
      <c r="B159">
        <v>34369</v>
      </c>
      <c r="C159">
        <v>0</v>
      </c>
      <c r="D159">
        <v>25185</v>
      </c>
      <c r="E159">
        <v>0</v>
      </c>
      <c r="F159">
        <v>0</v>
      </c>
      <c r="G159">
        <v>0</v>
      </c>
      <c r="H159">
        <v>7126</v>
      </c>
      <c r="I159">
        <v>0</v>
      </c>
      <c r="J159">
        <v>2058</v>
      </c>
    </row>
    <row r="160" spans="1:10">
      <c r="A160" t="s">
        <v>168</v>
      </c>
      <c r="B160">
        <v>361433</v>
      </c>
      <c r="C160">
        <v>0</v>
      </c>
      <c r="D160">
        <v>262869</v>
      </c>
      <c r="E160">
        <v>3821</v>
      </c>
      <c r="F160">
        <v>0</v>
      </c>
      <c r="G160">
        <v>4112</v>
      </c>
      <c r="H160">
        <v>2919</v>
      </c>
      <c r="I160">
        <v>22261</v>
      </c>
      <c r="J160">
        <v>65451</v>
      </c>
    </row>
    <row r="161" spans="1:10">
      <c r="A161" t="s">
        <v>169</v>
      </c>
      <c r="B161">
        <v>131183</v>
      </c>
      <c r="C161">
        <v>0</v>
      </c>
      <c r="D161">
        <v>73620</v>
      </c>
      <c r="E161">
        <v>1601</v>
      </c>
      <c r="F161">
        <v>0</v>
      </c>
      <c r="G161">
        <v>3782</v>
      </c>
      <c r="H161">
        <v>31910</v>
      </c>
      <c r="I161">
        <v>312</v>
      </c>
      <c r="J161">
        <v>19958</v>
      </c>
    </row>
    <row r="162" spans="1:10">
      <c r="A162" t="s">
        <v>170</v>
      </c>
      <c r="B162">
        <v>46119</v>
      </c>
      <c r="C162">
        <v>0</v>
      </c>
      <c r="D162">
        <v>18660</v>
      </c>
      <c r="E162">
        <v>0</v>
      </c>
      <c r="F162">
        <v>0</v>
      </c>
      <c r="G162">
        <v>0</v>
      </c>
      <c r="H162">
        <v>15655</v>
      </c>
      <c r="I162">
        <v>0</v>
      </c>
      <c r="J162">
        <v>11804</v>
      </c>
    </row>
    <row r="163" spans="1:10">
      <c r="A163" t="s">
        <v>171</v>
      </c>
      <c r="B163">
        <v>29751</v>
      </c>
      <c r="C163">
        <v>0</v>
      </c>
      <c r="D163">
        <v>19998</v>
      </c>
      <c r="E163">
        <v>0</v>
      </c>
      <c r="F163">
        <v>877</v>
      </c>
      <c r="G163">
        <v>0</v>
      </c>
      <c r="H163">
        <v>847</v>
      </c>
      <c r="I163">
        <v>887</v>
      </c>
      <c r="J163">
        <v>7142</v>
      </c>
    </row>
    <row r="164" spans="1:10">
      <c r="A164" t="s">
        <v>172</v>
      </c>
      <c r="B164">
        <v>47472</v>
      </c>
      <c r="C164">
        <v>0</v>
      </c>
      <c r="D164">
        <v>27630</v>
      </c>
      <c r="E164">
        <v>0</v>
      </c>
      <c r="F164">
        <v>0</v>
      </c>
      <c r="G164">
        <v>2796</v>
      </c>
      <c r="H164">
        <v>0</v>
      </c>
      <c r="I164">
        <v>929</v>
      </c>
      <c r="J164">
        <v>16117</v>
      </c>
    </row>
    <row r="165" spans="1:10">
      <c r="A165" t="s">
        <v>173</v>
      </c>
      <c r="B165">
        <v>21199</v>
      </c>
      <c r="C165">
        <v>0</v>
      </c>
      <c r="D165">
        <v>10665</v>
      </c>
      <c r="E165">
        <v>222</v>
      </c>
      <c r="F165">
        <v>0</v>
      </c>
      <c r="G165">
        <v>3652</v>
      </c>
      <c r="H165">
        <v>6660</v>
      </c>
      <c r="I165">
        <v>0</v>
      </c>
      <c r="J165">
        <v>0</v>
      </c>
    </row>
    <row r="166" spans="1:10">
      <c r="A166" t="s">
        <v>174</v>
      </c>
      <c r="B166">
        <v>21972</v>
      </c>
      <c r="C166">
        <v>0</v>
      </c>
      <c r="D166">
        <v>16119</v>
      </c>
      <c r="E166">
        <v>0</v>
      </c>
      <c r="F166">
        <v>0</v>
      </c>
      <c r="G166">
        <v>0</v>
      </c>
      <c r="H166">
        <v>1731</v>
      </c>
      <c r="I166">
        <v>0</v>
      </c>
      <c r="J166">
        <v>4122</v>
      </c>
    </row>
    <row r="167" spans="1:10">
      <c r="A167" t="s">
        <v>175</v>
      </c>
      <c r="B167">
        <v>5400</v>
      </c>
      <c r="C167">
        <v>0</v>
      </c>
      <c r="D167">
        <v>1328</v>
      </c>
      <c r="E167">
        <v>0</v>
      </c>
      <c r="F167">
        <v>0</v>
      </c>
      <c r="G167">
        <v>0</v>
      </c>
      <c r="H167">
        <v>4072</v>
      </c>
      <c r="I167">
        <v>0</v>
      </c>
      <c r="J167">
        <v>0</v>
      </c>
    </row>
    <row r="168" spans="1:10">
      <c r="A168" t="s">
        <v>176</v>
      </c>
      <c r="B168">
        <v>288830</v>
      </c>
      <c r="C168">
        <v>0</v>
      </c>
      <c r="D168">
        <v>160783</v>
      </c>
      <c r="E168">
        <v>493</v>
      </c>
      <c r="F168">
        <v>0</v>
      </c>
      <c r="G168">
        <v>3948</v>
      </c>
      <c r="H168">
        <v>64891</v>
      </c>
      <c r="I168">
        <v>4658</v>
      </c>
      <c r="J168">
        <v>54057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8BBD-47E9-1645-B0AD-EB5B308255A0}">
  <dimension ref="A1:J168"/>
  <sheetViews>
    <sheetView workbookViewId="0"/>
  </sheetViews>
  <sheetFormatPr baseColWidth="10" defaultRowHeight="20"/>
  <sheetData>
    <row r="1" spans="1:10">
      <c r="A1" t="s">
        <v>177</v>
      </c>
    </row>
    <row r="2" spans="1:10">
      <c r="A2" t="s">
        <v>1</v>
      </c>
    </row>
    <row r="3" spans="1:10">
      <c r="A3" t="s">
        <v>2</v>
      </c>
    </row>
    <row r="4" spans="1:10">
      <c r="B4" t="s">
        <v>3</v>
      </c>
    </row>
    <row r="5" spans="1:10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0">
      <c r="A6" t="s">
        <v>14</v>
      </c>
      <c r="B6">
        <v>261907755</v>
      </c>
      <c r="C6">
        <v>0</v>
      </c>
      <c r="D6">
        <v>149803501</v>
      </c>
      <c r="E6">
        <v>5162859</v>
      </c>
      <c r="F6">
        <v>694467</v>
      </c>
      <c r="G6">
        <v>6201794</v>
      </c>
      <c r="H6">
        <v>51595716</v>
      </c>
      <c r="I6">
        <v>12663038</v>
      </c>
      <c r="J6">
        <v>35786380</v>
      </c>
    </row>
    <row r="7" spans="1:10">
      <c r="A7" t="s">
        <v>15</v>
      </c>
      <c r="B7">
        <v>214449378</v>
      </c>
      <c r="C7">
        <v>0</v>
      </c>
      <c r="D7">
        <v>121008214</v>
      </c>
      <c r="E7">
        <v>4352928</v>
      </c>
      <c r="F7">
        <v>535120</v>
      </c>
      <c r="G7">
        <v>5035493</v>
      </c>
      <c r="H7">
        <v>44172398</v>
      </c>
      <c r="I7">
        <v>11256180</v>
      </c>
      <c r="J7">
        <v>28089045</v>
      </c>
    </row>
    <row r="8" spans="1:10">
      <c r="A8" t="s">
        <v>16</v>
      </c>
      <c r="B8">
        <v>20881</v>
      </c>
      <c r="C8">
        <v>0</v>
      </c>
      <c r="D8">
        <v>16322</v>
      </c>
      <c r="E8">
        <v>0</v>
      </c>
      <c r="F8">
        <v>0</v>
      </c>
      <c r="G8">
        <v>0</v>
      </c>
      <c r="H8">
        <v>964</v>
      </c>
      <c r="I8">
        <v>904</v>
      </c>
      <c r="J8">
        <v>2691</v>
      </c>
    </row>
    <row r="9" spans="1:10">
      <c r="A9" t="s">
        <v>17</v>
      </c>
      <c r="B9">
        <v>51431</v>
      </c>
      <c r="C9">
        <v>0</v>
      </c>
      <c r="D9">
        <v>40428</v>
      </c>
      <c r="E9">
        <v>0</v>
      </c>
      <c r="F9">
        <v>0</v>
      </c>
      <c r="G9">
        <v>0</v>
      </c>
      <c r="H9">
        <v>7121</v>
      </c>
      <c r="I9">
        <v>0</v>
      </c>
      <c r="J9">
        <v>3882</v>
      </c>
    </row>
    <row r="10" spans="1:10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 t="s">
        <v>19</v>
      </c>
      <c r="B11">
        <v>1544404</v>
      </c>
      <c r="C11">
        <v>0</v>
      </c>
      <c r="D11">
        <v>644346</v>
      </c>
      <c r="E11">
        <v>16996</v>
      </c>
      <c r="F11">
        <v>607</v>
      </c>
      <c r="G11">
        <v>45629</v>
      </c>
      <c r="H11">
        <v>477975</v>
      </c>
      <c r="I11">
        <v>145787</v>
      </c>
      <c r="J11">
        <v>213064</v>
      </c>
    </row>
    <row r="12" spans="1:10">
      <c r="A12" t="s">
        <v>20</v>
      </c>
      <c r="B12">
        <v>26340</v>
      </c>
      <c r="C12">
        <v>0</v>
      </c>
      <c r="D12">
        <v>16704</v>
      </c>
      <c r="E12">
        <v>0</v>
      </c>
      <c r="F12">
        <v>0</v>
      </c>
      <c r="G12">
        <v>0</v>
      </c>
      <c r="H12">
        <v>0</v>
      </c>
      <c r="I12">
        <v>0</v>
      </c>
      <c r="J12">
        <v>9636</v>
      </c>
    </row>
    <row r="13" spans="1:10">
      <c r="A13" t="s">
        <v>21</v>
      </c>
      <c r="B13">
        <v>60987</v>
      </c>
      <c r="C13">
        <v>0</v>
      </c>
      <c r="D13">
        <v>28096</v>
      </c>
      <c r="E13">
        <v>3925</v>
      </c>
      <c r="F13">
        <v>0</v>
      </c>
      <c r="G13">
        <v>0</v>
      </c>
      <c r="H13">
        <v>11135</v>
      </c>
      <c r="I13">
        <v>3910</v>
      </c>
      <c r="J13">
        <v>13921</v>
      </c>
    </row>
    <row r="14" spans="1:10">
      <c r="A14" t="s">
        <v>22</v>
      </c>
      <c r="B14">
        <v>37036</v>
      </c>
      <c r="C14">
        <v>0</v>
      </c>
      <c r="D14">
        <v>22615</v>
      </c>
      <c r="E14">
        <v>0</v>
      </c>
      <c r="F14">
        <v>0</v>
      </c>
      <c r="G14">
        <v>0</v>
      </c>
      <c r="H14">
        <v>10659</v>
      </c>
      <c r="I14">
        <v>0</v>
      </c>
      <c r="J14">
        <v>3762</v>
      </c>
    </row>
    <row r="15" spans="1:10">
      <c r="A15" t="s">
        <v>23</v>
      </c>
      <c r="B15">
        <v>34166</v>
      </c>
      <c r="C15">
        <v>0</v>
      </c>
      <c r="D15">
        <v>13748</v>
      </c>
      <c r="E15">
        <v>0</v>
      </c>
      <c r="F15">
        <v>0</v>
      </c>
      <c r="G15">
        <v>4459</v>
      </c>
      <c r="H15">
        <v>15959</v>
      </c>
      <c r="I15">
        <v>0</v>
      </c>
      <c r="J15">
        <v>0</v>
      </c>
    </row>
    <row r="16" spans="1:10">
      <c r="A16" t="s">
        <v>24</v>
      </c>
      <c r="B16">
        <v>105687</v>
      </c>
      <c r="C16">
        <v>0</v>
      </c>
      <c r="D16">
        <v>75898</v>
      </c>
      <c r="E16">
        <v>0</v>
      </c>
      <c r="F16">
        <v>0</v>
      </c>
      <c r="G16">
        <v>2179</v>
      </c>
      <c r="H16">
        <v>13732</v>
      </c>
      <c r="I16">
        <v>1695</v>
      </c>
      <c r="J16">
        <v>12183</v>
      </c>
    </row>
    <row r="17" spans="1:10">
      <c r="A17" t="s">
        <v>25</v>
      </c>
      <c r="B17">
        <v>4544</v>
      </c>
      <c r="C17">
        <v>0</v>
      </c>
      <c r="D17">
        <v>4544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 t="s">
        <v>26</v>
      </c>
      <c r="B18">
        <v>31669</v>
      </c>
      <c r="C18">
        <v>0</v>
      </c>
      <c r="D18">
        <v>13024</v>
      </c>
      <c r="E18">
        <v>0</v>
      </c>
      <c r="F18">
        <v>0</v>
      </c>
      <c r="G18">
        <v>0</v>
      </c>
      <c r="H18">
        <v>18645</v>
      </c>
      <c r="I18">
        <v>0</v>
      </c>
      <c r="J18">
        <v>0</v>
      </c>
    </row>
    <row r="19" spans="1:10">
      <c r="A19" t="s">
        <v>27</v>
      </c>
      <c r="B19">
        <v>28094</v>
      </c>
      <c r="C19">
        <v>0</v>
      </c>
      <c r="D19">
        <v>16249</v>
      </c>
      <c r="E19">
        <v>0</v>
      </c>
      <c r="F19">
        <v>0</v>
      </c>
      <c r="G19">
        <v>0</v>
      </c>
      <c r="H19">
        <v>7332</v>
      </c>
      <c r="I19">
        <v>0</v>
      </c>
      <c r="J19">
        <v>4513</v>
      </c>
    </row>
    <row r="20" spans="1:10">
      <c r="A20" t="s">
        <v>28</v>
      </c>
      <c r="B20">
        <v>162337</v>
      </c>
      <c r="C20">
        <v>0</v>
      </c>
      <c r="D20">
        <v>83082</v>
      </c>
      <c r="E20">
        <v>0</v>
      </c>
      <c r="F20">
        <v>0</v>
      </c>
      <c r="G20">
        <v>0</v>
      </c>
      <c r="H20">
        <v>55584</v>
      </c>
      <c r="I20">
        <v>0</v>
      </c>
      <c r="J20">
        <v>23671</v>
      </c>
    </row>
    <row r="21" spans="1:10">
      <c r="A21" t="s">
        <v>29</v>
      </c>
      <c r="B21">
        <v>879244</v>
      </c>
      <c r="C21">
        <v>0</v>
      </c>
      <c r="D21">
        <v>444209</v>
      </c>
      <c r="E21">
        <v>25714</v>
      </c>
      <c r="F21">
        <v>0</v>
      </c>
      <c r="G21">
        <v>14626</v>
      </c>
      <c r="H21">
        <v>278707</v>
      </c>
      <c r="I21">
        <v>27328</v>
      </c>
      <c r="J21">
        <v>88660</v>
      </c>
    </row>
    <row r="22" spans="1:10">
      <c r="A22" t="s">
        <v>30</v>
      </c>
      <c r="B22">
        <v>75799</v>
      </c>
      <c r="C22">
        <v>0</v>
      </c>
      <c r="D22">
        <v>40131</v>
      </c>
      <c r="E22">
        <v>0</v>
      </c>
      <c r="F22">
        <v>0</v>
      </c>
      <c r="G22">
        <v>0</v>
      </c>
      <c r="H22">
        <v>29597</v>
      </c>
      <c r="I22">
        <v>0</v>
      </c>
      <c r="J22">
        <v>6071</v>
      </c>
    </row>
    <row r="23" spans="1:10">
      <c r="A23" t="s">
        <v>31</v>
      </c>
      <c r="B23">
        <v>53073</v>
      </c>
      <c r="C23">
        <v>0</v>
      </c>
      <c r="D23">
        <v>18441</v>
      </c>
      <c r="E23">
        <v>2320</v>
      </c>
      <c r="F23">
        <v>0</v>
      </c>
      <c r="G23">
        <v>4165</v>
      </c>
      <c r="H23">
        <v>24901</v>
      </c>
      <c r="I23">
        <v>0</v>
      </c>
      <c r="J23">
        <v>3246</v>
      </c>
    </row>
    <row r="24" spans="1:10">
      <c r="A24" t="s">
        <v>32</v>
      </c>
      <c r="B24">
        <v>16863</v>
      </c>
      <c r="C24">
        <v>0</v>
      </c>
      <c r="D24">
        <v>7512</v>
      </c>
      <c r="E24">
        <v>0</v>
      </c>
      <c r="F24">
        <v>0</v>
      </c>
      <c r="G24">
        <v>0</v>
      </c>
      <c r="H24">
        <v>7930</v>
      </c>
      <c r="I24">
        <v>0</v>
      </c>
      <c r="J24">
        <v>1421</v>
      </c>
    </row>
    <row r="25" spans="1:10">
      <c r="A25" t="s">
        <v>33</v>
      </c>
      <c r="B25">
        <v>81386</v>
      </c>
      <c r="C25">
        <v>0</v>
      </c>
      <c r="D25">
        <v>46391</v>
      </c>
      <c r="E25">
        <v>4769</v>
      </c>
      <c r="F25">
        <v>0</v>
      </c>
      <c r="G25">
        <v>3431</v>
      </c>
      <c r="H25">
        <v>23769</v>
      </c>
      <c r="I25">
        <v>0</v>
      </c>
      <c r="J25">
        <v>3026</v>
      </c>
    </row>
    <row r="26" spans="1:10">
      <c r="A26" t="s">
        <v>34</v>
      </c>
      <c r="B26">
        <v>284314</v>
      </c>
      <c r="C26">
        <v>0</v>
      </c>
      <c r="D26">
        <v>142690</v>
      </c>
      <c r="E26">
        <v>5437</v>
      </c>
      <c r="F26">
        <v>0</v>
      </c>
      <c r="G26">
        <v>4211</v>
      </c>
      <c r="H26">
        <v>101418</v>
      </c>
      <c r="I26">
        <v>6291</v>
      </c>
      <c r="J26">
        <v>24267</v>
      </c>
    </row>
    <row r="27" spans="1:10">
      <c r="A27" t="s">
        <v>35</v>
      </c>
      <c r="B27">
        <v>102740</v>
      </c>
      <c r="C27">
        <v>0</v>
      </c>
      <c r="D27">
        <v>46069</v>
      </c>
      <c r="E27">
        <v>0</v>
      </c>
      <c r="F27">
        <v>0</v>
      </c>
      <c r="G27">
        <v>3112</v>
      </c>
      <c r="H27">
        <v>39995</v>
      </c>
      <c r="I27">
        <v>0</v>
      </c>
      <c r="J27">
        <v>13564</v>
      </c>
    </row>
    <row r="28" spans="1:10">
      <c r="A28" t="s">
        <v>36</v>
      </c>
      <c r="B28">
        <v>15055</v>
      </c>
      <c r="C28">
        <v>0</v>
      </c>
      <c r="D28">
        <v>6016</v>
      </c>
      <c r="E28">
        <v>0</v>
      </c>
      <c r="F28">
        <v>0</v>
      </c>
      <c r="G28">
        <v>0</v>
      </c>
      <c r="H28">
        <v>6259</v>
      </c>
      <c r="I28">
        <v>0</v>
      </c>
      <c r="J28">
        <v>2780</v>
      </c>
    </row>
    <row r="29" spans="1:10">
      <c r="A29" t="s">
        <v>37</v>
      </c>
      <c r="B29">
        <v>428015</v>
      </c>
      <c r="C29">
        <v>0</v>
      </c>
      <c r="D29">
        <v>264365</v>
      </c>
      <c r="E29">
        <v>0</v>
      </c>
      <c r="F29">
        <v>0</v>
      </c>
      <c r="G29">
        <v>11027</v>
      </c>
      <c r="H29">
        <v>67686</v>
      </c>
      <c r="I29">
        <v>15713</v>
      </c>
      <c r="J29">
        <v>69224</v>
      </c>
    </row>
    <row r="30" spans="1:10">
      <c r="A30" t="s">
        <v>38</v>
      </c>
      <c r="B30">
        <v>97260</v>
      </c>
      <c r="C30">
        <v>0</v>
      </c>
      <c r="D30">
        <v>52550</v>
      </c>
      <c r="E30">
        <v>0</v>
      </c>
      <c r="F30">
        <v>0</v>
      </c>
      <c r="G30">
        <v>0</v>
      </c>
      <c r="H30">
        <v>27660</v>
      </c>
      <c r="I30">
        <v>8994</v>
      </c>
      <c r="J30">
        <v>8056</v>
      </c>
    </row>
    <row r="31" spans="1:10">
      <c r="A31" t="s">
        <v>39</v>
      </c>
      <c r="B31">
        <v>15552</v>
      </c>
      <c r="C31">
        <v>0</v>
      </c>
      <c r="D31">
        <v>2828</v>
      </c>
      <c r="E31">
        <v>0</v>
      </c>
      <c r="F31">
        <v>0</v>
      </c>
      <c r="G31">
        <v>0</v>
      </c>
      <c r="H31">
        <v>8808</v>
      </c>
      <c r="I31">
        <v>0</v>
      </c>
      <c r="J31">
        <v>3916</v>
      </c>
    </row>
    <row r="32" spans="1:10">
      <c r="A32" t="s">
        <v>40</v>
      </c>
      <c r="B32">
        <v>84836</v>
      </c>
      <c r="C32">
        <v>0</v>
      </c>
      <c r="D32">
        <v>50680</v>
      </c>
      <c r="E32">
        <v>4617</v>
      </c>
      <c r="F32">
        <v>0</v>
      </c>
      <c r="G32">
        <v>0</v>
      </c>
      <c r="H32">
        <v>8511</v>
      </c>
      <c r="I32">
        <v>0</v>
      </c>
      <c r="J32">
        <v>21028</v>
      </c>
    </row>
    <row r="33" spans="1:10">
      <c r="A33" t="s">
        <v>41</v>
      </c>
      <c r="B33">
        <v>137654</v>
      </c>
      <c r="C33">
        <v>0</v>
      </c>
      <c r="D33">
        <v>88416</v>
      </c>
      <c r="E33">
        <v>0</v>
      </c>
      <c r="F33">
        <v>0</v>
      </c>
      <c r="G33">
        <v>4285</v>
      </c>
      <c r="H33">
        <v>23150</v>
      </c>
      <c r="I33">
        <v>11478</v>
      </c>
      <c r="J33">
        <v>10325</v>
      </c>
    </row>
    <row r="34" spans="1:10">
      <c r="A34" t="s">
        <v>42</v>
      </c>
      <c r="B34">
        <v>52498</v>
      </c>
      <c r="C34">
        <v>0</v>
      </c>
      <c r="D34">
        <v>32550</v>
      </c>
      <c r="E34">
        <v>403</v>
      </c>
      <c r="F34">
        <v>0</v>
      </c>
      <c r="G34">
        <v>0</v>
      </c>
      <c r="H34">
        <v>13099</v>
      </c>
      <c r="I34">
        <v>0</v>
      </c>
      <c r="J34">
        <v>6446</v>
      </c>
    </row>
    <row r="35" spans="1:10">
      <c r="A35" t="s">
        <v>43</v>
      </c>
      <c r="B35">
        <v>45045</v>
      </c>
      <c r="C35">
        <v>0</v>
      </c>
      <c r="D35">
        <v>20371</v>
      </c>
      <c r="E35">
        <v>0</v>
      </c>
      <c r="F35">
        <v>0</v>
      </c>
      <c r="G35">
        <v>0</v>
      </c>
      <c r="H35">
        <v>20883</v>
      </c>
      <c r="I35">
        <v>0</v>
      </c>
      <c r="J35">
        <v>3791</v>
      </c>
    </row>
    <row r="36" spans="1:10">
      <c r="A36" t="s">
        <v>44</v>
      </c>
      <c r="B36">
        <v>301352</v>
      </c>
      <c r="C36">
        <v>0</v>
      </c>
      <c r="D36">
        <v>197553</v>
      </c>
      <c r="E36">
        <v>2619</v>
      </c>
      <c r="F36">
        <v>0</v>
      </c>
      <c r="G36">
        <v>3073</v>
      </c>
      <c r="H36">
        <v>74729</v>
      </c>
      <c r="I36">
        <v>9065</v>
      </c>
      <c r="J36">
        <v>14313</v>
      </c>
    </row>
    <row r="37" spans="1:10">
      <c r="A37" t="s">
        <v>45</v>
      </c>
      <c r="B37">
        <v>373093</v>
      </c>
      <c r="C37">
        <v>0</v>
      </c>
      <c r="D37">
        <v>200960</v>
      </c>
      <c r="E37">
        <v>4792</v>
      </c>
      <c r="F37">
        <v>0</v>
      </c>
      <c r="G37">
        <v>978</v>
      </c>
      <c r="H37">
        <v>132033</v>
      </c>
      <c r="I37">
        <v>4895</v>
      </c>
      <c r="J37">
        <v>29435</v>
      </c>
    </row>
    <row r="38" spans="1:10">
      <c r="A38" t="s">
        <v>46</v>
      </c>
      <c r="B38">
        <v>49321</v>
      </c>
      <c r="C38">
        <v>0</v>
      </c>
      <c r="D38">
        <v>16407</v>
      </c>
      <c r="E38">
        <v>0</v>
      </c>
      <c r="F38">
        <v>0</v>
      </c>
      <c r="G38">
        <v>3898</v>
      </c>
      <c r="H38">
        <v>25460</v>
      </c>
      <c r="I38">
        <v>3556</v>
      </c>
      <c r="J38">
        <v>0</v>
      </c>
    </row>
    <row r="39" spans="1:10">
      <c r="A39" t="s">
        <v>47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>
      <c r="A40" t="s">
        <v>48</v>
      </c>
      <c r="B40">
        <v>15410</v>
      </c>
      <c r="C40">
        <v>0</v>
      </c>
      <c r="D40">
        <v>11688</v>
      </c>
      <c r="E40">
        <v>386</v>
      </c>
      <c r="F40">
        <v>0</v>
      </c>
      <c r="G40">
        <v>0</v>
      </c>
      <c r="H40">
        <v>3015</v>
      </c>
      <c r="I40">
        <v>0</v>
      </c>
      <c r="J40">
        <v>321</v>
      </c>
    </row>
    <row r="41" spans="1:10">
      <c r="A41" t="s">
        <v>49</v>
      </c>
      <c r="B41">
        <v>20257</v>
      </c>
      <c r="C41">
        <v>0</v>
      </c>
      <c r="D41">
        <v>13109</v>
      </c>
      <c r="E41">
        <v>0</v>
      </c>
      <c r="F41">
        <v>0</v>
      </c>
      <c r="G41">
        <v>0</v>
      </c>
      <c r="H41">
        <v>1154</v>
      </c>
      <c r="I41">
        <v>0</v>
      </c>
      <c r="J41">
        <v>5994</v>
      </c>
    </row>
    <row r="42" spans="1:10">
      <c r="A42" t="s">
        <v>50</v>
      </c>
      <c r="B42">
        <v>19301</v>
      </c>
      <c r="C42">
        <v>0</v>
      </c>
      <c r="D42">
        <v>14561</v>
      </c>
      <c r="E42">
        <v>0</v>
      </c>
      <c r="F42">
        <v>0</v>
      </c>
      <c r="G42">
        <v>0</v>
      </c>
      <c r="H42">
        <v>0</v>
      </c>
      <c r="I42">
        <v>4740</v>
      </c>
      <c r="J42">
        <v>0</v>
      </c>
    </row>
    <row r="43" spans="1:10">
      <c r="A43" t="s">
        <v>51</v>
      </c>
      <c r="B43">
        <v>83261</v>
      </c>
      <c r="C43">
        <v>0</v>
      </c>
      <c r="D43">
        <v>60312</v>
      </c>
      <c r="E43">
        <v>0</v>
      </c>
      <c r="F43">
        <v>0</v>
      </c>
      <c r="G43">
        <v>0</v>
      </c>
      <c r="H43">
        <v>16799</v>
      </c>
      <c r="I43">
        <v>0</v>
      </c>
      <c r="J43">
        <v>6150</v>
      </c>
    </row>
    <row r="44" spans="1:10">
      <c r="A44" t="s">
        <v>52</v>
      </c>
      <c r="B44">
        <v>26694</v>
      </c>
      <c r="C44">
        <v>0</v>
      </c>
      <c r="D44">
        <v>14913</v>
      </c>
      <c r="E44">
        <v>0</v>
      </c>
      <c r="F44">
        <v>0</v>
      </c>
      <c r="G44">
        <v>0</v>
      </c>
      <c r="H44">
        <v>11781</v>
      </c>
      <c r="I44">
        <v>0</v>
      </c>
      <c r="J44">
        <v>0</v>
      </c>
    </row>
    <row r="45" spans="1:10">
      <c r="A45" t="s">
        <v>53</v>
      </c>
      <c r="B45">
        <v>10201</v>
      </c>
      <c r="C45">
        <v>0</v>
      </c>
      <c r="D45">
        <v>10201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>
      <c r="A46" t="s">
        <v>54</v>
      </c>
      <c r="B46">
        <v>27126</v>
      </c>
      <c r="C46">
        <v>0</v>
      </c>
      <c r="D46">
        <v>19168</v>
      </c>
      <c r="E46">
        <v>0</v>
      </c>
      <c r="F46">
        <v>0</v>
      </c>
      <c r="G46">
        <v>0</v>
      </c>
      <c r="H46">
        <v>7958</v>
      </c>
      <c r="I46">
        <v>0</v>
      </c>
      <c r="J46">
        <v>0</v>
      </c>
    </row>
    <row r="47" spans="1:10">
      <c r="A47" t="s">
        <v>55</v>
      </c>
      <c r="B47">
        <v>2154</v>
      </c>
      <c r="C47">
        <v>0</v>
      </c>
      <c r="D47">
        <v>0</v>
      </c>
      <c r="E47">
        <v>0</v>
      </c>
      <c r="F47">
        <v>0</v>
      </c>
      <c r="G47">
        <v>0</v>
      </c>
      <c r="H47">
        <v>2154</v>
      </c>
      <c r="I47">
        <v>0</v>
      </c>
      <c r="J47">
        <v>0</v>
      </c>
    </row>
    <row r="48" spans="1:10">
      <c r="A48" t="s">
        <v>56</v>
      </c>
      <c r="B48">
        <v>6011</v>
      </c>
      <c r="C48">
        <v>0</v>
      </c>
      <c r="D48">
        <v>6011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>
      <c r="A49" t="s">
        <v>57</v>
      </c>
      <c r="B49">
        <v>18385</v>
      </c>
      <c r="C49">
        <v>0</v>
      </c>
      <c r="D49">
        <v>7911</v>
      </c>
      <c r="E49">
        <v>0</v>
      </c>
      <c r="F49">
        <v>0</v>
      </c>
      <c r="G49">
        <v>0</v>
      </c>
      <c r="H49">
        <v>3053</v>
      </c>
      <c r="I49">
        <v>0</v>
      </c>
      <c r="J49">
        <v>7421</v>
      </c>
    </row>
    <row r="50" spans="1:10">
      <c r="A50" t="s">
        <v>58</v>
      </c>
      <c r="B50">
        <v>140671</v>
      </c>
      <c r="C50">
        <v>0</v>
      </c>
      <c r="D50">
        <v>48592</v>
      </c>
      <c r="E50">
        <v>7916</v>
      </c>
      <c r="F50">
        <v>0</v>
      </c>
      <c r="G50">
        <v>15747</v>
      </c>
      <c r="H50">
        <v>40386</v>
      </c>
      <c r="I50">
        <v>0</v>
      </c>
      <c r="J50">
        <v>28030</v>
      </c>
    </row>
    <row r="51" spans="1:10">
      <c r="A51" t="s">
        <v>59</v>
      </c>
      <c r="B51">
        <v>15370</v>
      </c>
      <c r="C51">
        <v>0</v>
      </c>
      <c r="D51">
        <v>11896</v>
      </c>
      <c r="E51">
        <v>0</v>
      </c>
      <c r="F51">
        <v>0</v>
      </c>
      <c r="G51">
        <v>0</v>
      </c>
      <c r="H51">
        <v>0</v>
      </c>
      <c r="I51">
        <v>0</v>
      </c>
      <c r="J51">
        <v>3474</v>
      </c>
    </row>
    <row r="52" spans="1:10">
      <c r="A52" t="s">
        <v>60</v>
      </c>
      <c r="B52">
        <v>116778</v>
      </c>
      <c r="C52">
        <v>0</v>
      </c>
      <c r="D52">
        <v>56998</v>
      </c>
      <c r="E52">
        <v>0</v>
      </c>
      <c r="F52">
        <v>0</v>
      </c>
      <c r="G52">
        <v>1441</v>
      </c>
      <c r="H52">
        <v>22291</v>
      </c>
      <c r="I52">
        <v>5407</v>
      </c>
      <c r="J52">
        <v>30641</v>
      </c>
    </row>
    <row r="53" spans="1:10">
      <c r="A53" t="s">
        <v>61</v>
      </c>
      <c r="B53">
        <v>44898</v>
      </c>
      <c r="C53">
        <v>0</v>
      </c>
      <c r="D53">
        <v>26780</v>
      </c>
      <c r="E53">
        <v>5582</v>
      </c>
      <c r="F53">
        <v>0</v>
      </c>
      <c r="G53">
        <v>0</v>
      </c>
      <c r="H53">
        <v>0</v>
      </c>
      <c r="I53">
        <v>4650</v>
      </c>
      <c r="J53">
        <v>7886</v>
      </c>
    </row>
    <row r="54" spans="1:10">
      <c r="A54" t="s">
        <v>62</v>
      </c>
      <c r="B54">
        <v>41101</v>
      </c>
      <c r="C54">
        <v>0</v>
      </c>
      <c r="D54">
        <v>37110</v>
      </c>
      <c r="E54">
        <v>0</v>
      </c>
      <c r="F54">
        <v>0</v>
      </c>
      <c r="G54">
        <v>0</v>
      </c>
      <c r="H54">
        <v>0</v>
      </c>
      <c r="I54">
        <v>0</v>
      </c>
      <c r="J54">
        <v>3991</v>
      </c>
    </row>
    <row r="55" spans="1:10">
      <c r="A55" t="s">
        <v>63</v>
      </c>
      <c r="B55">
        <v>410014</v>
      </c>
      <c r="C55">
        <v>0</v>
      </c>
      <c r="D55">
        <v>277188</v>
      </c>
      <c r="E55">
        <v>5332</v>
      </c>
      <c r="F55">
        <v>0</v>
      </c>
      <c r="G55">
        <v>12281</v>
      </c>
      <c r="H55">
        <v>74527</v>
      </c>
      <c r="I55">
        <v>6368</v>
      </c>
      <c r="J55">
        <v>34318</v>
      </c>
    </row>
    <row r="56" spans="1:10">
      <c r="A56" t="s">
        <v>64</v>
      </c>
      <c r="B56">
        <v>213946</v>
      </c>
      <c r="C56">
        <v>0</v>
      </c>
      <c r="D56">
        <v>127081</v>
      </c>
      <c r="E56">
        <v>8171</v>
      </c>
      <c r="F56">
        <v>3841</v>
      </c>
      <c r="G56">
        <v>4505</v>
      </c>
      <c r="H56">
        <v>25573</v>
      </c>
      <c r="I56">
        <v>12722</v>
      </c>
      <c r="J56">
        <v>32053</v>
      </c>
    </row>
    <row r="57" spans="1:10">
      <c r="A57" t="s">
        <v>65</v>
      </c>
      <c r="B57">
        <v>26963</v>
      </c>
      <c r="C57">
        <v>0</v>
      </c>
      <c r="D57">
        <v>18800</v>
      </c>
      <c r="E57">
        <v>0</v>
      </c>
      <c r="F57">
        <v>0</v>
      </c>
      <c r="G57">
        <v>0</v>
      </c>
      <c r="H57">
        <v>8163</v>
      </c>
      <c r="I57">
        <v>0</v>
      </c>
      <c r="J57">
        <v>0</v>
      </c>
    </row>
    <row r="58" spans="1:10">
      <c r="A58" t="s">
        <v>66</v>
      </c>
      <c r="B58">
        <v>40558</v>
      </c>
      <c r="C58">
        <v>0</v>
      </c>
      <c r="D58">
        <v>30343</v>
      </c>
      <c r="E58">
        <v>0</v>
      </c>
      <c r="F58">
        <v>0</v>
      </c>
      <c r="G58">
        <v>1507</v>
      </c>
      <c r="H58">
        <v>3727</v>
      </c>
      <c r="I58">
        <v>0</v>
      </c>
      <c r="J58">
        <v>4981</v>
      </c>
    </row>
    <row r="59" spans="1:10">
      <c r="A59" t="s">
        <v>67</v>
      </c>
      <c r="B59">
        <v>4859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4859</v>
      </c>
    </row>
    <row r="60" spans="1:10">
      <c r="A60" t="s">
        <v>68</v>
      </c>
      <c r="B60">
        <v>122842</v>
      </c>
      <c r="C60">
        <v>0</v>
      </c>
      <c r="D60">
        <v>68082</v>
      </c>
      <c r="E60">
        <v>0</v>
      </c>
      <c r="F60">
        <v>0</v>
      </c>
      <c r="G60">
        <v>8049</v>
      </c>
      <c r="H60">
        <v>12068</v>
      </c>
      <c r="I60">
        <v>3774</v>
      </c>
      <c r="J60">
        <v>30869</v>
      </c>
    </row>
    <row r="61" spans="1:10">
      <c r="A61" t="s">
        <v>69</v>
      </c>
      <c r="B61">
        <v>397813</v>
      </c>
      <c r="C61">
        <v>0</v>
      </c>
      <c r="D61">
        <v>217287</v>
      </c>
      <c r="E61">
        <v>0</v>
      </c>
      <c r="F61">
        <v>0</v>
      </c>
      <c r="G61">
        <v>14667</v>
      </c>
      <c r="H61">
        <v>43268</v>
      </c>
      <c r="I61">
        <v>14686</v>
      </c>
      <c r="J61">
        <v>107905</v>
      </c>
    </row>
    <row r="62" spans="1:10">
      <c r="A62" t="s">
        <v>70</v>
      </c>
      <c r="B62">
        <v>110834</v>
      </c>
      <c r="C62">
        <v>0</v>
      </c>
      <c r="D62">
        <v>48914</v>
      </c>
      <c r="E62">
        <v>4541</v>
      </c>
      <c r="F62">
        <v>0</v>
      </c>
      <c r="G62">
        <v>0</v>
      </c>
      <c r="H62">
        <v>11300</v>
      </c>
      <c r="I62">
        <v>29577</v>
      </c>
      <c r="J62">
        <v>16502</v>
      </c>
    </row>
    <row r="63" spans="1:10">
      <c r="A63" t="s">
        <v>71</v>
      </c>
      <c r="B63">
        <v>98615</v>
      </c>
      <c r="C63">
        <v>0</v>
      </c>
      <c r="D63">
        <v>59686</v>
      </c>
      <c r="E63">
        <v>3959</v>
      </c>
      <c r="F63">
        <v>0</v>
      </c>
      <c r="G63">
        <v>3972</v>
      </c>
      <c r="H63">
        <v>12679</v>
      </c>
      <c r="I63">
        <v>3804</v>
      </c>
      <c r="J63">
        <v>14515</v>
      </c>
    </row>
    <row r="64" spans="1:10">
      <c r="A64" t="s">
        <v>72</v>
      </c>
      <c r="B64">
        <v>129873</v>
      </c>
      <c r="C64">
        <v>0</v>
      </c>
      <c r="D64">
        <v>78870</v>
      </c>
      <c r="E64">
        <v>0</v>
      </c>
      <c r="F64">
        <v>0</v>
      </c>
      <c r="G64">
        <v>0</v>
      </c>
      <c r="H64">
        <v>27287</v>
      </c>
      <c r="I64">
        <v>13338</v>
      </c>
      <c r="J64">
        <v>10378</v>
      </c>
    </row>
    <row r="65" spans="1:10">
      <c r="A65" t="s">
        <v>73</v>
      </c>
      <c r="B65">
        <v>2082920</v>
      </c>
      <c r="C65">
        <v>0</v>
      </c>
      <c r="D65">
        <v>1233713</v>
      </c>
      <c r="E65">
        <v>19317</v>
      </c>
      <c r="F65">
        <v>4995</v>
      </c>
      <c r="G65">
        <v>51187</v>
      </c>
      <c r="H65">
        <v>465089</v>
      </c>
      <c r="I65">
        <v>16770</v>
      </c>
      <c r="J65">
        <v>291849</v>
      </c>
    </row>
    <row r="66" spans="1:10">
      <c r="A66" t="s">
        <v>74</v>
      </c>
      <c r="B66">
        <v>193807</v>
      </c>
      <c r="C66">
        <v>0</v>
      </c>
      <c r="D66">
        <v>122671</v>
      </c>
      <c r="E66">
        <v>5108</v>
      </c>
      <c r="F66">
        <v>0</v>
      </c>
      <c r="G66">
        <v>9047</v>
      </c>
      <c r="H66">
        <v>33636</v>
      </c>
      <c r="I66">
        <v>0</v>
      </c>
      <c r="J66">
        <v>23345</v>
      </c>
    </row>
    <row r="67" spans="1:10">
      <c r="A67" t="s">
        <v>75</v>
      </c>
      <c r="B67">
        <v>2654180</v>
      </c>
      <c r="C67">
        <v>0</v>
      </c>
      <c r="D67">
        <v>1869692</v>
      </c>
      <c r="E67">
        <v>58566</v>
      </c>
      <c r="F67">
        <v>0</v>
      </c>
      <c r="G67">
        <v>33230</v>
      </c>
      <c r="H67">
        <v>286197</v>
      </c>
      <c r="I67">
        <v>3125</v>
      </c>
      <c r="J67">
        <v>403370</v>
      </c>
    </row>
    <row r="68" spans="1:10">
      <c r="A68" t="s">
        <v>76</v>
      </c>
      <c r="B68">
        <v>67379</v>
      </c>
      <c r="C68">
        <v>0</v>
      </c>
      <c r="D68">
        <v>47855</v>
      </c>
      <c r="E68">
        <v>0</v>
      </c>
      <c r="F68">
        <v>0</v>
      </c>
      <c r="G68">
        <v>0</v>
      </c>
      <c r="H68">
        <v>7887</v>
      </c>
      <c r="I68">
        <v>0</v>
      </c>
      <c r="J68">
        <v>11637</v>
      </c>
    </row>
    <row r="69" spans="1:10">
      <c r="A69" t="s">
        <v>77</v>
      </c>
      <c r="B69">
        <v>399119</v>
      </c>
      <c r="C69">
        <v>0</v>
      </c>
      <c r="D69">
        <v>245439</v>
      </c>
      <c r="E69">
        <v>4562</v>
      </c>
      <c r="F69">
        <v>0</v>
      </c>
      <c r="G69">
        <v>12931</v>
      </c>
      <c r="H69">
        <v>87275</v>
      </c>
      <c r="I69">
        <v>11278</v>
      </c>
      <c r="J69">
        <v>37634</v>
      </c>
    </row>
    <row r="70" spans="1:10">
      <c r="A70" t="s">
        <v>78</v>
      </c>
      <c r="B70">
        <v>150192</v>
      </c>
      <c r="C70">
        <v>0</v>
      </c>
      <c r="D70">
        <v>76394</v>
      </c>
      <c r="E70">
        <v>0</v>
      </c>
      <c r="F70">
        <v>0</v>
      </c>
      <c r="G70">
        <v>0</v>
      </c>
      <c r="H70">
        <v>31555</v>
      </c>
      <c r="I70">
        <v>3882</v>
      </c>
      <c r="J70">
        <v>38361</v>
      </c>
    </row>
    <row r="71" spans="1:10">
      <c r="A71" t="s">
        <v>79</v>
      </c>
      <c r="B71">
        <v>92692</v>
      </c>
      <c r="C71">
        <v>0</v>
      </c>
      <c r="D71">
        <v>77945</v>
      </c>
      <c r="E71">
        <v>0</v>
      </c>
      <c r="F71">
        <v>0</v>
      </c>
      <c r="G71">
        <v>353</v>
      </c>
      <c r="H71">
        <v>10757</v>
      </c>
      <c r="I71">
        <v>0</v>
      </c>
      <c r="J71">
        <v>3637</v>
      </c>
    </row>
    <row r="72" spans="1:10">
      <c r="A72" t="s">
        <v>80</v>
      </c>
      <c r="B72">
        <v>378570</v>
      </c>
      <c r="C72">
        <v>0</v>
      </c>
      <c r="D72">
        <v>232220</v>
      </c>
      <c r="E72">
        <v>727</v>
      </c>
      <c r="F72">
        <v>946</v>
      </c>
      <c r="G72">
        <v>6819</v>
      </c>
      <c r="H72">
        <v>72108</v>
      </c>
      <c r="I72">
        <v>9765</v>
      </c>
      <c r="J72">
        <v>55985</v>
      </c>
    </row>
    <row r="73" spans="1:10">
      <c r="A73" t="s">
        <v>81</v>
      </c>
      <c r="B73">
        <v>93400</v>
      </c>
      <c r="C73">
        <v>0</v>
      </c>
      <c r="D73">
        <v>51082</v>
      </c>
      <c r="E73">
        <v>4552</v>
      </c>
      <c r="F73">
        <v>0</v>
      </c>
      <c r="G73">
        <v>0</v>
      </c>
      <c r="H73">
        <v>7491</v>
      </c>
      <c r="I73">
        <v>0</v>
      </c>
      <c r="J73">
        <v>30275</v>
      </c>
    </row>
    <row r="74" spans="1:10">
      <c r="A74" t="s">
        <v>82</v>
      </c>
      <c r="B74">
        <v>668559</v>
      </c>
      <c r="C74">
        <v>0</v>
      </c>
      <c r="D74">
        <v>311405</v>
      </c>
      <c r="E74">
        <v>15933</v>
      </c>
      <c r="F74">
        <v>4715</v>
      </c>
      <c r="G74">
        <v>11593</v>
      </c>
      <c r="H74">
        <v>226524</v>
      </c>
      <c r="I74">
        <v>4020</v>
      </c>
      <c r="J74">
        <v>94369</v>
      </c>
    </row>
    <row r="75" spans="1:10">
      <c r="A75" t="s">
        <v>83</v>
      </c>
      <c r="B75">
        <v>48039</v>
      </c>
      <c r="C75">
        <v>0</v>
      </c>
      <c r="D75">
        <v>24402</v>
      </c>
      <c r="E75">
        <v>0</v>
      </c>
      <c r="F75">
        <v>0</v>
      </c>
      <c r="G75">
        <v>0</v>
      </c>
      <c r="H75">
        <v>6791</v>
      </c>
      <c r="I75">
        <v>0</v>
      </c>
      <c r="J75">
        <v>16846</v>
      </c>
    </row>
    <row r="76" spans="1:10">
      <c r="A76" t="s">
        <v>84</v>
      </c>
      <c r="B76">
        <v>268257</v>
      </c>
      <c r="C76">
        <v>0</v>
      </c>
      <c r="D76">
        <v>184475</v>
      </c>
      <c r="E76">
        <v>684</v>
      </c>
      <c r="F76">
        <v>0</v>
      </c>
      <c r="G76">
        <v>5220</v>
      </c>
      <c r="H76">
        <v>27115</v>
      </c>
      <c r="I76">
        <v>1486</v>
      </c>
      <c r="J76">
        <v>49277</v>
      </c>
    </row>
    <row r="77" spans="1:10">
      <c r="A77" t="s">
        <v>85</v>
      </c>
      <c r="B77">
        <v>22227</v>
      </c>
      <c r="C77">
        <v>0</v>
      </c>
      <c r="D77">
        <v>13341</v>
      </c>
      <c r="E77">
        <v>0</v>
      </c>
      <c r="F77">
        <v>0</v>
      </c>
      <c r="G77">
        <v>0</v>
      </c>
      <c r="H77">
        <v>0</v>
      </c>
      <c r="I77">
        <v>3495</v>
      </c>
      <c r="J77">
        <v>5391</v>
      </c>
    </row>
    <row r="78" spans="1:10">
      <c r="A78" t="s">
        <v>86</v>
      </c>
      <c r="B78">
        <v>160119</v>
      </c>
      <c r="C78">
        <v>0</v>
      </c>
      <c r="D78">
        <v>86931</v>
      </c>
      <c r="E78">
        <v>4617</v>
      </c>
      <c r="F78">
        <v>0</v>
      </c>
      <c r="G78">
        <v>5737</v>
      </c>
      <c r="H78">
        <v>34824</v>
      </c>
      <c r="I78">
        <v>2678</v>
      </c>
      <c r="J78">
        <v>25332</v>
      </c>
    </row>
    <row r="79" spans="1:10">
      <c r="A79" t="s">
        <v>87</v>
      </c>
      <c r="B79">
        <v>169797</v>
      </c>
      <c r="C79">
        <v>0</v>
      </c>
      <c r="D79">
        <v>66934</v>
      </c>
      <c r="E79">
        <v>8124</v>
      </c>
      <c r="F79">
        <v>0</v>
      </c>
      <c r="G79">
        <v>7389</v>
      </c>
      <c r="H79">
        <v>28815</v>
      </c>
      <c r="I79">
        <v>26945</v>
      </c>
      <c r="J79">
        <v>31590</v>
      </c>
    </row>
    <row r="80" spans="1:10">
      <c r="A80" t="s">
        <v>88</v>
      </c>
      <c r="B80">
        <v>64268</v>
      </c>
      <c r="C80">
        <v>0</v>
      </c>
      <c r="D80">
        <v>50502</v>
      </c>
      <c r="E80">
        <v>649</v>
      </c>
      <c r="F80">
        <v>0</v>
      </c>
      <c r="G80">
        <v>9003</v>
      </c>
      <c r="H80">
        <v>0</v>
      </c>
      <c r="I80">
        <v>0</v>
      </c>
      <c r="J80">
        <v>4114</v>
      </c>
    </row>
    <row r="81" spans="1:10">
      <c r="A81" t="s">
        <v>89</v>
      </c>
      <c r="B81">
        <v>16112</v>
      </c>
      <c r="C81">
        <v>0</v>
      </c>
      <c r="D81">
        <v>10730</v>
      </c>
      <c r="E81">
        <v>0</v>
      </c>
      <c r="F81">
        <v>0</v>
      </c>
      <c r="G81">
        <v>1992</v>
      </c>
      <c r="H81">
        <v>0</v>
      </c>
      <c r="I81">
        <v>0</v>
      </c>
      <c r="J81">
        <v>3390</v>
      </c>
    </row>
    <row r="82" spans="1:10">
      <c r="A82" t="s">
        <v>90</v>
      </c>
      <c r="B82">
        <v>195320</v>
      </c>
      <c r="C82">
        <v>0</v>
      </c>
      <c r="D82">
        <v>120632</v>
      </c>
      <c r="E82">
        <v>0</v>
      </c>
      <c r="F82">
        <v>0</v>
      </c>
      <c r="G82">
        <v>10744</v>
      </c>
      <c r="H82">
        <v>3986</v>
      </c>
      <c r="I82">
        <v>2996</v>
      </c>
      <c r="J82">
        <v>56962</v>
      </c>
    </row>
    <row r="83" spans="1:10">
      <c r="A83" t="s">
        <v>91</v>
      </c>
      <c r="B83">
        <v>536001</v>
      </c>
      <c r="C83">
        <v>0</v>
      </c>
      <c r="D83">
        <v>313568</v>
      </c>
      <c r="E83">
        <v>14558</v>
      </c>
      <c r="F83">
        <v>0</v>
      </c>
      <c r="G83">
        <v>12448</v>
      </c>
      <c r="H83">
        <v>39606</v>
      </c>
      <c r="I83">
        <v>2970</v>
      </c>
      <c r="J83">
        <v>152851</v>
      </c>
    </row>
    <row r="84" spans="1:10">
      <c r="A84" t="s">
        <v>92</v>
      </c>
      <c r="B84">
        <v>1736837</v>
      </c>
      <c r="C84">
        <v>0</v>
      </c>
      <c r="D84">
        <v>1030304</v>
      </c>
      <c r="E84">
        <v>25046</v>
      </c>
      <c r="F84">
        <v>24201</v>
      </c>
      <c r="G84">
        <v>36039</v>
      </c>
      <c r="H84">
        <v>406654</v>
      </c>
      <c r="I84">
        <v>32309</v>
      </c>
      <c r="J84">
        <v>182284</v>
      </c>
    </row>
    <row r="85" spans="1:10">
      <c r="A85" t="s">
        <v>93</v>
      </c>
      <c r="B85">
        <v>49595</v>
      </c>
      <c r="C85">
        <v>0</v>
      </c>
      <c r="D85">
        <v>47877</v>
      </c>
      <c r="E85">
        <v>0</v>
      </c>
      <c r="F85">
        <v>0</v>
      </c>
      <c r="G85">
        <v>0</v>
      </c>
      <c r="H85">
        <v>801</v>
      </c>
      <c r="I85">
        <v>0</v>
      </c>
      <c r="J85">
        <v>917</v>
      </c>
    </row>
    <row r="86" spans="1:10">
      <c r="A86" t="s">
        <v>94</v>
      </c>
      <c r="B86">
        <v>31326</v>
      </c>
      <c r="C86">
        <v>0</v>
      </c>
      <c r="D86">
        <v>20656</v>
      </c>
      <c r="E86">
        <v>0</v>
      </c>
      <c r="F86">
        <v>0</v>
      </c>
      <c r="G86">
        <v>3418</v>
      </c>
      <c r="H86">
        <v>2797</v>
      </c>
      <c r="I86">
        <v>4455</v>
      </c>
      <c r="J86">
        <v>0</v>
      </c>
    </row>
    <row r="87" spans="1:10">
      <c r="A87" t="s">
        <v>95</v>
      </c>
      <c r="B87">
        <v>75707</v>
      </c>
      <c r="C87">
        <v>0</v>
      </c>
      <c r="D87">
        <v>56734</v>
      </c>
      <c r="E87">
        <v>0</v>
      </c>
      <c r="F87">
        <v>0</v>
      </c>
      <c r="G87">
        <v>0</v>
      </c>
      <c r="H87">
        <v>10881</v>
      </c>
      <c r="I87">
        <v>8092</v>
      </c>
      <c r="J87">
        <v>0</v>
      </c>
    </row>
    <row r="88" spans="1:10">
      <c r="A88" t="s">
        <v>96</v>
      </c>
      <c r="B88">
        <v>114671</v>
      </c>
      <c r="C88">
        <v>0</v>
      </c>
      <c r="D88">
        <v>50290</v>
      </c>
      <c r="E88">
        <v>4562</v>
      </c>
      <c r="F88">
        <v>0</v>
      </c>
      <c r="G88">
        <v>7437</v>
      </c>
      <c r="H88">
        <v>33767</v>
      </c>
      <c r="I88">
        <v>4354</v>
      </c>
      <c r="J88">
        <v>14261</v>
      </c>
    </row>
    <row r="89" spans="1:10">
      <c r="A89" t="s">
        <v>97</v>
      </c>
      <c r="B89">
        <v>328713</v>
      </c>
      <c r="C89">
        <v>0</v>
      </c>
      <c r="D89">
        <v>218255</v>
      </c>
      <c r="E89">
        <v>5258</v>
      </c>
      <c r="F89">
        <v>0</v>
      </c>
      <c r="G89">
        <v>14554</v>
      </c>
      <c r="H89">
        <v>49600</v>
      </c>
      <c r="I89">
        <v>0</v>
      </c>
      <c r="J89">
        <v>41046</v>
      </c>
    </row>
    <row r="90" spans="1:10">
      <c r="A90" t="s">
        <v>98</v>
      </c>
      <c r="B90">
        <v>183487</v>
      </c>
      <c r="C90">
        <v>0</v>
      </c>
      <c r="D90">
        <v>108302</v>
      </c>
      <c r="E90">
        <v>2349</v>
      </c>
      <c r="F90">
        <v>0</v>
      </c>
      <c r="G90">
        <v>7467</v>
      </c>
      <c r="H90">
        <v>32652</v>
      </c>
      <c r="I90">
        <v>0</v>
      </c>
      <c r="J90">
        <v>32717</v>
      </c>
    </row>
    <row r="91" spans="1:10">
      <c r="A91" t="s">
        <v>99</v>
      </c>
      <c r="B91">
        <v>157390</v>
      </c>
      <c r="C91">
        <v>0</v>
      </c>
      <c r="D91">
        <v>84312</v>
      </c>
      <c r="E91">
        <v>0</v>
      </c>
      <c r="F91">
        <v>0</v>
      </c>
      <c r="G91">
        <v>1046</v>
      </c>
      <c r="H91">
        <v>23129</v>
      </c>
      <c r="I91">
        <v>7774</v>
      </c>
      <c r="J91">
        <v>41129</v>
      </c>
    </row>
    <row r="92" spans="1:10">
      <c r="A92" t="s">
        <v>100</v>
      </c>
      <c r="B92">
        <v>3160</v>
      </c>
      <c r="C92">
        <v>0</v>
      </c>
      <c r="D92">
        <v>3160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t="s">
        <v>101</v>
      </c>
      <c r="B93">
        <v>36918</v>
      </c>
      <c r="C93">
        <v>0</v>
      </c>
      <c r="D93">
        <v>26016</v>
      </c>
      <c r="E93">
        <v>0</v>
      </c>
      <c r="F93">
        <v>0</v>
      </c>
      <c r="G93">
        <v>0</v>
      </c>
      <c r="H93">
        <v>0</v>
      </c>
      <c r="I93">
        <v>0</v>
      </c>
      <c r="J93">
        <v>10902</v>
      </c>
    </row>
    <row r="94" spans="1:10">
      <c r="A94" t="s">
        <v>102</v>
      </c>
      <c r="B94">
        <v>1354148</v>
      </c>
      <c r="C94">
        <v>0</v>
      </c>
      <c r="D94">
        <v>781335</v>
      </c>
      <c r="E94">
        <v>26410</v>
      </c>
      <c r="F94">
        <v>4484</v>
      </c>
      <c r="G94">
        <v>24215</v>
      </c>
      <c r="H94">
        <v>284274</v>
      </c>
      <c r="I94">
        <v>27483</v>
      </c>
      <c r="J94">
        <v>205947</v>
      </c>
    </row>
    <row r="95" spans="1:10">
      <c r="A95" t="s">
        <v>103</v>
      </c>
      <c r="B95">
        <v>73264</v>
      </c>
      <c r="C95">
        <v>0</v>
      </c>
      <c r="D95">
        <v>27238</v>
      </c>
      <c r="E95">
        <v>0</v>
      </c>
      <c r="F95">
        <v>0</v>
      </c>
      <c r="G95">
        <v>8147</v>
      </c>
      <c r="H95">
        <v>0</v>
      </c>
      <c r="I95">
        <v>0</v>
      </c>
      <c r="J95">
        <v>37879</v>
      </c>
    </row>
    <row r="96" spans="1:10">
      <c r="A96" t="s">
        <v>104</v>
      </c>
      <c r="B96">
        <v>161499</v>
      </c>
      <c r="C96">
        <v>0</v>
      </c>
      <c r="D96">
        <v>92139</v>
      </c>
      <c r="E96">
        <v>0</v>
      </c>
      <c r="F96">
        <v>0</v>
      </c>
      <c r="G96">
        <v>9163</v>
      </c>
      <c r="H96">
        <v>13561</v>
      </c>
      <c r="I96">
        <v>11861</v>
      </c>
      <c r="J96">
        <v>34775</v>
      </c>
    </row>
    <row r="97" spans="1:10">
      <c r="A97" t="s">
        <v>105</v>
      </c>
      <c r="B97">
        <v>11701</v>
      </c>
      <c r="C97">
        <v>0</v>
      </c>
      <c r="D97">
        <v>4314</v>
      </c>
      <c r="E97">
        <v>4029</v>
      </c>
      <c r="F97">
        <v>0</v>
      </c>
      <c r="G97">
        <v>0</v>
      </c>
      <c r="H97">
        <v>0</v>
      </c>
      <c r="I97">
        <v>3358</v>
      </c>
      <c r="J97">
        <v>0</v>
      </c>
    </row>
    <row r="98" spans="1:10">
      <c r="A98" t="s">
        <v>106</v>
      </c>
      <c r="B98">
        <v>743634</v>
      </c>
      <c r="C98">
        <v>0</v>
      </c>
      <c r="D98">
        <v>454127</v>
      </c>
      <c r="E98">
        <v>10284</v>
      </c>
      <c r="F98">
        <v>0</v>
      </c>
      <c r="G98">
        <v>19901</v>
      </c>
      <c r="H98">
        <v>159032</v>
      </c>
      <c r="I98">
        <v>14571</v>
      </c>
      <c r="J98">
        <v>85719</v>
      </c>
    </row>
    <row r="99" spans="1:10">
      <c r="A99" t="s">
        <v>107</v>
      </c>
      <c r="B99">
        <v>11764050</v>
      </c>
      <c r="C99">
        <v>0</v>
      </c>
      <c r="D99">
        <v>7165452</v>
      </c>
      <c r="E99">
        <v>225955</v>
      </c>
      <c r="F99">
        <v>81683</v>
      </c>
      <c r="G99">
        <v>254470</v>
      </c>
      <c r="H99">
        <v>1293213</v>
      </c>
      <c r="I99">
        <v>376029</v>
      </c>
      <c r="J99">
        <v>2367248</v>
      </c>
    </row>
    <row r="100" spans="1:10">
      <c r="A100" t="s">
        <v>108</v>
      </c>
      <c r="B100">
        <v>39558</v>
      </c>
      <c r="C100">
        <v>0</v>
      </c>
      <c r="D100">
        <v>18426</v>
      </c>
      <c r="E100">
        <v>0</v>
      </c>
      <c r="F100">
        <v>0</v>
      </c>
      <c r="G100">
        <v>0</v>
      </c>
      <c r="H100">
        <v>3458</v>
      </c>
      <c r="I100">
        <v>13566</v>
      </c>
      <c r="J100">
        <v>4108</v>
      </c>
    </row>
    <row r="101" spans="1:10">
      <c r="A101" t="s">
        <v>109</v>
      </c>
      <c r="B101">
        <v>109738</v>
      </c>
      <c r="C101">
        <v>0</v>
      </c>
      <c r="D101">
        <v>75506</v>
      </c>
      <c r="E101">
        <v>6215</v>
      </c>
      <c r="F101">
        <v>0</v>
      </c>
      <c r="G101">
        <v>0</v>
      </c>
      <c r="H101">
        <v>7690</v>
      </c>
      <c r="I101">
        <v>0</v>
      </c>
      <c r="J101">
        <v>20327</v>
      </c>
    </row>
    <row r="102" spans="1:10">
      <c r="A102" t="s">
        <v>110</v>
      </c>
      <c r="B102">
        <v>1519810</v>
      </c>
      <c r="C102">
        <v>0</v>
      </c>
      <c r="D102">
        <v>1051960</v>
      </c>
      <c r="E102">
        <v>19555</v>
      </c>
      <c r="F102">
        <v>0</v>
      </c>
      <c r="G102">
        <v>55427</v>
      </c>
      <c r="H102">
        <v>141830</v>
      </c>
      <c r="I102">
        <v>63446</v>
      </c>
      <c r="J102">
        <v>187592</v>
      </c>
    </row>
    <row r="103" spans="1:10">
      <c r="A103" t="s">
        <v>111</v>
      </c>
      <c r="B103">
        <v>1220831</v>
      </c>
      <c r="C103">
        <v>0</v>
      </c>
      <c r="D103">
        <v>855897</v>
      </c>
      <c r="E103">
        <v>13116</v>
      </c>
      <c r="F103">
        <v>4927</v>
      </c>
      <c r="G103">
        <v>11974</v>
      </c>
      <c r="H103">
        <v>58980</v>
      </c>
      <c r="I103">
        <v>23544</v>
      </c>
      <c r="J103">
        <v>252393</v>
      </c>
    </row>
    <row r="104" spans="1:10">
      <c r="A104" t="s">
        <v>112</v>
      </c>
      <c r="B104">
        <v>871532</v>
      </c>
      <c r="C104">
        <v>0</v>
      </c>
      <c r="D104">
        <v>559069</v>
      </c>
      <c r="E104">
        <v>4966</v>
      </c>
      <c r="F104">
        <v>0</v>
      </c>
      <c r="G104">
        <v>27250</v>
      </c>
      <c r="H104">
        <v>41449</v>
      </c>
      <c r="I104">
        <v>17916</v>
      </c>
      <c r="J104">
        <v>220882</v>
      </c>
    </row>
    <row r="105" spans="1:10">
      <c r="A105" t="s">
        <v>113</v>
      </c>
      <c r="B105">
        <v>236016</v>
      </c>
      <c r="C105">
        <v>0</v>
      </c>
      <c r="D105">
        <v>169478</v>
      </c>
      <c r="E105">
        <v>0</v>
      </c>
      <c r="F105">
        <v>0</v>
      </c>
      <c r="G105">
        <v>0</v>
      </c>
      <c r="H105">
        <v>8163</v>
      </c>
      <c r="I105">
        <v>11892</v>
      </c>
      <c r="J105">
        <v>46483</v>
      </c>
    </row>
    <row r="106" spans="1:10">
      <c r="A106" t="s">
        <v>114</v>
      </c>
      <c r="B106">
        <v>130944</v>
      </c>
      <c r="C106">
        <v>0</v>
      </c>
      <c r="D106">
        <v>80034</v>
      </c>
      <c r="E106">
        <v>3294</v>
      </c>
      <c r="F106">
        <v>0</v>
      </c>
      <c r="G106">
        <v>0</v>
      </c>
      <c r="H106">
        <v>25284</v>
      </c>
      <c r="I106">
        <v>11121</v>
      </c>
      <c r="J106">
        <v>11211</v>
      </c>
    </row>
    <row r="107" spans="1:10">
      <c r="A107" t="s">
        <v>115</v>
      </c>
      <c r="B107">
        <v>31824</v>
      </c>
      <c r="C107">
        <v>0</v>
      </c>
      <c r="D107">
        <v>17042</v>
      </c>
      <c r="E107">
        <v>0</v>
      </c>
      <c r="F107">
        <v>0</v>
      </c>
      <c r="G107">
        <v>0</v>
      </c>
      <c r="H107">
        <v>2234</v>
      </c>
      <c r="I107">
        <v>1340</v>
      </c>
      <c r="J107">
        <v>11208</v>
      </c>
    </row>
    <row r="108" spans="1:10">
      <c r="A108" t="s">
        <v>116</v>
      </c>
      <c r="B108">
        <v>7612</v>
      </c>
      <c r="C108">
        <v>0</v>
      </c>
      <c r="D108">
        <v>2281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5331</v>
      </c>
    </row>
    <row r="109" spans="1:10">
      <c r="A109" t="s">
        <v>117</v>
      </c>
      <c r="B109">
        <v>47260</v>
      </c>
      <c r="C109">
        <v>0</v>
      </c>
      <c r="D109">
        <v>28080</v>
      </c>
      <c r="E109">
        <v>0</v>
      </c>
      <c r="F109">
        <v>0</v>
      </c>
      <c r="G109">
        <v>0</v>
      </c>
      <c r="H109">
        <v>3891</v>
      </c>
      <c r="I109">
        <v>5297</v>
      </c>
      <c r="J109">
        <v>9992</v>
      </c>
    </row>
    <row r="110" spans="1:10">
      <c r="A110" t="s">
        <v>118</v>
      </c>
      <c r="B110">
        <v>1512009</v>
      </c>
      <c r="C110">
        <v>0</v>
      </c>
      <c r="D110">
        <v>826266</v>
      </c>
      <c r="E110">
        <v>6603</v>
      </c>
      <c r="F110">
        <v>3278</v>
      </c>
      <c r="G110">
        <v>23500</v>
      </c>
      <c r="H110">
        <v>446530</v>
      </c>
      <c r="I110">
        <v>50431</v>
      </c>
      <c r="J110">
        <v>155401</v>
      </c>
    </row>
    <row r="111" spans="1:10">
      <c r="A111" t="s">
        <v>119</v>
      </c>
      <c r="B111">
        <v>49746</v>
      </c>
      <c r="C111">
        <v>0</v>
      </c>
      <c r="D111">
        <v>25373</v>
      </c>
      <c r="E111">
        <v>0</v>
      </c>
      <c r="F111">
        <v>0</v>
      </c>
      <c r="G111">
        <v>4754</v>
      </c>
      <c r="H111">
        <v>8975</v>
      </c>
      <c r="I111">
        <v>0</v>
      </c>
      <c r="J111">
        <v>10644</v>
      </c>
    </row>
    <row r="112" spans="1:10">
      <c r="A112" t="s">
        <v>120</v>
      </c>
      <c r="B112">
        <v>1135182</v>
      </c>
      <c r="C112">
        <v>0</v>
      </c>
      <c r="D112">
        <v>661508</v>
      </c>
      <c r="E112">
        <v>24381</v>
      </c>
      <c r="F112">
        <v>3027</v>
      </c>
      <c r="G112">
        <v>42963</v>
      </c>
      <c r="H112">
        <v>159878</v>
      </c>
      <c r="I112">
        <v>83592</v>
      </c>
      <c r="J112">
        <v>159833</v>
      </c>
    </row>
    <row r="113" spans="1:10">
      <c r="A113" t="s">
        <v>121</v>
      </c>
      <c r="B113">
        <v>12589</v>
      </c>
      <c r="C113">
        <v>0</v>
      </c>
      <c r="D113">
        <v>12589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t="s">
        <v>122</v>
      </c>
      <c r="B114">
        <v>614379</v>
      </c>
      <c r="C114">
        <v>0</v>
      </c>
      <c r="D114">
        <v>335831</v>
      </c>
      <c r="E114">
        <v>13445</v>
      </c>
      <c r="F114">
        <v>14824</v>
      </c>
      <c r="G114">
        <v>25047</v>
      </c>
      <c r="H114">
        <v>94341</v>
      </c>
      <c r="I114">
        <v>27802</v>
      </c>
      <c r="J114">
        <v>103089</v>
      </c>
    </row>
    <row r="115" spans="1:10">
      <c r="A115" t="s">
        <v>123</v>
      </c>
      <c r="B115">
        <v>604133</v>
      </c>
      <c r="C115">
        <v>0</v>
      </c>
      <c r="D115">
        <v>411951</v>
      </c>
      <c r="E115">
        <v>14021</v>
      </c>
      <c r="F115">
        <v>0</v>
      </c>
      <c r="G115">
        <v>24692</v>
      </c>
      <c r="H115">
        <v>75783</v>
      </c>
      <c r="I115">
        <v>18572</v>
      </c>
      <c r="J115">
        <v>59114</v>
      </c>
    </row>
    <row r="116" spans="1:10">
      <c r="A116" t="s">
        <v>124</v>
      </c>
      <c r="B116">
        <v>7969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7969</v>
      </c>
      <c r="J116">
        <v>0</v>
      </c>
    </row>
    <row r="117" spans="1:10">
      <c r="A117" t="s">
        <v>125</v>
      </c>
      <c r="B117">
        <v>38101</v>
      </c>
      <c r="C117">
        <v>0</v>
      </c>
      <c r="D117">
        <v>13077</v>
      </c>
      <c r="E117">
        <v>6430</v>
      </c>
      <c r="F117">
        <v>0</v>
      </c>
      <c r="G117">
        <v>0</v>
      </c>
      <c r="H117">
        <v>12595</v>
      </c>
      <c r="I117">
        <v>0</v>
      </c>
      <c r="J117">
        <v>5999</v>
      </c>
    </row>
    <row r="118" spans="1:10">
      <c r="A118" t="s">
        <v>126</v>
      </c>
      <c r="B118">
        <v>81528</v>
      </c>
      <c r="C118">
        <v>0</v>
      </c>
      <c r="D118">
        <v>61375</v>
      </c>
      <c r="E118">
        <v>0</v>
      </c>
      <c r="F118">
        <v>0</v>
      </c>
      <c r="G118">
        <v>0</v>
      </c>
      <c r="H118">
        <v>5178</v>
      </c>
      <c r="I118">
        <v>4637</v>
      </c>
      <c r="J118">
        <v>10338</v>
      </c>
    </row>
    <row r="119" spans="1:10">
      <c r="A119" t="s">
        <v>127</v>
      </c>
      <c r="B119">
        <v>202438</v>
      </c>
      <c r="C119">
        <v>0</v>
      </c>
      <c r="D119">
        <v>105379</v>
      </c>
      <c r="E119">
        <v>3791</v>
      </c>
      <c r="F119">
        <v>0</v>
      </c>
      <c r="G119">
        <v>8185</v>
      </c>
      <c r="H119">
        <v>50543</v>
      </c>
      <c r="I119">
        <v>11779</v>
      </c>
      <c r="J119">
        <v>22761</v>
      </c>
    </row>
    <row r="120" spans="1:10">
      <c r="A120" t="s">
        <v>128</v>
      </c>
      <c r="B120">
        <v>68607</v>
      </c>
      <c r="C120">
        <v>0</v>
      </c>
      <c r="D120">
        <v>42102</v>
      </c>
      <c r="E120">
        <v>0</v>
      </c>
      <c r="F120">
        <v>0</v>
      </c>
      <c r="G120">
        <v>0</v>
      </c>
      <c r="H120">
        <v>26505</v>
      </c>
      <c r="I120">
        <v>0</v>
      </c>
      <c r="J120">
        <v>0</v>
      </c>
    </row>
    <row r="121" spans="1:10">
      <c r="A121" t="s">
        <v>129</v>
      </c>
      <c r="B121">
        <v>180934</v>
      </c>
      <c r="C121">
        <v>0</v>
      </c>
      <c r="D121">
        <v>126029</v>
      </c>
      <c r="E121">
        <v>0</v>
      </c>
      <c r="F121">
        <v>0</v>
      </c>
      <c r="G121">
        <v>0</v>
      </c>
      <c r="H121">
        <v>31797</v>
      </c>
      <c r="I121">
        <v>0</v>
      </c>
      <c r="J121">
        <v>23108</v>
      </c>
    </row>
    <row r="122" spans="1:10">
      <c r="A122" t="s">
        <v>130</v>
      </c>
      <c r="B122">
        <v>69765</v>
      </c>
      <c r="C122">
        <v>0</v>
      </c>
      <c r="D122">
        <v>51109</v>
      </c>
      <c r="E122">
        <v>0</v>
      </c>
      <c r="F122">
        <v>0</v>
      </c>
      <c r="G122">
        <v>0</v>
      </c>
      <c r="H122">
        <v>18656</v>
      </c>
      <c r="I122">
        <v>0</v>
      </c>
      <c r="J122">
        <v>0</v>
      </c>
    </row>
    <row r="123" spans="1:10">
      <c r="A123" t="s">
        <v>131</v>
      </c>
      <c r="B123">
        <v>571054</v>
      </c>
      <c r="C123">
        <v>0</v>
      </c>
      <c r="D123">
        <v>383912</v>
      </c>
      <c r="E123">
        <v>16160</v>
      </c>
      <c r="F123">
        <v>0</v>
      </c>
      <c r="G123">
        <v>2917</v>
      </c>
      <c r="H123">
        <v>60354</v>
      </c>
      <c r="I123">
        <v>4668</v>
      </c>
      <c r="J123">
        <v>103043</v>
      </c>
    </row>
    <row r="124" spans="1:10">
      <c r="A124" t="s">
        <v>132</v>
      </c>
      <c r="B124">
        <v>132748</v>
      </c>
      <c r="C124">
        <v>0</v>
      </c>
      <c r="D124">
        <v>88721</v>
      </c>
      <c r="E124">
        <v>0</v>
      </c>
      <c r="F124">
        <v>0</v>
      </c>
      <c r="G124">
        <v>16369</v>
      </c>
      <c r="H124">
        <v>12400</v>
      </c>
      <c r="I124">
        <v>5013</v>
      </c>
      <c r="J124">
        <v>10245</v>
      </c>
    </row>
    <row r="125" spans="1:10">
      <c r="A125" t="s">
        <v>133</v>
      </c>
      <c r="B125">
        <v>809064</v>
      </c>
      <c r="C125">
        <v>0</v>
      </c>
      <c r="D125">
        <v>504248</v>
      </c>
      <c r="E125">
        <v>3618</v>
      </c>
      <c r="F125">
        <v>0</v>
      </c>
      <c r="G125">
        <v>21480</v>
      </c>
      <c r="H125">
        <v>156886</v>
      </c>
      <c r="I125">
        <v>10546</v>
      </c>
      <c r="J125">
        <v>112286</v>
      </c>
    </row>
    <row r="126" spans="1:10">
      <c r="A126" t="s">
        <v>134</v>
      </c>
      <c r="B126">
        <v>364286</v>
      </c>
      <c r="C126">
        <v>0</v>
      </c>
      <c r="D126">
        <v>230871</v>
      </c>
      <c r="E126">
        <v>0</v>
      </c>
      <c r="F126">
        <v>0</v>
      </c>
      <c r="G126">
        <v>12922</v>
      </c>
      <c r="H126">
        <v>47869</v>
      </c>
      <c r="I126">
        <v>5031</v>
      </c>
      <c r="J126">
        <v>67593</v>
      </c>
    </row>
    <row r="127" spans="1:10">
      <c r="A127" t="s">
        <v>135</v>
      </c>
      <c r="B127">
        <v>170479</v>
      </c>
      <c r="C127">
        <v>0</v>
      </c>
      <c r="D127">
        <v>110339</v>
      </c>
      <c r="E127">
        <v>1639</v>
      </c>
      <c r="F127">
        <v>0</v>
      </c>
      <c r="G127">
        <v>5974</v>
      </c>
      <c r="H127">
        <v>30492</v>
      </c>
      <c r="I127">
        <v>7817</v>
      </c>
      <c r="J127">
        <v>14218</v>
      </c>
    </row>
    <row r="128" spans="1:10">
      <c r="A128" t="s">
        <v>136</v>
      </c>
      <c r="B128">
        <v>24178</v>
      </c>
      <c r="C128">
        <v>0</v>
      </c>
      <c r="D128">
        <v>14163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10015</v>
      </c>
    </row>
    <row r="129" spans="1:10">
      <c r="A129" t="s">
        <v>137</v>
      </c>
      <c r="B129">
        <v>377267</v>
      </c>
      <c r="C129">
        <v>0</v>
      </c>
      <c r="D129">
        <v>266806</v>
      </c>
      <c r="E129">
        <v>6868</v>
      </c>
      <c r="F129">
        <v>0</v>
      </c>
      <c r="G129">
        <v>8396</v>
      </c>
      <c r="H129">
        <v>37690</v>
      </c>
      <c r="I129">
        <v>4155</v>
      </c>
      <c r="J129">
        <v>53352</v>
      </c>
    </row>
    <row r="130" spans="1:10">
      <c r="A130" t="s">
        <v>138</v>
      </c>
      <c r="B130">
        <v>52837</v>
      </c>
      <c r="C130">
        <v>0</v>
      </c>
      <c r="D130">
        <v>35968</v>
      </c>
      <c r="E130">
        <v>0</v>
      </c>
      <c r="F130">
        <v>0</v>
      </c>
      <c r="G130">
        <v>0</v>
      </c>
      <c r="H130">
        <v>9114</v>
      </c>
      <c r="I130">
        <v>0</v>
      </c>
      <c r="J130">
        <v>7755</v>
      </c>
    </row>
    <row r="131" spans="1:10">
      <c r="A131" t="s">
        <v>139</v>
      </c>
      <c r="B131">
        <v>504141</v>
      </c>
      <c r="C131">
        <v>0</v>
      </c>
      <c r="D131">
        <v>335177</v>
      </c>
      <c r="E131">
        <v>8963</v>
      </c>
      <c r="F131">
        <v>0</v>
      </c>
      <c r="G131">
        <v>11190</v>
      </c>
      <c r="H131">
        <v>19336</v>
      </c>
      <c r="I131">
        <v>22470</v>
      </c>
      <c r="J131">
        <v>107005</v>
      </c>
    </row>
    <row r="132" spans="1:10">
      <c r="A132" t="s">
        <v>140</v>
      </c>
      <c r="B132">
        <v>42097</v>
      </c>
      <c r="C132">
        <v>0</v>
      </c>
      <c r="D132">
        <v>13173</v>
      </c>
      <c r="E132">
        <v>0</v>
      </c>
      <c r="F132">
        <v>0</v>
      </c>
      <c r="G132">
        <v>0</v>
      </c>
      <c r="H132">
        <v>12803</v>
      </c>
      <c r="I132">
        <v>0</v>
      </c>
      <c r="J132">
        <v>16121</v>
      </c>
    </row>
    <row r="133" spans="1:10">
      <c r="A133" t="s">
        <v>141</v>
      </c>
      <c r="B133">
        <v>51635</v>
      </c>
      <c r="C133">
        <v>0</v>
      </c>
      <c r="D133">
        <v>23552</v>
      </c>
      <c r="E133">
        <v>0</v>
      </c>
      <c r="F133">
        <v>0</v>
      </c>
      <c r="G133">
        <v>3509</v>
      </c>
      <c r="H133">
        <v>18653</v>
      </c>
      <c r="I133">
        <v>0</v>
      </c>
      <c r="J133">
        <v>5921</v>
      </c>
    </row>
    <row r="134" spans="1:10">
      <c r="A134" t="s">
        <v>142</v>
      </c>
      <c r="B134">
        <v>31038</v>
      </c>
      <c r="C134">
        <v>0</v>
      </c>
      <c r="D134">
        <v>15328</v>
      </c>
      <c r="E134">
        <v>10105</v>
      </c>
      <c r="F134">
        <v>0</v>
      </c>
      <c r="G134">
        <v>0</v>
      </c>
      <c r="H134">
        <v>0</v>
      </c>
      <c r="I134">
        <v>0</v>
      </c>
      <c r="J134">
        <v>5605</v>
      </c>
    </row>
    <row r="135" spans="1:10">
      <c r="A135" t="s">
        <v>143</v>
      </c>
      <c r="B135">
        <v>81267</v>
      </c>
      <c r="C135">
        <v>0</v>
      </c>
      <c r="D135">
        <v>45273</v>
      </c>
      <c r="E135">
        <v>18201</v>
      </c>
      <c r="F135">
        <v>0</v>
      </c>
      <c r="G135">
        <v>0</v>
      </c>
      <c r="H135">
        <v>2862</v>
      </c>
      <c r="I135">
        <v>0</v>
      </c>
      <c r="J135">
        <v>14931</v>
      </c>
    </row>
    <row r="136" spans="1:10">
      <c r="A136" t="s">
        <v>144</v>
      </c>
      <c r="B136">
        <v>60350</v>
      </c>
      <c r="C136">
        <v>0</v>
      </c>
      <c r="D136">
        <v>44845</v>
      </c>
      <c r="E136">
        <v>2894</v>
      </c>
      <c r="F136">
        <v>0</v>
      </c>
      <c r="G136">
        <v>0</v>
      </c>
      <c r="H136">
        <v>9219</v>
      </c>
      <c r="I136">
        <v>0</v>
      </c>
      <c r="J136">
        <v>3392</v>
      </c>
    </row>
    <row r="137" spans="1:10">
      <c r="A137" t="s">
        <v>145</v>
      </c>
      <c r="B137">
        <v>15996</v>
      </c>
      <c r="C137">
        <v>0</v>
      </c>
      <c r="D137">
        <v>5086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10910</v>
      </c>
    </row>
    <row r="138" spans="1:10">
      <c r="A138" t="s">
        <v>146</v>
      </c>
      <c r="B138">
        <v>213248</v>
      </c>
      <c r="C138">
        <v>0</v>
      </c>
      <c r="D138">
        <v>107760</v>
      </c>
      <c r="E138">
        <v>5361</v>
      </c>
      <c r="F138">
        <v>0</v>
      </c>
      <c r="G138">
        <v>4733</v>
      </c>
      <c r="H138">
        <v>18625</v>
      </c>
      <c r="I138">
        <v>7016</v>
      </c>
      <c r="J138">
        <v>69753</v>
      </c>
    </row>
    <row r="139" spans="1:10">
      <c r="A139" t="s">
        <v>147</v>
      </c>
      <c r="B139">
        <v>311000</v>
      </c>
      <c r="C139">
        <v>0</v>
      </c>
      <c r="D139">
        <v>201243</v>
      </c>
      <c r="E139">
        <v>22044</v>
      </c>
      <c r="F139">
        <v>0</v>
      </c>
      <c r="G139">
        <v>27979</v>
      </c>
      <c r="H139">
        <v>12004</v>
      </c>
      <c r="I139">
        <v>6089</v>
      </c>
      <c r="J139">
        <v>41641</v>
      </c>
    </row>
    <row r="140" spans="1:10">
      <c r="A140" t="s">
        <v>148</v>
      </c>
      <c r="B140">
        <v>51281</v>
      </c>
      <c r="C140">
        <v>0</v>
      </c>
      <c r="D140">
        <v>32147</v>
      </c>
      <c r="E140">
        <v>0</v>
      </c>
      <c r="F140">
        <v>0</v>
      </c>
      <c r="G140">
        <v>5475</v>
      </c>
      <c r="H140">
        <v>1503</v>
      </c>
      <c r="I140">
        <v>0</v>
      </c>
      <c r="J140">
        <v>12156</v>
      </c>
    </row>
    <row r="141" spans="1:10">
      <c r="A141" t="s">
        <v>149</v>
      </c>
      <c r="B141">
        <v>271474</v>
      </c>
      <c r="C141">
        <v>0</v>
      </c>
      <c r="D141">
        <v>186977</v>
      </c>
      <c r="E141">
        <v>5236</v>
      </c>
      <c r="F141">
        <v>0</v>
      </c>
      <c r="G141">
        <v>12993</v>
      </c>
      <c r="H141">
        <v>9127</v>
      </c>
      <c r="I141">
        <v>7717</v>
      </c>
      <c r="J141">
        <v>49424</v>
      </c>
    </row>
    <row r="142" spans="1:10">
      <c r="A142" t="s">
        <v>150</v>
      </c>
      <c r="B142">
        <v>13465</v>
      </c>
      <c r="C142">
        <v>0</v>
      </c>
      <c r="D142">
        <v>4357</v>
      </c>
      <c r="E142">
        <v>0</v>
      </c>
      <c r="F142">
        <v>0</v>
      </c>
      <c r="G142">
        <v>0</v>
      </c>
      <c r="H142">
        <v>5726</v>
      </c>
      <c r="I142">
        <v>0</v>
      </c>
      <c r="J142">
        <v>3382</v>
      </c>
    </row>
    <row r="143" spans="1:10">
      <c r="A143" t="s">
        <v>151</v>
      </c>
      <c r="B143">
        <v>49590</v>
      </c>
      <c r="C143">
        <v>0</v>
      </c>
      <c r="D143">
        <v>13928</v>
      </c>
      <c r="E143">
        <v>0</v>
      </c>
      <c r="F143">
        <v>0</v>
      </c>
      <c r="G143">
        <v>9617</v>
      </c>
      <c r="H143">
        <v>0</v>
      </c>
      <c r="I143">
        <v>9790</v>
      </c>
      <c r="J143">
        <v>16255</v>
      </c>
    </row>
    <row r="144" spans="1:10">
      <c r="A144" t="s">
        <v>152</v>
      </c>
      <c r="B144">
        <v>148121</v>
      </c>
      <c r="C144">
        <v>0</v>
      </c>
      <c r="D144">
        <v>103962</v>
      </c>
      <c r="E144">
        <v>0</v>
      </c>
      <c r="F144">
        <v>0</v>
      </c>
      <c r="G144">
        <v>16317</v>
      </c>
      <c r="H144">
        <v>8881</v>
      </c>
      <c r="I144">
        <v>4849</v>
      </c>
      <c r="J144">
        <v>14112</v>
      </c>
    </row>
    <row r="145" spans="1:10">
      <c r="A145" t="s">
        <v>153</v>
      </c>
      <c r="B145">
        <v>64439</v>
      </c>
      <c r="C145">
        <v>0</v>
      </c>
      <c r="D145">
        <v>37256</v>
      </c>
      <c r="E145">
        <v>0</v>
      </c>
      <c r="F145">
        <v>0</v>
      </c>
      <c r="G145">
        <v>4740</v>
      </c>
      <c r="H145">
        <v>4614</v>
      </c>
      <c r="I145">
        <v>1177</v>
      </c>
      <c r="J145">
        <v>16652</v>
      </c>
    </row>
    <row r="146" spans="1:10">
      <c r="A146" t="s">
        <v>154</v>
      </c>
      <c r="B146">
        <v>32538</v>
      </c>
      <c r="C146">
        <v>0</v>
      </c>
      <c r="D146">
        <v>17851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14687</v>
      </c>
    </row>
    <row r="147" spans="1:10">
      <c r="A147" t="s">
        <v>155</v>
      </c>
      <c r="B147">
        <v>103560</v>
      </c>
      <c r="C147">
        <v>0</v>
      </c>
      <c r="D147">
        <v>68450</v>
      </c>
      <c r="E147">
        <v>0</v>
      </c>
      <c r="F147">
        <v>0</v>
      </c>
      <c r="G147">
        <v>3305</v>
      </c>
      <c r="H147">
        <v>16026</v>
      </c>
      <c r="I147">
        <v>0</v>
      </c>
      <c r="J147">
        <v>15779</v>
      </c>
    </row>
    <row r="148" spans="1:10">
      <c r="A148" t="s">
        <v>156</v>
      </c>
      <c r="B148">
        <v>518672</v>
      </c>
      <c r="C148">
        <v>0</v>
      </c>
      <c r="D148">
        <v>387091</v>
      </c>
      <c r="E148">
        <v>12931</v>
      </c>
      <c r="F148">
        <v>6100</v>
      </c>
      <c r="G148">
        <v>0</v>
      </c>
      <c r="H148">
        <v>47190</v>
      </c>
      <c r="I148">
        <v>2982</v>
      </c>
      <c r="J148">
        <v>62378</v>
      </c>
    </row>
    <row r="149" spans="1:10">
      <c r="A149" t="s">
        <v>157</v>
      </c>
      <c r="B149">
        <v>19335</v>
      </c>
      <c r="C149">
        <v>0</v>
      </c>
      <c r="D149">
        <v>10827</v>
      </c>
      <c r="E149">
        <v>0</v>
      </c>
      <c r="F149">
        <v>0</v>
      </c>
      <c r="G149">
        <v>4340</v>
      </c>
      <c r="H149">
        <v>0</v>
      </c>
      <c r="I149">
        <v>0</v>
      </c>
      <c r="J149">
        <v>4168</v>
      </c>
    </row>
    <row r="150" spans="1:10">
      <c r="A150" t="s">
        <v>158</v>
      </c>
      <c r="B150">
        <v>18871</v>
      </c>
      <c r="C150">
        <v>0</v>
      </c>
      <c r="D150">
        <v>14917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3954</v>
      </c>
    </row>
    <row r="151" spans="1:10">
      <c r="A151" t="s">
        <v>159</v>
      </c>
      <c r="B151">
        <v>87086</v>
      </c>
      <c r="C151">
        <v>0</v>
      </c>
      <c r="D151">
        <v>51533</v>
      </c>
      <c r="E151">
        <v>2679</v>
      </c>
      <c r="F151">
        <v>0</v>
      </c>
      <c r="G151">
        <v>470</v>
      </c>
      <c r="H151">
        <v>0</v>
      </c>
      <c r="I151">
        <v>7187</v>
      </c>
      <c r="J151">
        <v>25217</v>
      </c>
    </row>
    <row r="152" spans="1:10">
      <c r="A152" t="s">
        <v>160</v>
      </c>
      <c r="B152">
        <v>84048</v>
      </c>
      <c r="C152">
        <v>0</v>
      </c>
      <c r="D152">
        <v>66363</v>
      </c>
      <c r="E152">
        <v>0</v>
      </c>
      <c r="F152">
        <v>0</v>
      </c>
      <c r="G152">
        <v>0</v>
      </c>
      <c r="H152">
        <v>9126</v>
      </c>
      <c r="I152">
        <v>0</v>
      </c>
      <c r="J152">
        <v>8559</v>
      </c>
    </row>
    <row r="153" spans="1:10">
      <c r="A153" t="s">
        <v>161</v>
      </c>
      <c r="B153">
        <v>41525</v>
      </c>
      <c r="C153">
        <v>0</v>
      </c>
      <c r="D153">
        <v>27939</v>
      </c>
      <c r="E153">
        <v>9281</v>
      </c>
      <c r="F153">
        <v>0</v>
      </c>
      <c r="G153">
        <v>0</v>
      </c>
      <c r="H153">
        <v>0</v>
      </c>
      <c r="I153">
        <v>0</v>
      </c>
      <c r="J153">
        <v>4305</v>
      </c>
    </row>
    <row r="154" spans="1:10">
      <c r="A154" t="s">
        <v>162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t="s">
        <v>163</v>
      </c>
      <c r="B155">
        <v>36405</v>
      </c>
      <c r="C155">
        <v>0</v>
      </c>
      <c r="D155">
        <v>36405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t="s">
        <v>164</v>
      </c>
      <c r="B156">
        <v>6594</v>
      </c>
      <c r="C156">
        <v>0</v>
      </c>
      <c r="D156">
        <v>6594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>
      <c r="A157" t="s">
        <v>165</v>
      </c>
      <c r="B157">
        <v>21114</v>
      </c>
      <c r="C157">
        <v>0</v>
      </c>
      <c r="D157">
        <v>13165</v>
      </c>
      <c r="E157">
        <v>0</v>
      </c>
      <c r="F157">
        <v>1719</v>
      </c>
      <c r="G157">
        <v>0</v>
      </c>
      <c r="H157">
        <v>0</v>
      </c>
      <c r="I157">
        <v>0</v>
      </c>
      <c r="J157">
        <v>6230</v>
      </c>
    </row>
    <row r="158" spans="1:10">
      <c r="A158" t="s">
        <v>166</v>
      </c>
      <c r="B158">
        <v>13756</v>
      </c>
      <c r="C158">
        <v>0</v>
      </c>
      <c r="D158">
        <v>13756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>
      <c r="A159" t="s">
        <v>167</v>
      </c>
      <c r="B159">
        <v>18784</v>
      </c>
      <c r="C159">
        <v>0</v>
      </c>
      <c r="D159">
        <v>18784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>
      <c r="A160" t="s">
        <v>168</v>
      </c>
      <c r="B160">
        <v>273146</v>
      </c>
      <c r="C160">
        <v>0</v>
      </c>
      <c r="D160">
        <v>154572</v>
      </c>
      <c r="E160">
        <v>11533</v>
      </c>
      <c r="F160">
        <v>0</v>
      </c>
      <c r="G160">
        <v>33394</v>
      </c>
      <c r="H160">
        <v>10804</v>
      </c>
      <c r="I160">
        <v>11283</v>
      </c>
      <c r="J160">
        <v>51560</v>
      </c>
    </row>
    <row r="161" spans="1:10">
      <c r="A161" t="s">
        <v>169</v>
      </c>
      <c r="B161">
        <v>129058</v>
      </c>
      <c r="C161">
        <v>0</v>
      </c>
      <c r="D161">
        <v>92698</v>
      </c>
      <c r="E161">
        <v>3650</v>
      </c>
      <c r="F161">
        <v>0</v>
      </c>
      <c r="G161">
        <v>4197</v>
      </c>
      <c r="H161">
        <v>16287</v>
      </c>
      <c r="I161">
        <v>0</v>
      </c>
      <c r="J161">
        <v>12226</v>
      </c>
    </row>
    <row r="162" spans="1:10">
      <c r="A162" t="s">
        <v>170</v>
      </c>
      <c r="B162">
        <v>67035</v>
      </c>
      <c r="C162">
        <v>0</v>
      </c>
      <c r="D162">
        <v>46061</v>
      </c>
      <c r="E162">
        <v>0</v>
      </c>
      <c r="F162">
        <v>0</v>
      </c>
      <c r="G162">
        <v>0</v>
      </c>
      <c r="H162">
        <v>11180</v>
      </c>
      <c r="I162">
        <v>4409</v>
      </c>
      <c r="J162">
        <v>5385</v>
      </c>
    </row>
    <row r="163" spans="1:10">
      <c r="A163" t="s">
        <v>171</v>
      </c>
      <c r="B163">
        <v>24018</v>
      </c>
      <c r="C163">
        <v>0</v>
      </c>
      <c r="D163">
        <v>18460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5558</v>
      </c>
    </row>
    <row r="164" spans="1:10">
      <c r="A164" t="s">
        <v>172</v>
      </c>
      <c r="B164">
        <v>25223</v>
      </c>
      <c r="C164">
        <v>0</v>
      </c>
      <c r="D164">
        <v>13020</v>
      </c>
      <c r="E164">
        <v>0</v>
      </c>
      <c r="F164">
        <v>0</v>
      </c>
      <c r="G164">
        <v>1400</v>
      </c>
      <c r="H164">
        <v>0</v>
      </c>
      <c r="I164">
        <v>5087</v>
      </c>
      <c r="J164">
        <v>5716</v>
      </c>
    </row>
    <row r="165" spans="1:10">
      <c r="A165" t="s">
        <v>173</v>
      </c>
      <c r="B165">
        <v>23983</v>
      </c>
      <c r="C165">
        <v>0</v>
      </c>
      <c r="D165">
        <v>10747</v>
      </c>
      <c r="E165">
        <v>0</v>
      </c>
      <c r="F165">
        <v>0</v>
      </c>
      <c r="G165">
        <v>0</v>
      </c>
      <c r="H165">
        <v>4801</v>
      </c>
      <c r="I165">
        <v>0</v>
      </c>
      <c r="J165">
        <v>8435</v>
      </c>
    </row>
    <row r="166" spans="1:10">
      <c r="A166" t="s">
        <v>174</v>
      </c>
      <c r="B166">
        <v>41043</v>
      </c>
      <c r="C166">
        <v>0</v>
      </c>
      <c r="D166">
        <v>23075</v>
      </c>
      <c r="E166">
        <v>0</v>
      </c>
      <c r="F166">
        <v>0</v>
      </c>
      <c r="G166">
        <v>0</v>
      </c>
      <c r="H166">
        <v>15862</v>
      </c>
      <c r="I166">
        <v>0</v>
      </c>
      <c r="J166">
        <v>2106</v>
      </c>
    </row>
    <row r="167" spans="1:10">
      <c r="A167" t="s">
        <v>175</v>
      </c>
      <c r="B167">
        <v>11568</v>
      </c>
      <c r="C167">
        <v>0</v>
      </c>
      <c r="D167">
        <v>2577</v>
      </c>
      <c r="E167">
        <v>0</v>
      </c>
      <c r="F167">
        <v>0</v>
      </c>
      <c r="G167">
        <v>0</v>
      </c>
      <c r="H167">
        <v>7745</v>
      </c>
      <c r="I167">
        <v>0</v>
      </c>
      <c r="J167">
        <v>1246</v>
      </c>
    </row>
    <row r="168" spans="1:10">
      <c r="A168" t="s">
        <v>176</v>
      </c>
      <c r="B168">
        <v>225786</v>
      </c>
      <c r="C168">
        <v>0</v>
      </c>
      <c r="D168">
        <v>135810</v>
      </c>
      <c r="E168">
        <v>4182</v>
      </c>
      <c r="F168">
        <v>0</v>
      </c>
      <c r="G168">
        <v>0</v>
      </c>
      <c r="H168">
        <v>41478</v>
      </c>
      <c r="I168">
        <v>8290</v>
      </c>
      <c r="J168">
        <v>36026</v>
      </c>
    </row>
  </sheetData>
  <phoneticPr fontId="18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1A6E-F73F-334B-9925-24A0366251FF}">
  <dimension ref="A1:AD169"/>
  <sheetViews>
    <sheetView topLeftCell="G1" workbookViewId="0">
      <selection activeCell="R22" sqref="R22"/>
    </sheetView>
  </sheetViews>
  <sheetFormatPr baseColWidth="10" defaultRowHeight="20"/>
  <cols>
    <col min="13" max="13" width="11.5703125" bestFit="1" customWidth="1"/>
    <col min="21" max="21" width="12.140625" bestFit="1" customWidth="1"/>
  </cols>
  <sheetData>
    <row r="1" spans="1:30">
      <c r="A1" t="s">
        <v>0</v>
      </c>
      <c r="L1" t="s">
        <v>181</v>
      </c>
      <c r="M1" t="s">
        <v>178</v>
      </c>
      <c r="N1" t="s">
        <v>179</v>
      </c>
      <c r="O1" t="s">
        <v>180</v>
      </c>
    </row>
    <row r="2" spans="1:30">
      <c r="A2" t="s">
        <v>1</v>
      </c>
      <c r="K2" t="s">
        <v>182</v>
      </c>
      <c r="L2" s="2">
        <f>SUM(M2:O2)</f>
        <v>2183.2200000000003</v>
      </c>
      <c r="M2" s="2">
        <f>SUM(M7:N7)</f>
        <v>3282.8290000000002</v>
      </c>
      <c r="N2" s="2">
        <f>SUM(O7:P7)</f>
        <v>-376.05399999999997</v>
      </c>
      <c r="O2" s="2">
        <f>SUM(Q7:S7)</f>
        <v>-723.55500000000006</v>
      </c>
    </row>
    <row r="3" spans="1:30">
      <c r="A3" t="s">
        <v>2</v>
      </c>
      <c r="K3" t="s">
        <v>183</v>
      </c>
      <c r="L3" s="2">
        <f>SUM(M3:O3)</f>
        <v>5197.7780000000002</v>
      </c>
      <c r="M3" s="2">
        <f>SUM(M8:N8)</f>
        <v>3689.2330000000002</v>
      </c>
      <c r="N3" s="2">
        <f>SUM(O8:P8)</f>
        <v>110.601</v>
      </c>
      <c r="O3" s="2">
        <f>SUM(Q8:S8)</f>
        <v>1397.944</v>
      </c>
    </row>
    <row r="4" spans="1:30">
      <c r="B4" t="s">
        <v>3</v>
      </c>
    </row>
    <row r="5" spans="1:30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M5" t="s">
        <v>7</v>
      </c>
      <c r="N5" t="s">
        <v>8</v>
      </c>
      <c r="O5" t="s">
        <v>9</v>
      </c>
      <c r="P5" t="s">
        <v>10</v>
      </c>
      <c r="Q5" t="s">
        <v>11</v>
      </c>
      <c r="R5" t="s">
        <v>12</v>
      </c>
      <c r="S5" t="s">
        <v>13</v>
      </c>
      <c r="T5" t="s">
        <v>181</v>
      </c>
      <c r="W5" t="s">
        <v>7</v>
      </c>
      <c r="X5" t="s">
        <v>8</v>
      </c>
      <c r="Y5" t="s">
        <v>9</v>
      </c>
      <c r="Z5" t="s">
        <v>10</v>
      </c>
      <c r="AA5" t="s">
        <v>11</v>
      </c>
      <c r="AB5" t="s">
        <v>12</v>
      </c>
      <c r="AC5" t="s">
        <v>13</v>
      </c>
      <c r="AD5" t="s">
        <v>181</v>
      </c>
    </row>
    <row r="6" spans="1:30">
      <c r="A6" t="s">
        <v>14</v>
      </c>
      <c r="B6">
        <v>269288753</v>
      </c>
      <c r="C6">
        <v>0</v>
      </c>
      <c r="D6">
        <v>156654963</v>
      </c>
      <c r="E6">
        <v>5283459</v>
      </c>
      <c r="F6">
        <v>510194</v>
      </c>
      <c r="G6">
        <v>6120614</v>
      </c>
      <c r="H6">
        <v>53152704</v>
      </c>
      <c r="I6">
        <v>12586197</v>
      </c>
      <c r="J6">
        <v>34980622</v>
      </c>
      <c r="L6" t="s">
        <v>181</v>
      </c>
      <c r="M6" s="1">
        <f>(D6-'202110'!D6)/1000</f>
        <v>6851.4620000000004</v>
      </c>
      <c r="N6" s="1">
        <f>(E6-'202110'!E6)/1000</f>
        <v>120.6</v>
      </c>
      <c r="O6" s="1">
        <f>(F6-'202110'!F6)/1000</f>
        <v>-184.273</v>
      </c>
      <c r="P6" s="1">
        <f>(G6-'202110'!G6)/1000</f>
        <v>-81.180000000000007</v>
      </c>
      <c r="Q6" s="1">
        <f>(H6-'202110'!H6)/1000</f>
        <v>1556.9880000000001</v>
      </c>
      <c r="R6" s="1">
        <f>(I6-'202110'!I6)/1000</f>
        <v>-76.840999999999994</v>
      </c>
      <c r="S6" s="1">
        <f>(J6-'202110'!J6)/1000</f>
        <v>-805.75800000000004</v>
      </c>
      <c r="T6" s="2">
        <f>SUM(M6:S6)</f>
        <v>7380.9979999999996</v>
      </c>
      <c r="U6" s="2">
        <f>SUM(M6:P6)</f>
        <v>6706.6090000000004</v>
      </c>
      <c r="V6" t="s">
        <v>181</v>
      </c>
      <c r="W6" s="1">
        <f>('202110'!D6-'201810'!D6)/1000</f>
        <v>-2698.846</v>
      </c>
      <c r="X6" s="1">
        <f>('202110'!E6-'201810'!E6)/1000</f>
        <v>712.91800000000001</v>
      </c>
      <c r="Y6" s="1">
        <f>('202110'!F6-'201810'!F6)/1000</f>
        <v>187.934</v>
      </c>
      <c r="Z6" s="1">
        <f>('202110'!G6-'201810'!G6)/1000</f>
        <v>937.79600000000005</v>
      </c>
      <c r="AA6" s="1">
        <f>('202110'!H6-'201810'!H6)/1000</f>
        <v>4355.8209999999999</v>
      </c>
      <c r="AB6" s="1">
        <f>('202110'!I6-'201810'!I6)/1000</f>
        <v>-640.59</v>
      </c>
      <c r="AC6" s="1">
        <f>('202110'!J6-'201810'!J6)/1000</f>
        <v>538.30999999999995</v>
      </c>
      <c r="AD6" s="2">
        <f>SUM(W6:AC6)</f>
        <v>3393.3429999999998</v>
      </c>
    </row>
    <row r="7" spans="1:30">
      <c r="A7" t="s">
        <v>15</v>
      </c>
      <c r="B7">
        <v>216643158</v>
      </c>
      <c r="C7">
        <v>0</v>
      </c>
      <c r="D7">
        <v>124466742</v>
      </c>
      <c r="E7">
        <v>4190637</v>
      </c>
      <c r="F7">
        <v>401670</v>
      </c>
      <c r="G7">
        <v>4795803</v>
      </c>
      <c r="H7">
        <v>44903391</v>
      </c>
      <c r="I7">
        <v>10967388</v>
      </c>
      <c r="J7">
        <v>26917527</v>
      </c>
      <c r="L7" t="s">
        <v>182</v>
      </c>
      <c r="M7" s="1">
        <f>(SUM(D7:D12)-SUM('202110'!D7:D12))/1000</f>
        <v>3449.7240000000002</v>
      </c>
      <c r="N7" s="1">
        <f>(SUM(E7:E12)-SUM('202110'!E7:E12))/1000</f>
        <v>-166.89500000000001</v>
      </c>
      <c r="O7" s="1">
        <f>(SUM(F7:F12)-SUM('202110'!F7:F12))/1000</f>
        <v>-134.05699999999999</v>
      </c>
      <c r="P7" s="1">
        <f>(SUM(G7:G12)-SUM('202110'!G7:G12))/1000</f>
        <v>-241.99700000000001</v>
      </c>
      <c r="Q7" s="1">
        <f>(SUM(H7:H12)-SUM('202110'!H7:H12))/1000</f>
        <v>702.00199999999995</v>
      </c>
      <c r="R7" s="1">
        <f>(SUM(I7:I12)-SUM('202110'!I7:I12))/1000</f>
        <v>-219.45099999999999</v>
      </c>
      <c r="S7" s="1">
        <f>(SUM(J7:J12)-SUM('202110'!J7:J12))/1000</f>
        <v>-1206.106</v>
      </c>
      <c r="T7" s="2">
        <f t="shared" ref="T7:T8" si="0">SUM(M7:S7)</f>
        <v>2183.2200000000003</v>
      </c>
      <c r="U7" s="2">
        <f t="shared" ref="U7:U8" si="1">SUM(M7:P7)</f>
        <v>2906.7750000000005</v>
      </c>
      <c r="V7" t="s">
        <v>182</v>
      </c>
      <c r="W7" s="1">
        <f>(SUM('202110'!D7:D12)-SUM('201810'!D7:D12))/1000</f>
        <v>-2436.7750000000001</v>
      </c>
      <c r="X7" s="1">
        <f>(SUM('202110'!E7:E12)-SUM('201810'!E7:E12))/1000</f>
        <v>644.33699999999999</v>
      </c>
      <c r="Y7" s="1">
        <f>(SUM('202110'!F7:F12)-SUM('201810'!F7:F12))/1000</f>
        <v>128.285</v>
      </c>
      <c r="Z7" s="1">
        <f>(SUM('202110'!G7:G12)-SUM('201810'!G7:G12))/1000</f>
        <v>652.65700000000004</v>
      </c>
      <c r="AA7" s="1">
        <f>(SUM('202110'!H7:H12)-SUM('201810'!H7:H12))/1000</f>
        <v>3933.5369999999998</v>
      </c>
      <c r="AB7" s="1">
        <f>(SUM('202110'!I7:I12)-SUM('201810'!I7:I12))/1000</f>
        <v>-576.63400000000001</v>
      </c>
      <c r="AC7" s="1">
        <f>(SUM('202110'!J7:J12)-SUM('201810'!J7:J12))/1000</f>
        <v>755.79399999999998</v>
      </c>
      <c r="AD7" s="2">
        <f t="shared" ref="AD7:AD8" si="2">SUM(W7:AC7)</f>
        <v>3101.2009999999996</v>
      </c>
    </row>
    <row r="8" spans="1:30">
      <c r="A8" t="s">
        <v>16</v>
      </c>
      <c r="B8">
        <v>36744</v>
      </c>
      <c r="C8">
        <v>0</v>
      </c>
      <c r="D8">
        <v>21851</v>
      </c>
      <c r="E8">
        <v>1184</v>
      </c>
      <c r="F8">
        <v>0</v>
      </c>
      <c r="G8">
        <v>0</v>
      </c>
      <c r="H8">
        <v>750</v>
      </c>
      <c r="I8">
        <v>10094</v>
      </c>
      <c r="J8">
        <v>2865</v>
      </c>
      <c r="L8" t="s">
        <v>183</v>
      </c>
      <c r="M8" s="2">
        <f>M6-M7</f>
        <v>3401.7380000000003</v>
      </c>
      <c r="N8" s="2">
        <f t="shared" ref="N8:S8" si="3">N6-N7</f>
        <v>287.495</v>
      </c>
      <c r="O8" s="2">
        <f t="shared" si="3"/>
        <v>-50.216000000000008</v>
      </c>
      <c r="P8" s="2">
        <f t="shared" si="3"/>
        <v>160.81700000000001</v>
      </c>
      <c r="Q8" s="2">
        <f t="shared" si="3"/>
        <v>854.9860000000001</v>
      </c>
      <c r="R8" s="2">
        <f t="shared" si="3"/>
        <v>142.61000000000001</v>
      </c>
      <c r="S8" s="2">
        <f t="shared" si="3"/>
        <v>400.34799999999996</v>
      </c>
      <c r="T8" s="2">
        <f t="shared" si="0"/>
        <v>5197.7780000000002</v>
      </c>
      <c r="U8" s="2">
        <f t="shared" si="1"/>
        <v>3799.8340000000003</v>
      </c>
      <c r="V8" t="s">
        <v>183</v>
      </c>
      <c r="W8" s="2">
        <f>W6-W7</f>
        <v>-262.07099999999991</v>
      </c>
      <c r="X8" s="2">
        <f t="shared" ref="X8:AC8" si="4">X6-X7</f>
        <v>68.581000000000017</v>
      </c>
      <c r="Y8" s="2">
        <f t="shared" si="4"/>
        <v>59.649000000000001</v>
      </c>
      <c r="Z8" s="2">
        <f t="shared" si="4"/>
        <v>285.13900000000001</v>
      </c>
      <c r="AA8" s="2">
        <f t="shared" si="4"/>
        <v>422.28400000000011</v>
      </c>
      <c r="AB8" s="2">
        <f t="shared" si="4"/>
        <v>-63.956000000000017</v>
      </c>
      <c r="AC8" s="2">
        <f t="shared" si="4"/>
        <v>-217.48400000000004</v>
      </c>
      <c r="AD8" s="2">
        <f t="shared" si="2"/>
        <v>292.14200000000017</v>
      </c>
    </row>
    <row r="9" spans="1:30">
      <c r="A9" t="s">
        <v>17</v>
      </c>
      <c r="B9">
        <v>65865</v>
      </c>
      <c r="C9">
        <v>0</v>
      </c>
      <c r="D9">
        <v>30660</v>
      </c>
      <c r="E9">
        <v>0</v>
      </c>
      <c r="F9">
        <v>0</v>
      </c>
      <c r="G9">
        <v>0</v>
      </c>
      <c r="H9">
        <v>30488</v>
      </c>
      <c r="I9">
        <v>0</v>
      </c>
      <c r="J9">
        <v>4717</v>
      </c>
      <c r="L9" t="s">
        <v>203</v>
      </c>
      <c r="T9" s="2">
        <f>K100</f>
        <v>3154.645</v>
      </c>
      <c r="U9">
        <f>U8/U6</f>
        <v>0.56658051781459151</v>
      </c>
      <c r="V9" t="s">
        <v>203</v>
      </c>
      <c r="AD9" s="2">
        <f>N100</f>
        <v>556.39800000000025</v>
      </c>
    </row>
    <row r="10" spans="1:30">
      <c r="A10" t="s">
        <v>18</v>
      </c>
      <c r="B10">
        <v>15414</v>
      </c>
      <c r="C10">
        <v>0</v>
      </c>
      <c r="D10">
        <v>15414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U10" s="4">
        <f>U6*1000/SUM('202110'!D6:G6)</f>
        <v>4.1433957751122789E-2</v>
      </c>
    </row>
    <row r="11" spans="1:30">
      <c r="A11" t="s">
        <v>19</v>
      </c>
      <c r="B11">
        <v>1498018</v>
      </c>
      <c r="C11">
        <v>0</v>
      </c>
      <c r="D11">
        <v>628982</v>
      </c>
      <c r="E11">
        <v>11208</v>
      </c>
      <c r="F11">
        <v>0</v>
      </c>
      <c r="G11">
        <v>38956</v>
      </c>
      <c r="H11">
        <v>425831</v>
      </c>
      <c r="I11">
        <v>205938</v>
      </c>
      <c r="J11">
        <v>187103</v>
      </c>
      <c r="U11" s="4">
        <f>U8/SUM('202110'!D6:G6)*1000</f>
        <v>2.347567323773906E-2</v>
      </c>
    </row>
    <row r="12" spans="1:30">
      <c r="A12" t="s">
        <v>20</v>
      </c>
      <c r="B12">
        <v>16455</v>
      </c>
      <c r="C12">
        <v>0</v>
      </c>
      <c r="D12">
        <v>12089</v>
      </c>
      <c r="E12">
        <v>0</v>
      </c>
      <c r="F12">
        <v>0</v>
      </c>
      <c r="G12">
        <v>4366</v>
      </c>
      <c r="H12">
        <v>0</v>
      </c>
      <c r="I12">
        <v>0</v>
      </c>
      <c r="J12">
        <v>0</v>
      </c>
    </row>
    <row r="13" spans="1:30">
      <c r="A13" t="s">
        <v>21</v>
      </c>
      <c r="B13">
        <v>133040</v>
      </c>
      <c r="C13">
        <v>0</v>
      </c>
      <c r="D13">
        <v>80629</v>
      </c>
      <c r="E13">
        <v>5658</v>
      </c>
      <c r="F13">
        <v>0</v>
      </c>
      <c r="G13">
        <v>0</v>
      </c>
      <c r="H13">
        <v>16481</v>
      </c>
      <c r="I13">
        <v>0</v>
      </c>
      <c r="J13">
        <v>30272</v>
      </c>
      <c r="L13" s="1">
        <f>(B13-'202110'!B13)/1000</f>
        <v>72.052999999999997</v>
      </c>
      <c r="M13" s="1">
        <f>('202110'!B13-'201810'!B13)/1000</f>
        <v>-59.843000000000004</v>
      </c>
      <c r="N13">
        <v>1</v>
      </c>
      <c r="O13" t="str">
        <f ca="1">OFFSET(A$12,MATCH(P13,L$13:L$168,0),0)</f>
        <v>India</v>
      </c>
      <c r="P13" s="1">
        <f>LARGE(L$13:L$168,N13)</f>
        <v>610.66499999999996</v>
      </c>
    </row>
    <row r="14" spans="1:30">
      <c r="A14" t="s">
        <v>22</v>
      </c>
      <c r="B14">
        <v>23819</v>
      </c>
      <c r="C14">
        <v>0</v>
      </c>
      <c r="D14">
        <v>9162</v>
      </c>
      <c r="E14">
        <v>0</v>
      </c>
      <c r="F14">
        <v>0</v>
      </c>
      <c r="G14">
        <v>0</v>
      </c>
      <c r="H14">
        <v>14191</v>
      </c>
      <c r="I14">
        <v>0</v>
      </c>
      <c r="J14">
        <v>466</v>
      </c>
      <c r="L14" s="1">
        <f>(B14-'202110'!B14)/1000</f>
        <v>-13.217000000000001</v>
      </c>
      <c r="M14" s="1">
        <f>('202110'!B14-'201810'!B14)/1000</f>
        <v>-2.6269999999999998</v>
      </c>
      <c r="N14">
        <v>2</v>
      </c>
      <c r="O14" t="str">
        <f ca="1">OFFSET(A$12,MATCH(P14,L$13:L$168,0),0)</f>
        <v>Venezuela</v>
      </c>
      <c r="P14" s="1">
        <f>LARGE(L$13:L$168,N14)</f>
        <v>574.71600000000001</v>
      </c>
    </row>
    <row r="15" spans="1:30">
      <c r="A15" t="s">
        <v>23</v>
      </c>
      <c r="B15">
        <v>33450</v>
      </c>
      <c r="C15">
        <v>0</v>
      </c>
      <c r="D15">
        <v>22899</v>
      </c>
      <c r="E15">
        <v>0</v>
      </c>
      <c r="F15">
        <v>0</v>
      </c>
      <c r="G15">
        <v>3560</v>
      </c>
      <c r="H15">
        <v>6991</v>
      </c>
      <c r="I15">
        <v>0</v>
      </c>
      <c r="J15">
        <v>0</v>
      </c>
      <c r="L15" s="1">
        <f>(B15-'202110'!B15)/1000</f>
        <v>-0.71599999999999997</v>
      </c>
      <c r="M15" s="1">
        <f>('202110'!B15-'201810'!B15)/1000</f>
        <v>4.9169999999999998</v>
      </c>
      <c r="N15">
        <v>3</v>
      </c>
      <c r="O15" t="str">
        <f ca="1">OFFSET(A$12,MATCH(P15,L$13:L$168,0),0)</f>
        <v>Mexico</v>
      </c>
      <c r="P15" s="1">
        <f>LARGE(L$13:L$168,N15)</f>
        <v>539.52200000000005</v>
      </c>
    </row>
    <row r="16" spans="1:30">
      <c r="A16" t="s">
        <v>24</v>
      </c>
      <c r="B16">
        <v>68677</v>
      </c>
      <c r="C16">
        <v>0</v>
      </c>
      <c r="D16">
        <v>56569</v>
      </c>
      <c r="E16">
        <v>3522</v>
      </c>
      <c r="F16">
        <v>0</v>
      </c>
      <c r="G16">
        <v>1550</v>
      </c>
      <c r="H16">
        <v>2119</v>
      </c>
      <c r="I16">
        <v>0</v>
      </c>
      <c r="J16">
        <v>4917</v>
      </c>
      <c r="L16" s="1">
        <f>(B16-'202110'!B16)/1000</f>
        <v>-37.01</v>
      </c>
      <c r="M16" s="1">
        <f>('202110'!B16-'201810'!B16)/1000</f>
        <v>78.149000000000001</v>
      </c>
      <c r="N16">
        <v>4</v>
      </c>
      <c r="O16" t="str">
        <f ca="1">OFFSET(A$12,MATCH(P16,L$13:L$168,0),0)</f>
        <v>Columbia</v>
      </c>
      <c r="P16" s="1">
        <f>LARGE(L$13:L$168,N16)</f>
        <v>421.03800000000001</v>
      </c>
    </row>
    <row r="17" spans="1:16">
      <c r="A17" t="s">
        <v>25</v>
      </c>
      <c r="B17">
        <v>9631</v>
      </c>
      <c r="C17">
        <v>0</v>
      </c>
      <c r="D17">
        <v>1755</v>
      </c>
      <c r="E17">
        <v>0</v>
      </c>
      <c r="F17">
        <v>0</v>
      </c>
      <c r="G17">
        <v>0</v>
      </c>
      <c r="H17">
        <v>3277</v>
      </c>
      <c r="I17">
        <v>4599</v>
      </c>
      <c r="J17">
        <v>0</v>
      </c>
      <c r="L17" s="1">
        <f>(B17-'202110'!B17)/1000</f>
        <v>5.0869999999999997</v>
      </c>
      <c r="M17" s="1">
        <f>('202110'!B17-'201810'!B17)/1000</f>
        <v>-8.1189999999999998</v>
      </c>
      <c r="N17">
        <v>5</v>
      </c>
      <c r="O17" t="str">
        <f ca="1">OFFSET(A$12,MATCH(P17,L$13:L$168,0),0)</f>
        <v>Honduras</v>
      </c>
      <c r="P17" s="1">
        <f>LARGE(L$13:L$168,N17)</f>
        <v>367.53800000000001</v>
      </c>
    </row>
    <row r="18" spans="1:16">
      <c r="A18" t="s">
        <v>26</v>
      </c>
      <c r="B18">
        <v>60101</v>
      </c>
      <c r="C18">
        <v>0</v>
      </c>
      <c r="D18">
        <v>30613</v>
      </c>
      <c r="E18">
        <v>0</v>
      </c>
      <c r="F18">
        <v>0</v>
      </c>
      <c r="G18">
        <v>4113</v>
      </c>
      <c r="H18">
        <v>3200</v>
      </c>
      <c r="I18">
        <v>0</v>
      </c>
      <c r="J18">
        <v>22175</v>
      </c>
      <c r="L18" s="1">
        <f>(B18-'202110'!B18)/1000</f>
        <v>28.431999999999999</v>
      </c>
      <c r="M18" s="1">
        <f>('202110'!B18-'201810'!B18)/1000</f>
        <v>2.4350000000000001</v>
      </c>
      <c r="N18">
        <v>6</v>
      </c>
      <c r="O18" t="str">
        <f ca="1">OFFSET(A$12,MATCH(P18,L$13:L$168,0),0)</f>
        <v>Guatemala</v>
      </c>
      <c r="P18" s="1">
        <f>LARGE(L$13:L$168,N18)</f>
        <v>353.95800000000003</v>
      </c>
    </row>
    <row r="19" spans="1:16">
      <c r="A19" t="s">
        <v>27</v>
      </c>
      <c r="B19">
        <v>27183</v>
      </c>
      <c r="C19">
        <v>0</v>
      </c>
      <c r="D19">
        <v>22454</v>
      </c>
      <c r="E19">
        <v>0</v>
      </c>
      <c r="F19">
        <v>0</v>
      </c>
      <c r="G19">
        <v>0</v>
      </c>
      <c r="H19">
        <v>4729</v>
      </c>
      <c r="I19">
        <v>0</v>
      </c>
      <c r="J19">
        <v>0</v>
      </c>
      <c r="L19" s="1">
        <f>(B19-'202110'!B19)/1000</f>
        <v>-0.91100000000000003</v>
      </c>
      <c r="M19" s="1">
        <f>('202110'!B19-'201810'!B19)/1000</f>
        <v>18.169</v>
      </c>
      <c r="N19">
        <v>7</v>
      </c>
      <c r="O19" t="str">
        <f ca="1">OFFSET(A$12,MATCH(P19,L$13:L$168,0),0)</f>
        <v>Haiti</v>
      </c>
      <c r="P19" s="1">
        <f>LARGE(L$13:L$168,N19)</f>
        <v>350.73500000000001</v>
      </c>
    </row>
    <row r="20" spans="1:16">
      <c r="A20" t="s">
        <v>28</v>
      </c>
      <c r="B20">
        <v>157794</v>
      </c>
      <c r="C20">
        <v>0</v>
      </c>
      <c r="D20">
        <v>104738</v>
      </c>
      <c r="E20">
        <v>334</v>
      </c>
      <c r="F20">
        <v>0</v>
      </c>
      <c r="G20">
        <v>0</v>
      </c>
      <c r="H20">
        <v>42444</v>
      </c>
      <c r="I20">
        <v>0</v>
      </c>
      <c r="J20">
        <v>10278</v>
      </c>
      <c r="L20" s="1">
        <f>(B20-'202110'!B20)/1000</f>
        <v>-4.5430000000000001</v>
      </c>
      <c r="M20" s="1">
        <f>('202110'!B20-'201810'!B20)/1000</f>
        <v>-47.151000000000003</v>
      </c>
      <c r="N20">
        <v>8</v>
      </c>
      <c r="O20" t="str">
        <f ca="1">OFFSET(A$12,MATCH(P20,L$13:L$168,0),0)</f>
        <v>Brazil</v>
      </c>
      <c r="P20" s="1">
        <f>LARGE(L$13:L$168,N20)</f>
        <v>288.44</v>
      </c>
    </row>
    <row r="21" spans="1:16">
      <c r="A21" t="s">
        <v>29</v>
      </c>
      <c r="B21">
        <v>848493</v>
      </c>
      <c r="C21">
        <v>0</v>
      </c>
      <c r="D21">
        <v>467415</v>
      </c>
      <c r="E21">
        <v>13259</v>
      </c>
      <c r="F21">
        <v>0</v>
      </c>
      <c r="G21">
        <v>23462</v>
      </c>
      <c r="H21">
        <v>235766</v>
      </c>
      <c r="I21">
        <v>31217</v>
      </c>
      <c r="J21">
        <v>77374</v>
      </c>
      <c r="L21" s="1">
        <f>(B21-'202110'!B21)/1000</f>
        <v>-30.751000000000001</v>
      </c>
      <c r="M21" s="1">
        <f>('202110'!B21-'201810'!B21)/1000</f>
        <v>3.988</v>
      </c>
      <c r="N21">
        <v>9</v>
      </c>
      <c r="O21" t="str">
        <f ca="1">OFFSET(A$12,MATCH(P21,L$13:L$168,0),0)</f>
        <v>Jamaica</v>
      </c>
      <c r="P21" s="1">
        <f>LARGE(L$13:L$168,N21)</f>
        <v>196.89599999999999</v>
      </c>
    </row>
    <row r="22" spans="1:16">
      <c r="A22" t="s">
        <v>30</v>
      </c>
      <c r="B22">
        <v>135509</v>
      </c>
      <c r="C22">
        <v>0</v>
      </c>
      <c r="D22">
        <v>61678</v>
      </c>
      <c r="E22">
        <v>4436</v>
      </c>
      <c r="F22">
        <v>0</v>
      </c>
      <c r="G22">
        <v>4126</v>
      </c>
      <c r="H22">
        <v>59371</v>
      </c>
      <c r="I22">
        <v>0</v>
      </c>
      <c r="J22">
        <v>5898</v>
      </c>
      <c r="L22" s="1">
        <f>(B22-'202110'!B22)/1000</f>
        <v>59.71</v>
      </c>
      <c r="M22" s="1">
        <f>('202110'!B22-'201810'!B22)/1000</f>
        <v>-7.8869999999999996</v>
      </c>
      <c r="N22">
        <v>10</v>
      </c>
      <c r="O22" t="str">
        <f ca="1">OFFSET(A$12,MATCH(P22,L$13:L$168,0),0)</f>
        <v>Nepal</v>
      </c>
      <c r="P22" s="1">
        <f>LARGE(L$13:L$168,N22)</f>
        <v>194.74700000000001</v>
      </c>
    </row>
    <row r="23" spans="1:16">
      <c r="A23" t="s">
        <v>31</v>
      </c>
      <c r="B23">
        <v>34716</v>
      </c>
      <c r="C23">
        <v>0</v>
      </c>
      <c r="D23">
        <v>23222</v>
      </c>
      <c r="E23">
        <v>0</v>
      </c>
      <c r="F23">
        <v>0</v>
      </c>
      <c r="G23">
        <v>0</v>
      </c>
      <c r="H23">
        <v>11494</v>
      </c>
      <c r="I23">
        <v>0</v>
      </c>
      <c r="J23">
        <v>0</v>
      </c>
      <c r="L23" s="1">
        <f>(B23-'202110'!B23)/1000</f>
        <v>-18.356999999999999</v>
      </c>
      <c r="M23" s="1">
        <f>('202110'!B23-'201810'!B23)/1000</f>
        <v>-50.774999999999999</v>
      </c>
      <c r="N23">
        <v>11</v>
      </c>
      <c r="O23" t="str">
        <f ca="1">OFFSET(A$12,MATCH(P23,L$13:L$168,0),0)</f>
        <v>Ukraine</v>
      </c>
      <c r="P23" s="1">
        <f>LARGE(L$13:L$168,N23)</f>
        <v>167.94900000000001</v>
      </c>
    </row>
    <row r="24" spans="1:16">
      <c r="A24" t="s">
        <v>32</v>
      </c>
      <c r="B24">
        <v>19290</v>
      </c>
      <c r="C24">
        <v>0</v>
      </c>
      <c r="D24">
        <v>15300</v>
      </c>
      <c r="E24">
        <v>0</v>
      </c>
      <c r="F24">
        <v>0</v>
      </c>
      <c r="G24">
        <v>0</v>
      </c>
      <c r="H24">
        <v>3544</v>
      </c>
      <c r="I24">
        <v>446</v>
      </c>
      <c r="J24">
        <v>0</v>
      </c>
      <c r="L24" s="1">
        <f>(B24-'202110'!B24)/1000</f>
        <v>2.427</v>
      </c>
      <c r="M24" s="1">
        <f>('202110'!B24-'201810'!B24)/1000</f>
        <v>0.62</v>
      </c>
      <c r="N24">
        <v>12</v>
      </c>
      <c r="O24" t="str">
        <f ca="1">OFFSET(A$12,MATCH(P24,L$13:L$168,0),0)</f>
        <v>Thailand</v>
      </c>
      <c r="P24" s="1">
        <f>LARGE(L$13:L$168,N24)</f>
        <v>152.69499999999999</v>
      </c>
    </row>
    <row r="25" spans="1:16">
      <c r="A25" t="s">
        <v>33</v>
      </c>
      <c r="B25">
        <v>143313</v>
      </c>
      <c r="C25">
        <v>0</v>
      </c>
      <c r="D25">
        <v>75557</v>
      </c>
      <c r="E25">
        <v>5441</v>
      </c>
      <c r="F25">
        <v>0</v>
      </c>
      <c r="G25">
        <v>8687</v>
      </c>
      <c r="H25">
        <v>33774</v>
      </c>
      <c r="I25">
        <v>0</v>
      </c>
      <c r="J25">
        <v>19854</v>
      </c>
      <c r="L25" s="1">
        <f>(B25-'202110'!B25)/1000</f>
        <v>61.927</v>
      </c>
      <c r="M25" s="1">
        <f>('202110'!B25-'201810'!B25)/1000</f>
        <v>-15.141</v>
      </c>
      <c r="N25">
        <v>13</v>
      </c>
      <c r="O25" t="str">
        <f ca="1">OFFSET(A$12,MATCH(P25,L$13:L$168,0),0)</f>
        <v>China</v>
      </c>
      <c r="P25" s="1">
        <f>LARGE(L$13:L$168,N25)</f>
        <v>142.63999999999999</v>
      </c>
    </row>
    <row r="26" spans="1:16">
      <c r="A26" t="s">
        <v>34</v>
      </c>
      <c r="B26">
        <v>292622</v>
      </c>
      <c r="C26">
        <v>0</v>
      </c>
      <c r="D26">
        <v>142946</v>
      </c>
      <c r="E26">
        <v>3699</v>
      </c>
      <c r="F26">
        <v>0</v>
      </c>
      <c r="G26">
        <v>0</v>
      </c>
      <c r="H26">
        <v>128298</v>
      </c>
      <c r="I26">
        <v>7634</v>
      </c>
      <c r="J26">
        <v>10045</v>
      </c>
      <c r="L26" s="1">
        <f>(B26-'202110'!B26)/1000</f>
        <v>8.3079999999999998</v>
      </c>
      <c r="M26" s="1">
        <f>('202110'!B26-'201810'!B26)/1000</f>
        <v>-82.447999999999993</v>
      </c>
      <c r="N26">
        <v>14</v>
      </c>
      <c r="O26" t="str">
        <f ca="1">OFFSET(A$12,MATCH(P26,L$13:L$168,0),0)</f>
        <v>Ecuador</v>
      </c>
      <c r="P26" s="1">
        <f>LARGE(L$13:L$168,N26)</f>
        <v>132.333</v>
      </c>
    </row>
    <row r="27" spans="1:16">
      <c r="A27" t="s">
        <v>35</v>
      </c>
      <c r="B27">
        <v>60921</v>
      </c>
      <c r="C27">
        <v>0</v>
      </c>
      <c r="D27">
        <v>40031</v>
      </c>
      <c r="E27">
        <v>0</v>
      </c>
      <c r="F27">
        <v>0</v>
      </c>
      <c r="G27">
        <v>0</v>
      </c>
      <c r="H27">
        <v>18257</v>
      </c>
      <c r="I27">
        <v>2633</v>
      </c>
      <c r="J27">
        <v>0</v>
      </c>
      <c r="L27" s="1">
        <f>(B27-'202110'!B27)/1000</f>
        <v>-41.819000000000003</v>
      </c>
      <c r="M27" s="1">
        <f>('202110'!B27-'201810'!B27)/1000</f>
        <v>15.053000000000001</v>
      </c>
      <c r="N27">
        <v>15</v>
      </c>
      <c r="O27" t="str">
        <f ca="1">OFFSET(A$12,MATCH(P27,L$13:L$168,0),0)</f>
        <v>Nicaragua</v>
      </c>
      <c r="P27" s="1">
        <f>LARGE(L$13:L$168,N27)</f>
        <v>121.866</v>
      </c>
    </row>
    <row r="28" spans="1:16">
      <c r="A28" t="s">
        <v>36</v>
      </c>
      <c r="B28">
        <v>27944</v>
      </c>
      <c r="C28">
        <v>0</v>
      </c>
      <c r="D28">
        <v>15579</v>
      </c>
      <c r="E28">
        <v>0</v>
      </c>
      <c r="F28">
        <v>0</v>
      </c>
      <c r="G28">
        <v>0</v>
      </c>
      <c r="H28">
        <v>12365</v>
      </c>
      <c r="I28">
        <v>0</v>
      </c>
      <c r="J28">
        <v>0</v>
      </c>
      <c r="L28" s="1">
        <f>(B28-'202110'!B28)/1000</f>
        <v>12.888999999999999</v>
      </c>
      <c r="M28" s="1">
        <f>('202110'!B28-'201810'!B28)/1000</f>
        <v>-15.35</v>
      </c>
      <c r="N28">
        <v>16</v>
      </c>
      <c r="O28" t="str">
        <f ca="1">OFFSET(A$12,MATCH(P28,L$13:L$168,0),0)</f>
        <v>Congo</v>
      </c>
      <c r="P28" s="1">
        <f>LARGE(L$13:L$168,N28)</f>
        <v>110.691</v>
      </c>
    </row>
    <row r="29" spans="1:16">
      <c r="A29" t="s">
        <v>37</v>
      </c>
      <c r="B29">
        <v>363216</v>
      </c>
      <c r="C29">
        <v>0</v>
      </c>
      <c r="D29">
        <v>209174</v>
      </c>
      <c r="E29">
        <v>15781</v>
      </c>
      <c r="F29">
        <v>0</v>
      </c>
      <c r="G29">
        <v>9189</v>
      </c>
      <c r="H29">
        <v>82739</v>
      </c>
      <c r="I29">
        <v>13632</v>
      </c>
      <c r="J29">
        <v>32701</v>
      </c>
      <c r="L29" s="1">
        <f>(B29-'202110'!B29)/1000</f>
        <v>-64.799000000000007</v>
      </c>
      <c r="M29" s="1">
        <f>('202110'!B29-'201810'!B29)/1000</f>
        <v>29.451000000000001</v>
      </c>
      <c r="N29">
        <v>17</v>
      </c>
      <c r="O29" t="str">
        <f ca="1">OFFSET(A$12,MATCH(P29,L$13:L$168,0),0)</f>
        <v>Romania</v>
      </c>
      <c r="P29" s="1">
        <f>LARGE(L$13:L$168,N29)</f>
        <v>101.277</v>
      </c>
    </row>
    <row r="30" spans="1:16">
      <c r="A30" t="s">
        <v>38</v>
      </c>
      <c r="B30">
        <v>114048</v>
      </c>
      <c r="C30">
        <v>0</v>
      </c>
      <c r="D30">
        <v>56313</v>
      </c>
      <c r="E30">
        <v>0</v>
      </c>
      <c r="F30">
        <v>0</v>
      </c>
      <c r="G30">
        <v>0</v>
      </c>
      <c r="H30">
        <v>50792</v>
      </c>
      <c r="I30">
        <v>3247</v>
      </c>
      <c r="J30">
        <v>3696</v>
      </c>
      <c r="L30" s="1">
        <f>(B30-'202110'!B30)/1000</f>
        <v>16.788</v>
      </c>
      <c r="M30" s="1">
        <f>('202110'!B30-'201810'!B30)/1000</f>
        <v>-68.334000000000003</v>
      </c>
      <c r="N30">
        <v>18</v>
      </c>
      <c r="O30" t="str">
        <f ca="1">OFFSET(A$12,MATCH(P30,L$13:L$168,0),0)</f>
        <v>South Korea</v>
      </c>
      <c r="P30" s="1">
        <f>LARGE(L$13:L$168,N30)</f>
        <v>101.271</v>
      </c>
    </row>
    <row r="31" spans="1:16">
      <c r="A31" t="s">
        <v>39</v>
      </c>
      <c r="B31">
        <v>17716</v>
      </c>
      <c r="C31">
        <v>0</v>
      </c>
      <c r="D31">
        <v>9856</v>
      </c>
      <c r="E31">
        <v>0</v>
      </c>
      <c r="F31">
        <v>0</v>
      </c>
      <c r="G31">
        <v>0</v>
      </c>
      <c r="H31">
        <v>7860</v>
      </c>
      <c r="I31">
        <v>0</v>
      </c>
      <c r="J31">
        <v>0</v>
      </c>
      <c r="L31" s="1">
        <f>(B31-'202110'!B31)/1000</f>
        <v>2.1640000000000001</v>
      </c>
      <c r="M31" s="1">
        <f>('202110'!B31-'201810'!B31)/1000</f>
        <v>-9.0069999999999997</v>
      </c>
      <c r="N31">
        <v>19</v>
      </c>
      <c r="O31" t="str">
        <f ca="1">OFFSET(A$12,MATCH(P31,L$13:L$168,0),0)</f>
        <v>Dominica</v>
      </c>
      <c r="P31" s="1">
        <f>LARGE(L$13:L$168,N31)</f>
        <v>95.965999999999994</v>
      </c>
    </row>
    <row r="32" spans="1:16">
      <c r="A32" t="s">
        <v>40</v>
      </c>
      <c r="B32">
        <v>186113</v>
      </c>
      <c r="C32">
        <v>0</v>
      </c>
      <c r="D32">
        <v>142472</v>
      </c>
      <c r="E32">
        <v>3110</v>
      </c>
      <c r="F32">
        <v>0</v>
      </c>
      <c r="G32">
        <v>0</v>
      </c>
      <c r="H32">
        <v>29266</v>
      </c>
      <c r="I32">
        <v>2078</v>
      </c>
      <c r="J32">
        <v>9187</v>
      </c>
      <c r="L32" s="1">
        <f>(B32-'202110'!B32)/1000</f>
        <v>101.277</v>
      </c>
      <c r="M32" s="1">
        <f>('202110'!B32-'201810'!B32)/1000</f>
        <v>-11.657</v>
      </c>
      <c r="N32">
        <v>20</v>
      </c>
      <c r="O32" t="str">
        <f ca="1">OFFSET(A$12,MATCH(P32,L$13:L$168,0),0)</f>
        <v>Africa, Not Specified</v>
      </c>
      <c r="P32" s="1">
        <f>LARGE(L$13:L$168,N32)</f>
        <v>94.334000000000003</v>
      </c>
    </row>
    <row r="33" spans="1:13">
      <c r="A33" t="s">
        <v>41</v>
      </c>
      <c r="B33">
        <v>147003</v>
      </c>
      <c r="C33">
        <v>0</v>
      </c>
      <c r="D33">
        <v>68171</v>
      </c>
      <c r="E33">
        <v>3587</v>
      </c>
      <c r="F33">
        <v>0</v>
      </c>
      <c r="G33">
        <v>6993</v>
      </c>
      <c r="H33">
        <v>24412</v>
      </c>
      <c r="I33">
        <v>4439</v>
      </c>
      <c r="J33">
        <v>39401</v>
      </c>
      <c r="L33" s="1">
        <f>(B33-'202110'!B33)/1000</f>
        <v>9.3490000000000002</v>
      </c>
      <c r="M33" s="1">
        <f>('202110'!B33-'201810'!B33)/1000</f>
        <v>-13.582000000000001</v>
      </c>
    </row>
    <row r="34" spans="1:13">
      <c r="A34" t="s">
        <v>42</v>
      </c>
      <c r="B34">
        <v>30171</v>
      </c>
      <c r="C34">
        <v>0</v>
      </c>
      <c r="D34">
        <v>13680</v>
      </c>
      <c r="E34">
        <v>0</v>
      </c>
      <c r="F34">
        <v>0</v>
      </c>
      <c r="G34">
        <v>0</v>
      </c>
      <c r="H34">
        <v>14327</v>
      </c>
      <c r="I34">
        <v>0</v>
      </c>
      <c r="J34">
        <v>2164</v>
      </c>
      <c r="L34" s="1">
        <f>(B34-'202110'!B34)/1000</f>
        <v>-22.327000000000002</v>
      </c>
      <c r="M34" s="1">
        <f>('202110'!B34-'201810'!B34)/1000</f>
        <v>22.547000000000001</v>
      </c>
    </row>
    <row r="35" spans="1:13">
      <c r="A35" t="s">
        <v>43</v>
      </c>
      <c r="B35">
        <v>47671</v>
      </c>
      <c r="C35">
        <v>0</v>
      </c>
      <c r="D35">
        <v>16355</v>
      </c>
      <c r="E35">
        <v>3626</v>
      </c>
      <c r="F35">
        <v>0</v>
      </c>
      <c r="G35">
        <v>0</v>
      </c>
      <c r="H35">
        <v>5197</v>
      </c>
      <c r="I35">
        <v>7472</v>
      </c>
      <c r="J35">
        <v>15021</v>
      </c>
      <c r="L35" s="1">
        <f>(B35-'202110'!B35)/1000</f>
        <v>2.6259999999999999</v>
      </c>
      <c r="M35" s="1">
        <f>('202110'!B35-'201810'!B35)/1000</f>
        <v>7.274</v>
      </c>
    </row>
    <row r="36" spans="1:13">
      <c r="A36" t="s">
        <v>44</v>
      </c>
      <c r="B36">
        <v>379147</v>
      </c>
      <c r="C36">
        <v>0</v>
      </c>
      <c r="D36">
        <v>248366</v>
      </c>
      <c r="E36">
        <v>7164</v>
      </c>
      <c r="F36">
        <v>0</v>
      </c>
      <c r="G36">
        <v>14857</v>
      </c>
      <c r="H36">
        <v>90501</v>
      </c>
      <c r="I36">
        <v>4689</v>
      </c>
      <c r="J36">
        <v>13570</v>
      </c>
      <c r="L36" s="1">
        <f>(B36-'202110'!B36)/1000</f>
        <v>77.795000000000002</v>
      </c>
      <c r="M36" s="1">
        <f>('202110'!B36-'201810'!B36)/1000</f>
        <v>51.01</v>
      </c>
    </row>
    <row r="37" spans="1:13">
      <c r="A37" t="s">
        <v>45</v>
      </c>
      <c r="B37">
        <v>432527</v>
      </c>
      <c r="C37">
        <v>0</v>
      </c>
      <c r="D37">
        <v>250631</v>
      </c>
      <c r="E37">
        <v>3777</v>
      </c>
      <c r="F37">
        <v>0</v>
      </c>
      <c r="G37">
        <v>22880</v>
      </c>
      <c r="H37">
        <v>130920</v>
      </c>
      <c r="I37">
        <v>5817</v>
      </c>
      <c r="J37">
        <v>18502</v>
      </c>
      <c r="L37" s="1">
        <f>(B37-'202110'!B37)/1000</f>
        <v>59.433999999999997</v>
      </c>
      <c r="M37" s="1">
        <f>('202110'!B37-'201810'!B37)/1000</f>
        <v>-32.951000000000001</v>
      </c>
    </row>
    <row r="38" spans="1:13">
      <c r="A38" t="s">
        <v>46</v>
      </c>
      <c r="B38">
        <v>85451</v>
      </c>
      <c r="C38">
        <v>0</v>
      </c>
      <c r="D38">
        <v>30566</v>
      </c>
      <c r="E38">
        <v>0</v>
      </c>
      <c r="F38">
        <v>0</v>
      </c>
      <c r="G38">
        <v>0</v>
      </c>
      <c r="H38">
        <v>45189</v>
      </c>
      <c r="I38">
        <v>9696</v>
      </c>
      <c r="J38">
        <v>0</v>
      </c>
      <c r="L38" s="1">
        <f>(B38-'202110'!B38)/1000</f>
        <v>36.130000000000003</v>
      </c>
      <c r="M38" s="1">
        <f>('202110'!B38-'201810'!B38)/1000</f>
        <v>-41.19</v>
      </c>
    </row>
    <row r="39" spans="1:13">
      <c r="A39" t="s">
        <v>47</v>
      </c>
      <c r="B39">
        <v>3093</v>
      </c>
      <c r="C39">
        <v>0</v>
      </c>
      <c r="D39">
        <v>3093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 s="1">
        <f>(B39-'202110'!B39)/1000</f>
        <v>3.093</v>
      </c>
      <c r="M39" s="1">
        <f>('202110'!B39-'201810'!B39)/1000</f>
        <v>-0.86199999999999999</v>
      </c>
    </row>
    <row r="40" spans="1:13">
      <c r="A40" t="s">
        <v>48</v>
      </c>
      <c r="B40">
        <v>34557</v>
      </c>
      <c r="C40">
        <v>0</v>
      </c>
      <c r="D40">
        <v>15338</v>
      </c>
      <c r="E40">
        <v>0</v>
      </c>
      <c r="F40">
        <v>0</v>
      </c>
      <c r="G40">
        <v>398</v>
      </c>
      <c r="H40">
        <v>14052</v>
      </c>
      <c r="I40">
        <v>4769</v>
      </c>
      <c r="J40">
        <v>0</v>
      </c>
      <c r="L40" s="1">
        <f>(B40-'202110'!B40)/1000</f>
        <v>19.146999999999998</v>
      </c>
      <c r="M40" s="1">
        <f>('202110'!B40-'201810'!B40)/1000</f>
        <v>-39.390999999999998</v>
      </c>
    </row>
    <row r="41" spans="1:13">
      <c r="A41" t="s">
        <v>49</v>
      </c>
      <c r="B41">
        <v>16046</v>
      </c>
      <c r="C41">
        <v>0</v>
      </c>
      <c r="D41">
        <v>8175</v>
      </c>
      <c r="E41">
        <v>0</v>
      </c>
      <c r="F41">
        <v>0</v>
      </c>
      <c r="G41">
        <v>0</v>
      </c>
      <c r="H41">
        <v>7131</v>
      </c>
      <c r="I41">
        <v>0</v>
      </c>
      <c r="J41">
        <v>740</v>
      </c>
      <c r="L41" s="1">
        <f>(B41-'202110'!B41)/1000</f>
        <v>-4.2110000000000003</v>
      </c>
      <c r="M41" s="1">
        <f>('202110'!B41-'201810'!B41)/1000</f>
        <v>-4.3579999999999997</v>
      </c>
    </row>
    <row r="42" spans="1:13">
      <c r="A42" t="s">
        <v>50</v>
      </c>
      <c r="B42">
        <v>23098</v>
      </c>
      <c r="C42">
        <v>0</v>
      </c>
      <c r="D42">
        <v>13442</v>
      </c>
      <c r="E42">
        <v>0</v>
      </c>
      <c r="F42">
        <v>0</v>
      </c>
      <c r="G42">
        <v>0</v>
      </c>
      <c r="H42">
        <v>0</v>
      </c>
      <c r="I42">
        <v>0</v>
      </c>
      <c r="J42">
        <v>9656</v>
      </c>
      <c r="L42" s="1">
        <f>(B42-'202110'!B42)/1000</f>
        <v>3.7970000000000002</v>
      </c>
      <c r="M42" s="1">
        <f>('202110'!B42-'201810'!B42)/1000</f>
        <v>-20.026</v>
      </c>
    </row>
    <row r="43" spans="1:13">
      <c r="A43" t="s">
        <v>51</v>
      </c>
      <c r="B43">
        <v>119472</v>
      </c>
      <c r="C43">
        <v>0</v>
      </c>
      <c r="D43">
        <v>95472</v>
      </c>
      <c r="E43">
        <v>748</v>
      </c>
      <c r="F43">
        <v>0</v>
      </c>
      <c r="G43">
        <v>0</v>
      </c>
      <c r="H43">
        <v>8410</v>
      </c>
      <c r="I43">
        <v>4212</v>
      </c>
      <c r="J43">
        <v>10630</v>
      </c>
      <c r="L43" s="1">
        <f>(B43-'202110'!B43)/1000</f>
        <v>36.210999999999999</v>
      </c>
      <c r="M43" s="1">
        <f>('202110'!B43-'201810'!B43)/1000</f>
        <v>-11.907</v>
      </c>
    </row>
    <row r="44" spans="1:13">
      <c r="A44" t="s">
        <v>52</v>
      </c>
      <c r="B44">
        <v>26931</v>
      </c>
      <c r="C44">
        <v>0</v>
      </c>
      <c r="D44">
        <v>24573</v>
      </c>
      <c r="E44">
        <v>0</v>
      </c>
      <c r="F44">
        <v>0</v>
      </c>
      <c r="G44">
        <v>0</v>
      </c>
      <c r="H44">
        <v>2358</v>
      </c>
      <c r="I44">
        <v>0</v>
      </c>
      <c r="J44">
        <v>0</v>
      </c>
      <c r="L44" s="1">
        <f>(B44-'202110'!B44)/1000</f>
        <v>0.23699999999999999</v>
      </c>
      <c r="M44" s="1">
        <f>('202110'!B44-'201810'!B44)/1000</f>
        <v>-30.312000000000001</v>
      </c>
    </row>
    <row r="45" spans="1:13">
      <c r="A45" t="s">
        <v>53</v>
      </c>
      <c r="B45">
        <v>10090</v>
      </c>
      <c r="C45">
        <v>0</v>
      </c>
      <c r="D45">
        <v>9302</v>
      </c>
      <c r="E45">
        <v>0</v>
      </c>
      <c r="F45">
        <v>0</v>
      </c>
      <c r="G45">
        <v>0</v>
      </c>
      <c r="H45">
        <v>0</v>
      </c>
      <c r="I45">
        <v>0</v>
      </c>
      <c r="J45">
        <v>788</v>
      </c>
      <c r="L45" s="1">
        <f>(B45-'202110'!B45)/1000</f>
        <v>-0.111</v>
      </c>
      <c r="M45" s="1">
        <f>('202110'!B45-'201810'!B45)/1000</f>
        <v>-19.803000000000001</v>
      </c>
    </row>
    <row r="46" spans="1:13">
      <c r="A46" t="s">
        <v>54</v>
      </c>
      <c r="B46">
        <v>36235</v>
      </c>
      <c r="C46">
        <v>0</v>
      </c>
      <c r="D46">
        <v>13007</v>
      </c>
      <c r="E46">
        <v>0</v>
      </c>
      <c r="F46">
        <v>0</v>
      </c>
      <c r="G46">
        <v>0</v>
      </c>
      <c r="H46">
        <v>0</v>
      </c>
      <c r="I46">
        <v>0</v>
      </c>
      <c r="J46">
        <v>23228</v>
      </c>
      <c r="L46" s="1">
        <f>(B46-'202110'!B46)/1000</f>
        <v>9.109</v>
      </c>
      <c r="M46" s="1">
        <f>('202110'!B46-'201810'!B46)/1000</f>
        <v>-0.17699999999999999</v>
      </c>
    </row>
    <row r="47" spans="1:13">
      <c r="A47" t="s">
        <v>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 s="1">
        <f>(B47-'202110'!B47)/1000</f>
        <v>-2.1539999999999999</v>
      </c>
      <c r="M47" s="1">
        <f>('202110'!B47-'201810'!B47)/1000</f>
        <v>-10.695</v>
      </c>
    </row>
    <row r="48" spans="1:13">
      <c r="A48" t="s">
        <v>56</v>
      </c>
      <c r="B48">
        <v>9411</v>
      </c>
      <c r="C48">
        <v>0</v>
      </c>
      <c r="D48">
        <v>0</v>
      </c>
      <c r="E48">
        <v>0</v>
      </c>
      <c r="F48">
        <v>0</v>
      </c>
      <c r="G48">
        <v>0</v>
      </c>
      <c r="H48">
        <v>9411</v>
      </c>
      <c r="I48">
        <v>0</v>
      </c>
      <c r="J48">
        <v>0</v>
      </c>
      <c r="L48" s="1">
        <f>(B48-'202110'!B48)/1000</f>
        <v>3.4</v>
      </c>
      <c r="M48" s="1">
        <f>('202110'!B48-'201810'!B48)/1000</f>
        <v>-5.1669999999999998</v>
      </c>
    </row>
    <row r="49" spans="1:13">
      <c r="A49" t="s">
        <v>57</v>
      </c>
      <c r="B49">
        <v>10825</v>
      </c>
      <c r="C49">
        <v>0</v>
      </c>
      <c r="D49">
        <v>2313</v>
      </c>
      <c r="E49">
        <v>0</v>
      </c>
      <c r="F49">
        <v>0</v>
      </c>
      <c r="G49">
        <v>0</v>
      </c>
      <c r="H49">
        <v>0</v>
      </c>
      <c r="I49">
        <v>0</v>
      </c>
      <c r="J49">
        <v>8512</v>
      </c>
      <c r="L49" s="1">
        <f>(B49-'202110'!B49)/1000</f>
        <v>-7.56</v>
      </c>
      <c r="M49" s="1">
        <f>('202110'!B49-'201810'!B49)/1000</f>
        <v>-19.242000000000001</v>
      </c>
    </row>
    <row r="50" spans="1:13">
      <c r="A50" t="s">
        <v>58</v>
      </c>
      <c r="B50">
        <v>157250</v>
      </c>
      <c r="C50">
        <v>0</v>
      </c>
      <c r="D50">
        <v>76556</v>
      </c>
      <c r="E50">
        <v>0</v>
      </c>
      <c r="F50">
        <v>0</v>
      </c>
      <c r="G50">
        <v>16109</v>
      </c>
      <c r="H50">
        <v>35730</v>
      </c>
      <c r="I50">
        <v>4108</v>
      </c>
      <c r="J50">
        <v>24747</v>
      </c>
      <c r="L50" s="1">
        <f>(B50-'202110'!B50)/1000</f>
        <v>16.579000000000001</v>
      </c>
      <c r="M50" s="1">
        <f>('202110'!B50-'201810'!B50)/1000</f>
        <v>29.937999999999999</v>
      </c>
    </row>
    <row r="51" spans="1:13">
      <c r="A51" t="s">
        <v>59</v>
      </c>
      <c r="B51">
        <v>39538</v>
      </c>
      <c r="C51">
        <v>0</v>
      </c>
      <c r="D51">
        <v>21139</v>
      </c>
      <c r="E51">
        <v>0</v>
      </c>
      <c r="F51">
        <v>0</v>
      </c>
      <c r="G51">
        <v>5509</v>
      </c>
      <c r="H51">
        <v>12890</v>
      </c>
      <c r="I51">
        <v>0</v>
      </c>
      <c r="J51">
        <v>0</v>
      </c>
      <c r="L51" s="1">
        <f>(B51-'202110'!B51)/1000</f>
        <v>24.167999999999999</v>
      </c>
      <c r="M51" s="1">
        <f>('202110'!B51-'201810'!B51)/1000</f>
        <v>-17.474</v>
      </c>
    </row>
    <row r="52" spans="1:13">
      <c r="A52" t="s">
        <v>60</v>
      </c>
      <c r="B52">
        <v>44436</v>
      </c>
      <c r="C52">
        <v>0</v>
      </c>
      <c r="D52">
        <v>32739</v>
      </c>
      <c r="E52">
        <v>4112</v>
      </c>
      <c r="F52">
        <v>0</v>
      </c>
      <c r="G52">
        <v>0</v>
      </c>
      <c r="H52">
        <v>3327</v>
      </c>
      <c r="I52">
        <v>4258</v>
      </c>
      <c r="J52">
        <v>0</v>
      </c>
      <c r="L52" s="1">
        <f>(B52-'202110'!B52)/1000</f>
        <v>-72.341999999999999</v>
      </c>
      <c r="M52" s="1">
        <f>('202110'!B52-'201810'!B52)/1000</f>
        <v>59.816000000000003</v>
      </c>
    </row>
    <row r="53" spans="1:13">
      <c r="A53" t="s">
        <v>61</v>
      </c>
      <c r="B53">
        <v>27692</v>
      </c>
      <c r="C53">
        <v>0</v>
      </c>
      <c r="D53">
        <v>23680</v>
      </c>
      <c r="E53">
        <v>0</v>
      </c>
      <c r="F53">
        <v>0</v>
      </c>
      <c r="G53">
        <v>0</v>
      </c>
      <c r="H53">
        <v>0</v>
      </c>
      <c r="I53">
        <v>0</v>
      </c>
      <c r="J53">
        <v>4012</v>
      </c>
      <c r="L53" s="1">
        <f>(B53-'202110'!B53)/1000</f>
        <v>-17.206</v>
      </c>
      <c r="M53" s="1">
        <f>('202110'!B53-'201810'!B53)/1000</f>
        <v>21.28</v>
      </c>
    </row>
    <row r="54" spans="1:13">
      <c r="A54" t="s">
        <v>62</v>
      </c>
      <c r="B54">
        <v>7744</v>
      </c>
      <c r="C54">
        <v>0</v>
      </c>
      <c r="D54">
        <v>4204</v>
      </c>
      <c r="E54">
        <v>0</v>
      </c>
      <c r="F54">
        <v>0</v>
      </c>
      <c r="G54">
        <v>0</v>
      </c>
      <c r="H54">
        <v>3540</v>
      </c>
      <c r="I54">
        <v>0</v>
      </c>
      <c r="J54">
        <v>0</v>
      </c>
      <c r="L54" s="1">
        <f>(B54-'202110'!B54)/1000</f>
        <v>-33.356999999999999</v>
      </c>
      <c r="M54" s="1">
        <f>('202110'!B54-'201810'!B54)/1000</f>
        <v>8.8379999999999992</v>
      </c>
    </row>
    <row r="55" spans="1:13">
      <c r="A55" t="s">
        <v>63</v>
      </c>
      <c r="B55">
        <v>326652</v>
      </c>
      <c r="C55">
        <v>0</v>
      </c>
      <c r="D55">
        <v>177404</v>
      </c>
      <c r="E55">
        <v>0</v>
      </c>
      <c r="F55">
        <v>0</v>
      </c>
      <c r="G55">
        <v>17786</v>
      </c>
      <c r="H55">
        <v>90887</v>
      </c>
      <c r="I55">
        <v>12364</v>
      </c>
      <c r="J55">
        <v>28211</v>
      </c>
      <c r="L55" s="1">
        <f>(B55-'202110'!B55)/1000</f>
        <v>-83.361999999999995</v>
      </c>
      <c r="M55" s="1">
        <f>('202110'!B55-'201810'!B55)/1000</f>
        <v>-70.936999999999998</v>
      </c>
    </row>
    <row r="56" spans="1:13">
      <c r="A56" t="s">
        <v>64</v>
      </c>
      <c r="B56">
        <v>381895</v>
      </c>
      <c r="C56">
        <v>0</v>
      </c>
      <c r="D56">
        <v>206334</v>
      </c>
      <c r="E56">
        <v>37648</v>
      </c>
      <c r="F56">
        <v>0</v>
      </c>
      <c r="G56">
        <v>7532</v>
      </c>
      <c r="H56">
        <v>79267</v>
      </c>
      <c r="I56">
        <v>3382</v>
      </c>
      <c r="J56">
        <v>47732</v>
      </c>
      <c r="L56" s="1">
        <f>(B56-'202110'!B56)/1000</f>
        <v>167.94900000000001</v>
      </c>
      <c r="M56" s="1">
        <f>('202110'!B56-'201810'!B56)/1000</f>
        <v>-73.385000000000005</v>
      </c>
    </row>
    <row r="57" spans="1:13">
      <c r="A57" t="s">
        <v>65</v>
      </c>
      <c r="B57">
        <v>97014</v>
      </c>
      <c r="C57">
        <v>0</v>
      </c>
      <c r="D57">
        <v>50732</v>
      </c>
      <c r="E57">
        <v>0</v>
      </c>
      <c r="F57">
        <v>0</v>
      </c>
      <c r="G57">
        <v>0</v>
      </c>
      <c r="H57">
        <v>37349</v>
      </c>
      <c r="I57">
        <v>4191</v>
      </c>
      <c r="J57">
        <v>4742</v>
      </c>
      <c r="L57" s="1">
        <f>(B57-'202110'!B57)/1000</f>
        <v>70.051000000000002</v>
      </c>
      <c r="M57" s="1">
        <f>('202110'!B57-'201810'!B57)/1000</f>
        <v>-52.792999999999999</v>
      </c>
    </row>
    <row r="58" spans="1:13">
      <c r="A58" t="s">
        <v>66</v>
      </c>
      <c r="B58">
        <v>60444</v>
      </c>
      <c r="C58">
        <v>0</v>
      </c>
      <c r="D58">
        <v>39500</v>
      </c>
      <c r="E58">
        <v>0</v>
      </c>
      <c r="F58">
        <v>0</v>
      </c>
      <c r="G58">
        <v>0</v>
      </c>
      <c r="H58">
        <v>6467</v>
      </c>
      <c r="I58">
        <v>0</v>
      </c>
      <c r="J58">
        <v>14477</v>
      </c>
      <c r="L58" s="1">
        <f>(B58-'202110'!B58)/1000</f>
        <v>19.885999999999999</v>
      </c>
      <c r="M58" s="1">
        <f>('202110'!B58-'201810'!B58)/1000</f>
        <v>-12.430999999999999</v>
      </c>
    </row>
    <row r="59" spans="1:13">
      <c r="A59" t="s">
        <v>67</v>
      </c>
      <c r="B59">
        <v>7614</v>
      </c>
      <c r="C59">
        <v>0</v>
      </c>
      <c r="D59">
        <v>4341</v>
      </c>
      <c r="E59">
        <v>0</v>
      </c>
      <c r="F59">
        <v>0</v>
      </c>
      <c r="G59">
        <v>0</v>
      </c>
      <c r="H59">
        <v>3273</v>
      </c>
      <c r="I59">
        <v>0</v>
      </c>
      <c r="J59">
        <v>0</v>
      </c>
      <c r="L59" s="1">
        <f>(B59-'202110'!B59)/1000</f>
        <v>2.7549999999999999</v>
      </c>
      <c r="M59" s="1">
        <f>('202110'!B59-'201810'!B59)/1000</f>
        <v>1.0589999999999999</v>
      </c>
    </row>
    <row r="60" spans="1:13">
      <c r="A60" t="s">
        <v>68</v>
      </c>
      <c r="B60">
        <v>190078</v>
      </c>
      <c r="C60">
        <v>0</v>
      </c>
      <c r="D60">
        <v>65718</v>
      </c>
      <c r="E60">
        <v>0</v>
      </c>
      <c r="F60">
        <v>0</v>
      </c>
      <c r="G60">
        <v>18909</v>
      </c>
      <c r="H60">
        <v>19953</v>
      </c>
      <c r="I60">
        <v>18155</v>
      </c>
      <c r="J60">
        <v>67343</v>
      </c>
      <c r="L60" s="1">
        <f>(B60-'202110'!B60)/1000</f>
        <v>67.236000000000004</v>
      </c>
      <c r="M60" s="1">
        <f>('202110'!B60-'201810'!B60)/1000</f>
        <v>60</v>
      </c>
    </row>
    <row r="61" spans="1:13">
      <c r="A61" t="s">
        <v>69</v>
      </c>
      <c r="B61">
        <v>371048</v>
      </c>
      <c r="C61">
        <v>0</v>
      </c>
      <c r="D61">
        <v>171019</v>
      </c>
      <c r="E61">
        <v>14408</v>
      </c>
      <c r="F61">
        <v>4527</v>
      </c>
      <c r="G61">
        <v>3078</v>
      </c>
      <c r="H61">
        <v>55159</v>
      </c>
      <c r="I61">
        <v>0</v>
      </c>
      <c r="J61">
        <v>122857</v>
      </c>
      <c r="L61" s="1">
        <f>(B61-'202110'!B61)/1000</f>
        <v>-26.765000000000001</v>
      </c>
      <c r="M61" s="1">
        <f>('202110'!B61-'201810'!B61)/1000</f>
        <v>157.524</v>
      </c>
    </row>
    <row r="62" spans="1:13">
      <c r="A62" t="s">
        <v>70</v>
      </c>
      <c r="B62">
        <v>46980</v>
      </c>
      <c r="C62">
        <v>0</v>
      </c>
      <c r="D62">
        <v>21620</v>
      </c>
      <c r="E62">
        <v>11574</v>
      </c>
      <c r="F62">
        <v>0</v>
      </c>
      <c r="G62">
        <v>0</v>
      </c>
      <c r="H62">
        <v>13345</v>
      </c>
      <c r="I62">
        <v>0</v>
      </c>
      <c r="J62">
        <v>441</v>
      </c>
      <c r="L62" s="1">
        <f>(B62-'202110'!B62)/1000</f>
        <v>-63.853999999999999</v>
      </c>
      <c r="M62" s="1">
        <f>('202110'!B62-'201810'!B62)/1000</f>
        <v>41.588000000000001</v>
      </c>
    </row>
    <row r="63" spans="1:13">
      <c r="A63" t="s">
        <v>71</v>
      </c>
      <c r="B63">
        <v>162552</v>
      </c>
      <c r="C63">
        <v>0</v>
      </c>
      <c r="D63">
        <v>99317</v>
      </c>
      <c r="E63">
        <v>1152</v>
      </c>
      <c r="F63">
        <v>0</v>
      </c>
      <c r="G63">
        <v>9035</v>
      </c>
      <c r="H63">
        <v>13406</v>
      </c>
      <c r="I63">
        <v>6414</v>
      </c>
      <c r="J63">
        <v>33228</v>
      </c>
      <c r="L63" s="1">
        <f>(B63-'202110'!B63)/1000</f>
        <v>63.936999999999998</v>
      </c>
      <c r="M63" s="1">
        <f>('202110'!B63-'201810'!B63)/1000</f>
        <v>-15.193</v>
      </c>
    </row>
    <row r="64" spans="1:13">
      <c r="A64" t="s">
        <v>72</v>
      </c>
      <c r="B64">
        <v>153545</v>
      </c>
      <c r="C64">
        <v>0</v>
      </c>
      <c r="D64">
        <v>73706</v>
      </c>
      <c r="E64">
        <v>810</v>
      </c>
      <c r="F64">
        <v>0</v>
      </c>
      <c r="G64">
        <v>0</v>
      </c>
      <c r="H64">
        <v>34132</v>
      </c>
      <c r="I64">
        <v>15473</v>
      </c>
      <c r="J64">
        <v>29424</v>
      </c>
      <c r="L64" s="1">
        <f>(B64-'202110'!B64)/1000</f>
        <v>23.672000000000001</v>
      </c>
      <c r="M64" s="1">
        <f>('202110'!B64-'201810'!B64)/1000</f>
        <v>-36.24</v>
      </c>
    </row>
    <row r="65" spans="1:13">
      <c r="A65" t="s">
        <v>73</v>
      </c>
      <c r="B65">
        <v>2225560</v>
      </c>
      <c r="C65">
        <v>0</v>
      </c>
      <c r="D65">
        <v>1286954</v>
      </c>
      <c r="E65">
        <v>38907</v>
      </c>
      <c r="F65">
        <v>0</v>
      </c>
      <c r="G65">
        <v>27127</v>
      </c>
      <c r="H65">
        <v>458158</v>
      </c>
      <c r="I65">
        <v>16555</v>
      </c>
      <c r="J65">
        <v>397859</v>
      </c>
      <c r="L65" s="1">
        <f>(B65-'202110'!B65)/1000</f>
        <v>142.63999999999999</v>
      </c>
      <c r="M65" s="1">
        <f>('202110'!B65-'201810'!B65)/1000</f>
        <v>-99.646000000000001</v>
      </c>
    </row>
    <row r="66" spans="1:13">
      <c r="A66" t="s">
        <v>74</v>
      </c>
      <c r="B66">
        <v>236329</v>
      </c>
      <c r="C66">
        <v>0</v>
      </c>
      <c r="D66">
        <v>130908</v>
      </c>
      <c r="E66">
        <v>11485</v>
      </c>
      <c r="F66">
        <v>0</v>
      </c>
      <c r="G66">
        <v>10098</v>
      </c>
      <c r="H66">
        <v>64147</v>
      </c>
      <c r="I66">
        <v>0</v>
      </c>
      <c r="J66">
        <v>19691</v>
      </c>
      <c r="L66" s="1">
        <f>(B66-'202110'!B66)/1000</f>
        <v>42.521999999999998</v>
      </c>
      <c r="M66" s="1">
        <f>('202110'!B66-'201810'!B66)/1000</f>
        <v>18.681999999999999</v>
      </c>
    </row>
    <row r="67" spans="1:13">
      <c r="A67" t="s">
        <v>75</v>
      </c>
      <c r="B67">
        <v>3264845</v>
      </c>
      <c r="C67">
        <v>0</v>
      </c>
      <c r="D67">
        <v>2186981</v>
      </c>
      <c r="E67">
        <v>79502</v>
      </c>
      <c r="F67">
        <v>0</v>
      </c>
      <c r="G67">
        <v>108907</v>
      </c>
      <c r="H67">
        <v>333710</v>
      </c>
      <c r="I67">
        <v>35247</v>
      </c>
      <c r="J67">
        <v>520498</v>
      </c>
      <c r="L67" s="1">
        <f>(B67-'202110'!B67)/1000</f>
        <v>610.66499999999996</v>
      </c>
      <c r="M67" s="1">
        <f>('202110'!B67-'201810'!B67)/1000</f>
        <v>53.241999999999997</v>
      </c>
    </row>
    <row r="68" spans="1:13">
      <c r="A68" t="s">
        <v>76</v>
      </c>
      <c r="B68">
        <v>84259</v>
      </c>
      <c r="C68">
        <v>0</v>
      </c>
      <c r="D68">
        <v>55451</v>
      </c>
      <c r="E68">
        <v>6266</v>
      </c>
      <c r="F68">
        <v>0</v>
      </c>
      <c r="G68">
        <v>5277</v>
      </c>
      <c r="H68">
        <v>8653</v>
      </c>
      <c r="I68">
        <v>0</v>
      </c>
      <c r="J68">
        <v>8612</v>
      </c>
      <c r="L68" s="1">
        <f>(B68-'202110'!B68)/1000</f>
        <v>16.88</v>
      </c>
      <c r="M68" s="1">
        <f>('202110'!B68-'201810'!B68)/1000</f>
        <v>-62.128</v>
      </c>
    </row>
    <row r="69" spans="1:13">
      <c r="A69" t="s">
        <v>77</v>
      </c>
      <c r="B69">
        <v>377914</v>
      </c>
      <c r="C69">
        <v>0</v>
      </c>
      <c r="D69">
        <v>208497</v>
      </c>
      <c r="E69">
        <v>3339</v>
      </c>
      <c r="F69">
        <v>0</v>
      </c>
      <c r="G69">
        <v>12845</v>
      </c>
      <c r="H69">
        <v>81663</v>
      </c>
      <c r="I69">
        <v>24870</v>
      </c>
      <c r="J69">
        <v>46700</v>
      </c>
      <c r="L69" s="1">
        <f>(B69-'202110'!B69)/1000</f>
        <v>-21.204999999999998</v>
      </c>
      <c r="M69" s="1">
        <f>('202110'!B69-'201810'!B69)/1000</f>
        <v>82.956000000000003</v>
      </c>
    </row>
    <row r="70" spans="1:13">
      <c r="A70" t="s">
        <v>78</v>
      </c>
      <c r="B70">
        <v>175967</v>
      </c>
      <c r="C70">
        <v>0</v>
      </c>
      <c r="D70">
        <v>98267</v>
      </c>
      <c r="E70">
        <v>8798</v>
      </c>
      <c r="F70">
        <v>0</v>
      </c>
      <c r="G70">
        <v>0</v>
      </c>
      <c r="H70">
        <v>18055</v>
      </c>
      <c r="I70">
        <v>7925</v>
      </c>
      <c r="J70">
        <v>42922</v>
      </c>
      <c r="L70" s="1">
        <f>(B70-'202110'!B70)/1000</f>
        <v>25.774999999999999</v>
      </c>
      <c r="M70" s="1">
        <f>('202110'!B70-'201810'!B70)/1000</f>
        <v>0.442</v>
      </c>
    </row>
    <row r="71" spans="1:13">
      <c r="A71" t="s">
        <v>79</v>
      </c>
      <c r="B71">
        <v>79345</v>
      </c>
      <c r="C71">
        <v>0</v>
      </c>
      <c r="D71">
        <v>50685</v>
      </c>
      <c r="E71">
        <v>0</v>
      </c>
      <c r="F71">
        <v>0</v>
      </c>
      <c r="G71">
        <v>3910</v>
      </c>
      <c r="H71">
        <v>20324</v>
      </c>
      <c r="I71">
        <v>0</v>
      </c>
      <c r="J71">
        <v>4426</v>
      </c>
      <c r="L71" s="1">
        <f>(B71-'202110'!B71)/1000</f>
        <v>-13.347</v>
      </c>
      <c r="M71" s="1">
        <f>('202110'!B71-'201810'!B71)/1000</f>
        <v>-22.673999999999999</v>
      </c>
    </row>
    <row r="72" spans="1:13">
      <c r="A72" t="s">
        <v>80</v>
      </c>
      <c r="B72">
        <v>453002</v>
      </c>
      <c r="C72">
        <v>0</v>
      </c>
      <c r="D72">
        <v>223556</v>
      </c>
      <c r="E72">
        <v>4733</v>
      </c>
      <c r="F72">
        <v>0</v>
      </c>
      <c r="G72">
        <v>0</v>
      </c>
      <c r="H72">
        <v>145857</v>
      </c>
      <c r="I72">
        <v>8282</v>
      </c>
      <c r="J72">
        <v>70574</v>
      </c>
      <c r="L72" s="1">
        <f>(B72-'202110'!B72)/1000</f>
        <v>74.432000000000002</v>
      </c>
      <c r="M72" s="1">
        <f>('202110'!B72-'201810'!B72)/1000</f>
        <v>-77.382000000000005</v>
      </c>
    </row>
    <row r="73" spans="1:13">
      <c r="A73" t="s">
        <v>81</v>
      </c>
      <c r="B73">
        <v>109079</v>
      </c>
      <c r="C73">
        <v>0</v>
      </c>
      <c r="D73">
        <v>64988</v>
      </c>
      <c r="E73">
        <v>4929</v>
      </c>
      <c r="F73">
        <v>0</v>
      </c>
      <c r="G73">
        <v>0</v>
      </c>
      <c r="H73">
        <v>17882</v>
      </c>
      <c r="I73">
        <v>3982</v>
      </c>
      <c r="J73">
        <v>17298</v>
      </c>
      <c r="L73" s="1">
        <f>(B73-'202110'!B73)/1000</f>
        <v>15.679</v>
      </c>
      <c r="M73" s="1">
        <f>('202110'!B73-'201810'!B73)/1000</f>
        <v>23.242000000000001</v>
      </c>
    </row>
    <row r="74" spans="1:13">
      <c r="A74" t="s">
        <v>82</v>
      </c>
      <c r="B74">
        <v>710867</v>
      </c>
      <c r="C74">
        <v>0</v>
      </c>
      <c r="D74">
        <v>370495</v>
      </c>
      <c r="E74">
        <v>10048</v>
      </c>
      <c r="F74">
        <v>0</v>
      </c>
      <c r="G74">
        <v>6443</v>
      </c>
      <c r="H74">
        <v>200862</v>
      </c>
      <c r="I74">
        <v>6262</v>
      </c>
      <c r="J74">
        <v>116757</v>
      </c>
      <c r="L74" s="1">
        <f>(B74-'202110'!B74)/1000</f>
        <v>42.308</v>
      </c>
      <c r="M74" s="1">
        <f>('202110'!B74-'201810'!B74)/1000</f>
        <v>13.507999999999999</v>
      </c>
    </row>
    <row r="75" spans="1:13">
      <c r="A75" t="s">
        <v>83</v>
      </c>
      <c r="B75">
        <v>47887</v>
      </c>
      <c r="C75">
        <v>0</v>
      </c>
      <c r="D75">
        <v>20570</v>
      </c>
      <c r="E75">
        <v>5752</v>
      </c>
      <c r="F75">
        <v>0</v>
      </c>
      <c r="G75">
        <v>3660</v>
      </c>
      <c r="H75">
        <v>4318</v>
      </c>
      <c r="I75">
        <v>0</v>
      </c>
      <c r="J75">
        <v>13587</v>
      </c>
      <c r="L75" s="1">
        <f>(B75-'202110'!B75)/1000</f>
        <v>-0.152</v>
      </c>
      <c r="M75" s="1">
        <f>('202110'!B75-'201810'!B75)/1000</f>
        <v>37.145000000000003</v>
      </c>
    </row>
    <row r="76" spans="1:13">
      <c r="A76" t="s">
        <v>84</v>
      </c>
      <c r="B76">
        <v>369528</v>
      </c>
      <c r="C76">
        <v>0</v>
      </c>
      <c r="D76">
        <v>241592</v>
      </c>
      <c r="E76">
        <v>5320</v>
      </c>
      <c r="F76">
        <v>0</v>
      </c>
      <c r="G76">
        <v>10058</v>
      </c>
      <c r="H76">
        <v>44939</v>
      </c>
      <c r="I76">
        <v>0</v>
      </c>
      <c r="J76">
        <v>67619</v>
      </c>
      <c r="L76" s="1">
        <f>(B76-'202110'!B76)/1000</f>
        <v>101.271</v>
      </c>
      <c r="M76" s="1">
        <f>('202110'!B76-'201810'!B76)/1000</f>
        <v>7.4779999999999998</v>
      </c>
    </row>
    <row r="77" spans="1:13">
      <c r="A77" t="s">
        <v>85</v>
      </c>
      <c r="B77">
        <v>51216</v>
      </c>
      <c r="C77">
        <v>0</v>
      </c>
      <c r="D77">
        <v>45183</v>
      </c>
      <c r="E77">
        <v>0</v>
      </c>
      <c r="F77">
        <v>0</v>
      </c>
      <c r="G77">
        <v>2934</v>
      </c>
      <c r="H77">
        <v>0</v>
      </c>
      <c r="I77">
        <v>0</v>
      </c>
      <c r="J77">
        <v>3099</v>
      </c>
      <c r="L77" s="1">
        <f>(B77-'202110'!B77)/1000</f>
        <v>28.989000000000001</v>
      </c>
      <c r="M77" s="1">
        <f>('202110'!B77-'201810'!B77)/1000</f>
        <v>-10.148</v>
      </c>
    </row>
    <row r="78" spans="1:13">
      <c r="A78" t="s">
        <v>86</v>
      </c>
      <c r="B78">
        <v>159307</v>
      </c>
      <c r="C78">
        <v>0</v>
      </c>
      <c r="D78">
        <v>84572</v>
      </c>
      <c r="E78">
        <v>3185</v>
      </c>
      <c r="F78">
        <v>0</v>
      </c>
      <c r="G78">
        <v>3385</v>
      </c>
      <c r="H78">
        <v>43085</v>
      </c>
      <c r="I78">
        <v>14395</v>
      </c>
      <c r="J78">
        <v>10685</v>
      </c>
      <c r="L78" s="1">
        <f>(B78-'202110'!B78)/1000</f>
        <v>-0.81200000000000006</v>
      </c>
      <c r="M78" s="1">
        <f>('202110'!B78-'201810'!B78)/1000</f>
        <v>-54.17</v>
      </c>
    </row>
    <row r="79" spans="1:13">
      <c r="A79" t="s">
        <v>87</v>
      </c>
      <c r="B79">
        <v>112644</v>
      </c>
      <c r="C79">
        <v>0</v>
      </c>
      <c r="D79">
        <v>88350</v>
      </c>
      <c r="E79">
        <v>4937</v>
      </c>
      <c r="F79">
        <v>0</v>
      </c>
      <c r="G79">
        <v>4386</v>
      </c>
      <c r="H79">
        <v>8013</v>
      </c>
      <c r="I79">
        <v>0</v>
      </c>
      <c r="J79">
        <v>6958</v>
      </c>
      <c r="L79" s="1">
        <f>(B79-'202110'!B79)/1000</f>
        <v>-57.152999999999999</v>
      </c>
      <c r="M79" s="1">
        <f>('202110'!B79-'201810'!B79)/1000</f>
        <v>54.404000000000003</v>
      </c>
    </row>
    <row r="80" spans="1:13">
      <c r="A80" t="s">
        <v>88</v>
      </c>
      <c r="B80">
        <v>44597</v>
      </c>
      <c r="C80">
        <v>0</v>
      </c>
      <c r="D80">
        <v>38783</v>
      </c>
      <c r="E80">
        <v>0</v>
      </c>
      <c r="F80">
        <v>0</v>
      </c>
      <c r="G80">
        <v>0</v>
      </c>
      <c r="H80">
        <v>0</v>
      </c>
      <c r="I80">
        <v>0</v>
      </c>
      <c r="J80">
        <v>5814</v>
      </c>
      <c r="L80" s="1">
        <f>(B80-'202110'!B80)/1000</f>
        <v>-19.670999999999999</v>
      </c>
      <c r="M80" s="1">
        <f>('202110'!B80-'201810'!B80)/1000</f>
        <v>34.317</v>
      </c>
    </row>
    <row r="81" spans="1:13">
      <c r="A81" t="s">
        <v>89</v>
      </c>
      <c r="B81">
        <v>14399</v>
      </c>
      <c r="C81">
        <v>0</v>
      </c>
      <c r="D81">
        <v>10525</v>
      </c>
      <c r="E81">
        <v>3874</v>
      </c>
      <c r="F81">
        <v>0</v>
      </c>
      <c r="G81">
        <v>0</v>
      </c>
      <c r="H81">
        <v>0</v>
      </c>
      <c r="I81">
        <v>0</v>
      </c>
      <c r="J81">
        <v>0</v>
      </c>
      <c r="L81" s="1">
        <f>(B81-'202110'!B81)/1000</f>
        <v>-1.7130000000000001</v>
      </c>
      <c r="M81" s="1">
        <f>('202110'!B81-'201810'!B81)/1000</f>
        <v>-15.334</v>
      </c>
    </row>
    <row r="82" spans="1:13">
      <c r="A82" t="s">
        <v>90</v>
      </c>
      <c r="B82">
        <v>390067</v>
      </c>
      <c r="C82">
        <v>0</v>
      </c>
      <c r="D82">
        <v>254520</v>
      </c>
      <c r="E82">
        <v>10940</v>
      </c>
      <c r="F82">
        <v>0</v>
      </c>
      <c r="G82">
        <v>11763</v>
      </c>
      <c r="H82">
        <v>19942</v>
      </c>
      <c r="I82">
        <v>6019</v>
      </c>
      <c r="J82">
        <v>86883</v>
      </c>
      <c r="L82" s="1">
        <f>(B82-'202110'!B82)/1000</f>
        <v>194.74700000000001</v>
      </c>
      <c r="M82" s="1">
        <f>('202110'!B82-'201810'!B82)/1000</f>
        <v>82.433000000000007</v>
      </c>
    </row>
    <row r="83" spans="1:13">
      <c r="A83" t="s">
        <v>91</v>
      </c>
      <c r="B83">
        <v>468979</v>
      </c>
      <c r="C83">
        <v>0</v>
      </c>
      <c r="D83">
        <v>291265</v>
      </c>
      <c r="E83">
        <v>6932</v>
      </c>
      <c r="F83">
        <v>0</v>
      </c>
      <c r="G83">
        <v>20523</v>
      </c>
      <c r="H83">
        <v>55423</v>
      </c>
      <c r="I83">
        <v>9643</v>
      </c>
      <c r="J83">
        <v>85193</v>
      </c>
      <c r="L83" s="1">
        <f>(B83-'202110'!B83)/1000</f>
        <v>-67.022000000000006</v>
      </c>
      <c r="M83" s="1">
        <f>('202110'!B83-'201810'!B83)/1000</f>
        <v>70.611999999999995</v>
      </c>
    </row>
    <row r="84" spans="1:13">
      <c r="A84" t="s">
        <v>92</v>
      </c>
      <c r="B84">
        <v>1830408</v>
      </c>
      <c r="C84">
        <v>0</v>
      </c>
      <c r="D84">
        <v>1049828</v>
      </c>
      <c r="E84">
        <v>65006</v>
      </c>
      <c r="F84">
        <v>0</v>
      </c>
      <c r="G84">
        <v>7468</v>
      </c>
      <c r="H84">
        <v>490287</v>
      </c>
      <c r="I84">
        <v>48967</v>
      </c>
      <c r="J84">
        <v>168852</v>
      </c>
      <c r="L84" s="1">
        <f>(B84-'202110'!B84)/1000</f>
        <v>93.570999999999998</v>
      </c>
      <c r="M84" s="1">
        <f>('202110'!B84-'201810'!B84)/1000</f>
        <v>2.782</v>
      </c>
    </row>
    <row r="85" spans="1:13">
      <c r="A85" t="s">
        <v>93</v>
      </c>
      <c r="B85">
        <v>51966</v>
      </c>
      <c r="C85">
        <v>0</v>
      </c>
      <c r="D85">
        <v>40130</v>
      </c>
      <c r="E85">
        <v>7838</v>
      </c>
      <c r="F85">
        <v>0</v>
      </c>
      <c r="G85">
        <v>0</v>
      </c>
      <c r="H85">
        <v>0</v>
      </c>
      <c r="I85">
        <v>0</v>
      </c>
      <c r="J85">
        <v>3998</v>
      </c>
      <c r="L85" s="1">
        <f>(B85-'202110'!B85)/1000</f>
        <v>2.371</v>
      </c>
      <c r="M85" s="1">
        <f>('202110'!B85-'201810'!B85)/1000</f>
        <v>-12.569000000000001</v>
      </c>
    </row>
    <row r="86" spans="1:13">
      <c r="A86" t="s">
        <v>94</v>
      </c>
      <c r="B86">
        <v>39576</v>
      </c>
      <c r="C86">
        <v>0</v>
      </c>
      <c r="D86">
        <v>20705</v>
      </c>
      <c r="E86">
        <v>2542</v>
      </c>
      <c r="F86">
        <v>0</v>
      </c>
      <c r="G86">
        <v>0</v>
      </c>
      <c r="H86">
        <v>12637</v>
      </c>
      <c r="I86">
        <v>0</v>
      </c>
      <c r="J86">
        <v>3692</v>
      </c>
      <c r="L86" s="1">
        <f>(B86-'202110'!B86)/1000</f>
        <v>8.25</v>
      </c>
      <c r="M86" s="1">
        <f>('202110'!B86-'201810'!B86)/1000</f>
        <v>9.1519999999999992</v>
      </c>
    </row>
    <row r="87" spans="1:13">
      <c r="A87" t="s">
        <v>95</v>
      </c>
      <c r="B87">
        <v>24450</v>
      </c>
      <c r="C87">
        <v>0</v>
      </c>
      <c r="D87">
        <v>10447</v>
      </c>
      <c r="E87">
        <v>0</v>
      </c>
      <c r="F87">
        <v>0</v>
      </c>
      <c r="G87">
        <v>4658</v>
      </c>
      <c r="H87">
        <v>9345</v>
      </c>
      <c r="I87">
        <v>0</v>
      </c>
      <c r="J87">
        <v>0</v>
      </c>
      <c r="L87" s="1">
        <f>(B87-'202110'!B87)/1000</f>
        <v>-51.256999999999998</v>
      </c>
      <c r="M87" s="1">
        <f>('202110'!B87-'201810'!B87)/1000</f>
        <v>43.871000000000002</v>
      </c>
    </row>
    <row r="88" spans="1:13">
      <c r="A88" t="s">
        <v>96</v>
      </c>
      <c r="B88">
        <v>103660</v>
      </c>
      <c r="C88">
        <v>0</v>
      </c>
      <c r="D88">
        <v>70046</v>
      </c>
      <c r="E88">
        <v>4413</v>
      </c>
      <c r="F88">
        <v>0</v>
      </c>
      <c r="G88">
        <v>0</v>
      </c>
      <c r="H88">
        <v>4379</v>
      </c>
      <c r="I88">
        <v>8092</v>
      </c>
      <c r="J88">
        <v>16730</v>
      </c>
      <c r="L88" s="1">
        <f>(B88-'202110'!B88)/1000</f>
        <v>-11.010999999999999</v>
      </c>
      <c r="M88" s="1">
        <f>('202110'!B88-'201810'!B88)/1000</f>
        <v>33.345999999999997</v>
      </c>
    </row>
    <row r="89" spans="1:13">
      <c r="A89" t="s">
        <v>97</v>
      </c>
      <c r="B89">
        <v>325712</v>
      </c>
      <c r="C89">
        <v>0</v>
      </c>
      <c r="D89">
        <v>184218</v>
      </c>
      <c r="E89">
        <v>8311</v>
      </c>
      <c r="F89">
        <v>0</v>
      </c>
      <c r="G89">
        <v>23781</v>
      </c>
      <c r="H89">
        <v>61968</v>
      </c>
      <c r="I89">
        <v>0</v>
      </c>
      <c r="J89">
        <v>47434</v>
      </c>
      <c r="L89" s="1">
        <f>(B89-'202110'!B89)/1000</f>
        <v>-3.0009999999999999</v>
      </c>
      <c r="M89" s="1">
        <f>('202110'!B89-'201810'!B89)/1000</f>
        <v>-74.620999999999995</v>
      </c>
    </row>
    <row r="90" spans="1:13">
      <c r="A90" t="s">
        <v>98</v>
      </c>
      <c r="B90">
        <v>336182</v>
      </c>
      <c r="C90">
        <v>0</v>
      </c>
      <c r="D90">
        <v>213902</v>
      </c>
      <c r="E90">
        <v>9455</v>
      </c>
      <c r="F90">
        <v>0</v>
      </c>
      <c r="G90">
        <v>5815</v>
      </c>
      <c r="H90">
        <v>58708</v>
      </c>
      <c r="I90">
        <v>0</v>
      </c>
      <c r="J90">
        <v>48302</v>
      </c>
      <c r="L90" s="1">
        <f>(B90-'202110'!B90)/1000</f>
        <v>152.69499999999999</v>
      </c>
      <c r="M90" s="1">
        <f>('202110'!B90-'201810'!B90)/1000</f>
        <v>-59.725999999999999</v>
      </c>
    </row>
    <row r="91" spans="1:13">
      <c r="A91" t="s">
        <v>99</v>
      </c>
      <c r="B91">
        <v>213070</v>
      </c>
      <c r="C91">
        <v>0</v>
      </c>
      <c r="D91">
        <v>123926</v>
      </c>
      <c r="E91">
        <v>7369</v>
      </c>
      <c r="F91">
        <v>0</v>
      </c>
      <c r="G91">
        <v>15808</v>
      </c>
      <c r="H91">
        <v>34756</v>
      </c>
      <c r="I91">
        <v>4173</v>
      </c>
      <c r="J91">
        <v>27038</v>
      </c>
      <c r="L91" s="1">
        <f>(B91-'202110'!B91)/1000</f>
        <v>55.68</v>
      </c>
      <c r="M91" s="1">
        <f>('202110'!B91-'201810'!B91)/1000</f>
        <v>58.792000000000002</v>
      </c>
    </row>
    <row r="92" spans="1:13">
      <c r="A92" t="s">
        <v>100</v>
      </c>
      <c r="B92">
        <v>23925</v>
      </c>
      <c r="C92">
        <v>0</v>
      </c>
      <c r="D92">
        <v>11179</v>
      </c>
      <c r="E92">
        <v>0</v>
      </c>
      <c r="F92">
        <v>0</v>
      </c>
      <c r="G92">
        <v>0</v>
      </c>
      <c r="H92">
        <v>0</v>
      </c>
      <c r="I92">
        <v>0</v>
      </c>
      <c r="J92">
        <v>12746</v>
      </c>
      <c r="L92" s="1">
        <f>(B92-'202110'!B92)/1000</f>
        <v>20.765000000000001</v>
      </c>
      <c r="M92" s="1">
        <f>('202110'!B92-'201810'!B92)/1000</f>
        <v>-19.79</v>
      </c>
    </row>
    <row r="93" spans="1:13">
      <c r="A93" t="s">
        <v>101</v>
      </c>
      <c r="B93">
        <v>50741</v>
      </c>
      <c r="C93">
        <v>0</v>
      </c>
      <c r="D93">
        <v>27417</v>
      </c>
      <c r="E93">
        <v>4714</v>
      </c>
      <c r="F93">
        <v>0</v>
      </c>
      <c r="G93">
        <v>4071</v>
      </c>
      <c r="H93">
        <v>3826</v>
      </c>
      <c r="I93">
        <v>3885</v>
      </c>
      <c r="J93">
        <v>6828</v>
      </c>
      <c r="L93" s="1">
        <f>(B93-'202110'!B93)/1000</f>
        <v>13.823</v>
      </c>
      <c r="M93" s="1">
        <f>('202110'!B93-'201810'!B93)/1000</f>
        <v>-70.007999999999996</v>
      </c>
    </row>
    <row r="94" spans="1:13">
      <c r="A94" t="s">
        <v>102</v>
      </c>
      <c r="B94">
        <v>1260108</v>
      </c>
      <c r="C94">
        <v>0</v>
      </c>
      <c r="D94">
        <v>727857</v>
      </c>
      <c r="E94">
        <v>24030</v>
      </c>
      <c r="F94">
        <v>0</v>
      </c>
      <c r="G94">
        <v>10969</v>
      </c>
      <c r="H94">
        <v>310723</v>
      </c>
      <c r="I94">
        <v>63892</v>
      </c>
      <c r="J94">
        <v>122637</v>
      </c>
      <c r="L94" s="1">
        <f>(B94-'202110'!B94)/1000</f>
        <v>-94.04</v>
      </c>
      <c r="M94" s="1">
        <f>('202110'!B94-'201810'!B94)/1000</f>
        <v>-98.003</v>
      </c>
    </row>
    <row r="95" spans="1:13">
      <c r="A95" t="s">
        <v>103</v>
      </c>
      <c r="B95">
        <v>2797</v>
      </c>
      <c r="C95">
        <v>0</v>
      </c>
      <c r="D95">
        <v>2797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L95" s="1">
        <f>(B95-'202110'!B95)/1000</f>
        <v>-70.466999999999999</v>
      </c>
      <c r="M95" s="1">
        <f>('202110'!B95-'201810'!B95)/1000</f>
        <v>31.071000000000002</v>
      </c>
    </row>
    <row r="96" spans="1:13">
      <c r="A96" t="s">
        <v>104</v>
      </c>
      <c r="B96">
        <v>170919</v>
      </c>
      <c r="C96">
        <v>0</v>
      </c>
      <c r="D96">
        <v>108766</v>
      </c>
      <c r="E96">
        <v>876</v>
      </c>
      <c r="F96">
        <v>0</v>
      </c>
      <c r="G96">
        <v>915</v>
      </c>
      <c r="H96">
        <v>21924</v>
      </c>
      <c r="I96">
        <v>10376</v>
      </c>
      <c r="J96">
        <v>28062</v>
      </c>
      <c r="L96" s="1">
        <f>(B96-'202110'!B96)/1000</f>
        <v>9.42</v>
      </c>
      <c r="M96" s="1">
        <f>('202110'!B96-'201810'!B96)/1000</f>
        <v>42.585999999999999</v>
      </c>
    </row>
    <row r="97" spans="1:14">
      <c r="A97" t="s">
        <v>105</v>
      </c>
      <c r="B97">
        <v>9981</v>
      </c>
      <c r="C97">
        <v>0</v>
      </c>
      <c r="D97">
        <v>0</v>
      </c>
      <c r="E97">
        <v>0</v>
      </c>
      <c r="F97">
        <v>0</v>
      </c>
      <c r="G97">
        <v>0</v>
      </c>
      <c r="H97">
        <v>9981</v>
      </c>
      <c r="I97">
        <v>0</v>
      </c>
      <c r="J97">
        <v>0</v>
      </c>
      <c r="L97" s="1">
        <f>(B97-'202110'!B97)/1000</f>
        <v>-1.72</v>
      </c>
      <c r="M97" s="1">
        <f>('202110'!B97-'201810'!B97)/1000</f>
        <v>4.5190000000000001</v>
      </c>
    </row>
    <row r="98" spans="1:14">
      <c r="A98" t="s">
        <v>106</v>
      </c>
      <c r="B98">
        <v>749525</v>
      </c>
      <c r="C98">
        <v>0</v>
      </c>
      <c r="D98">
        <v>436442</v>
      </c>
      <c r="E98">
        <v>13816</v>
      </c>
      <c r="F98">
        <v>565</v>
      </c>
      <c r="G98">
        <v>5827</v>
      </c>
      <c r="H98">
        <v>147785</v>
      </c>
      <c r="I98">
        <v>6104</v>
      </c>
      <c r="J98">
        <v>138986</v>
      </c>
      <c r="L98" s="1">
        <f>(B98-'202110'!B98)/1000</f>
        <v>5.891</v>
      </c>
      <c r="M98" s="1">
        <f>('202110'!B98-'201810'!B98)/1000</f>
        <v>30.718</v>
      </c>
    </row>
    <row r="99" spans="1:14">
      <c r="A99" t="s">
        <v>107</v>
      </c>
      <c r="B99">
        <v>12303572</v>
      </c>
      <c r="C99">
        <v>0</v>
      </c>
      <c r="D99">
        <v>7777385</v>
      </c>
      <c r="E99">
        <v>229183</v>
      </c>
      <c r="F99">
        <v>46208</v>
      </c>
      <c r="G99">
        <v>220082</v>
      </c>
      <c r="H99">
        <v>1426781</v>
      </c>
      <c r="I99">
        <v>392355</v>
      </c>
      <c r="J99">
        <v>2211578</v>
      </c>
      <c r="L99" s="1">
        <f>(B99-'202110'!B99)/1000</f>
        <v>539.52200000000005</v>
      </c>
      <c r="M99" s="1">
        <f>('202110'!B99-'201810'!B99)/1000</f>
        <v>-121.57</v>
      </c>
    </row>
    <row r="100" spans="1:14">
      <c r="A100" t="s">
        <v>108</v>
      </c>
      <c r="B100">
        <v>65259</v>
      </c>
      <c r="C100">
        <v>0</v>
      </c>
      <c r="D100">
        <v>32142</v>
      </c>
      <c r="E100">
        <v>8569</v>
      </c>
      <c r="F100">
        <v>0</v>
      </c>
      <c r="G100">
        <v>0</v>
      </c>
      <c r="H100">
        <v>19809</v>
      </c>
      <c r="I100">
        <v>4203</v>
      </c>
      <c r="J100">
        <v>536</v>
      </c>
      <c r="K100" s="2">
        <f>SUM(L97:L132)-L98</f>
        <v>3154.645</v>
      </c>
      <c r="L100" s="1">
        <f>(B100-'202110'!B100)/1000</f>
        <v>25.701000000000001</v>
      </c>
      <c r="M100" s="1">
        <f>('202110'!B100-'201810'!B100)/1000</f>
        <v>17.945</v>
      </c>
      <c r="N100" s="2">
        <f>SUM(M97:M132)-M98</f>
        <v>556.39800000000025</v>
      </c>
    </row>
    <row r="101" spans="1:14">
      <c r="A101" t="s">
        <v>109</v>
      </c>
      <c r="B101">
        <v>107845</v>
      </c>
      <c r="C101">
        <v>0</v>
      </c>
      <c r="D101">
        <v>50004</v>
      </c>
      <c r="E101">
        <v>5355</v>
      </c>
      <c r="F101">
        <v>0</v>
      </c>
      <c r="G101">
        <v>5002</v>
      </c>
      <c r="H101">
        <v>10713</v>
      </c>
      <c r="I101">
        <v>0</v>
      </c>
      <c r="J101">
        <v>36771</v>
      </c>
      <c r="L101" s="1">
        <f>(B101-'202110'!B101)/1000</f>
        <v>-1.893</v>
      </c>
      <c r="M101" s="1">
        <f>('202110'!B101-'201810'!B101)/1000</f>
        <v>28.588999999999999</v>
      </c>
    </row>
    <row r="102" spans="1:14">
      <c r="A102" t="s">
        <v>110</v>
      </c>
      <c r="B102">
        <v>1198394</v>
      </c>
      <c r="C102">
        <v>0</v>
      </c>
      <c r="D102">
        <v>790812</v>
      </c>
      <c r="E102">
        <v>11547</v>
      </c>
      <c r="F102">
        <v>3211</v>
      </c>
      <c r="G102">
        <v>26003</v>
      </c>
      <c r="H102">
        <v>118852</v>
      </c>
      <c r="I102">
        <v>42387</v>
      </c>
      <c r="J102">
        <v>205582</v>
      </c>
      <c r="L102" s="1">
        <f>(B102-'202110'!B102)/1000</f>
        <v>-321.416</v>
      </c>
      <c r="M102" s="1">
        <f>('202110'!B102-'201810'!B102)/1000</f>
        <v>105.8</v>
      </c>
    </row>
    <row r="103" spans="1:14">
      <c r="A103" t="s">
        <v>111</v>
      </c>
      <c r="B103">
        <v>1574789</v>
      </c>
      <c r="C103">
        <v>0</v>
      </c>
      <c r="D103">
        <v>1090875</v>
      </c>
      <c r="E103">
        <v>19589</v>
      </c>
      <c r="F103">
        <v>15975</v>
      </c>
      <c r="G103">
        <v>44605</v>
      </c>
      <c r="H103">
        <v>54764</v>
      </c>
      <c r="I103">
        <v>31462</v>
      </c>
      <c r="J103">
        <v>317519</v>
      </c>
      <c r="L103" s="1">
        <f>(B103-'202110'!B103)/1000</f>
        <v>353.95800000000003</v>
      </c>
      <c r="M103" s="1">
        <f>('202110'!B103-'201810'!B103)/1000</f>
        <v>230.626</v>
      </c>
    </row>
    <row r="104" spans="1:14">
      <c r="A104" t="s">
        <v>112</v>
      </c>
      <c r="B104">
        <v>1239070</v>
      </c>
      <c r="C104">
        <v>0</v>
      </c>
      <c r="D104">
        <v>820133</v>
      </c>
      <c r="E104">
        <v>13309</v>
      </c>
      <c r="F104">
        <v>3806</v>
      </c>
      <c r="G104">
        <v>53224</v>
      </c>
      <c r="H104">
        <v>73828</v>
      </c>
      <c r="I104">
        <v>12914</v>
      </c>
      <c r="J104">
        <v>261856</v>
      </c>
      <c r="L104" s="1">
        <f>(B104-'202110'!B104)/1000</f>
        <v>367.53800000000001</v>
      </c>
      <c r="M104" s="1">
        <f>('202110'!B104-'201810'!B104)/1000</f>
        <v>236.416</v>
      </c>
    </row>
    <row r="105" spans="1:14">
      <c r="A105" t="s">
        <v>113</v>
      </c>
      <c r="B105">
        <v>357882</v>
      </c>
      <c r="C105">
        <v>0</v>
      </c>
      <c r="D105">
        <v>216835</v>
      </c>
      <c r="E105">
        <v>5403</v>
      </c>
      <c r="F105">
        <v>0</v>
      </c>
      <c r="G105">
        <v>1382</v>
      </c>
      <c r="H105">
        <v>29479</v>
      </c>
      <c r="I105">
        <v>25093</v>
      </c>
      <c r="J105">
        <v>79690</v>
      </c>
      <c r="L105" s="1">
        <f>(B105-'202110'!B105)/1000</f>
        <v>121.866</v>
      </c>
      <c r="M105" s="1">
        <f>('202110'!B105-'201810'!B105)/1000</f>
        <v>60.173000000000002</v>
      </c>
    </row>
    <row r="106" spans="1:14">
      <c r="A106" t="s">
        <v>114</v>
      </c>
      <c r="B106">
        <v>170771</v>
      </c>
      <c r="C106">
        <v>0</v>
      </c>
      <c r="D106">
        <v>84877</v>
      </c>
      <c r="E106">
        <v>0</v>
      </c>
      <c r="F106">
        <v>0</v>
      </c>
      <c r="G106">
        <v>2252</v>
      </c>
      <c r="H106">
        <v>56729</v>
      </c>
      <c r="I106">
        <v>16412</v>
      </c>
      <c r="J106">
        <v>10501</v>
      </c>
      <c r="L106" s="1">
        <f>(B106-'202110'!B106)/1000</f>
        <v>39.826999999999998</v>
      </c>
      <c r="M106" s="1">
        <f>('202110'!B106-'201810'!B106)/1000</f>
        <v>35.073</v>
      </c>
    </row>
    <row r="107" spans="1:14">
      <c r="A107" t="s">
        <v>115</v>
      </c>
      <c r="B107">
        <v>10794</v>
      </c>
      <c r="C107">
        <v>0</v>
      </c>
      <c r="D107">
        <v>5629</v>
      </c>
      <c r="E107">
        <v>0</v>
      </c>
      <c r="F107">
        <v>0</v>
      </c>
      <c r="G107">
        <v>0</v>
      </c>
      <c r="H107">
        <v>5165</v>
      </c>
      <c r="I107">
        <v>0</v>
      </c>
      <c r="J107">
        <v>0</v>
      </c>
      <c r="L107" s="1">
        <f>(B107-'202110'!B107)/1000</f>
        <v>-21.03</v>
      </c>
      <c r="M107" s="1">
        <f>('202110'!B107-'201810'!B107)/1000</f>
        <v>15.779</v>
      </c>
    </row>
    <row r="108" spans="1:14">
      <c r="A108" t="s">
        <v>116</v>
      </c>
      <c r="B108">
        <v>26331</v>
      </c>
      <c r="C108">
        <v>0</v>
      </c>
      <c r="D108">
        <v>20664</v>
      </c>
      <c r="E108">
        <v>0</v>
      </c>
      <c r="F108">
        <v>0</v>
      </c>
      <c r="G108">
        <v>5667</v>
      </c>
      <c r="H108">
        <v>0</v>
      </c>
      <c r="I108">
        <v>0</v>
      </c>
      <c r="J108">
        <v>0</v>
      </c>
      <c r="L108" s="1">
        <f>(B108-'202110'!B108)/1000</f>
        <v>18.719000000000001</v>
      </c>
      <c r="M108" s="1">
        <f>('202110'!B108-'201810'!B108)/1000</f>
        <v>-42.140999999999998</v>
      </c>
    </row>
    <row r="109" spans="1:14">
      <c r="A109" t="s">
        <v>117</v>
      </c>
      <c r="B109">
        <v>61406</v>
      </c>
      <c r="C109">
        <v>0</v>
      </c>
      <c r="D109">
        <v>32890</v>
      </c>
      <c r="E109">
        <v>3481</v>
      </c>
      <c r="F109">
        <v>0</v>
      </c>
      <c r="G109">
        <v>0</v>
      </c>
      <c r="H109">
        <v>25035</v>
      </c>
      <c r="I109">
        <v>0</v>
      </c>
      <c r="J109">
        <v>0</v>
      </c>
      <c r="L109" s="1">
        <f>(B109-'202110'!B109)/1000</f>
        <v>14.146000000000001</v>
      </c>
      <c r="M109" s="1">
        <f>('202110'!B109-'201810'!B109)/1000</f>
        <v>-6.851</v>
      </c>
    </row>
    <row r="110" spans="1:14">
      <c r="A110" t="s">
        <v>118</v>
      </c>
      <c r="B110">
        <v>1405221</v>
      </c>
      <c r="C110">
        <v>0</v>
      </c>
      <c r="D110">
        <v>824003</v>
      </c>
      <c r="E110">
        <v>19537</v>
      </c>
      <c r="F110">
        <v>4730</v>
      </c>
      <c r="G110">
        <v>42320</v>
      </c>
      <c r="H110">
        <v>327460</v>
      </c>
      <c r="I110">
        <v>69803</v>
      </c>
      <c r="J110">
        <v>117368</v>
      </c>
      <c r="L110" s="1">
        <f>(B110-'202110'!B110)/1000</f>
        <v>-106.788</v>
      </c>
      <c r="M110" s="1">
        <f>('202110'!B110-'201810'!B110)/1000</f>
        <v>109.70099999999999</v>
      </c>
    </row>
    <row r="111" spans="1:14">
      <c r="A111" t="s">
        <v>119</v>
      </c>
      <c r="B111">
        <v>145712</v>
      </c>
      <c r="C111">
        <v>0</v>
      </c>
      <c r="D111">
        <v>87103</v>
      </c>
      <c r="E111">
        <v>0</v>
      </c>
      <c r="F111">
        <v>2960</v>
      </c>
      <c r="G111">
        <v>8825</v>
      </c>
      <c r="H111">
        <v>4049</v>
      </c>
      <c r="I111">
        <v>3407</v>
      </c>
      <c r="J111">
        <v>39368</v>
      </c>
      <c r="L111" s="1">
        <f>(B111-'202110'!B111)/1000</f>
        <v>95.965999999999994</v>
      </c>
      <c r="M111" s="1">
        <f>('202110'!B111-'201810'!B111)/1000</f>
        <v>35.554000000000002</v>
      </c>
    </row>
    <row r="112" spans="1:14">
      <c r="A112" t="s">
        <v>120</v>
      </c>
      <c r="B112">
        <v>1177723</v>
      </c>
      <c r="C112">
        <v>0</v>
      </c>
      <c r="D112">
        <v>710882</v>
      </c>
      <c r="E112">
        <v>33795</v>
      </c>
      <c r="F112">
        <v>0</v>
      </c>
      <c r="G112">
        <v>53322</v>
      </c>
      <c r="H112">
        <v>139664</v>
      </c>
      <c r="I112">
        <v>104652</v>
      </c>
      <c r="J112">
        <v>135408</v>
      </c>
      <c r="L112" s="1">
        <f>(B112-'202110'!B112)/1000</f>
        <v>42.540999999999997</v>
      </c>
      <c r="M112" s="1">
        <f>('202110'!B112-'201810'!B112)/1000</f>
        <v>-276.77300000000002</v>
      </c>
    </row>
    <row r="113" spans="1:13">
      <c r="A113" t="s">
        <v>121</v>
      </c>
      <c r="B113">
        <v>10019</v>
      </c>
      <c r="C113">
        <v>0</v>
      </c>
      <c r="D113">
        <v>6400</v>
      </c>
      <c r="E113">
        <v>0</v>
      </c>
      <c r="F113">
        <v>0</v>
      </c>
      <c r="G113">
        <v>0</v>
      </c>
      <c r="H113">
        <v>0</v>
      </c>
      <c r="I113">
        <v>3619</v>
      </c>
      <c r="J113">
        <v>0</v>
      </c>
      <c r="L113" s="1">
        <f>(B113-'202110'!B113)/1000</f>
        <v>-2.57</v>
      </c>
      <c r="M113" s="1">
        <f>('202110'!B113-'201810'!B113)/1000</f>
        <v>3.5209999999999999</v>
      </c>
    </row>
    <row r="114" spans="1:13">
      <c r="A114" t="s">
        <v>122</v>
      </c>
      <c r="B114">
        <v>965114</v>
      </c>
      <c r="C114">
        <v>0</v>
      </c>
      <c r="D114">
        <v>576378</v>
      </c>
      <c r="E114">
        <v>31680</v>
      </c>
      <c r="F114">
        <v>0</v>
      </c>
      <c r="G114">
        <v>12710</v>
      </c>
      <c r="H114">
        <v>117394</v>
      </c>
      <c r="I114">
        <v>53431</v>
      </c>
      <c r="J114">
        <v>173521</v>
      </c>
      <c r="L114" s="1">
        <f>(B114-'202110'!B114)/1000</f>
        <v>350.73500000000001</v>
      </c>
      <c r="M114" s="1">
        <f>('202110'!B114-'201810'!B114)/1000</f>
        <v>97.289000000000001</v>
      </c>
    </row>
    <row r="115" spans="1:13">
      <c r="A115" t="s">
        <v>123</v>
      </c>
      <c r="B115">
        <v>801029</v>
      </c>
      <c r="C115">
        <v>0</v>
      </c>
      <c r="D115">
        <v>460524</v>
      </c>
      <c r="E115">
        <v>16017</v>
      </c>
      <c r="F115">
        <v>0</v>
      </c>
      <c r="G115">
        <v>17164</v>
      </c>
      <c r="H115">
        <v>232039</v>
      </c>
      <c r="I115">
        <v>26802</v>
      </c>
      <c r="J115">
        <v>48483</v>
      </c>
      <c r="L115" s="1">
        <f>(B115-'202110'!B115)/1000</f>
        <v>196.89599999999999</v>
      </c>
      <c r="M115" s="1">
        <f>('202110'!B115-'201810'!B115)/1000</f>
        <v>-149.39500000000001</v>
      </c>
    </row>
    <row r="116" spans="1:13">
      <c r="A116" t="s">
        <v>124</v>
      </c>
      <c r="B116">
        <v>16471</v>
      </c>
      <c r="C116">
        <v>0</v>
      </c>
      <c r="D116">
        <v>2378</v>
      </c>
      <c r="E116">
        <v>0</v>
      </c>
      <c r="F116">
        <v>5213</v>
      </c>
      <c r="G116">
        <v>0</v>
      </c>
      <c r="H116">
        <v>8880</v>
      </c>
      <c r="I116">
        <v>0</v>
      </c>
      <c r="J116">
        <v>0</v>
      </c>
      <c r="L116" s="1">
        <f>(B116-'202110'!B116)/1000</f>
        <v>8.5020000000000007</v>
      </c>
      <c r="M116" s="1">
        <f>('202110'!B116-'201810'!B116)/1000</f>
        <v>-2.44</v>
      </c>
    </row>
    <row r="117" spans="1:13">
      <c r="A117" t="s">
        <v>125</v>
      </c>
      <c r="B117">
        <v>4020</v>
      </c>
      <c r="C117">
        <v>0</v>
      </c>
      <c r="D117">
        <v>4020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L117" s="1">
        <f>(B117-'202110'!B117)/1000</f>
        <v>-34.081000000000003</v>
      </c>
      <c r="M117" s="1">
        <f>('202110'!B117-'201810'!B117)/1000</f>
        <v>20.939</v>
      </c>
    </row>
    <row r="118" spans="1:13">
      <c r="A118" t="s">
        <v>126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L118" s="1">
        <f>(B118-'202110'!B118)/1000</f>
        <v>-81.528000000000006</v>
      </c>
      <c r="M118" s="1">
        <f>('202110'!B118-'201810'!B118)/1000</f>
        <v>68.391000000000005</v>
      </c>
    </row>
    <row r="119" spans="1:13">
      <c r="A119" t="s">
        <v>127</v>
      </c>
      <c r="B119">
        <v>238607</v>
      </c>
      <c r="C119">
        <v>0</v>
      </c>
      <c r="D119">
        <v>131820</v>
      </c>
      <c r="E119">
        <v>0</v>
      </c>
      <c r="F119">
        <v>0</v>
      </c>
      <c r="G119">
        <v>3872</v>
      </c>
      <c r="H119">
        <v>86428</v>
      </c>
      <c r="I119">
        <v>7125</v>
      </c>
      <c r="J119">
        <v>9362</v>
      </c>
      <c r="L119" s="1">
        <f>(B119-'202110'!B119)/1000</f>
        <v>36.168999999999997</v>
      </c>
      <c r="M119" s="1">
        <f>('202110'!B119-'201810'!B119)/1000</f>
        <v>62.555999999999997</v>
      </c>
    </row>
    <row r="120" spans="1:13">
      <c r="A120" t="s">
        <v>128</v>
      </c>
      <c r="B120">
        <v>91636</v>
      </c>
      <c r="C120">
        <v>0</v>
      </c>
      <c r="D120">
        <v>45140</v>
      </c>
      <c r="E120">
        <v>0</v>
      </c>
      <c r="F120">
        <v>0</v>
      </c>
      <c r="G120">
        <v>2642</v>
      </c>
      <c r="H120">
        <v>36544</v>
      </c>
      <c r="I120">
        <v>0</v>
      </c>
      <c r="J120">
        <v>7310</v>
      </c>
      <c r="L120" s="1">
        <f>(B120-'202110'!B120)/1000</f>
        <v>23.029</v>
      </c>
      <c r="M120" s="1">
        <f>('202110'!B120-'201810'!B120)/1000</f>
        <v>2.2799999999999998</v>
      </c>
    </row>
    <row r="121" spans="1:13">
      <c r="A121" t="s">
        <v>129</v>
      </c>
      <c r="B121">
        <v>233408</v>
      </c>
      <c r="C121">
        <v>0</v>
      </c>
      <c r="D121">
        <v>167525</v>
      </c>
      <c r="E121">
        <v>0</v>
      </c>
      <c r="F121">
        <v>0</v>
      </c>
      <c r="G121">
        <v>9764</v>
      </c>
      <c r="H121">
        <v>27473</v>
      </c>
      <c r="I121">
        <v>3906</v>
      </c>
      <c r="J121">
        <v>24740</v>
      </c>
      <c r="L121" s="1">
        <f>(B121-'202110'!B121)/1000</f>
        <v>52.473999999999997</v>
      </c>
      <c r="M121" s="1">
        <f>('202110'!B121-'201810'!B121)/1000</f>
        <v>57.863999999999997</v>
      </c>
    </row>
    <row r="122" spans="1:13">
      <c r="A122" t="s">
        <v>130</v>
      </c>
      <c r="B122">
        <v>82058</v>
      </c>
      <c r="C122">
        <v>0</v>
      </c>
      <c r="D122">
        <v>51422</v>
      </c>
      <c r="E122">
        <v>0</v>
      </c>
      <c r="F122">
        <v>1180</v>
      </c>
      <c r="G122">
        <v>4082</v>
      </c>
      <c r="H122">
        <v>11076</v>
      </c>
      <c r="I122">
        <v>0</v>
      </c>
      <c r="J122">
        <v>14298</v>
      </c>
      <c r="L122" s="1">
        <f>(B122-'202110'!B122)/1000</f>
        <v>12.292999999999999</v>
      </c>
      <c r="M122" s="1">
        <f>('202110'!B122-'201810'!B122)/1000</f>
        <v>-27.294</v>
      </c>
    </row>
    <row r="123" spans="1:13">
      <c r="A123" t="s">
        <v>131</v>
      </c>
      <c r="B123">
        <v>859494</v>
      </c>
      <c r="C123">
        <v>0</v>
      </c>
      <c r="D123">
        <v>571277</v>
      </c>
      <c r="E123">
        <v>11171</v>
      </c>
      <c r="F123">
        <v>0</v>
      </c>
      <c r="G123">
        <v>21416</v>
      </c>
      <c r="H123">
        <v>51986</v>
      </c>
      <c r="I123">
        <v>11840</v>
      </c>
      <c r="J123">
        <v>191804</v>
      </c>
      <c r="L123" s="1">
        <f>(B123-'202110'!B123)/1000</f>
        <v>288.44</v>
      </c>
      <c r="M123" s="1">
        <f>('202110'!B123-'201810'!B123)/1000</f>
        <v>-22.556000000000001</v>
      </c>
    </row>
    <row r="124" spans="1:13">
      <c r="A124" t="s">
        <v>132</v>
      </c>
      <c r="B124">
        <v>99101</v>
      </c>
      <c r="C124">
        <v>0</v>
      </c>
      <c r="D124">
        <v>44187</v>
      </c>
      <c r="E124">
        <v>4084</v>
      </c>
      <c r="F124">
        <v>0</v>
      </c>
      <c r="G124">
        <v>9332</v>
      </c>
      <c r="H124">
        <v>10663</v>
      </c>
      <c r="I124">
        <v>0</v>
      </c>
      <c r="J124">
        <v>30835</v>
      </c>
      <c r="L124" s="1">
        <f>(B124-'202110'!B124)/1000</f>
        <v>-33.646999999999998</v>
      </c>
      <c r="M124" s="1">
        <f>('202110'!B124-'201810'!B124)/1000</f>
        <v>15.836</v>
      </c>
    </row>
    <row r="125" spans="1:13">
      <c r="A125" t="s">
        <v>133</v>
      </c>
      <c r="B125">
        <v>1230102</v>
      </c>
      <c r="C125">
        <v>0</v>
      </c>
      <c r="D125">
        <v>763239</v>
      </c>
      <c r="E125">
        <v>26637</v>
      </c>
      <c r="F125">
        <v>0</v>
      </c>
      <c r="G125">
        <v>58851</v>
      </c>
      <c r="H125">
        <v>183814</v>
      </c>
      <c r="I125">
        <v>18845</v>
      </c>
      <c r="J125">
        <v>178716</v>
      </c>
      <c r="L125" s="1">
        <f>(B125-'202110'!B125)/1000</f>
        <v>421.03800000000001</v>
      </c>
      <c r="M125" s="1">
        <f>('202110'!B125-'201810'!B125)/1000</f>
        <v>162.52199999999999</v>
      </c>
    </row>
    <row r="126" spans="1:13">
      <c r="A126" t="s">
        <v>134</v>
      </c>
      <c r="B126">
        <v>496619</v>
      </c>
      <c r="C126">
        <v>0</v>
      </c>
      <c r="D126">
        <v>365816</v>
      </c>
      <c r="E126">
        <v>0</v>
      </c>
      <c r="F126">
        <v>0</v>
      </c>
      <c r="G126">
        <v>10143</v>
      </c>
      <c r="H126">
        <v>38013</v>
      </c>
      <c r="I126">
        <v>13152</v>
      </c>
      <c r="J126">
        <v>69495</v>
      </c>
      <c r="L126" s="1">
        <f>(B126-'202110'!B126)/1000</f>
        <v>132.333</v>
      </c>
      <c r="M126" s="1">
        <f>('202110'!B126-'201810'!B126)/1000</f>
        <v>-116.53700000000001</v>
      </c>
    </row>
    <row r="127" spans="1:13">
      <c r="A127" t="s">
        <v>135</v>
      </c>
      <c r="B127">
        <v>200284</v>
      </c>
      <c r="C127">
        <v>0</v>
      </c>
      <c r="D127">
        <v>70658</v>
      </c>
      <c r="E127">
        <v>0</v>
      </c>
      <c r="F127">
        <v>14678</v>
      </c>
      <c r="G127">
        <v>18321</v>
      </c>
      <c r="H127">
        <v>59789</v>
      </c>
      <c r="I127">
        <v>0</v>
      </c>
      <c r="J127">
        <v>36838</v>
      </c>
      <c r="L127" s="1">
        <f>(B127-'202110'!B127)/1000</f>
        <v>29.805</v>
      </c>
      <c r="M127" s="1">
        <f>('202110'!B127-'201810'!B127)/1000</f>
        <v>-136.16900000000001</v>
      </c>
    </row>
    <row r="128" spans="1:13">
      <c r="A128" t="s">
        <v>136</v>
      </c>
      <c r="B128">
        <v>14819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4158</v>
      </c>
      <c r="I128">
        <v>0</v>
      </c>
      <c r="J128">
        <v>10661</v>
      </c>
      <c r="L128" s="1">
        <f>(B128-'202110'!B128)/1000</f>
        <v>-9.359</v>
      </c>
      <c r="M128" s="1">
        <f>('202110'!B128-'201810'!B128)/1000</f>
        <v>17.047000000000001</v>
      </c>
    </row>
    <row r="129" spans="1:13">
      <c r="A129" t="s">
        <v>137</v>
      </c>
      <c r="B129">
        <v>422990</v>
      </c>
      <c r="C129">
        <v>0</v>
      </c>
      <c r="D129">
        <v>287281</v>
      </c>
      <c r="E129">
        <v>4341</v>
      </c>
      <c r="F129">
        <v>0</v>
      </c>
      <c r="G129">
        <v>7964</v>
      </c>
      <c r="H129">
        <v>48004</v>
      </c>
      <c r="I129">
        <v>14032</v>
      </c>
      <c r="J129">
        <v>61368</v>
      </c>
      <c r="L129" s="1">
        <f>(B129-'202110'!B129)/1000</f>
        <v>45.722999999999999</v>
      </c>
      <c r="M129" s="1">
        <f>('202110'!B129-'201810'!B129)/1000</f>
        <v>-44.411999999999999</v>
      </c>
    </row>
    <row r="130" spans="1:13">
      <c r="A130" t="s">
        <v>138</v>
      </c>
      <c r="B130">
        <v>37951</v>
      </c>
      <c r="C130">
        <v>0</v>
      </c>
      <c r="D130">
        <v>11318</v>
      </c>
      <c r="E130">
        <v>0</v>
      </c>
      <c r="F130">
        <v>0</v>
      </c>
      <c r="G130">
        <v>0</v>
      </c>
      <c r="H130">
        <v>20267</v>
      </c>
      <c r="I130">
        <v>3749</v>
      </c>
      <c r="J130">
        <v>2617</v>
      </c>
      <c r="L130" s="1">
        <f>(B130-'202110'!B130)/1000</f>
        <v>-14.885999999999999</v>
      </c>
      <c r="M130" s="1">
        <f>('202110'!B130-'201810'!B130)/1000</f>
        <v>24.786999999999999</v>
      </c>
    </row>
    <row r="131" spans="1:13">
      <c r="A131" t="s">
        <v>139</v>
      </c>
      <c r="B131">
        <v>1078857</v>
      </c>
      <c r="C131">
        <v>0</v>
      </c>
      <c r="D131">
        <v>783023</v>
      </c>
      <c r="E131">
        <v>24762</v>
      </c>
      <c r="F131">
        <v>5471</v>
      </c>
      <c r="G131">
        <v>42187</v>
      </c>
      <c r="H131">
        <v>60969</v>
      </c>
      <c r="I131">
        <v>20672</v>
      </c>
      <c r="J131">
        <v>141773</v>
      </c>
      <c r="L131" s="1">
        <f>(B131-'202110'!B131)/1000</f>
        <v>574.71600000000001</v>
      </c>
      <c r="M131" s="1">
        <f>('202110'!B131-'201810'!B131)/1000</f>
        <v>94.165999999999997</v>
      </c>
    </row>
    <row r="132" spans="1:13">
      <c r="A132" t="s">
        <v>140</v>
      </c>
      <c r="B132">
        <v>33723</v>
      </c>
      <c r="C132">
        <v>0</v>
      </c>
      <c r="D132">
        <v>10257</v>
      </c>
      <c r="E132">
        <v>0</v>
      </c>
      <c r="F132">
        <v>0</v>
      </c>
      <c r="G132">
        <v>2474</v>
      </c>
      <c r="H132">
        <v>20992</v>
      </c>
      <c r="I132">
        <v>0</v>
      </c>
      <c r="J132">
        <v>0</v>
      </c>
      <c r="L132" s="1">
        <f>(B132-'202110'!B132)/1000</f>
        <v>-8.3740000000000006</v>
      </c>
      <c r="M132" s="1">
        <f>('202110'!B132-'201810'!B132)/1000</f>
        <v>-4.8369999999999997</v>
      </c>
    </row>
    <row r="133" spans="1:13">
      <c r="A133" t="s">
        <v>141</v>
      </c>
      <c r="B133">
        <v>42919</v>
      </c>
      <c r="C133">
        <v>0</v>
      </c>
      <c r="D133">
        <v>29722</v>
      </c>
      <c r="E133">
        <v>0</v>
      </c>
      <c r="F133">
        <v>0</v>
      </c>
      <c r="G133">
        <v>0</v>
      </c>
      <c r="H133">
        <v>0</v>
      </c>
      <c r="I133">
        <v>4311</v>
      </c>
      <c r="J133">
        <v>8886</v>
      </c>
      <c r="L133" s="1">
        <f>(B133-'202110'!B133)/1000</f>
        <v>-8.7159999999999993</v>
      </c>
      <c r="M133" s="1">
        <f>('202110'!B133-'201810'!B133)/1000</f>
        <v>-5.4889999999999999</v>
      </c>
    </row>
    <row r="134" spans="1:13">
      <c r="A134" t="s">
        <v>142</v>
      </c>
      <c r="B134">
        <v>16128</v>
      </c>
      <c r="C134">
        <v>0</v>
      </c>
      <c r="D134">
        <v>8455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7673</v>
      </c>
      <c r="L134" s="1">
        <f>(B134-'202110'!B134)/1000</f>
        <v>-14.91</v>
      </c>
      <c r="M134" s="1">
        <f>('202110'!B134-'201810'!B134)/1000</f>
        <v>13.082000000000001</v>
      </c>
    </row>
    <row r="135" spans="1:13">
      <c r="A135" t="s">
        <v>143</v>
      </c>
      <c r="B135">
        <v>54393</v>
      </c>
      <c r="C135">
        <v>0</v>
      </c>
      <c r="D135">
        <v>36866</v>
      </c>
      <c r="E135">
        <v>0</v>
      </c>
      <c r="F135">
        <v>0</v>
      </c>
      <c r="G135">
        <v>0</v>
      </c>
      <c r="H135">
        <v>7287</v>
      </c>
      <c r="I135">
        <v>0</v>
      </c>
      <c r="J135">
        <v>10240</v>
      </c>
      <c r="L135" s="1">
        <f>(B135-'202110'!B135)/1000</f>
        <v>-26.873999999999999</v>
      </c>
      <c r="M135" s="1">
        <f>('202110'!B135-'201810'!B135)/1000</f>
        <v>36.168999999999997</v>
      </c>
    </row>
    <row r="136" spans="1:13">
      <c r="A136" t="s">
        <v>144</v>
      </c>
      <c r="B136">
        <v>53928</v>
      </c>
      <c r="C136">
        <v>0</v>
      </c>
      <c r="D136">
        <v>29514</v>
      </c>
      <c r="E136">
        <v>4206</v>
      </c>
      <c r="F136">
        <v>0</v>
      </c>
      <c r="G136">
        <v>0</v>
      </c>
      <c r="H136">
        <v>8416</v>
      </c>
      <c r="I136">
        <v>9202</v>
      </c>
      <c r="J136">
        <v>2590</v>
      </c>
      <c r="L136" s="1">
        <f>(B136-'202110'!B136)/1000</f>
        <v>-6.4219999999999997</v>
      </c>
      <c r="M136" s="1">
        <f>('202110'!B136-'201810'!B136)/1000</f>
        <v>-5.7720000000000002</v>
      </c>
    </row>
    <row r="137" spans="1:13">
      <c r="A137" t="s">
        <v>145</v>
      </c>
      <c r="B137">
        <v>126687</v>
      </c>
      <c r="C137">
        <v>0</v>
      </c>
      <c r="D137">
        <v>76551</v>
      </c>
      <c r="E137">
        <v>0</v>
      </c>
      <c r="F137">
        <v>0</v>
      </c>
      <c r="G137">
        <v>17342</v>
      </c>
      <c r="H137">
        <v>6164</v>
      </c>
      <c r="I137">
        <v>0</v>
      </c>
      <c r="J137">
        <v>26630</v>
      </c>
      <c r="L137" s="1">
        <f>(B137-'202110'!B137)/1000</f>
        <v>110.691</v>
      </c>
      <c r="M137" s="1">
        <f>('202110'!B137-'201810'!B137)/1000</f>
        <v>-40.006999999999998</v>
      </c>
    </row>
    <row r="138" spans="1:13">
      <c r="A138" t="s">
        <v>146</v>
      </c>
      <c r="B138">
        <v>211522</v>
      </c>
      <c r="C138">
        <v>0</v>
      </c>
      <c r="D138">
        <v>143246</v>
      </c>
      <c r="E138">
        <v>3677</v>
      </c>
      <c r="F138">
        <v>0</v>
      </c>
      <c r="G138">
        <v>4052</v>
      </c>
      <c r="H138">
        <v>22556</v>
      </c>
      <c r="I138">
        <v>5210</v>
      </c>
      <c r="J138">
        <v>32781</v>
      </c>
      <c r="L138" s="1">
        <f>(B138-'202110'!B138)/1000</f>
        <v>-1.726</v>
      </c>
      <c r="M138" s="1">
        <f>('202110'!B138-'201810'!B138)/1000</f>
        <v>-14.74</v>
      </c>
    </row>
    <row r="139" spans="1:13">
      <c r="A139" t="s">
        <v>147</v>
      </c>
      <c r="B139">
        <v>166295</v>
      </c>
      <c r="C139">
        <v>0</v>
      </c>
      <c r="D139">
        <v>122634</v>
      </c>
      <c r="E139">
        <v>0</v>
      </c>
      <c r="F139">
        <v>0</v>
      </c>
      <c r="G139">
        <v>502</v>
      </c>
      <c r="H139">
        <v>5623</v>
      </c>
      <c r="I139">
        <v>4981</v>
      </c>
      <c r="J139">
        <v>32555</v>
      </c>
      <c r="L139" s="1">
        <f>(B139-'202110'!B139)/1000</f>
        <v>-144.70500000000001</v>
      </c>
      <c r="M139" s="1">
        <f>('202110'!B139-'201810'!B139)/1000</f>
        <v>77.834999999999994</v>
      </c>
    </row>
    <row r="140" spans="1:13">
      <c r="A140" t="s">
        <v>148</v>
      </c>
      <c r="B140">
        <v>64136</v>
      </c>
      <c r="C140">
        <v>0</v>
      </c>
      <c r="D140">
        <v>54841</v>
      </c>
      <c r="E140">
        <v>0</v>
      </c>
      <c r="F140">
        <v>0</v>
      </c>
      <c r="G140">
        <v>0</v>
      </c>
      <c r="H140">
        <v>0</v>
      </c>
      <c r="I140">
        <v>4405</v>
      </c>
      <c r="J140">
        <v>4890</v>
      </c>
      <c r="L140" s="1">
        <f>(B140-'202110'!B140)/1000</f>
        <v>12.855</v>
      </c>
      <c r="M140" s="1">
        <f>('202110'!B140-'201810'!B140)/1000</f>
        <v>0.64800000000000002</v>
      </c>
    </row>
    <row r="141" spans="1:13">
      <c r="A141" t="s">
        <v>149</v>
      </c>
      <c r="B141">
        <v>220032</v>
      </c>
      <c r="C141">
        <v>0</v>
      </c>
      <c r="D141">
        <v>173988</v>
      </c>
      <c r="E141">
        <v>4441</v>
      </c>
      <c r="F141">
        <v>0</v>
      </c>
      <c r="G141">
        <v>0</v>
      </c>
      <c r="H141">
        <v>6169</v>
      </c>
      <c r="I141">
        <v>6401</v>
      </c>
      <c r="J141">
        <v>29033</v>
      </c>
      <c r="L141" s="1">
        <f>(B141-'202110'!B141)/1000</f>
        <v>-51.442</v>
      </c>
      <c r="M141" s="1">
        <f>('202110'!B141-'201810'!B141)/1000</f>
        <v>4.0279999999999996</v>
      </c>
    </row>
    <row r="142" spans="1:13">
      <c r="A142" t="s">
        <v>150</v>
      </c>
      <c r="B142">
        <v>15484</v>
      </c>
      <c r="C142">
        <v>0</v>
      </c>
      <c r="D142">
        <v>4271</v>
      </c>
      <c r="E142">
        <v>0</v>
      </c>
      <c r="F142">
        <v>0</v>
      </c>
      <c r="G142">
        <v>0</v>
      </c>
      <c r="H142">
        <v>5047</v>
      </c>
      <c r="I142">
        <v>0</v>
      </c>
      <c r="J142">
        <v>6166</v>
      </c>
      <c r="L142" s="1">
        <f>(B142-'202110'!B142)/1000</f>
        <v>2.0190000000000001</v>
      </c>
      <c r="M142" s="1">
        <f>('202110'!B142-'201810'!B142)/1000</f>
        <v>9.1969999999999992</v>
      </c>
    </row>
    <row r="143" spans="1:13">
      <c r="A143" t="s">
        <v>151</v>
      </c>
      <c r="B143">
        <v>48181</v>
      </c>
      <c r="C143">
        <v>0</v>
      </c>
      <c r="D143">
        <v>45346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2835</v>
      </c>
      <c r="L143" s="1">
        <f>(B143-'202110'!B143)/1000</f>
        <v>-1.409</v>
      </c>
      <c r="M143" s="1">
        <f>('202110'!B143-'201810'!B143)/1000</f>
        <v>27.414000000000001</v>
      </c>
    </row>
    <row r="144" spans="1:13">
      <c r="A144" t="s">
        <v>152</v>
      </c>
      <c r="B144">
        <v>166129</v>
      </c>
      <c r="C144">
        <v>0</v>
      </c>
      <c r="D144">
        <v>137004</v>
      </c>
      <c r="E144">
        <v>3313</v>
      </c>
      <c r="F144">
        <v>0</v>
      </c>
      <c r="G144">
        <v>13349</v>
      </c>
      <c r="H144">
        <v>0</v>
      </c>
      <c r="I144">
        <v>0</v>
      </c>
      <c r="J144">
        <v>12463</v>
      </c>
      <c r="L144" s="1">
        <f>(B144-'202110'!B144)/1000</f>
        <v>18.007999999999999</v>
      </c>
      <c r="M144" s="1">
        <f>('202110'!B144-'201810'!B144)/1000</f>
        <v>21.245999999999999</v>
      </c>
    </row>
    <row r="145" spans="1:13">
      <c r="A145" t="s">
        <v>153</v>
      </c>
      <c r="B145">
        <v>155441</v>
      </c>
      <c r="C145">
        <v>0</v>
      </c>
      <c r="D145">
        <v>112776</v>
      </c>
      <c r="E145">
        <v>0</v>
      </c>
      <c r="F145">
        <v>0</v>
      </c>
      <c r="G145">
        <v>3361</v>
      </c>
      <c r="H145">
        <v>7403</v>
      </c>
      <c r="I145">
        <v>7315</v>
      </c>
      <c r="J145">
        <v>24586</v>
      </c>
      <c r="L145" s="1">
        <f>(B145-'202110'!B145)/1000</f>
        <v>91.001999999999995</v>
      </c>
      <c r="M145" s="1">
        <f>('202110'!B145-'201810'!B145)/1000</f>
        <v>-34.752000000000002</v>
      </c>
    </row>
    <row r="146" spans="1:13">
      <c r="A146" t="s">
        <v>154</v>
      </c>
      <c r="B146">
        <v>14421</v>
      </c>
      <c r="C146">
        <v>0</v>
      </c>
      <c r="D146">
        <v>5497</v>
      </c>
      <c r="E146">
        <v>0</v>
      </c>
      <c r="F146">
        <v>0</v>
      </c>
      <c r="G146">
        <v>0</v>
      </c>
      <c r="H146">
        <v>3579</v>
      </c>
      <c r="I146">
        <v>0</v>
      </c>
      <c r="J146">
        <v>5345</v>
      </c>
      <c r="L146" s="1">
        <f>(B146-'202110'!B146)/1000</f>
        <v>-18.117000000000001</v>
      </c>
      <c r="M146" s="1">
        <f>('202110'!B146-'201810'!B146)/1000</f>
        <v>19.535</v>
      </c>
    </row>
    <row r="147" spans="1:13">
      <c r="A147" t="s">
        <v>155</v>
      </c>
      <c r="B147">
        <v>92692</v>
      </c>
      <c r="C147">
        <v>0</v>
      </c>
      <c r="D147">
        <v>56634</v>
      </c>
      <c r="E147">
        <v>4552</v>
      </c>
      <c r="F147">
        <v>0</v>
      </c>
      <c r="G147">
        <v>7907</v>
      </c>
      <c r="H147">
        <v>12536</v>
      </c>
      <c r="I147">
        <v>0</v>
      </c>
      <c r="J147">
        <v>11063</v>
      </c>
      <c r="L147" s="1">
        <f>(B147-'202110'!B147)/1000</f>
        <v>-10.868</v>
      </c>
      <c r="M147" s="1">
        <f>('202110'!B147-'201810'!B147)/1000</f>
        <v>10.298999999999999</v>
      </c>
    </row>
    <row r="148" spans="1:13">
      <c r="A148" t="s">
        <v>156</v>
      </c>
      <c r="B148">
        <v>439971</v>
      </c>
      <c r="C148">
        <v>0</v>
      </c>
      <c r="D148">
        <v>327840</v>
      </c>
      <c r="E148">
        <v>9643</v>
      </c>
      <c r="F148">
        <v>0</v>
      </c>
      <c r="G148">
        <v>10170</v>
      </c>
      <c r="H148">
        <v>26475</v>
      </c>
      <c r="I148">
        <v>6819</v>
      </c>
      <c r="J148">
        <v>59024</v>
      </c>
      <c r="L148" s="1">
        <f>(B148-'202110'!B148)/1000</f>
        <v>-78.700999999999993</v>
      </c>
      <c r="M148" s="1">
        <f>('202110'!B148-'201810'!B148)/1000</f>
        <v>136.20099999999999</v>
      </c>
    </row>
    <row r="149" spans="1:13">
      <c r="A149" t="s">
        <v>157</v>
      </c>
      <c r="B149">
        <v>37966</v>
      </c>
      <c r="C149">
        <v>0</v>
      </c>
      <c r="D149">
        <v>21377</v>
      </c>
      <c r="E149">
        <v>5097</v>
      </c>
      <c r="F149">
        <v>0</v>
      </c>
      <c r="G149">
        <v>0</v>
      </c>
      <c r="H149">
        <v>0</v>
      </c>
      <c r="I149">
        <v>0</v>
      </c>
      <c r="J149">
        <v>11492</v>
      </c>
      <c r="L149" s="1">
        <f>(B149-'202110'!B149)/1000</f>
        <v>18.631</v>
      </c>
      <c r="M149" s="1">
        <f>('202110'!B149-'201810'!B149)/1000</f>
        <v>10.24</v>
      </c>
    </row>
    <row r="150" spans="1:13">
      <c r="A150" t="s">
        <v>158</v>
      </c>
      <c r="B150">
        <v>41148</v>
      </c>
      <c r="C150">
        <v>0</v>
      </c>
      <c r="D150">
        <v>29153</v>
      </c>
      <c r="E150">
        <v>0</v>
      </c>
      <c r="F150">
        <v>0</v>
      </c>
      <c r="G150">
        <v>0</v>
      </c>
      <c r="H150">
        <v>3761</v>
      </c>
      <c r="I150">
        <v>0</v>
      </c>
      <c r="J150">
        <v>8234</v>
      </c>
      <c r="L150" s="1">
        <f>(B150-'202110'!B150)/1000</f>
        <v>22.277000000000001</v>
      </c>
      <c r="M150" s="1">
        <f>('202110'!B150-'201810'!B150)/1000</f>
        <v>-53.74</v>
      </c>
    </row>
    <row r="151" spans="1:13">
      <c r="A151" t="s">
        <v>159</v>
      </c>
      <c r="B151">
        <v>104811</v>
      </c>
      <c r="C151">
        <v>0</v>
      </c>
      <c r="D151">
        <v>79188</v>
      </c>
      <c r="E151">
        <v>1002</v>
      </c>
      <c r="F151">
        <v>0</v>
      </c>
      <c r="G151">
        <v>0</v>
      </c>
      <c r="H151">
        <v>7910</v>
      </c>
      <c r="I151">
        <v>1161</v>
      </c>
      <c r="J151">
        <v>15550</v>
      </c>
      <c r="L151" s="1">
        <f>(B151-'202110'!B151)/1000</f>
        <v>17.725000000000001</v>
      </c>
      <c r="M151" s="1">
        <f>('202110'!B151-'201810'!B151)/1000</f>
        <v>27.664000000000001</v>
      </c>
    </row>
    <row r="152" spans="1:13">
      <c r="A152" t="s">
        <v>160</v>
      </c>
      <c r="B152">
        <v>176270</v>
      </c>
      <c r="C152">
        <v>0</v>
      </c>
      <c r="D152">
        <v>124846</v>
      </c>
      <c r="E152">
        <v>5555</v>
      </c>
      <c r="F152">
        <v>0</v>
      </c>
      <c r="G152">
        <v>12228</v>
      </c>
      <c r="H152">
        <v>22348</v>
      </c>
      <c r="I152">
        <v>0</v>
      </c>
      <c r="J152">
        <v>11293</v>
      </c>
      <c r="L152" s="1">
        <f>(B152-'202110'!B152)/1000</f>
        <v>92.221999999999994</v>
      </c>
      <c r="M152" s="1">
        <f>('202110'!B152-'201810'!B152)/1000</f>
        <v>-11.271000000000001</v>
      </c>
    </row>
    <row r="153" spans="1:13">
      <c r="A153" t="s">
        <v>161</v>
      </c>
      <c r="B153">
        <v>109029</v>
      </c>
      <c r="C153">
        <v>0</v>
      </c>
      <c r="D153">
        <v>60455</v>
      </c>
      <c r="E153">
        <v>4367</v>
      </c>
      <c r="F153">
        <v>0</v>
      </c>
      <c r="G153">
        <v>0</v>
      </c>
      <c r="H153">
        <v>7069</v>
      </c>
      <c r="I153">
        <v>1031</v>
      </c>
      <c r="J153">
        <v>36107</v>
      </c>
      <c r="L153" s="1">
        <f>(B153-'202110'!B153)/1000</f>
        <v>67.504000000000005</v>
      </c>
      <c r="M153" s="1">
        <f>('202110'!B153-'201810'!B153)/1000</f>
        <v>-97.992999999999995</v>
      </c>
    </row>
    <row r="154" spans="1:13">
      <c r="A154" t="s">
        <v>162</v>
      </c>
      <c r="B154">
        <v>44777</v>
      </c>
      <c r="C154">
        <v>0</v>
      </c>
      <c r="D154">
        <v>34061</v>
      </c>
      <c r="E154">
        <v>0</v>
      </c>
      <c r="F154">
        <v>0</v>
      </c>
      <c r="G154">
        <v>0</v>
      </c>
      <c r="H154">
        <v>3699</v>
      </c>
      <c r="I154">
        <v>0</v>
      </c>
      <c r="J154">
        <v>7017</v>
      </c>
      <c r="L154" s="1">
        <f>(B154-'202110'!B154)/1000</f>
        <v>44.777000000000001</v>
      </c>
      <c r="M154" s="1">
        <f>('202110'!B154-'201810'!B154)/1000</f>
        <v>-10.506</v>
      </c>
    </row>
    <row r="155" spans="1:13">
      <c r="A155" t="s">
        <v>163</v>
      </c>
      <c r="B155">
        <v>44227</v>
      </c>
      <c r="C155">
        <v>0</v>
      </c>
      <c r="D155">
        <v>28507</v>
      </c>
      <c r="E155">
        <v>7145</v>
      </c>
      <c r="F155">
        <v>0</v>
      </c>
      <c r="G155">
        <v>0</v>
      </c>
      <c r="H155">
        <v>8575</v>
      </c>
      <c r="I155">
        <v>0</v>
      </c>
      <c r="J155">
        <v>0</v>
      </c>
      <c r="L155" s="1">
        <f>(B155-'202110'!B155)/1000</f>
        <v>7.8220000000000001</v>
      </c>
      <c r="M155" s="1">
        <f>('202110'!B155-'201810'!B155)/1000</f>
        <v>28.898</v>
      </c>
    </row>
    <row r="156" spans="1:13">
      <c r="A156" t="s">
        <v>164</v>
      </c>
      <c r="B156">
        <v>63997</v>
      </c>
      <c r="C156">
        <v>0</v>
      </c>
      <c r="D156">
        <v>23275</v>
      </c>
      <c r="E156">
        <v>0</v>
      </c>
      <c r="F156">
        <v>0</v>
      </c>
      <c r="G156">
        <v>7468</v>
      </c>
      <c r="H156">
        <v>4193</v>
      </c>
      <c r="I156">
        <v>0</v>
      </c>
      <c r="J156">
        <v>29061</v>
      </c>
      <c r="L156" s="1">
        <f>(B156-'202110'!B156)/1000</f>
        <v>57.402999999999999</v>
      </c>
      <c r="M156" s="1">
        <f>('202110'!B156-'201810'!B156)/1000</f>
        <v>-12.686999999999999</v>
      </c>
    </row>
    <row r="157" spans="1:13">
      <c r="A157" t="s">
        <v>165</v>
      </c>
      <c r="B157">
        <v>32680</v>
      </c>
      <c r="C157">
        <v>0</v>
      </c>
      <c r="D157">
        <v>25215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7465</v>
      </c>
      <c r="L157" s="1">
        <f>(B157-'202110'!B157)/1000</f>
        <v>11.566000000000001</v>
      </c>
      <c r="M157" s="1">
        <f>('202110'!B157-'201810'!B157)/1000</f>
        <v>-6.6749999999999998</v>
      </c>
    </row>
    <row r="158" spans="1:13">
      <c r="A158" t="s">
        <v>166</v>
      </c>
      <c r="B158">
        <v>33771</v>
      </c>
      <c r="C158">
        <v>0</v>
      </c>
      <c r="D158">
        <v>17174</v>
      </c>
      <c r="E158">
        <v>0</v>
      </c>
      <c r="F158">
        <v>0</v>
      </c>
      <c r="G158">
        <v>12077</v>
      </c>
      <c r="H158">
        <v>4520</v>
      </c>
      <c r="I158">
        <v>0</v>
      </c>
      <c r="J158">
        <v>0</v>
      </c>
      <c r="L158" s="1">
        <f>(B158-'202110'!B158)/1000</f>
        <v>20.015000000000001</v>
      </c>
      <c r="M158" s="1">
        <f>('202110'!B158-'201810'!B158)/1000</f>
        <v>-6.7770000000000001</v>
      </c>
    </row>
    <row r="159" spans="1:13">
      <c r="A159" t="s">
        <v>167</v>
      </c>
      <c r="B159">
        <v>56701</v>
      </c>
      <c r="C159">
        <v>0</v>
      </c>
      <c r="D159">
        <v>51008</v>
      </c>
      <c r="E159">
        <v>1199</v>
      </c>
      <c r="F159">
        <v>0</v>
      </c>
      <c r="G159">
        <v>0</v>
      </c>
      <c r="H159">
        <v>0</v>
      </c>
      <c r="I159">
        <v>0</v>
      </c>
      <c r="J159">
        <v>4494</v>
      </c>
      <c r="L159" s="1">
        <f>(B159-'202110'!B159)/1000</f>
        <v>37.917000000000002</v>
      </c>
      <c r="M159" s="1">
        <f>('202110'!B159-'201810'!B159)/1000</f>
        <v>-15.585000000000001</v>
      </c>
    </row>
    <row r="160" spans="1:13">
      <c r="A160" t="s">
        <v>168</v>
      </c>
      <c r="B160">
        <v>367480</v>
      </c>
      <c r="C160">
        <v>0</v>
      </c>
      <c r="D160">
        <v>236424</v>
      </c>
      <c r="E160">
        <v>27421</v>
      </c>
      <c r="F160">
        <v>0</v>
      </c>
      <c r="G160">
        <v>13267</v>
      </c>
      <c r="H160">
        <v>17521</v>
      </c>
      <c r="I160">
        <v>10600</v>
      </c>
      <c r="J160">
        <v>62247</v>
      </c>
      <c r="L160" s="1">
        <f>(B160-'202110'!B160)/1000</f>
        <v>94.334000000000003</v>
      </c>
      <c r="M160" s="1">
        <f>('202110'!B160-'201810'!B160)/1000</f>
        <v>-88.287000000000006</v>
      </c>
    </row>
    <row r="161" spans="1:13">
      <c r="A161" t="s">
        <v>169</v>
      </c>
      <c r="B161">
        <v>117677</v>
      </c>
      <c r="C161">
        <v>0</v>
      </c>
      <c r="D161">
        <v>80658</v>
      </c>
      <c r="E161">
        <v>6176</v>
      </c>
      <c r="F161">
        <v>0</v>
      </c>
      <c r="G161">
        <v>599</v>
      </c>
      <c r="H161">
        <v>15903</v>
      </c>
      <c r="I161">
        <v>0</v>
      </c>
      <c r="J161">
        <v>14341</v>
      </c>
      <c r="L161" s="1">
        <f>(B161-'202110'!B161)/1000</f>
        <v>-11.381</v>
      </c>
      <c r="M161" s="1">
        <f>('202110'!B161-'201810'!B161)/1000</f>
        <v>-2.125</v>
      </c>
    </row>
    <row r="162" spans="1:13">
      <c r="A162" t="s">
        <v>170</v>
      </c>
      <c r="B162">
        <v>35404</v>
      </c>
      <c r="C162">
        <v>0</v>
      </c>
      <c r="D162">
        <v>20085</v>
      </c>
      <c r="E162">
        <v>0</v>
      </c>
      <c r="F162">
        <v>0</v>
      </c>
      <c r="G162">
        <v>0</v>
      </c>
      <c r="H162">
        <v>8427</v>
      </c>
      <c r="I162">
        <v>0</v>
      </c>
      <c r="J162">
        <v>6892</v>
      </c>
      <c r="L162" s="1">
        <f>(B162-'202110'!B162)/1000</f>
        <v>-31.631</v>
      </c>
      <c r="M162" s="1">
        <f>('202110'!B162-'201810'!B162)/1000</f>
        <v>20.916</v>
      </c>
    </row>
    <row r="163" spans="1:13">
      <c r="A163" t="s">
        <v>171</v>
      </c>
      <c r="B163">
        <v>5195</v>
      </c>
      <c r="C163">
        <v>0</v>
      </c>
      <c r="D163">
        <v>1977</v>
      </c>
      <c r="E163">
        <v>0</v>
      </c>
      <c r="F163">
        <v>0</v>
      </c>
      <c r="G163">
        <v>0</v>
      </c>
      <c r="H163">
        <v>1252</v>
      </c>
      <c r="I163">
        <v>832</v>
      </c>
      <c r="J163">
        <v>1134</v>
      </c>
      <c r="L163" s="1">
        <f>(B163-'202110'!B163)/1000</f>
        <v>-18.823</v>
      </c>
      <c r="M163" s="1">
        <f>('202110'!B163-'201810'!B163)/1000</f>
        <v>-5.7329999999999997</v>
      </c>
    </row>
    <row r="164" spans="1:13">
      <c r="A164" t="s">
        <v>172</v>
      </c>
      <c r="B164">
        <v>23511</v>
      </c>
      <c r="C164">
        <v>0</v>
      </c>
      <c r="D164">
        <v>12516</v>
      </c>
      <c r="E164">
        <v>2054</v>
      </c>
      <c r="F164">
        <v>0</v>
      </c>
      <c r="G164">
        <v>0</v>
      </c>
      <c r="H164">
        <v>1965</v>
      </c>
      <c r="I164">
        <v>0</v>
      </c>
      <c r="J164">
        <v>6976</v>
      </c>
      <c r="L164" s="1">
        <f>(B164-'202110'!B164)/1000</f>
        <v>-1.712</v>
      </c>
      <c r="M164" s="1">
        <f>('202110'!B164-'201810'!B164)/1000</f>
        <v>-22.248999999999999</v>
      </c>
    </row>
    <row r="165" spans="1:13">
      <c r="A165" t="s">
        <v>173</v>
      </c>
      <c r="B165">
        <v>25746</v>
      </c>
      <c r="C165">
        <v>0</v>
      </c>
      <c r="D165">
        <v>17692</v>
      </c>
      <c r="E165">
        <v>4070</v>
      </c>
      <c r="F165">
        <v>0</v>
      </c>
      <c r="G165">
        <v>0</v>
      </c>
      <c r="H165">
        <v>3984</v>
      </c>
      <c r="I165">
        <v>0</v>
      </c>
      <c r="J165">
        <v>0</v>
      </c>
      <c r="L165" s="1">
        <f>(B165-'202110'!B165)/1000</f>
        <v>1.7629999999999999</v>
      </c>
      <c r="M165" s="1">
        <f>('202110'!B165-'201810'!B165)/1000</f>
        <v>2.7839999999999998</v>
      </c>
    </row>
    <row r="166" spans="1:13">
      <c r="A166" t="s">
        <v>174</v>
      </c>
      <c r="B166">
        <v>2520</v>
      </c>
      <c r="C166">
        <v>0</v>
      </c>
      <c r="D166">
        <v>0</v>
      </c>
      <c r="E166">
        <v>2520</v>
      </c>
      <c r="F166">
        <v>0</v>
      </c>
      <c r="G166">
        <v>0</v>
      </c>
      <c r="H166">
        <v>0</v>
      </c>
      <c r="I166">
        <v>0</v>
      </c>
      <c r="J166">
        <v>0</v>
      </c>
      <c r="L166" s="1">
        <f>(B166-'202110'!B166)/1000</f>
        <v>-38.523000000000003</v>
      </c>
      <c r="M166" s="1">
        <f>('202110'!B166-'201810'!B166)/1000</f>
        <v>19.071000000000002</v>
      </c>
    </row>
    <row r="167" spans="1:13">
      <c r="A167" t="s">
        <v>175</v>
      </c>
      <c r="B167">
        <v>36953</v>
      </c>
      <c r="C167">
        <v>0</v>
      </c>
      <c r="D167">
        <v>5189</v>
      </c>
      <c r="E167">
        <v>0</v>
      </c>
      <c r="F167">
        <v>0</v>
      </c>
      <c r="G167">
        <v>6249</v>
      </c>
      <c r="H167">
        <v>6897</v>
      </c>
      <c r="I167">
        <v>7054</v>
      </c>
      <c r="J167">
        <v>11564</v>
      </c>
      <c r="L167" s="1">
        <f>(B167-'202110'!B167)/1000</f>
        <v>25.385000000000002</v>
      </c>
      <c r="M167" s="1">
        <f>('202110'!B167-'201810'!B167)/1000</f>
        <v>6.1680000000000001</v>
      </c>
    </row>
    <row r="168" spans="1:13">
      <c r="A168" t="s">
        <v>176</v>
      </c>
      <c r="B168">
        <v>191189</v>
      </c>
      <c r="C168">
        <v>0</v>
      </c>
      <c r="D168">
        <v>99686</v>
      </c>
      <c r="E168">
        <v>14369</v>
      </c>
      <c r="F168">
        <v>0</v>
      </c>
      <c r="G168">
        <v>911</v>
      </c>
      <c r="H168">
        <v>33207</v>
      </c>
      <c r="I168">
        <v>0</v>
      </c>
      <c r="J168">
        <v>43016</v>
      </c>
      <c r="L168" s="1">
        <f>(B168-'202110'!B168)/1000</f>
        <v>-34.597000000000001</v>
      </c>
      <c r="M168" s="1">
        <f>('202110'!B168-'201810'!B168)/1000</f>
        <v>-63.043999999999997</v>
      </c>
    </row>
    <row r="169" spans="1:13">
      <c r="M169" s="1"/>
    </row>
  </sheetData>
  <phoneticPr fontId="18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BC2F-5096-1947-8482-1FE4DC3F9839}">
  <dimension ref="A1:AG169"/>
  <sheetViews>
    <sheetView tabSelected="1" topLeftCell="Q1" workbookViewId="0">
      <selection activeCell="V19" sqref="V19"/>
    </sheetView>
  </sheetViews>
  <sheetFormatPr baseColWidth="10" defaultRowHeight="20"/>
  <sheetData>
    <row r="1" spans="1:33">
      <c r="A1" t="s">
        <v>0</v>
      </c>
    </row>
    <row r="2" spans="1:33">
      <c r="A2" t="s">
        <v>1</v>
      </c>
    </row>
    <row r="3" spans="1:33">
      <c r="A3" t="s">
        <v>2</v>
      </c>
    </row>
    <row r="4" spans="1:33">
      <c r="B4" t="s">
        <v>201</v>
      </c>
    </row>
    <row r="5" spans="1:33">
      <c r="A5" t="s">
        <v>200</v>
      </c>
      <c r="B5" t="s">
        <v>5</v>
      </c>
      <c r="C5" t="s">
        <v>199</v>
      </c>
      <c r="D5" t="s">
        <v>198</v>
      </c>
      <c r="E5" t="s">
        <v>197</v>
      </c>
      <c r="F5" t="s">
        <v>196</v>
      </c>
      <c r="G5" t="s">
        <v>195</v>
      </c>
      <c r="H5" t="s">
        <v>194</v>
      </c>
      <c r="I5" t="s">
        <v>193</v>
      </c>
      <c r="J5" t="s">
        <v>192</v>
      </c>
      <c r="K5" t="s">
        <v>191</v>
      </c>
      <c r="L5" t="s">
        <v>190</v>
      </c>
      <c r="M5" t="s">
        <v>189</v>
      </c>
      <c r="N5" t="s">
        <v>188</v>
      </c>
      <c r="O5" t="s">
        <v>187</v>
      </c>
      <c r="P5" t="s">
        <v>186</v>
      </c>
      <c r="Q5" t="s">
        <v>185</v>
      </c>
      <c r="T5" t="s">
        <v>198</v>
      </c>
      <c r="U5" t="s">
        <v>197</v>
      </c>
      <c r="V5" t="s">
        <v>196</v>
      </c>
      <c r="W5" t="s">
        <v>195</v>
      </c>
      <c r="X5" t="s">
        <v>194</v>
      </c>
      <c r="Y5" t="s">
        <v>193</v>
      </c>
      <c r="Z5" t="s">
        <v>192</v>
      </c>
      <c r="AA5" t="s">
        <v>191</v>
      </c>
      <c r="AB5" t="s">
        <v>190</v>
      </c>
      <c r="AC5" t="s">
        <v>189</v>
      </c>
      <c r="AD5" t="s">
        <v>188</v>
      </c>
      <c r="AE5" t="s">
        <v>187</v>
      </c>
      <c r="AF5" t="s">
        <v>186</v>
      </c>
      <c r="AG5" t="s">
        <v>181</v>
      </c>
    </row>
    <row r="6" spans="1:33">
      <c r="A6" t="s">
        <v>14</v>
      </c>
      <c r="B6">
        <v>161938411</v>
      </c>
      <c r="C6">
        <v>0</v>
      </c>
      <c r="D6">
        <v>2328297</v>
      </c>
      <c r="E6">
        <v>582536</v>
      </c>
      <c r="F6">
        <v>12367105</v>
      </c>
      <c r="G6">
        <v>14744342</v>
      </c>
      <c r="H6">
        <v>19371146</v>
      </c>
      <c r="I6">
        <v>9665027</v>
      </c>
      <c r="J6">
        <v>2906347</v>
      </c>
      <c r="K6">
        <v>10894647</v>
      </c>
      <c r="L6">
        <v>21567696</v>
      </c>
      <c r="M6">
        <v>37388749</v>
      </c>
      <c r="N6">
        <v>13832243</v>
      </c>
      <c r="O6">
        <v>7974220</v>
      </c>
      <c r="P6">
        <v>8316056</v>
      </c>
      <c r="Q6">
        <v>0</v>
      </c>
      <c r="S6" t="s">
        <v>181</v>
      </c>
      <c r="T6" s="1">
        <f>(D7-産業と母国_202110!D7)/1000</f>
        <v>-83.876999999999995</v>
      </c>
      <c r="U6" s="1">
        <f>(E7-産業と母国_202110!E7)/1000</f>
        <v>-3.1789999999999998</v>
      </c>
      <c r="V6" s="1">
        <f>(F7-産業と母国_202110!F7)/1000</f>
        <v>871.34</v>
      </c>
      <c r="W6" s="1">
        <f>(G7-産業と母国_202110!G7)/1000</f>
        <v>-441.69600000000003</v>
      </c>
      <c r="X6" s="1">
        <f>(H7-産業と母国_202110!H7)/1000</f>
        <v>-119.795</v>
      </c>
      <c r="Y6" s="1">
        <f>(I7-産業と母国_202110!I7)/1000</f>
        <v>1.7949999999999999</v>
      </c>
      <c r="Z6" s="1">
        <f>(J7-産業と母国_202110!J7)/1000</f>
        <v>329.85599999999999</v>
      </c>
      <c r="AA6" s="1">
        <f>(K7-産業と母国_202110!K7)/1000</f>
        <v>89.697999999999993</v>
      </c>
      <c r="AB6" s="1">
        <f>(L7-産業と母国_202110!L7)/1000</f>
        <v>1606.7809999999999</v>
      </c>
      <c r="AC6" s="1">
        <f>(M7-産業と母国_202110!M7)/1000</f>
        <v>2406.6109999999999</v>
      </c>
      <c r="AD6" s="1">
        <f>(N7-産業と母国_202110!N7)/1000</f>
        <v>937.22400000000005</v>
      </c>
      <c r="AE6" s="1">
        <f>(O7-産業と母国_202110!O7)/1000</f>
        <v>283.541</v>
      </c>
      <c r="AF6" s="1">
        <f>(P7-産業と母国_202110!P7)/1000</f>
        <v>1093.76</v>
      </c>
      <c r="AG6" s="2">
        <f>SUM(T6:AF6)</f>
        <v>6972.0590000000002</v>
      </c>
    </row>
    <row r="7" spans="1:33">
      <c r="A7" t="s">
        <v>184</v>
      </c>
      <c r="B7">
        <v>161938411</v>
      </c>
      <c r="C7">
        <v>0</v>
      </c>
      <c r="D7">
        <v>2328297</v>
      </c>
      <c r="E7">
        <v>582536</v>
      </c>
      <c r="F7">
        <v>12367105</v>
      </c>
      <c r="G7">
        <v>14744342</v>
      </c>
      <c r="H7">
        <v>19371146</v>
      </c>
      <c r="I7">
        <v>9665027</v>
      </c>
      <c r="J7">
        <v>2906347</v>
      </c>
      <c r="K7">
        <v>10894647</v>
      </c>
      <c r="L7">
        <v>21567696</v>
      </c>
      <c r="M7">
        <v>37388749</v>
      </c>
      <c r="N7">
        <v>13832243</v>
      </c>
      <c r="O7">
        <v>7974220</v>
      </c>
      <c r="P7">
        <v>8316056</v>
      </c>
      <c r="Q7">
        <v>0</v>
      </c>
      <c r="S7" t="s">
        <v>182</v>
      </c>
      <c r="T7" s="1">
        <f>(SUM(D8:D13)-SUM(産業と母国_202110!D8:D13))/1000</f>
        <v>-43.646999999999998</v>
      </c>
      <c r="U7" s="1">
        <f>(SUM(E8:E13)-SUM(産業と母国_202110!E8:E13))/1000</f>
        <v>-39.993000000000002</v>
      </c>
      <c r="V7" s="1">
        <f>(SUM(F8:F13)-SUM(産業と母国_202110!F8:F13))/1000</f>
        <v>235.61199999999999</v>
      </c>
      <c r="W7" s="1">
        <f>(SUM(G8:G13)-SUM(産業と母国_202110!G8:G13))/1000</f>
        <v>-508.67200000000003</v>
      </c>
      <c r="X7" s="1">
        <f>(SUM(H8:H13)-SUM(産業と母国_202110!H8:H13))/1000</f>
        <v>-414.392</v>
      </c>
      <c r="Y7" s="1">
        <f>(SUM(I8:I13)-SUM(産業と母国_202110!I8:I13))/1000</f>
        <v>-351.351</v>
      </c>
      <c r="Z7" s="1">
        <f>(SUM(J8:J13)-SUM(産業と母国_202110!J8:J13))/1000</f>
        <v>342.23</v>
      </c>
      <c r="AA7" s="1">
        <f>(SUM(K8:K13)-SUM(産業と母国_202110!K8:K13))/1000</f>
        <v>-104.79900000000001</v>
      </c>
      <c r="AB7" s="1">
        <f>(SUM(L8:L13)-SUM(産業と母国_202110!L8:L13))/1000</f>
        <v>983.745</v>
      </c>
      <c r="AC7" s="1">
        <f>(SUM(M8:M13)-SUM(産業と母国_202110!M8:M13))/1000</f>
        <v>1449.1410000000001</v>
      </c>
      <c r="AD7" s="1">
        <f>(SUM(N8:N13)-SUM(産業と母国_202110!N8:N13))/1000</f>
        <v>498.39499999999998</v>
      </c>
      <c r="AE7" s="1">
        <f>(SUM(O8:O13)-SUM(産業と母国_202110!O8:O13))/1000</f>
        <v>318.37900000000002</v>
      </c>
      <c r="AF7" s="1">
        <f>(SUM(P8:P13)-SUM(産業と母国_202110!P8:P13))/1000</f>
        <v>918.18100000000004</v>
      </c>
      <c r="AG7" s="2">
        <f t="shared" ref="AG7:AG9" si="0">SUM(T7:AF7)</f>
        <v>3282.8289999999997</v>
      </c>
    </row>
    <row r="8" spans="1:33">
      <c r="A8" t="s">
        <v>15</v>
      </c>
      <c r="B8">
        <v>128657379</v>
      </c>
      <c r="C8">
        <v>0</v>
      </c>
      <c r="D8">
        <v>1806196</v>
      </c>
      <c r="E8">
        <v>484359</v>
      </c>
      <c r="F8">
        <v>8406717</v>
      </c>
      <c r="G8">
        <v>11640924</v>
      </c>
      <c r="H8">
        <v>15929851</v>
      </c>
      <c r="I8">
        <v>7223294</v>
      </c>
      <c r="J8">
        <v>2436431</v>
      </c>
      <c r="K8">
        <v>9082398</v>
      </c>
      <c r="L8">
        <v>16550389</v>
      </c>
      <c r="M8">
        <v>30918308</v>
      </c>
      <c r="N8">
        <v>10590179</v>
      </c>
      <c r="O8">
        <v>6199310</v>
      </c>
      <c r="P8">
        <v>7389023</v>
      </c>
      <c r="Q8">
        <v>0</v>
      </c>
      <c r="S8" t="s">
        <v>202</v>
      </c>
      <c r="T8" s="2">
        <f>T6-T7</f>
        <v>-40.229999999999997</v>
      </c>
      <c r="U8" s="2">
        <f t="shared" ref="U8:AF8" si="1">U6-U7</f>
        <v>36.814</v>
      </c>
      <c r="V8" s="2">
        <f t="shared" si="1"/>
        <v>635.72800000000007</v>
      </c>
      <c r="W8" s="2">
        <f t="shared" si="1"/>
        <v>66.975999999999999</v>
      </c>
      <c r="X8" s="2">
        <f t="shared" si="1"/>
        <v>294.59699999999998</v>
      </c>
      <c r="Y8" s="2">
        <f t="shared" si="1"/>
        <v>353.14600000000002</v>
      </c>
      <c r="Z8" s="2">
        <f t="shared" si="1"/>
        <v>-12.374000000000024</v>
      </c>
      <c r="AA8" s="2">
        <f t="shared" si="1"/>
        <v>194.49700000000001</v>
      </c>
      <c r="AB8" s="2">
        <f t="shared" si="1"/>
        <v>623.03599999999994</v>
      </c>
      <c r="AC8" s="2">
        <f t="shared" si="1"/>
        <v>957.4699999999998</v>
      </c>
      <c r="AD8" s="2">
        <f t="shared" si="1"/>
        <v>438.82900000000006</v>
      </c>
      <c r="AE8" s="2">
        <f t="shared" si="1"/>
        <v>-34.838000000000022</v>
      </c>
      <c r="AF8" s="2">
        <f t="shared" si="1"/>
        <v>175.57899999999995</v>
      </c>
      <c r="AG8" s="2">
        <f t="shared" si="0"/>
        <v>3689.2299999999996</v>
      </c>
    </row>
    <row r="9" spans="1:33">
      <c r="A9" t="s">
        <v>16</v>
      </c>
      <c r="B9">
        <v>23035</v>
      </c>
      <c r="C9">
        <v>0</v>
      </c>
      <c r="D9">
        <v>0</v>
      </c>
      <c r="E9">
        <v>0</v>
      </c>
      <c r="F9">
        <v>8460</v>
      </c>
      <c r="G9">
        <v>0</v>
      </c>
      <c r="H9">
        <v>5839</v>
      </c>
      <c r="I9">
        <v>1161</v>
      </c>
      <c r="J9">
        <v>0</v>
      </c>
      <c r="K9">
        <v>0</v>
      </c>
      <c r="L9">
        <v>1112</v>
      </c>
      <c r="M9">
        <v>4331</v>
      </c>
      <c r="N9">
        <v>0</v>
      </c>
      <c r="O9">
        <v>0</v>
      </c>
      <c r="P9">
        <v>2132</v>
      </c>
      <c r="Q9">
        <v>0</v>
      </c>
      <c r="S9" t="s">
        <v>203</v>
      </c>
      <c r="T9" s="1">
        <f>(SUM(D98:D133)-SUM(産業と母国_202110!D98:D133))/1000</f>
        <v>-68.552000000000007</v>
      </c>
      <c r="U9" s="1">
        <f>(SUM(E98:E133)-SUM(産業と母国_202110!E98:E133))/1000</f>
        <v>40.575000000000003</v>
      </c>
      <c r="V9" s="1">
        <f>(SUM(F98:F133)-SUM(産業と母国_202110!F98:F133))/1000</f>
        <v>654.822</v>
      </c>
      <c r="W9" s="1">
        <f>(SUM(G98:G133)-SUM(産業と母国_202110!G98:G133))/1000</f>
        <v>79.319999999999993</v>
      </c>
      <c r="X9" s="1">
        <f>(SUM(H98:H133)-SUM(産業と母国_202110!H98:H133))/1000</f>
        <v>125.40300000000001</v>
      </c>
      <c r="Y9" s="1">
        <f>(SUM(I98:I133)-SUM(産業と母国_202110!I98:I133))/1000</f>
        <v>235.00899999999999</v>
      </c>
      <c r="Z9" s="1">
        <f>(SUM(J98:J133)-SUM(産業と母国_202110!J98:J133))/1000</f>
        <v>-41.265999999999998</v>
      </c>
      <c r="AA9" s="1">
        <f>(SUM(K98:K133)-SUM(産業と母国_202110!K98:K133))/1000</f>
        <v>-13.635999999999999</v>
      </c>
      <c r="AB9" s="1">
        <f>(SUM(L98:L133)-SUM(産業と母国_202110!L98:L133))/1000</f>
        <v>455.762</v>
      </c>
      <c r="AC9" s="1">
        <f>(SUM(M98:M133)-SUM(産業と母国_202110!M98:M133))/1000</f>
        <v>570.178</v>
      </c>
      <c r="AD9" s="1">
        <f>(SUM(N98:N133)-SUM(産業と母国_202110!N98:N133))/1000</f>
        <v>344.721</v>
      </c>
      <c r="AE9" s="1">
        <f>(SUM(O98:O133)-SUM(産業と母国_202110!O98:O133))/1000</f>
        <v>-137.54599999999999</v>
      </c>
      <c r="AF9" s="1">
        <f>(SUM(P98:P133)-SUM(産業と母国_202110!P98:P133))/1000</f>
        <v>39.862000000000002</v>
      </c>
      <c r="AG9" s="2">
        <f t="shared" si="0"/>
        <v>2284.652</v>
      </c>
    </row>
    <row r="10" spans="1:33">
      <c r="A10" t="s">
        <v>17</v>
      </c>
      <c r="B10">
        <v>30661</v>
      </c>
      <c r="C10">
        <v>0</v>
      </c>
      <c r="D10">
        <v>0</v>
      </c>
      <c r="E10">
        <v>0</v>
      </c>
      <c r="F10">
        <v>1501</v>
      </c>
      <c r="G10">
        <v>1228</v>
      </c>
      <c r="H10">
        <v>0</v>
      </c>
      <c r="I10">
        <v>8770</v>
      </c>
      <c r="J10">
        <v>5508</v>
      </c>
      <c r="K10">
        <v>0</v>
      </c>
      <c r="L10">
        <v>0</v>
      </c>
      <c r="M10">
        <v>0</v>
      </c>
      <c r="N10">
        <v>0</v>
      </c>
      <c r="O10">
        <v>7323</v>
      </c>
      <c r="P10">
        <v>6331</v>
      </c>
      <c r="Q10">
        <v>0</v>
      </c>
      <c r="U10" s="3">
        <f>U9/U6</f>
        <v>-12.763447625039323</v>
      </c>
      <c r="V10" s="3">
        <f>V9/V6</f>
        <v>0.75151146509973143</v>
      </c>
      <c r="X10" s="3">
        <f>X9/X6</f>
        <v>-1.0468133060645268</v>
      </c>
      <c r="Y10" s="3">
        <f>Y9/Y6</f>
        <v>130.92423398328691</v>
      </c>
      <c r="AB10" s="3">
        <f>AB9/AB6</f>
        <v>0.28364910961730316</v>
      </c>
      <c r="AC10" s="3">
        <f>AC9/AC6</f>
        <v>0.23692154652330602</v>
      </c>
      <c r="AD10" s="3">
        <f>AD9/AD6</f>
        <v>0.36781068346521212</v>
      </c>
    </row>
    <row r="11" spans="1:33">
      <c r="A11" t="s">
        <v>18</v>
      </c>
      <c r="B11">
        <v>15414</v>
      </c>
      <c r="C11">
        <v>0</v>
      </c>
      <c r="D11">
        <v>0</v>
      </c>
      <c r="E11">
        <v>0</v>
      </c>
      <c r="F11">
        <v>0</v>
      </c>
      <c r="G11">
        <v>9984</v>
      </c>
      <c r="H11">
        <v>0</v>
      </c>
      <c r="I11">
        <v>0</v>
      </c>
      <c r="J11">
        <v>0</v>
      </c>
      <c r="K11">
        <v>0</v>
      </c>
      <c r="L11">
        <v>0</v>
      </c>
      <c r="M11">
        <v>5430</v>
      </c>
      <c r="N11">
        <v>0</v>
      </c>
      <c r="O11">
        <v>0</v>
      </c>
      <c r="P11">
        <v>0</v>
      </c>
      <c r="Q11">
        <v>0</v>
      </c>
    </row>
    <row r="12" spans="1:33">
      <c r="A12" t="s">
        <v>19</v>
      </c>
      <c r="B12">
        <v>640189</v>
      </c>
      <c r="C12">
        <v>0</v>
      </c>
      <c r="D12">
        <v>1747</v>
      </c>
      <c r="E12">
        <v>467</v>
      </c>
      <c r="F12">
        <v>27908</v>
      </c>
      <c r="G12">
        <v>88022</v>
      </c>
      <c r="H12">
        <v>91478</v>
      </c>
      <c r="I12">
        <v>64439</v>
      </c>
      <c r="J12">
        <v>10299</v>
      </c>
      <c r="K12">
        <v>38342</v>
      </c>
      <c r="L12">
        <v>57306</v>
      </c>
      <c r="M12">
        <v>155575</v>
      </c>
      <c r="N12">
        <v>37984</v>
      </c>
      <c r="O12">
        <v>49620</v>
      </c>
      <c r="P12">
        <v>17002</v>
      </c>
      <c r="Q12">
        <v>0</v>
      </c>
    </row>
    <row r="13" spans="1:33">
      <c r="A13" t="s">
        <v>20</v>
      </c>
      <c r="B13">
        <v>12089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6007</v>
      </c>
      <c r="J13">
        <v>0</v>
      </c>
      <c r="K13">
        <v>0</v>
      </c>
      <c r="L13">
        <v>0</v>
      </c>
      <c r="M13">
        <v>1083</v>
      </c>
      <c r="N13">
        <v>4999</v>
      </c>
      <c r="O13">
        <v>0</v>
      </c>
      <c r="P13">
        <v>0</v>
      </c>
      <c r="Q13">
        <v>0</v>
      </c>
    </row>
    <row r="14" spans="1:33">
      <c r="A14" t="s">
        <v>21</v>
      </c>
      <c r="B14">
        <v>86287</v>
      </c>
      <c r="C14">
        <v>0</v>
      </c>
      <c r="D14">
        <v>0</v>
      </c>
      <c r="E14">
        <v>0</v>
      </c>
      <c r="F14">
        <v>14474</v>
      </c>
      <c r="G14">
        <v>0</v>
      </c>
      <c r="H14">
        <v>6126</v>
      </c>
      <c r="I14">
        <v>8212</v>
      </c>
      <c r="J14">
        <v>0</v>
      </c>
      <c r="K14">
        <v>4016</v>
      </c>
      <c r="L14">
        <v>4447</v>
      </c>
      <c r="M14">
        <v>26950</v>
      </c>
      <c r="N14">
        <v>3093</v>
      </c>
      <c r="O14">
        <v>15642</v>
      </c>
      <c r="P14">
        <v>3327</v>
      </c>
      <c r="Q14">
        <v>0</v>
      </c>
    </row>
    <row r="15" spans="1:33">
      <c r="A15" t="s">
        <v>22</v>
      </c>
      <c r="B15">
        <v>9162</v>
      </c>
      <c r="C15">
        <v>0</v>
      </c>
      <c r="D15">
        <v>0</v>
      </c>
      <c r="E15">
        <v>0</v>
      </c>
      <c r="F15">
        <v>0</v>
      </c>
      <c r="G15">
        <v>695</v>
      </c>
      <c r="H15">
        <v>4220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4247</v>
      </c>
      <c r="P15">
        <v>0</v>
      </c>
      <c r="Q15">
        <v>0</v>
      </c>
    </row>
    <row r="16" spans="1:33">
      <c r="A16" t="s">
        <v>23</v>
      </c>
      <c r="B16">
        <v>22900</v>
      </c>
      <c r="C16">
        <v>0</v>
      </c>
      <c r="D16">
        <v>0</v>
      </c>
      <c r="E16">
        <v>0</v>
      </c>
      <c r="F16">
        <v>0</v>
      </c>
      <c r="G16">
        <v>4408</v>
      </c>
      <c r="H16">
        <v>0</v>
      </c>
      <c r="I16">
        <v>0</v>
      </c>
      <c r="J16">
        <v>0</v>
      </c>
      <c r="K16">
        <v>3766</v>
      </c>
      <c r="L16">
        <v>14726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>
      <c r="A17" t="s">
        <v>24</v>
      </c>
      <c r="B17">
        <v>60091</v>
      </c>
      <c r="C17">
        <v>0</v>
      </c>
      <c r="D17">
        <v>0</v>
      </c>
      <c r="E17">
        <v>0</v>
      </c>
      <c r="F17">
        <v>0</v>
      </c>
      <c r="G17">
        <v>9231</v>
      </c>
      <c r="H17">
        <v>4420</v>
      </c>
      <c r="I17">
        <v>540</v>
      </c>
      <c r="J17">
        <v>9406</v>
      </c>
      <c r="K17">
        <v>8853</v>
      </c>
      <c r="L17">
        <v>13672</v>
      </c>
      <c r="M17">
        <v>0</v>
      </c>
      <c r="N17">
        <v>13579</v>
      </c>
      <c r="O17">
        <v>0</v>
      </c>
      <c r="P17">
        <v>390</v>
      </c>
      <c r="Q17">
        <v>0</v>
      </c>
    </row>
    <row r="18" spans="1:17">
      <c r="A18" t="s">
        <v>25</v>
      </c>
      <c r="B18">
        <v>1755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1755</v>
      </c>
      <c r="O18">
        <v>0</v>
      </c>
      <c r="P18">
        <v>0</v>
      </c>
      <c r="Q18">
        <v>0</v>
      </c>
    </row>
    <row r="19" spans="1:17">
      <c r="A19" t="s">
        <v>26</v>
      </c>
      <c r="B19">
        <v>30612</v>
      </c>
      <c r="C19">
        <v>0</v>
      </c>
      <c r="D19">
        <v>0</v>
      </c>
      <c r="E19">
        <v>0</v>
      </c>
      <c r="F19">
        <v>4167</v>
      </c>
      <c r="G19">
        <v>4786</v>
      </c>
      <c r="H19">
        <v>3413</v>
      </c>
      <c r="I19">
        <v>0</v>
      </c>
      <c r="J19">
        <v>0</v>
      </c>
      <c r="K19">
        <v>3239</v>
      </c>
      <c r="L19">
        <v>4790</v>
      </c>
      <c r="M19">
        <v>5023</v>
      </c>
      <c r="N19">
        <v>0</v>
      </c>
      <c r="O19">
        <v>0</v>
      </c>
      <c r="P19">
        <v>5194</v>
      </c>
      <c r="Q19">
        <v>0</v>
      </c>
    </row>
    <row r="20" spans="1:17">
      <c r="A20" t="s">
        <v>27</v>
      </c>
      <c r="B20">
        <v>22453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4799</v>
      </c>
      <c r="K20">
        <v>0</v>
      </c>
      <c r="L20">
        <v>12597</v>
      </c>
      <c r="M20">
        <v>5057</v>
      </c>
      <c r="N20">
        <v>0</v>
      </c>
      <c r="O20">
        <v>0</v>
      </c>
      <c r="P20">
        <v>0</v>
      </c>
      <c r="Q20">
        <v>0</v>
      </c>
    </row>
    <row r="21" spans="1:17">
      <c r="A21" t="s">
        <v>28</v>
      </c>
      <c r="B21">
        <v>105070</v>
      </c>
      <c r="C21">
        <v>0</v>
      </c>
      <c r="D21">
        <v>8361</v>
      </c>
      <c r="E21">
        <v>0</v>
      </c>
      <c r="F21">
        <v>4634</v>
      </c>
      <c r="G21">
        <v>13518</v>
      </c>
      <c r="H21">
        <v>14539</v>
      </c>
      <c r="I21">
        <v>5510</v>
      </c>
      <c r="J21">
        <v>413</v>
      </c>
      <c r="K21">
        <v>3216</v>
      </c>
      <c r="L21">
        <v>15321</v>
      </c>
      <c r="M21">
        <v>25553</v>
      </c>
      <c r="N21">
        <v>12693</v>
      </c>
      <c r="O21">
        <v>508</v>
      </c>
      <c r="P21">
        <v>804</v>
      </c>
      <c r="Q21">
        <v>0</v>
      </c>
    </row>
    <row r="22" spans="1:17">
      <c r="A22" t="s">
        <v>29</v>
      </c>
      <c r="B22">
        <v>480673</v>
      </c>
      <c r="C22">
        <v>0</v>
      </c>
      <c r="D22">
        <v>4576</v>
      </c>
      <c r="E22">
        <v>1186</v>
      </c>
      <c r="F22">
        <v>43978</v>
      </c>
      <c r="G22">
        <v>57512</v>
      </c>
      <c r="H22">
        <v>38461</v>
      </c>
      <c r="I22">
        <v>22718</v>
      </c>
      <c r="J22">
        <v>10338</v>
      </c>
      <c r="K22">
        <v>27914</v>
      </c>
      <c r="L22">
        <v>79114</v>
      </c>
      <c r="M22">
        <v>73841</v>
      </c>
      <c r="N22">
        <v>18794</v>
      </c>
      <c r="O22">
        <v>28069</v>
      </c>
      <c r="P22">
        <v>74172</v>
      </c>
      <c r="Q22">
        <v>0</v>
      </c>
    </row>
    <row r="23" spans="1:17">
      <c r="A23" t="s">
        <v>30</v>
      </c>
      <c r="B23">
        <v>66114</v>
      </c>
      <c r="C23">
        <v>0</v>
      </c>
      <c r="D23">
        <v>0</v>
      </c>
      <c r="E23">
        <v>0</v>
      </c>
      <c r="F23">
        <v>0</v>
      </c>
      <c r="G23">
        <v>16974</v>
      </c>
      <c r="H23">
        <v>3029</v>
      </c>
      <c r="I23">
        <v>4646</v>
      </c>
      <c r="J23">
        <v>0</v>
      </c>
      <c r="K23">
        <v>0</v>
      </c>
      <c r="L23">
        <v>6073</v>
      </c>
      <c r="M23">
        <v>16339</v>
      </c>
      <c r="N23">
        <v>5442</v>
      </c>
      <c r="O23">
        <v>3246</v>
      </c>
      <c r="P23">
        <v>10365</v>
      </c>
      <c r="Q23">
        <v>0</v>
      </c>
    </row>
    <row r="24" spans="1:17">
      <c r="A24" t="s">
        <v>31</v>
      </c>
      <c r="B24">
        <v>23223</v>
      </c>
      <c r="C24">
        <v>0</v>
      </c>
      <c r="D24">
        <v>0</v>
      </c>
      <c r="E24">
        <v>0</v>
      </c>
      <c r="F24">
        <v>9437</v>
      </c>
      <c r="G24">
        <v>0</v>
      </c>
      <c r="H24">
        <v>0</v>
      </c>
      <c r="I24">
        <v>7749</v>
      </c>
      <c r="J24">
        <v>0</v>
      </c>
      <c r="K24">
        <v>0</v>
      </c>
      <c r="L24">
        <v>0</v>
      </c>
      <c r="M24">
        <v>5327</v>
      </c>
      <c r="N24">
        <v>0</v>
      </c>
      <c r="O24">
        <v>0</v>
      </c>
      <c r="P24">
        <v>710</v>
      </c>
      <c r="Q24">
        <v>0</v>
      </c>
    </row>
    <row r="25" spans="1:17">
      <c r="A25" t="s">
        <v>32</v>
      </c>
      <c r="B25">
        <v>15300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15300</v>
      </c>
      <c r="N25">
        <v>0</v>
      </c>
      <c r="O25">
        <v>0</v>
      </c>
      <c r="P25">
        <v>0</v>
      </c>
      <c r="Q25">
        <v>0</v>
      </c>
    </row>
    <row r="26" spans="1:17">
      <c r="A26" t="s">
        <v>33</v>
      </c>
      <c r="B26">
        <v>80999</v>
      </c>
      <c r="C26">
        <v>0</v>
      </c>
      <c r="D26">
        <v>0</v>
      </c>
      <c r="E26">
        <v>0</v>
      </c>
      <c r="F26">
        <v>13053</v>
      </c>
      <c r="G26">
        <v>13355</v>
      </c>
      <c r="H26">
        <v>0</v>
      </c>
      <c r="I26">
        <v>0</v>
      </c>
      <c r="J26">
        <v>350</v>
      </c>
      <c r="K26">
        <v>5441</v>
      </c>
      <c r="L26">
        <v>21771</v>
      </c>
      <c r="M26">
        <v>14648</v>
      </c>
      <c r="N26">
        <v>7196</v>
      </c>
      <c r="O26">
        <v>5185</v>
      </c>
      <c r="P26">
        <v>0</v>
      </c>
      <c r="Q26">
        <v>0</v>
      </c>
    </row>
    <row r="27" spans="1:17">
      <c r="A27" t="s">
        <v>34</v>
      </c>
      <c r="B27">
        <v>146645</v>
      </c>
      <c r="C27">
        <v>0</v>
      </c>
      <c r="D27">
        <v>2053</v>
      </c>
      <c r="E27">
        <v>0</v>
      </c>
      <c r="F27">
        <v>8195</v>
      </c>
      <c r="G27">
        <v>18299</v>
      </c>
      <c r="H27">
        <v>13750</v>
      </c>
      <c r="I27">
        <v>2280</v>
      </c>
      <c r="J27">
        <v>430</v>
      </c>
      <c r="K27">
        <v>14906</v>
      </c>
      <c r="L27">
        <v>20044</v>
      </c>
      <c r="M27">
        <v>38213</v>
      </c>
      <c r="N27">
        <v>8051</v>
      </c>
      <c r="O27">
        <v>10966</v>
      </c>
      <c r="P27">
        <v>9458</v>
      </c>
      <c r="Q27">
        <v>0</v>
      </c>
    </row>
    <row r="28" spans="1:17">
      <c r="A28" t="s">
        <v>35</v>
      </c>
      <c r="B28">
        <v>40031</v>
      </c>
      <c r="C28">
        <v>0</v>
      </c>
      <c r="D28">
        <v>8496</v>
      </c>
      <c r="E28">
        <v>0</v>
      </c>
      <c r="F28">
        <v>0</v>
      </c>
      <c r="G28">
        <v>6362</v>
      </c>
      <c r="H28">
        <v>0</v>
      </c>
      <c r="I28">
        <v>0</v>
      </c>
      <c r="J28">
        <v>0</v>
      </c>
      <c r="K28">
        <v>501</v>
      </c>
      <c r="L28">
        <v>10453</v>
      </c>
      <c r="M28">
        <v>9195</v>
      </c>
      <c r="N28">
        <v>0</v>
      </c>
      <c r="O28">
        <v>5024</v>
      </c>
      <c r="P28">
        <v>0</v>
      </c>
      <c r="Q28">
        <v>0</v>
      </c>
    </row>
    <row r="29" spans="1:17">
      <c r="A29" t="s">
        <v>36</v>
      </c>
      <c r="B29">
        <v>15579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4570</v>
      </c>
      <c r="L29">
        <v>3328</v>
      </c>
      <c r="M29">
        <v>7681</v>
      </c>
      <c r="N29">
        <v>0</v>
      </c>
      <c r="O29">
        <v>0</v>
      </c>
      <c r="P29">
        <v>0</v>
      </c>
      <c r="Q29">
        <v>0</v>
      </c>
    </row>
    <row r="30" spans="1:17">
      <c r="A30" t="s">
        <v>37</v>
      </c>
      <c r="B30">
        <v>224955</v>
      </c>
      <c r="C30">
        <v>0</v>
      </c>
      <c r="D30">
        <v>0</v>
      </c>
      <c r="E30">
        <v>0</v>
      </c>
      <c r="F30">
        <v>33894</v>
      </c>
      <c r="G30">
        <v>36543</v>
      </c>
      <c r="H30">
        <v>32815</v>
      </c>
      <c r="I30">
        <v>8589</v>
      </c>
      <c r="J30">
        <v>0</v>
      </c>
      <c r="K30">
        <v>4957</v>
      </c>
      <c r="L30">
        <v>48915</v>
      </c>
      <c r="M30">
        <v>42412</v>
      </c>
      <c r="N30">
        <v>0</v>
      </c>
      <c r="O30">
        <v>16830</v>
      </c>
      <c r="P30">
        <v>0</v>
      </c>
      <c r="Q30">
        <v>0</v>
      </c>
    </row>
    <row r="31" spans="1:17">
      <c r="A31" t="s">
        <v>38</v>
      </c>
      <c r="B31">
        <v>56311</v>
      </c>
      <c r="C31">
        <v>0</v>
      </c>
      <c r="D31">
        <v>0</v>
      </c>
      <c r="E31">
        <v>0</v>
      </c>
      <c r="F31">
        <v>2924</v>
      </c>
      <c r="G31">
        <v>15727</v>
      </c>
      <c r="H31">
        <v>0</v>
      </c>
      <c r="I31">
        <v>0</v>
      </c>
      <c r="J31">
        <v>2463</v>
      </c>
      <c r="K31">
        <v>0</v>
      </c>
      <c r="L31">
        <v>14587</v>
      </c>
      <c r="M31">
        <v>10380</v>
      </c>
      <c r="N31">
        <v>0</v>
      </c>
      <c r="O31">
        <v>5079</v>
      </c>
      <c r="P31">
        <v>5151</v>
      </c>
      <c r="Q31">
        <v>0</v>
      </c>
    </row>
    <row r="32" spans="1:17">
      <c r="A32" t="s">
        <v>39</v>
      </c>
      <c r="B32">
        <v>9855</v>
      </c>
      <c r="C32">
        <v>0</v>
      </c>
      <c r="D32">
        <v>0</v>
      </c>
      <c r="E32">
        <v>0</v>
      </c>
      <c r="F32">
        <v>4185</v>
      </c>
      <c r="G32">
        <v>0</v>
      </c>
      <c r="H32">
        <v>0</v>
      </c>
      <c r="I32">
        <v>0</v>
      </c>
      <c r="J32">
        <v>0</v>
      </c>
      <c r="K32">
        <v>5670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>
      <c r="A33" t="s">
        <v>40</v>
      </c>
      <c r="B33">
        <v>145582</v>
      </c>
      <c r="C33">
        <v>0</v>
      </c>
      <c r="D33">
        <v>0</v>
      </c>
      <c r="E33">
        <v>0</v>
      </c>
      <c r="F33">
        <v>18181</v>
      </c>
      <c r="G33">
        <v>14680</v>
      </c>
      <c r="H33">
        <v>14118</v>
      </c>
      <c r="I33">
        <v>16455</v>
      </c>
      <c r="J33">
        <v>5854</v>
      </c>
      <c r="K33">
        <v>15034</v>
      </c>
      <c r="L33">
        <v>18484</v>
      </c>
      <c r="M33">
        <v>29887</v>
      </c>
      <c r="N33">
        <v>9048</v>
      </c>
      <c r="O33">
        <v>3841</v>
      </c>
      <c r="P33">
        <v>0</v>
      </c>
      <c r="Q33">
        <v>0</v>
      </c>
    </row>
    <row r="34" spans="1:17">
      <c r="A34" t="s">
        <v>41</v>
      </c>
      <c r="B34">
        <v>71758</v>
      </c>
      <c r="C34">
        <v>0</v>
      </c>
      <c r="D34">
        <v>0</v>
      </c>
      <c r="E34">
        <v>0</v>
      </c>
      <c r="F34">
        <v>4827</v>
      </c>
      <c r="G34">
        <v>14615</v>
      </c>
      <c r="H34">
        <v>14215</v>
      </c>
      <c r="I34">
        <v>2809</v>
      </c>
      <c r="J34">
        <v>0</v>
      </c>
      <c r="K34">
        <v>9106</v>
      </c>
      <c r="L34">
        <v>4540</v>
      </c>
      <c r="M34">
        <v>15906</v>
      </c>
      <c r="N34">
        <v>5252</v>
      </c>
      <c r="O34">
        <v>0</v>
      </c>
      <c r="P34">
        <v>488</v>
      </c>
      <c r="Q34">
        <v>0</v>
      </c>
    </row>
    <row r="35" spans="1:17">
      <c r="A35" t="s">
        <v>42</v>
      </c>
      <c r="B35">
        <v>13680</v>
      </c>
      <c r="C35">
        <v>0</v>
      </c>
      <c r="D35">
        <v>4662</v>
      </c>
      <c r="E35">
        <v>0</v>
      </c>
      <c r="F35">
        <v>0</v>
      </c>
      <c r="G35">
        <v>420</v>
      </c>
      <c r="H35">
        <v>4280</v>
      </c>
      <c r="I35">
        <v>0</v>
      </c>
      <c r="J35">
        <v>0</v>
      </c>
      <c r="K35">
        <v>458</v>
      </c>
      <c r="L35">
        <v>3860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>
      <c r="A36" t="s">
        <v>43</v>
      </c>
      <c r="B36">
        <v>19982</v>
      </c>
      <c r="C36">
        <v>0</v>
      </c>
      <c r="D36">
        <v>0</v>
      </c>
      <c r="E36">
        <v>0</v>
      </c>
      <c r="F36">
        <v>0</v>
      </c>
      <c r="G36">
        <v>3626</v>
      </c>
      <c r="H36">
        <v>0</v>
      </c>
      <c r="I36">
        <v>0</v>
      </c>
      <c r="J36">
        <v>0</v>
      </c>
      <c r="K36">
        <v>0</v>
      </c>
      <c r="L36">
        <v>1053</v>
      </c>
      <c r="M36">
        <v>14831</v>
      </c>
      <c r="N36">
        <v>0</v>
      </c>
      <c r="O36">
        <v>0</v>
      </c>
      <c r="P36">
        <v>472</v>
      </c>
      <c r="Q36">
        <v>0</v>
      </c>
    </row>
    <row r="37" spans="1:17">
      <c r="A37" t="s">
        <v>44</v>
      </c>
      <c r="B37">
        <v>255530</v>
      </c>
      <c r="C37">
        <v>0</v>
      </c>
      <c r="D37">
        <v>0</v>
      </c>
      <c r="E37">
        <v>0</v>
      </c>
      <c r="F37">
        <v>12558</v>
      </c>
      <c r="G37">
        <v>20574</v>
      </c>
      <c r="H37">
        <v>32775</v>
      </c>
      <c r="I37">
        <v>4430</v>
      </c>
      <c r="J37">
        <v>0</v>
      </c>
      <c r="K37">
        <v>11237</v>
      </c>
      <c r="L37">
        <v>63881</v>
      </c>
      <c r="M37">
        <v>74368</v>
      </c>
      <c r="N37">
        <v>16323</v>
      </c>
      <c r="O37">
        <v>11196</v>
      </c>
      <c r="P37">
        <v>8188</v>
      </c>
      <c r="Q37">
        <v>0</v>
      </c>
    </row>
    <row r="38" spans="1:17">
      <c r="A38" t="s">
        <v>45</v>
      </c>
      <c r="B38">
        <v>254408</v>
      </c>
      <c r="C38">
        <v>0</v>
      </c>
      <c r="D38">
        <v>7803</v>
      </c>
      <c r="E38">
        <v>4416</v>
      </c>
      <c r="F38">
        <v>17476</v>
      </c>
      <c r="G38">
        <v>24755</v>
      </c>
      <c r="H38">
        <v>25432</v>
      </c>
      <c r="I38">
        <v>9406</v>
      </c>
      <c r="J38">
        <v>9467</v>
      </c>
      <c r="K38">
        <v>15006</v>
      </c>
      <c r="L38">
        <v>56415</v>
      </c>
      <c r="M38">
        <v>55475</v>
      </c>
      <c r="N38">
        <v>23749</v>
      </c>
      <c r="O38">
        <v>2969</v>
      </c>
      <c r="P38">
        <v>2039</v>
      </c>
      <c r="Q38">
        <v>0</v>
      </c>
    </row>
    <row r="39" spans="1:17">
      <c r="A39" t="s">
        <v>46</v>
      </c>
      <c r="B39">
        <v>30566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2992</v>
      </c>
      <c r="L39">
        <v>4674</v>
      </c>
      <c r="M39">
        <v>13502</v>
      </c>
      <c r="N39">
        <v>8792</v>
      </c>
      <c r="O39">
        <v>606</v>
      </c>
      <c r="P39">
        <v>0</v>
      </c>
      <c r="Q39">
        <v>0</v>
      </c>
    </row>
    <row r="40" spans="1:17">
      <c r="A40" t="s">
        <v>47</v>
      </c>
      <c r="B40">
        <v>3093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3093</v>
      </c>
      <c r="N40">
        <v>0</v>
      </c>
      <c r="O40">
        <v>0</v>
      </c>
      <c r="P40">
        <v>0</v>
      </c>
      <c r="Q40">
        <v>0</v>
      </c>
    </row>
    <row r="41" spans="1:17">
      <c r="A41" t="s">
        <v>48</v>
      </c>
      <c r="B41">
        <v>15338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3726</v>
      </c>
      <c r="J41">
        <v>0</v>
      </c>
      <c r="K41">
        <v>5724</v>
      </c>
      <c r="L41">
        <v>0</v>
      </c>
      <c r="M41">
        <v>1685</v>
      </c>
      <c r="N41">
        <v>4203</v>
      </c>
      <c r="O41">
        <v>0</v>
      </c>
      <c r="P41">
        <v>0</v>
      </c>
      <c r="Q41">
        <v>0</v>
      </c>
    </row>
    <row r="42" spans="1:17">
      <c r="A42" t="s">
        <v>49</v>
      </c>
      <c r="B42">
        <v>8175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1533</v>
      </c>
      <c r="L42">
        <v>0</v>
      </c>
      <c r="M42">
        <v>0</v>
      </c>
      <c r="N42">
        <v>3846</v>
      </c>
      <c r="O42">
        <v>2796</v>
      </c>
      <c r="P42">
        <v>0</v>
      </c>
      <c r="Q42">
        <v>0</v>
      </c>
    </row>
    <row r="43" spans="1:17">
      <c r="A43" t="s">
        <v>50</v>
      </c>
      <c r="B43">
        <v>13442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5364</v>
      </c>
      <c r="N43">
        <v>4136</v>
      </c>
      <c r="O43">
        <v>3942</v>
      </c>
      <c r="P43">
        <v>0</v>
      </c>
      <c r="Q43">
        <v>0</v>
      </c>
    </row>
    <row r="44" spans="1:17">
      <c r="A44" t="s">
        <v>51</v>
      </c>
      <c r="B44">
        <v>96220</v>
      </c>
      <c r="C44">
        <v>0</v>
      </c>
      <c r="D44">
        <v>0</v>
      </c>
      <c r="E44">
        <v>0</v>
      </c>
      <c r="F44">
        <v>0</v>
      </c>
      <c r="G44">
        <v>28358</v>
      </c>
      <c r="H44">
        <v>15707</v>
      </c>
      <c r="I44">
        <v>4774</v>
      </c>
      <c r="J44">
        <v>0</v>
      </c>
      <c r="K44">
        <v>9006</v>
      </c>
      <c r="L44">
        <v>15407</v>
      </c>
      <c r="M44">
        <v>21896</v>
      </c>
      <c r="N44">
        <v>1072</v>
      </c>
      <c r="O44">
        <v>0</v>
      </c>
      <c r="P44">
        <v>0</v>
      </c>
      <c r="Q44">
        <v>0</v>
      </c>
    </row>
    <row r="45" spans="1:17">
      <c r="A45" t="s">
        <v>52</v>
      </c>
      <c r="B45">
        <v>24573</v>
      </c>
      <c r="C45">
        <v>0</v>
      </c>
      <c r="D45">
        <v>0</v>
      </c>
      <c r="E45">
        <v>0</v>
      </c>
      <c r="F45">
        <v>15468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9105</v>
      </c>
      <c r="N45">
        <v>0</v>
      </c>
      <c r="O45">
        <v>0</v>
      </c>
      <c r="P45">
        <v>0</v>
      </c>
      <c r="Q45">
        <v>0</v>
      </c>
    </row>
    <row r="46" spans="1:17">
      <c r="A46" t="s">
        <v>53</v>
      </c>
      <c r="B46">
        <v>9302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4827</v>
      </c>
      <c r="L46">
        <v>4475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>
      <c r="A47" t="s">
        <v>54</v>
      </c>
      <c r="B47">
        <v>13007</v>
      </c>
      <c r="C47">
        <v>0</v>
      </c>
      <c r="D47">
        <v>0</v>
      </c>
      <c r="E47">
        <v>0</v>
      </c>
      <c r="F47">
        <v>0</v>
      </c>
      <c r="G47">
        <v>0</v>
      </c>
      <c r="H47">
        <v>3958</v>
      </c>
      <c r="I47">
        <v>0</v>
      </c>
      <c r="J47">
        <v>4503</v>
      </c>
      <c r="K47">
        <v>4546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>
      <c r="A48" t="s">
        <v>55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>
      <c r="A49" t="s">
        <v>56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>
      <c r="A50" t="s">
        <v>57</v>
      </c>
      <c r="B50">
        <v>2313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2313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>
      <c r="A51" t="s">
        <v>58</v>
      </c>
      <c r="B51">
        <v>76556</v>
      </c>
      <c r="C51">
        <v>0</v>
      </c>
      <c r="D51">
        <v>0</v>
      </c>
      <c r="E51">
        <v>0</v>
      </c>
      <c r="F51">
        <v>8891</v>
      </c>
      <c r="G51">
        <v>0</v>
      </c>
      <c r="H51">
        <v>3939</v>
      </c>
      <c r="I51">
        <v>9982</v>
      </c>
      <c r="J51">
        <v>2723</v>
      </c>
      <c r="K51">
        <v>5073</v>
      </c>
      <c r="L51">
        <v>12329</v>
      </c>
      <c r="M51">
        <v>29621</v>
      </c>
      <c r="N51">
        <v>0</v>
      </c>
      <c r="O51">
        <v>0</v>
      </c>
      <c r="P51">
        <v>3998</v>
      </c>
      <c r="Q51">
        <v>0</v>
      </c>
    </row>
    <row r="52" spans="1:17">
      <c r="A52" t="s">
        <v>59</v>
      </c>
      <c r="B52">
        <v>21139</v>
      </c>
      <c r="C52">
        <v>0</v>
      </c>
      <c r="D52">
        <v>0</v>
      </c>
      <c r="E52">
        <v>0</v>
      </c>
      <c r="F52">
        <v>5095</v>
      </c>
      <c r="G52">
        <v>0</v>
      </c>
      <c r="H52">
        <v>0</v>
      </c>
      <c r="I52">
        <v>0</v>
      </c>
      <c r="J52">
        <v>0</v>
      </c>
      <c r="K52">
        <v>0</v>
      </c>
      <c r="L52">
        <v>6266</v>
      </c>
      <c r="M52">
        <v>9778</v>
      </c>
      <c r="N52">
        <v>0</v>
      </c>
      <c r="O52">
        <v>0</v>
      </c>
      <c r="P52">
        <v>0</v>
      </c>
      <c r="Q52">
        <v>0</v>
      </c>
    </row>
    <row r="53" spans="1:17">
      <c r="A53" t="s">
        <v>60</v>
      </c>
      <c r="B53">
        <v>36851</v>
      </c>
      <c r="C53">
        <v>0</v>
      </c>
      <c r="D53">
        <v>0</v>
      </c>
      <c r="E53">
        <v>0</v>
      </c>
      <c r="F53">
        <v>9706</v>
      </c>
      <c r="G53">
        <v>0</v>
      </c>
      <c r="H53">
        <v>4497</v>
      </c>
      <c r="I53">
        <v>0</v>
      </c>
      <c r="J53">
        <v>0</v>
      </c>
      <c r="K53">
        <v>10135</v>
      </c>
      <c r="L53">
        <v>8848</v>
      </c>
      <c r="M53">
        <v>3665</v>
      </c>
      <c r="N53">
        <v>0</v>
      </c>
      <c r="O53">
        <v>0</v>
      </c>
      <c r="P53">
        <v>0</v>
      </c>
      <c r="Q53">
        <v>0</v>
      </c>
    </row>
    <row r="54" spans="1:17">
      <c r="A54" t="s">
        <v>61</v>
      </c>
      <c r="B54">
        <v>23680</v>
      </c>
      <c r="C54">
        <v>0</v>
      </c>
      <c r="D54">
        <v>0</v>
      </c>
      <c r="E54">
        <v>0</v>
      </c>
      <c r="F54">
        <v>5622</v>
      </c>
      <c r="G54">
        <v>0</v>
      </c>
      <c r="H54">
        <v>0</v>
      </c>
      <c r="I54">
        <v>4767</v>
      </c>
      <c r="J54">
        <v>0</v>
      </c>
      <c r="K54">
        <v>0</v>
      </c>
      <c r="L54">
        <v>0</v>
      </c>
      <c r="M54">
        <v>13291</v>
      </c>
      <c r="N54">
        <v>0</v>
      </c>
      <c r="O54">
        <v>0</v>
      </c>
      <c r="P54">
        <v>0</v>
      </c>
      <c r="Q54">
        <v>0</v>
      </c>
    </row>
    <row r="55" spans="1:17">
      <c r="A55" t="s">
        <v>62</v>
      </c>
      <c r="B55">
        <v>4204</v>
      </c>
      <c r="C55">
        <v>0</v>
      </c>
      <c r="D55">
        <v>0</v>
      </c>
      <c r="E55">
        <v>0</v>
      </c>
      <c r="F55">
        <v>0</v>
      </c>
      <c r="G55">
        <v>4204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>
      <c r="A56" t="s">
        <v>63</v>
      </c>
      <c r="B56">
        <v>177404</v>
      </c>
      <c r="C56">
        <v>0</v>
      </c>
      <c r="D56">
        <v>4762</v>
      </c>
      <c r="E56">
        <v>0</v>
      </c>
      <c r="F56">
        <v>10747</v>
      </c>
      <c r="G56">
        <v>26892</v>
      </c>
      <c r="H56">
        <v>8369</v>
      </c>
      <c r="I56">
        <v>5338</v>
      </c>
      <c r="J56">
        <v>3255</v>
      </c>
      <c r="K56">
        <v>26586</v>
      </c>
      <c r="L56">
        <v>31982</v>
      </c>
      <c r="M56">
        <v>36367</v>
      </c>
      <c r="N56">
        <v>9132</v>
      </c>
      <c r="O56">
        <v>8664</v>
      </c>
      <c r="P56">
        <v>5310</v>
      </c>
      <c r="Q56">
        <v>0</v>
      </c>
    </row>
    <row r="57" spans="1:17">
      <c r="A57" t="s">
        <v>64</v>
      </c>
      <c r="B57">
        <v>243982</v>
      </c>
      <c r="C57">
        <v>0</v>
      </c>
      <c r="D57">
        <v>0</v>
      </c>
      <c r="E57">
        <v>0</v>
      </c>
      <c r="F57">
        <v>27857</v>
      </c>
      <c r="G57">
        <v>16297</v>
      </c>
      <c r="H57">
        <v>26460</v>
      </c>
      <c r="I57">
        <v>6654</v>
      </c>
      <c r="J57">
        <v>8257</v>
      </c>
      <c r="K57">
        <v>27982</v>
      </c>
      <c r="L57">
        <v>58189</v>
      </c>
      <c r="M57">
        <v>19941</v>
      </c>
      <c r="N57">
        <v>20633</v>
      </c>
      <c r="O57">
        <v>15885</v>
      </c>
      <c r="P57">
        <v>15827</v>
      </c>
      <c r="Q57">
        <v>0</v>
      </c>
    </row>
    <row r="58" spans="1:17">
      <c r="A58" t="s">
        <v>65</v>
      </c>
      <c r="B58">
        <v>50732</v>
      </c>
      <c r="C58">
        <v>0</v>
      </c>
      <c r="D58">
        <v>0</v>
      </c>
      <c r="E58">
        <v>0</v>
      </c>
      <c r="F58">
        <v>4024</v>
      </c>
      <c r="G58">
        <v>8241</v>
      </c>
      <c r="H58">
        <v>0</v>
      </c>
      <c r="I58">
        <v>0</v>
      </c>
      <c r="J58">
        <v>0</v>
      </c>
      <c r="K58">
        <v>7837</v>
      </c>
      <c r="L58">
        <v>14082</v>
      </c>
      <c r="M58">
        <v>8212</v>
      </c>
      <c r="N58">
        <v>0</v>
      </c>
      <c r="O58">
        <v>8336</v>
      </c>
      <c r="P58">
        <v>0</v>
      </c>
      <c r="Q58">
        <v>0</v>
      </c>
    </row>
    <row r="59" spans="1:17">
      <c r="A59" t="s">
        <v>66</v>
      </c>
      <c r="B59">
        <v>39500</v>
      </c>
      <c r="C59">
        <v>0</v>
      </c>
      <c r="D59">
        <v>0</v>
      </c>
      <c r="E59">
        <v>0</v>
      </c>
      <c r="F59">
        <v>5289</v>
      </c>
      <c r="G59">
        <v>4401</v>
      </c>
      <c r="H59">
        <v>2715</v>
      </c>
      <c r="I59">
        <v>8484</v>
      </c>
      <c r="J59">
        <v>0</v>
      </c>
      <c r="K59">
        <v>0</v>
      </c>
      <c r="L59">
        <v>7278</v>
      </c>
      <c r="M59">
        <v>5339</v>
      </c>
      <c r="N59">
        <v>5994</v>
      </c>
      <c r="O59">
        <v>0</v>
      </c>
      <c r="P59">
        <v>0</v>
      </c>
      <c r="Q59">
        <v>0</v>
      </c>
    </row>
    <row r="60" spans="1:17">
      <c r="A60" t="s">
        <v>67</v>
      </c>
      <c r="B60">
        <v>4341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4341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>
      <c r="A61" t="s">
        <v>68</v>
      </c>
      <c r="B61">
        <v>65717</v>
      </c>
      <c r="C61">
        <v>0</v>
      </c>
      <c r="D61">
        <v>0</v>
      </c>
      <c r="E61">
        <v>0</v>
      </c>
      <c r="F61">
        <v>0</v>
      </c>
      <c r="G61">
        <v>10896</v>
      </c>
      <c r="H61">
        <v>7696</v>
      </c>
      <c r="I61">
        <v>5323</v>
      </c>
      <c r="J61">
        <v>0</v>
      </c>
      <c r="K61">
        <v>0</v>
      </c>
      <c r="L61">
        <v>14960</v>
      </c>
      <c r="M61">
        <v>22132</v>
      </c>
      <c r="N61">
        <v>4710</v>
      </c>
      <c r="O61">
        <v>0</v>
      </c>
      <c r="P61">
        <v>0</v>
      </c>
      <c r="Q61">
        <v>0</v>
      </c>
    </row>
    <row r="62" spans="1:17">
      <c r="A62" t="s">
        <v>69</v>
      </c>
      <c r="B62">
        <v>185427</v>
      </c>
      <c r="C62">
        <v>0</v>
      </c>
      <c r="D62">
        <v>4670</v>
      </c>
      <c r="E62">
        <v>0</v>
      </c>
      <c r="F62">
        <v>0</v>
      </c>
      <c r="G62">
        <v>7489</v>
      </c>
      <c r="H62">
        <v>21370</v>
      </c>
      <c r="I62">
        <v>36855</v>
      </c>
      <c r="J62">
        <v>0</v>
      </c>
      <c r="K62">
        <v>11033</v>
      </c>
      <c r="L62">
        <v>25967</v>
      </c>
      <c r="M62">
        <v>47355</v>
      </c>
      <c r="N62">
        <v>14369</v>
      </c>
      <c r="O62">
        <v>5194</v>
      </c>
      <c r="P62">
        <v>11125</v>
      </c>
      <c r="Q62">
        <v>0</v>
      </c>
    </row>
    <row r="63" spans="1:17">
      <c r="A63" t="s">
        <v>70</v>
      </c>
      <c r="B63">
        <v>33193</v>
      </c>
      <c r="C63">
        <v>0</v>
      </c>
      <c r="D63">
        <v>0</v>
      </c>
      <c r="E63">
        <v>0</v>
      </c>
      <c r="F63">
        <v>0</v>
      </c>
      <c r="G63">
        <v>6904</v>
      </c>
      <c r="H63">
        <v>9690</v>
      </c>
      <c r="I63">
        <v>4199</v>
      </c>
      <c r="J63">
        <v>0</v>
      </c>
      <c r="K63">
        <v>377</v>
      </c>
      <c r="L63">
        <v>4177</v>
      </c>
      <c r="M63">
        <v>1592</v>
      </c>
      <c r="N63">
        <v>6254</v>
      </c>
      <c r="O63">
        <v>0</v>
      </c>
      <c r="P63">
        <v>0</v>
      </c>
      <c r="Q63">
        <v>0</v>
      </c>
    </row>
    <row r="64" spans="1:17">
      <c r="A64" t="s">
        <v>71</v>
      </c>
      <c r="B64">
        <v>100470</v>
      </c>
      <c r="C64">
        <v>0</v>
      </c>
      <c r="D64">
        <v>0</v>
      </c>
      <c r="E64">
        <v>0</v>
      </c>
      <c r="F64">
        <v>0</v>
      </c>
      <c r="G64">
        <v>30572</v>
      </c>
      <c r="H64">
        <v>15784</v>
      </c>
      <c r="I64">
        <v>5795</v>
      </c>
      <c r="J64">
        <v>0</v>
      </c>
      <c r="K64">
        <v>1169</v>
      </c>
      <c r="L64">
        <v>6568</v>
      </c>
      <c r="M64">
        <v>24346</v>
      </c>
      <c r="N64">
        <v>12288</v>
      </c>
      <c r="O64">
        <v>3948</v>
      </c>
      <c r="P64">
        <v>0</v>
      </c>
      <c r="Q64">
        <v>0</v>
      </c>
    </row>
    <row r="65" spans="1:17">
      <c r="A65" t="s">
        <v>72</v>
      </c>
      <c r="B65">
        <v>74516</v>
      </c>
      <c r="C65">
        <v>0</v>
      </c>
      <c r="D65">
        <v>0</v>
      </c>
      <c r="E65">
        <v>0</v>
      </c>
      <c r="F65">
        <v>5205</v>
      </c>
      <c r="G65">
        <v>31263</v>
      </c>
      <c r="H65">
        <v>947</v>
      </c>
      <c r="I65">
        <v>3834</v>
      </c>
      <c r="J65">
        <v>0</v>
      </c>
      <c r="K65">
        <v>4204</v>
      </c>
      <c r="L65">
        <v>4625</v>
      </c>
      <c r="M65">
        <v>12968</v>
      </c>
      <c r="N65">
        <v>9179</v>
      </c>
      <c r="O65">
        <v>2291</v>
      </c>
      <c r="P65">
        <v>0</v>
      </c>
      <c r="Q65">
        <v>0</v>
      </c>
    </row>
    <row r="66" spans="1:17">
      <c r="A66" t="s">
        <v>73</v>
      </c>
      <c r="B66">
        <v>1325862</v>
      </c>
      <c r="C66">
        <v>0</v>
      </c>
      <c r="D66">
        <v>2978</v>
      </c>
      <c r="E66">
        <v>0</v>
      </c>
      <c r="F66">
        <v>19622</v>
      </c>
      <c r="G66">
        <v>107190</v>
      </c>
      <c r="H66">
        <v>115691</v>
      </c>
      <c r="I66">
        <v>109369</v>
      </c>
      <c r="J66">
        <v>37121</v>
      </c>
      <c r="K66">
        <v>140338</v>
      </c>
      <c r="L66">
        <v>262196</v>
      </c>
      <c r="M66">
        <v>268508</v>
      </c>
      <c r="N66">
        <v>181110</v>
      </c>
      <c r="O66">
        <v>50581</v>
      </c>
      <c r="P66">
        <v>31158</v>
      </c>
      <c r="Q66">
        <v>0</v>
      </c>
    </row>
    <row r="67" spans="1:17">
      <c r="A67" t="s">
        <v>74</v>
      </c>
      <c r="B67">
        <v>142392</v>
      </c>
      <c r="C67">
        <v>0</v>
      </c>
      <c r="D67">
        <v>0</v>
      </c>
      <c r="E67">
        <v>0</v>
      </c>
      <c r="F67">
        <v>0</v>
      </c>
      <c r="G67">
        <v>3011</v>
      </c>
      <c r="H67">
        <v>12428</v>
      </c>
      <c r="I67">
        <v>9639</v>
      </c>
      <c r="J67">
        <v>0</v>
      </c>
      <c r="K67">
        <v>17918</v>
      </c>
      <c r="L67">
        <v>25467</v>
      </c>
      <c r="M67">
        <v>36734</v>
      </c>
      <c r="N67">
        <v>18627</v>
      </c>
      <c r="O67">
        <v>5292</v>
      </c>
      <c r="P67">
        <v>13276</v>
      </c>
      <c r="Q67">
        <v>0</v>
      </c>
    </row>
    <row r="68" spans="1:17">
      <c r="A68" t="s">
        <v>75</v>
      </c>
      <c r="B68">
        <v>2266483</v>
      </c>
      <c r="C68">
        <v>0</v>
      </c>
      <c r="D68">
        <v>0</v>
      </c>
      <c r="E68">
        <v>11366</v>
      </c>
      <c r="F68">
        <v>13160</v>
      </c>
      <c r="G68">
        <v>205064</v>
      </c>
      <c r="H68">
        <v>272677</v>
      </c>
      <c r="I68">
        <v>115933</v>
      </c>
      <c r="J68">
        <v>91839</v>
      </c>
      <c r="K68">
        <v>260072</v>
      </c>
      <c r="L68">
        <v>693650</v>
      </c>
      <c r="M68">
        <v>463663</v>
      </c>
      <c r="N68">
        <v>51030</v>
      </c>
      <c r="O68">
        <v>27932</v>
      </c>
      <c r="P68">
        <v>60097</v>
      </c>
      <c r="Q68">
        <v>0</v>
      </c>
    </row>
    <row r="69" spans="1:17">
      <c r="A69" t="s">
        <v>76</v>
      </c>
      <c r="B69">
        <v>61716</v>
      </c>
      <c r="C69">
        <v>0</v>
      </c>
      <c r="D69">
        <v>0</v>
      </c>
      <c r="E69">
        <v>0</v>
      </c>
      <c r="F69">
        <v>0</v>
      </c>
      <c r="G69">
        <v>0</v>
      </c>
      <c r="H69">
        <v>1912</v>
      </c>
      <c r="I69">
        <v>4302</v>
      </c>
      <c r="J69">
        <v>0</v>
      </c>
      <c r="K69">
        <v>0</v>
      </c>
      <c r="L69">
        <v>19871</v>
      </c>
      <c r="M69">
        <v>13090</v>
      </c>
      <c r="N69">
        <v>10289</v>
      </c>
      <c r="O69">
        <v>5430</v>
      </c>
      <c r="P69">
        <v>6822</v>
      </c>
      <c r="Q69">
        <v>0</v>
      </c>
    </row>
    <row r="70" spans="1:17">
      <c r="A70" t="s">
        <v>77</v>
      </c>
      <c r="B70">
        <v>211835</v>
      </c>
      <c r="C70">
        <v>0</v>
      </c>
      <c r="D70">
        <v>0</v>
      </c>
      <c r="E70">
        <v>0</v>
      </c>
      <c r="F70">
        <v>0</v>
      </c>
      <c r="G70">
        <v>9628</v>
      </c>
      <c r="H70">
        <v>32714</v>
      </c>
      <c r="I70">
        <v>16930</v>
      </c>
      <c r="J70">
        <v>14168</v>
      </c>
      <c r="K70">
        <v>17325</v>
      </c>
      <c r="L70">
        <v>25733</v>
      </c>
      <c r="M70">
        <v>65028</v>
      </c>
      <c r="N70">
        <v>4332</v>
      </c>
      <c r="O70">
        <v>14164</v>
      </c>
      <c r="P70">
        <v>11813</v>
      </c>
      <c r="Q70">
        <v>0</v>
      </c>
    </row>
    <row r="71" spans="1:17">
      <c r="A71" t="s">
        <v>78</v>
      </c>
      <c r="B71">
        <v>107065</v>
      </c>
      <c r="C71">
        <v>0</v>
      </c>
      <c r="D71">
        <v>0</v>
      </c>
      <c r="E71">
        <v>0</v>
      </c>
      <c r="F71">
        <v>0</v>
      </c>
      <c r="G71">
        <v>11885</v>
      </c>
      <c r="H71">
        <v>18202</v>
      </c>
      <c r="I71">
        <v>3642</v>
      </c>
      <c r="J71">
        <v>9770</v>
      </c>
      <c r="K71">
        <v>0</v>
      </c>
      <c r="L71">
        <v>14536</v>
      </c>
      <c r="M71">
        <v>22760</v>
      </c>
      <c r="N71">
        <v>17223</v>
      </c>
      <c r="O71">
        <v>387</v>
      </c>
      <c r="P71">
        <v>8660</v>
      </c>
      <c r="Q71">
        <v>0</v>
      </c>
    </row>
    <row r="72" spans="1:17">
      <c r="A72" t="s">
        <v>79</v>
      </c>
      <c r="B72">
        <v>50685</v>
      </c>
      <c r="C72">
        <v>0</v>
      </c>
      <c r="D72">
        <v>0</v>
      </c>
      <c r="E72">
        <v>0</v>
      </c>
      <c r="F72">
        <v>0</v>
      </c>
      <c r="G72">
        <v>4270</v>
      </c>
      <c r="H72">
        <v>2611</v>
      </c>
      <c r="I72">
        <v>2781</v>
      </c>
      <c r="J72">
        <v>0</v>
      </c>
      <c r="K72">
        <v>21451</v>
      </c>
      <c r="L72">
        <v>11408</v>
      </c>
      <c r="M72">
        <v>4243</v>
      </c>
      <c r="N72">
        <v>3921</v>
      </c>
      <c r="O72">
        <v>0</v>
      </c>
      <c r="P72">
        <v>0</v>
      </c>
      <c r="Q72">
        <v>0</v>
      </c>
    </row>
    <row r="73" spans="1:17">
      <c r="A73" t="s">
        <v>80</v>
      </c>
      <c r="B73">
        <v>228288</v>
      </c>
      <c r="C73">
        <v>0</v>
      </c>
      <c r="D73">
        <v>2372</v>
      </c>
      <c r="E73">
        <v>0</v>
      </c>
      <c r="F73">
        <v>22451</v>
      </c>
      <c r="G73">
        <v>11739</v>
      </c>
      <c r="H73">
        <v>27498</v>
      </c>
      <c r="I73">
        <v>19291</v>
      </c>
      <c r="J73">
        <v>10785</v>
      </c>
      <c r="K73">
        <v>14810</v>
      </c>
      <c r="L73">
        <v>48506</v>
      </c>
      <c r="M73">
        <v>31224</v>
      </c>
      <c r="N73">
        <v>18467</v>
      </c>
      <c r="O73">
        <v>19064</v>
      </c>
      <c r="P73">
        <v>2081</v>
      </c>
      <c r="Q73">
        <v>0</v>
      </c>
    </row>
    <row r="74" spans="1:17">
      <c r="A74" t="s">
        <v>81</v>
      </c>
      <c r="B74">
        <v>69916</v>
      </c>
      <c r="C74">
        <v>0</v>
      </c>
      <c r="D74">
        <v>0</v>
      </c>
      <c r="E74">
        <v>0</v>
      </c>
      <c r="F74">
        <v>0</v>
      </c>
      <c r="G74">
        <v>0</v>
      </c>
      <c r="H74">
        <v>33215</v>
      </c>
      <c r="I74">
        <v>13344</v>
      </c>
      <c r="J74">
        <v>0</v>
      </c>
      <c r="K74">
        <v>0</v>
      </c>
      <c r="L74">
        <v>5264</v>
      </c>
      <c r="M74">
        <v>8429</v>
      </c>
      <c r="N74">
        <v>5752</v>
      </c>
      <c r="O74">
        <v>3912</v>
      </c>
      <c r="P74">
        <v>0</v>
      </c>
      <c r="Q74">
        <v>0</v>
      </c>
    </row>
    <row r="75" spans="1:17">
      <c r="A75" t="s">
        <v>82</v>
      </c>
      <c r="B75">
        <v>380543</v>
      </c>
      <c r="C75">
        <v>0</v>
      </c>
      <c r="D75">
        <v>0</v>
      </c>
      <c r="E75">
        <v>0</v>
      </c>
      <c r="F75">
        <v>2616</v>
      </c>
      <c r="G75">
        <v>17332</v>
      </c>
      <c r="H75">
        <v>65140</v>
      </c>
      <c r="I75">
        <v>18087</v>
      </c>
      <c r="J75">
        <v>7806</v>
      </c>
      <c r="K75">
        <v>13092</v>
      </c>
      <c r="L75">
        <v>40420</v>
      </c>
      <c r="M75">
        <v>120720</v>
      </c>
      <c r="N75">
        <v>28862</v>
      </c>
      <c r="O75">
        <v>65202</v>
      </c>
      <c r="P75">
        <v>1266</v>
      </c>
      <c r="Q75">
        <v>0</v>
      </c>
    </row>
    <row r="76" spans="1:17">
      <c r="A76" t="s">
        <v>83</v>
      </c>
      <c r="B76">
        <v>26322</v>
      </c>
      <c r="C76">
        <v>0</v>
      </c>
      <c r="D76">
        <v>0</v>
      </c>
      <c r="E76">
        <v>0</v>
      </c>
      <c r="F76">
        <v>14599</v>
      </c>
      <c r="G76">
        <v>3120</v>
      </c>
      <c r="H76">
        <v>0</v>
      </c>
      <c r="I76">
        <v>0</v>
      </c>
      <c r="J76">
        <v>0</v>
      </c>
      <c r="K76">
        <v>476</v>
      </c>
      <c r="L76">
        <v>0</v>
      </c>
      <c r="M76">
        <v>3853</v>
      </c>
      <c r="N76">
        <v>4274</v>
      </c>
      <c r="O76">
        <v>0</v>
      </c>
      <c r="P76">
        <v>0</v>
      </c>
      <c r="Q76">
        <v>0</v>
      </c>
    </row>
    <row r="77" spans="1:17">
      <c r="A77" t="s">
        <v>84</v>
      </c>
      <c r="B77">
        <v>246912</v>
      </c>
      <c r="C77">
        <v>0</v>
      </c>
      <c r="D77">
        <v>0</v>
      </c>
      <c r="E77">
        <v>0</v>
      </c>
      <c r="F77">
        <v>0</v>
      </c>
      <c r="G77">
        <v>21697</v>
      </c>
      <c r="H77">
        <v>49880</v>
      </c>
      <c r="I77">
        <v>13095</v>
      </c>
      <c r="J77">
        <v>291</v>
      </c>
      <c r="K77">
        <v>5253</v>
      </c>
      <c r="L77">
        <v>39305</v>
      </c>
      <c r="M77">
        <v>59661</v>
      </c>
      <c r="N77">
        <v>16784</v>
      </c>
      <c r="O77">
        <v>30218</v>
      </c>
      <c r="P77">
        <v>10728</v>
      </c>
      <c r="Q77">
        <v>0</v>
      </c>
    </row>
    <row r="78" spans="1:17">
      <c r="A78" t="s">
        <v>85</v>
      </c>
      <c r="B78">
        <v>45184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4171</v>
      </c>
      <c r="J78">
        <v>0</v>
      </c>
      <c r="K78">
        <v>8445</v>
      </c>
      <c r="L78">
        <v>11911</v>
      </c>
      <c r="M78">
        <v>18837</v>
      </c>
      <c r="N78">
        <v>1820</v>
      </c>
      <c r="O78">
        <v>0</v>
      </c>
      <c r="P78">
        <v>0</v>
      </c>
      <c r="Q78">
        <v>0</v>
      </c>
    </row>
    <row r="79" spans="1:17">
      <c r="A79" t="s">
        <v>86</v>
      </c>
      <c r="B79">
        <v>87757</v>
      </c>
      <c r="C79">
        <v>0</v>
      </c>
      <c r="D79">
        <v>0</v>
      </c>
      <c r="E79">
        <v>2054</v>
      </c>
      <c r="F79">
        <v>0</v>
      </c>
      <c r="G79">
        <v>17781</v>
      </c>
      <c r="H79">
        <v>9864</v>
      </c>
      <c r="I79">
        <v>4831</v>
      </c>
      <c r="J79">
        <v>0</v>
      </c>
      <c r="K79">
        <v>0</v>
      </c>
      <c r="L79">
        <v>710</v>
      </c>
      <c r="M79">
        <v>7838</v>
      </c>
      <c r="N79">
        <v>38310</v>
      </c>
      <c r="O79">
        <v>6369</v>
      </c>
      <c r="P79">
        <v>0</v>
      </c>
      <c r="Q79">
        <v>0</v>
      </c>
    </row>
    <row r="80" spans="1:17">
      <c r="A80" t="s">
        <v>87</v>
      </c>
      <c r="B80">
        <v>93287</v>
      </c>
      <c r="C80">
        <v>0</v>
      </c>
      <c r="D80">
        <v>0</v>
      </c>
      <c r="E80">
        <v>0</v>
      </c>
      <c r="F80">
        <v>4937</v>
      </c>
      <c r="G80">
        <v>0</v>
      </c>
      <c r="H80">
        <v>23232</v>
      </c>
      <c r="I80">
        <v>9306</v>
      </c>
      <c r="J80">
        <v>0</v>
      </c>
      <c r="K80">
        <v>15302</v>
      </c>
      <c r="L80">
        <v>2059</v>
      </c>
      <c r="M80">
        <v>29444</v>
      </c>
      <c r="N80">
        <v>8684</v>
      </c>
      <c r="O80">
        <v>0</v>
      </c>
      <c r="P80">
        <v>323</v>
      </c>
      <c r="Q80">
        <v>0</v>
      </c>
    </row>
    <row r="81" spans="1:17">
      <c r="A81" t="s">
        <v>88</v>
      </c>
      <c r="B81">
        <v>38782</v>
      </c>
      <c r="C81">
        <v>0</v>
      </c>
      <c r="D81">
        <v>0</v>
      </c>
      <c r="E81">
        <v>0</v>
      </c>
      <c r="F81">
        <v>0</v>
      </c>
      <c r="G81">
        <v>3716</v>
      </c>
      <c r="H81">
        <v>0</v>
      </c>
      <c r="I81">
        <v>0</v>
      </c>
      <c r="J81">
        <v>0</v>
      </c>
      <c r="K81">
        <v>7749</v>
      </c>
      <c r="L81">
        <v>7008</v>
      </c>
      <c r="M81">
        <v>14299</v>
      </c>
      <c r="N81">
        <v>5396</v>
      </c>
      <c r="O81">
        <v>0</v>
      </c>
      <c r="P81">
        <v>614</v>
      </c>
      <c r="Q81">
        <v>0</v>
      </c>
    </row>
    <row r="82" spans="1:17">
      <c r="A82" t="s">
        <v>89</v>
      </c>
      <c r="B82">
        <v>14399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4135</v>
      </c>
      <c r="L82">
        <v>0</v>
      </c>
      <c r="M82">
        <v>3874</v>
      </c>
      <c r="N82">
        <v>0</v>
      </c>
      <c r="O82">
        <v>0</v>
      </c>
      <c r="P82">
        <v>6390</v>
      </c>
      <c r="Q82">
        <v>0</v>
      </c>
    </row>
    <row r="83" spans="1:17">
      <c r="A83" t="s">
        <v>90</v>
      </c>
      <c r="B83">
        <v>265461</v>
      </c>
      <c r="C83">
        <v>0</v>
      </c>
      <c r="D83">
        <v>3577</v>
      </c>
      <c r="E83">
        <v>0</v>
      </c>
      <c r="F83">
        <v>0</v>
      </c>
      <c r="G83">
        <v>14600</v>
      </c>
      <c r="H83">
        <v>64748</v>
      </c>
      <c r="I83">
        <v>43413</v>
      </c>
      <c r="J83">
        <v>8515</v>
      </c>
      <c r="K83">
        <v>12015</v>
      </c>
      <c r="L83">
        <v>34501</v>
      </c>
      <c r="M83">
        <v>54042</v>
      </c>
      <c r="N83">
        <v>15242</v>
      </c>
      <c r="O83">
        <v>5189</v>
      </c>
      <c r="P83">
        <v>9619</v>
      </c>
      <c r="Q83">
        <v>0</v>
      </c>
    </row>
    <row r="84" spans="1:17">
      <c r="A84" t="s">
        <v>91</v>
      </c>
      <c r="B84">
        <v>298199</v>
      </c>
      <c r="C84">
        <v>0</v>
      </c>
      <c r="D84">
        <v>0</v>
      </c>
      <c r="E84">
        <v>0</v>
      </c>
      <c r="F84">
        <v>0</v>
      </c>
      <c r="G84">
        <v>18535</v>
      </c>
      <c r="H84">
        <v>43369</v>
      </c>
      <c r="I84">
        <v>39211</v>
      </c>
      <c r="J84">
        <v>11397</v>
      </c>
      <c r="K84">
        <v>23202</v>
      </c>
      <c r="L84">
        <v>37279</v>
      </c>
      <c r="M84">
        <v>75513</v>
      </c>
      <c r="N84">
        <v>30398</v>
      </c>
      <c r="O84">
        <v>4746</v>
      </c>
      <c r="P84">
        <v>14549</v>
      </c>
      <c r="Q84">
        <v>0</v>
      </c>
    </row>
    <row r="85" spans="1:17">
      <c r="A85" t="s">
        <v>92</v>
      </c>
      <c r="B85">
        <v>1114835</v>
      </c>
      <c r="C85">
        <v>0</v>
      </c>
      <c r="D85">
        <v>6290</v>
      </c>
      <c r="E85">
        <v>511</v>
      </c>
      <c r="F85">
        <v>26756</v>
      </c>
      <c r="G85">
        <v>94468</v>
      </c>
      <c r="H85">
        <v>89853</v>
      </c>
      <c r="I85">
        <v>40342</v>
      </c>
      <c r="J85">
        <v>34514</v>
      </c>
      <c r="K85">
        <v>74381</v>
      </c>
      <c r="L85">
        <v>104963</v>
      </c>
      <c r="M85">
        <v>462665</v>
      </c>
      <c r="N85">
        <v>87729</v>
      </c>
      <c r="O85">
        <v>29555</v>
      </c>
      <c r="P85">
        <v>62808</v>
      </c>
      <c r="Q85">
        <v>0</v>
      </c>
    </row>
    <row r="86" spans="1:17">
      <c r="A86" t="s">
        <v>93</v>
      </c>
      <c r="B86">
        <v>47967</v>
      </c>
      <c r="C86">
        <v>0</v>
      </c>
      <c r="D86">
        <v>0</v>
      </c>
      <c r="E86">
        <v>0</v>
      </c>
      <c r="F86">
        <v>0</v>
      </c>
      <c r="G86">
        <v>3719</v>
      </c>
      <c r="H86">
        <v>7594</v>
      </c>
      <c r="I86">
        <v>0</v>
      </c>
      <c r="J86">
        <v>0</v>
      </c>
      <c r="K86">
        <v>8714</v>
      </c>
      <c r="L86">
        <v>23166</v>
      </c>
      <c r="M86">
        <v>3564</v>
      </c>
      <c r="N86">
        <v>0</v>
      </c>
      <c r="O86">
        <v>0</v>
      </c>
      <c r="P86">
        <v>1210</v>
      </c>
      <c r="Q86">
        <v>0</v>
      </c>
    </row>
    <row r="87" spans="1:17">
      <c r="A87" t="s">
        <v>94</v>
      </c>
      <c r="B87">
        <v>23247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11854</v>
      </c>
      <c r="M87">
        <v>6439</v>
      </c>
      <c r="N87">
        <v>0</v>
      </c>
      <c r="O87">
        <v>4954</v>
      </c>
      <c r="P87">
        <v>0</v>
      </c>
      <c r="Q87">
        <v>0</v>
      </c>
    </row>
    <row r="88" spans="1:17">
      <c r="A88" t="s">
        <v>95</v>
      </c>
      <c r="B88">
        <v>10446</v>
      </c>
      <c r="C88">
        <v>0</v>
      </c>
      <c r="D88">
        <v>0</v>
      </c>
      <c r="E88">
        <v>0</v>
      </c>
      <c r="F88">
        <v>325</v>
      </c>
      <c r="G88">
        <v>2976</v>
      </c>
      <c r="H88">
        <v>0</v>
      </c>
      <c r="I88">
        <v>0</v>
      </c>
      <c r="J88">
        <v>375</v>
      </c>
      <c r="K88">
        <v>0</v>
      </c>
      <c r="L88">
        <v>3150</v>
      </c>
      <c r="M88">
        <v>3620</v>
      </c>
      <c r="N88">
        <v>0</v>
      </c>
      <c r="O88">
        <v>0</v>
      </c>
      <c r="P88">
        <v>0</v>
      </c>
      <c r="Q88">
        <v>0</v>
      </c>
    </row>
    <row r="89" spans="1:17">
      <c r="A89" t="s">
        <v>96</v>
      </c>
      <c r="B89">
        <v>74459</v>
      </c>
      <c r="C89">
        <v>0</v>
      </c>
      <c r="D89">
        <v>0</v>
      </c>
      <c r="E89">
        <v>0</v>
      </c>
      <c r="F89">
        <v>0</v>
      </c>
      <c r="G89">
        <v>4811</v>
      </c>
      <c r="H89">
        <v>23479</v>
      </c>
      <c r="I89">
        <v>10826</v>
      </c>
      <c r="J89">
        <v>0</v>
      </c>
      <c r="K89">
        <v>4413</v>
      </c>
      <c r="L89">
        <v>2559</v>
      </c>
      <c r="M89">
        <v>14325</v>
      </c>
      <c r="N89">
        <v>0</v>
      </c>
      <c r="O89">
        <v>14046</v>
      </c>
      <c r="P89">
        <v>0</v>
      </c>
      <c r="Q89">
        <v>0</v>
      </c>
    </row>
    <row r="90" spans="1:17">
      <c r="A90" t="s">
        <v>97</v>
      </c>
      <c r="B90">
        <v>192530</v>
      </c>
      <c r="C90">
        <v>0</v>
      </c>
      <c r="D90">
        <v>0</v>
      </c>
      <c r="E90">
        <v>0</v>
      </c>
      <c r="F90">
        <v>0</v>
      </c>
      <c r="G90">
        <v>17816</v>
      </c>
      <c r="H90">
        <v>34376</v>
      </c>
      <c r="I90">
        <v>8881</v>
      </c>
      <c r="J90">
        <v>0</v>
      </c>
      <c r="K90">
        <v>14122</v>
      </c>
      <c r="L90">
        <v>42085</v>
      </c>
      <c r="M90">
        <v>56042</v>
      </c>
      <c r="N90">
        <v>19208</v>
      </c>
      <c r="O90">
        <v>0</v>
      </c>
      <c r="P90">
        <v>0</v>
      </c>
      <c r="Q90">
        <v>0</v>
      </c>
    </row>
    <row r="91" spans="1:17">
      <c r="A91" t="s">
        <v>98</v>
      </c>
      <c r="B91">
        <v>223358</v>
      </c>
      <c r="C91">
        <v>0</v>
      </c>
      <c r="D91">
        <v>0</v>
      </c>
      <c r="E91">
        <v>0</v>
      </c>
      <c r="F91">
        <v>14159</v>
      </c>
      <c r="G91">
        <v>14316</v>
      </c>
      <c r="H91">
        <v>29348</v>
      </c>
      <c r="I91">
        <v>21451</v>
      </c>
      <c r="J91">
        <v>0</v>
      </c>
      <c r="K91">
        <v>8547</v>
      </c>
      <c r="L91">
        <v>23990</v>
      </c>
      <c r="M91">
        <v>38450</v>
      </c>
      <c r="N91">
        <v>37495</v>
      </c>
      <c r="O91">
        <v>27998</v>
      </c>
      <c r="P91">
        <v>7604</v>
      </c>
      <c r="Q91">
        <v>0</v>
      </c>
    </row>
    <row r="92" spans="1:17">
      <c r="A92" t="s">
        <v>99</v>
      </c>
      <c r="B92">
        <v>131297</v>
      </c>
      <c r="C92">
        <v>0</v>
      </c>
      <c r="D92">
        <v>0</v>
      </c>
      <c r="E92">
        <v>0</v>
      </c>
      <c r="F92">
        <v>11483</v>
      </c>
      <c r="G92">
        <v>14458</v>
      </c>
      <c r="H92">
        <v>5375</v>
      </c>
      <c r="I92">
        <v>21235</v>
      </c>
      <c r="J92">
        <v>0</v>
      </c>
      <c r="K92">
        <v>13640</v>
      </c>
      <c r="L92">
        <v>11013</v>
      </c>
      <c r="M92">
        <v>22435</v>
      </c>
      <c r="N92">
        <v>26371</v>
      </c>
      <c r="O92">
        <v>4800</v>
      </c>
      <c r="P92">
        <v>487</v>
      </c>
      <c r="Q92">
        <v>0</v>
      </c>
    </row>
    <row r="93" spans="1:17">
      <c r="A93" t="s">
        <v>100</v>
      </c>
      <c r="B93">
        <v>11179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4770</v>
      </c>
      <c r="M93">
        <v>0</v>
      </c>
      <c r="N93">
        <v>6409</v>
      </c>
      <c r="O93">
        <v>0</v>
      </c>
      <c r="P93">
        <v>0</v>
      </c>
      <c r="Q93">
        <v>0</v>
      </c>
    </row>
    <row r="94" spans="1:17">
      <c r="A94" t="s">
        <v>101</v>
      </c>
      <c r="B94">
        <v>32130</v>
      </c>
      <c r="C94">
        <v>0</v>
      </c>
      <c r="D94">
        <v>0</v>
      </c>
      <c r="E94">
        <v>0</v>
      </c>
      <c r="F94">
        <v>4714</v>
      </c>
      <c r="G94">
        <v>0</v>
      </c>
      <c r="H94">
        <v>0</v>
      </c>
      <c r="I94">
        <v>12577</v>
      </c>
      <c r="J94">
        <v>6106</v>
      </c>
      <c r="K94">
        <v>0</v>
      </c>
      <c r="L94">
        <v>4893</v>
      </c>
      <c r="M94">
        <v>3840</v>
      </c>
      <c r="N94">
        <v>0</v>
      </c>
      <c r="O94">
        <v>0</v>
      </c>
      <c r="P94">
        <v>0</v>
      </c>
      <c r="Q94">
        <v>0</v>
      </c>
    </row>
    <row r="95" spans="1:17">
      <c r="A95" t="s">
        <v>102</v>
      </c>
      <c r="B95">
        <v>751887</v>
      </c>
      <c r="C95">
        <v>0</v>
      </c>
      <c r="D95">
        <v>1991</v>
      </c>
      <c r="E95">
        <v>0</v>
      </c>
      <c r="F95">
        <v>7511</v>
      </c>
      <c r="G95">
        <v>134922</v>
      </c>
      <c r="H95">
        <v>59873</v>
      </c>
      <c r="I95">
        <v>31178</v>
      </c>
      <c r="J95">
        <v>0</v>
      </c>
      <c r="K95">
        <v>58196</v>
      </c>
      <c r="L95">
        <v>57981</v>
      </c>
      <c r="M95">
        <v>100179</v>
      </c>
      <c r="N95">
        <v>78977</v>
      </c>
      <c r="O95">
        <v>205822</v>
      </c>
      <c r="P95">
        <v>15257</v>
      </c>
      <c r="Q95">
        <v>0</v>
      </c>
    </row>
    <row r="96" spans="1:17">
      <c r="A96" t="s">
        <v>103</v>
      </c>
      <c r="B96">
        <v>2796</v>
      </c>
      <c r="C96">
        <v>0</v>
      </c>
      <c r="D96">
        <v>0</v>
      </c>
      <c r="E96">
        <v>0</v>
      </c>
      <c r="F96">
        <v>0</v>
      </c>
      <c r="G96">
        <v>1398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1398</v>
      </c>
      <c r="O96">
        <v>0</v>
      </c>
      <c r="P96">
        <v>0</v>
      </c>
      <c r="Q96">
        <v>0</v>
      </c>
    </row>
    <row r="97" spans="1:17">
      <c r="A97" t="s">
        <v>104</v>
      </c>
      <c r="B97">
        <v>109642</v>
      </c>
      <c r="C97">
        <v>0</v>
      </c>
      <c r="D97">
        <v>0</v>
      </c>
      <c r="E97">
        <v>0</v>
      </c>
      <c r="F97">
        <v>9225</v>
      </c>
      <c r="G97">
        <v>15548</v>
      </c>
      <c r="H97">
        <v>14163</v>
      </c>
      <c r="I97">
        <v>3716</v>
      </c>
      <c r="J97">
        <v>0</v>
      </c>
      <c r="K97">
        <v>9920</v>
      </c>
      <c r="L97">
        <v>11761</v>
      </c>
      <c r="M97">
        <v>24164</v>
      </c>
      <c r="N97">
        <v>7947</v>
      </c>
      <c r="O97">
        <v>8476</v>
      </c>
      <c r="P97">
        <v>4722</v>
      </c>
      <c r="Q97">
        <v>0</v>
      </c>
    </row>
    <row r="98" spans="1:17">
      <c r="A98" t="s">
        <v>105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>
      <c r="A99" t="s">
        <v>106</v>
      </c>
      <c r="B99">
        <v>450258</v>
      </c>
      <c r="C99">
        <v>0</v>
      </c>
      <c r="D99">
        <v>729</v>
      </c>
      <c r="E99">
        <v>0</v>
      </c>
      <c r="F99">
        <v>36784</v>
      </c>
      <c r="G99">
        <v>41836</v>
      </c>
      <c r="H99">
        <v>44939</v>
      </c>
      <c r="I99">
        <v>3432</v>
      </c>
      <c r="J99">
        <v>0</v>
      </c>
      <c r="K99">
        <v>64153</v>
      </c>
      <c r="L99">
        <v>98169</v>
      </c>
      <c r="M99">
        <v>114209</v>
      </c>
      <c r="N99">
        <v>13112</v>
      </c>
      <c r="O99">
        <v>25298</v>
      </c>
      <c r="P99">
        <v>7597</v>
      </c>
      <c r="Q99">
        <v>0</v>
      </c>
    </row>
    <row r="100" spans="1:17">
      <c r="A100" t="s">
        <v>107</v>
      </c>
      <c r="B100">
        <v>8006567</v>
      </c>
      <c r="C100">
        <v>0</v>
      </c>
      <c r="D100">
        <v>371585</v>
      </c>
      <c r="E100">
        <v>34733</v>
      </c>
      <c r="F100">
        <v>1885748</v>
      </c>
      <c r="G100">
        <v>790738</v>
      </c>
      <c r="H100">
        <v>721075</v>
      </c>
      <c r="I100">
        <v>460528</v>
      </c>
      <c r="J100">
        <v>29155</v>
      </c>
      <c r="K100">
        <v>194209</v>
      </c>
      <c r="L100">
        <v>1113259</v>
      </c>
      <c r="M100">
        <v>836925</v>
      </c>
      <c r="N100">
        <v>1002612</v>
      </c>
      <c r="O100">
        <v>426128</v>
      </c>
      <c r="P100">
        <v>139872</v>
      </c>
      <c r="Q100">
        <v>0</v>
      </c>
    </row>
    <row r="101" spans="1:17">
      <c r="A101" t="s">
        <v>108</v>
      </c>
      <c r="B101">
        <v>40710</v>
      </c>
      <c r="C101">
        <v>0</v>
      </c>
      <c r="D101">
        <v>0</v>
      </c>
      <c r="E101">
        <v>0</v>
      </c>
      <c r="F101">
        <v>8569</v>
      </c>
      <c r="G101">
        <v>0</v>
      </c>
      <c r="H101">
        <v>0</v>
      </c>
      <c r="I101">
        <v>3944</v>
      </c>
      <c r="J101">
        <v>0</v>
      </c>
      <c r="K101">
        <v>12142</v>
      </c>
      <c r="L101">
        <v>0</v>
      </c>
      <c r="M101">
        <v>0</v>
      </c>
      <c r="N101">
        <v>0</v>
      </c>
      <c r="O101">
        <v>16055</v>
      </c>
      <c r="P101">
        <v>0</v>
      </c>
      <c r="Q101">
        <v>0</v>
      </c>
    </row>
    <row r="102" spans="1:17">
      <c r="A102" t="s">
        <v>109</v>
      </c>
      <c r="B102">
        <v>55359</v>
      </c>
      <c r="C102">
        <v>0</v>
      </c>
      <c r="D102">
        <v>0</v>
      </c>
      <c r="E102">
        <v>0</v>
      </c>
      <c r="F102">
        <v>13767</v>
      </c>
      <c r="G102">
        <v>4202</v>
      </c>
      <c r="H102">
        <v>9743</v>
      </c>
      <c r="I102">
        <v>4306</v>
      </c>
      <c r="J102">
        <v>0</v>
      </c>
      <c r="K102">
        <v>0</v>
      </c>
      <c r="L102">
        <v>9483</v>
      </c>
      <c r="M102">
        <v>6273</v>
      </c>
      <c r="N102">
        <v>7585</v>
      </c>
      <c r="O102">
        <v>0</v>
      </c>
      <c r="P102">
        <v>0</v>
      </c>
      <c r="Q102">
        <v>0</v>
      </c>
    </row>
    <row r="103" spans="1:17">
      <c r="A103" t="s">
        <v>110</v>
      </c>
      <c r="B103">
        <v>802359</v>
      </c>
      <c r="C103">
        <v>0</v>
      </c>
      <c r="D103">
        <v>0</v>
      </c>
      <c r="E103">
        <v>0</v>
      </c>
      <c r="F103">
        <v>162513</v>
      </c>
      <c r="G103">
        <v>75405</v>
      </c>
      <c r="H103">
        <v>74624</v>
      </c>
      <c r="I103">
        <v>84842</v>
      </c>
      <c r="J103">
        <v>3618</v>
      </c>
      <c r="K103">
        <v>15150</v>
      </c>
      <c r="L103">
        <v>97060</v>
      </c>
      <c r="M103">
        <v>77609</v>
      </c>
      <c r="N103">
        <v>154246</v>
      </c>
      <c r="O103">
        <v>49153</v>
      </c>
      <c r="P103">
        <v>8139</v>
      </c>
      <c r="Q103">
        <v>0</v>
      </c>
    </row>
    <row r="104" spans="1:17">
      <c r="A104" t="s">
        <v>111</v>
      </c>
      <c r="B104">
        <v>1110463</v>
      </c>
      <c r="C104">
        <v>0</v>
      </c>
      <c r="D104">
        <v>28384</v>
      </c>
      <c r="E104">
        <v>0</v>
      </c>
      <c r="F104">
        <v>301598</v>
      </c>
      <c r="G104">
        <v>104392</v>
      </c>
      <c r="H104">
        <v>62336</v>
      </c>
      <c r="I104">
        <v>22687</v>
      </c>
      <c r="J104">
        <v>5117</v>
      </c>
      <c r="K104">
        <v>15909</v>
      </c>
      <c r="L104">
        <v>248511</v>
      </c>
      <c r="M104">
        <v>83045</v>
      </c>
      <c r="N104">
        <v>166126</v>
      </c>
      <c r="O104">
        <v>65122</v>
      </c>
      <c r="P104">
        <v>7236</v>
      </c>
      <c r="Q104">
        <v>0</v>
      </c>
    </row>
    <row r="105" spans="1:17">
      <c r="A105" t="s">
        <v>112</v>
      </c>
      <c r="B105">
        <v>833441</v>
      </c>
      <c r="C105">
        <v>0</v>
      </c>
      <c r="D105">
        <v>8479</v>
      </c>
      <c r="E105">
        <v>0</v>
      </c>
      <c r="F105">
        <v>311040</v>
      </c>
      <c r="G105">
        <v>74784</v>
      </c>
      <c r="H105">
        <v>89631</v>
      </c>
      <c r="I105">
        <v>59714</v>
      </c>
      <c r="J105">
        <v>0</v>
      </c>
      <c r="K105">
        <v>0</v>
      </c>
      <c r="L105">
        <v>105686</v>
      </c>
      <c r="M105">
        <v>52659</v>
      </c>
      <c r="N105">
        <v>98997</v>
      </c>
      <c r="O105">
        <v>32451</v>
      </c>
      <c r="P105">
        <v>0</v>
      </c>
      <c r="Q105">
        <v>0</v>
      </c>
    </row>
    <row r="106" spans="1:17">
      <c r="A106" t="s">
        <v>113</v>
      </c>
      <c r="B106">
        <v>222239</v>
      </c>
      <c r="C106">
        <v>0</v>
      </c>
      <c r="D106">
        <v>4201</v>
      </c>
      <c r="E106">
        <v>0</v>
      </c>
      <c r="F106">
        <v>37887</v>
      </c>
      <c r="G106">
        <v>22093</v>
      </c>
      <c r="H106">
        <v>30121</v>
      </c>
      <c r="I106">
        <v>16057</v>
      </c>
      <c r="J106">
        <v>0</v>
      </c>
      <c r="K106">
        <v>2492</v>
      </c>
      <c r="L106">
        <v>30585</v>
      </c>
      <c r="M106">
        <v>12539</v>
      </c>
      <c r="N106">
        <v>61418</v>
      </c>
      <c r="O106">
        <v>487</v>
      </c>
      <c r="P106">
        <v>4359</v>
      </c>
      <c r="Q106">
        <v>0</v>
      </c>
    </row>
    <row r="107" spans="1:17">
      <c r="A107" t="s">
        <v>114</v>
      </c>
      <c r="B107">
        <v>84876</v>
      </c>
      <c r="C107">
        <v>0</v>
      </c>
      <c r="D107">
        <v>0</v>
      </c>
      <c r="E107">
        <v>0</v>
      </c>
      <c r="F107">
        <v>0</v>
      </c>
      <c r="G107">
        <v>5496</v>
      </c>
      <c r="H107">
        <v>5054</v>
      </c>
      <c r="I107">
        <v>6809</v>
      </c>
      <c r="J107">
        <v>6764</v>
      </c>
      <c r="K107">
        <v>20790</v>
      </c>
      <c r="L107">
        <v>7328</v>
      </c>
      <c r="M107">
        <v>23014</v>
      </c>
      <c r="N107">
        <v>0</v>
      </c>
      <c r="O107">
        <v>4968</v>
      </c>
      <c r="P107">
        <v>4653</v>
      </c>
      <c r="Q107">
        <v>0</v>
      </c>
    </row>
    <row r="108" spans="1:17">
      <c r="A108" t="s">
        <v>115</v>
      </c>
      <c r="B108">
        <v>5629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5629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>
      <c r="A109" t="s">
        <v>116</v>
      </c>
      <c r="B109">
        <v>20664</v>
      </c>
      <c r="C109">
        <v>0</v>
      </c>
      <c r="D109">
        <v>0</v>
      </c>
      <c r="E109">
        <v>0</v>
      </c>
      <c r="F109">
        <v>9822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10842</v>
      </c>
      <c r="N109">
        <v>0</v>
      </c>
      <c r="O109">
        <v>0</v>
      </c>
      <c r="P109">
        <v>0</v>
      </c>
      <c r="Q109">
        <v>0</v>
      </c>
    </row>
    <row r="110" spans="1:17">
      <c r="A110" t="s">
        <v>117</v>
      </c>
      <c r="B110">
        <v>36371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4445</v>
      </c>
      <c r="I110">
        <v>8153</v>
      </c>
      <c r="J110">
        <v>0</v>
      </c>
      <c r="K110">
        <v>0</v>
      </c>
      <c r="L110">
        <v>2966</v>
      </c>
      <c r="M110">
        <v>13659</v>
      </c>
      <c r="N110">
        <v>0</v>
      </c>
      <c r="O110">
        <v>0</v>
      </c>
      <c r="P110">
        <v>7148</v>
      </c>
      <c r="Q110">
        <v>0</v>
      </c>
    </row>
    <row r="111" spans="1:17">
      <c r="A111" t="s">
        <v>118</v>
      </c>
      <c r="B111">
        <v>843540</v>
      </c>
      <c r="C111">
        <v>0</v>
      </c>
      <c r="D111">
        <v>0</v>
      </c>
      <c r="E111">
        <v>24644</v>
      </c>
      <c r="F111">
        <v>70251</v>
      </c>
      <c r="G111">
        <v>76922</v>
      </c>
      <c r="H111">
        <v>100349</v>
      </c>
      <c r="I111">
        <v>119957</v>
      </c>
      <c r="J111">
        <v>0</v>
      </c>
      <c r="K111">
        <v>31202</v>
      </c>
      <c r="L111">
        <v>105815</v>
      </c>
      <c r="M111">
        <v>193593</v>
      </c>
      <c r="N111">
        <v>89820</v>
      </c>
      <c r="O111">
        <v>15048</v>
      </c>
      <c r="P111">
        <v>15939</v>
      </c>
      <c r="Q111">
        <v>0</v>
      </c>
    </row>
    <row r="112" spans="1:17">
      <c r="A112" t="s">
        <v>119</v>
      </c>
      <c r="B112">
        <v>87104</v>
      </c>
      <c r="C112">
        <v>0</v>
      </c>
      <c r="D112">
        <v>0</v>
      </c>
      <c r="E112">
        <v>0</v>
      </c>
      <c r="F112">
        <v>10485</v>
      </c>
      <c r="G112">
        <v>4573</v>
      </c>
      <c r="H112">
        <v>0</v>
      </c>
      <c r="I112">
        <v>10424</v>
      </c>
      <c r="J112">
        <v>0</v>
      </c>
      <c r="K112">
        <v>0</v>
      </c>
      <c r="L112">
        <v>22836</v>
      </c>
      <c r="M112">
        <v>33282</v>
      </c>
      <c r="N112">
        <v>4547</v>
      </c>
      <c r="O112">
        <v>0</v>
      </c>
      <c r="P112">
        <v>957</v>
      </c>
      <c r="Q112">
        <v>0</v>
      </c>
    </row>
    <row r="113" spans="1:17">
      <c r="A113" t="s">
        <v>120</v>
      </c>
      <c r="B113">
        <v>744679</v>
      </c>
      <c r="C113">
        <v>0</v>
      </c>
      <c r="D113">
        <v>3407</v>
      </c>
      <c r="E113">
        <v>0</v>
      </c>
      <c r="F113">
        <v>55251</v>
      </c>
      <c r="G113">
        <v>46510</v>
      </c>
      <c r="H113">
        <v>77927</v>
      </c>
      <c r="I113">
        <v>114381</v>
      </c>
      <c r="J113">
        <v>4794</v>
      </c>
      <c r="K113">
        <v>21459</v>
      </c>
      <c r="L113">
        <v>77541</v>
      </c>
      <c r="M113">
        <v>191670</v>
      </c>
      <c r="N113">
        <v>92005</v>
      </c>
      <c r="O113">
        <v>37552</v>
      </c>
      <c r="P113">
        <v>22182</v>
      </c>
      <c r="Q113">
        <v>0</v>
      </c>
    </row>
    <row r="114" spans="1:17">
      <c r="A114" t="s">
        <v>121</v>
      </c>
      <c r="B114">
        <v>6401</v>
      </c>
      <c r="C114">
        <v>0</v>
      </c>
      <c r="D114">
        <v>0</v>
      </c>
      <c r="E114">
        <v>0</v>
      </c>
      <c r="F114">
        <v>2032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4369</v>
      </c>
      <c r="N114">
        <v>0</v>
      </c>
      <c r="O114">
        <v>0</v>
      </c>
      <c r="P114">
        <v>0</v>
      </c>
      <c r="Q114">
        <v>0</v>
      </c>
    </row>
    <row r="115" spans="1:17">
      <c r="A115" t="s">
        <v>122</v>
      </c>
      <c r="B115">
        <v>608057</v>
      </c>
      <c r="C115">
        <v>0</v>
      </c>
      <c r="D115">
        <v>12572</v>
      </c>
      <c r="E115">
        <v>0</v>
      </c>
      <c r="F115">
        <v>6169</v>
      </c>
      <c r="G115">
        <v>62014</v>
      </c>
      <c r="H115">
        <v>51038</v>
      </c>
      <c r="I115">
        <v>55305</v>
      </c>
      <c r="J115">
        <v>5825</v>
      </c>
      <c r="K115">
        <v>31697</v>
      </c>
      <c r="L115">
        <v>57674</v>
      </c>
      <c r="M115">
        <v>226204</v>
      </c>
      <c r="N115">
        <v>44818</v>
      </c>
      <c r="O115">
        <v>16086</v>
      </c>
      <c r="P115">
        <v>38655</v>
      </c>
      <c r="Q115">
        <v>0</v>
      </c>
    </row>
    <row r="116" spans="1:17">
      <c r="A116" t="s">
        <v>123</v>
      </c>
      <c r="B116">
        <v>476541</v>
      </c>
      <c r="C116">
        <v>0</v>
      </c>
      <c r="D116">
        <v>0</v>
      </c>
      <c r="E116">
        <v>593</v>
      </c>
      <c r="F116">
        <v>39858</v>
      </c>
      <c r="G116">
        <v>25538</v>
      </c>
      <c r="H116">
        <v>33387</v>
      </c>
      <c r="I116">
        <v>45722</v>
      </c>
      <c r="J116">
        <v>6168</v>
      </c>
      <c r="K116">
        <v>29771</v>
      </c>
      <c r="L116">
        <v>54393</v>
      </c>
      <c r="M116">
        <v>190841</v>
      </c>
      <c r="N116">
        <v>14261</v>
      </c>
      <c r="O116">
        <v>12430</v>
      </c>
      <c r="P116">
        <v>23579</v>
      </c>
      <c r="Q116">
        <v>0</v>
      </c>
    </row>
    <row r="117" spans="1:17">
      <c r="A117" t="s">
        <v>124</v>
      </c>
      <c r="B117">
        <v>2378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2378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>
      <c r="A118" t="s">
        <v>125</v>
      </c>
      <c r="B118">
        <v>4020</v>
      </c>
      <c r="C118">
        <v>0</v>
      </c>
      <c r="D118">
        <v>0</v>
      </c>
      <c r="E118">
        <v>0</v>
      </c>
      <c r="F118">
        <v>3618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402</v>
      </c>
      <c r="N118">
        <v>0</v>
      </c>
      <c r="O118">
        <v>0</v>
      </c>
      <c r="P118">
        <v>0</v>
      </c>
      <c r="Q118">
        <v>0</v>
      </c>
    </row>
    <row r="119" spans="1:17">
      <c r="A119" t="s">
        <v>126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>
      <c r="A120" t="s">
        <v>127</v>
      </c>
      <c r="B120">
        <v>131820</v>
      </c>
      <c r="C120">
        <v>0</v>
      </c>
      <c r="D120">
        <v>0</v>
      </c>
      <c r="E120">
        <v>7473</v>
      </c>
      <c r="F120">
        <v>13318</v>
      </c>
      <c r="G120">
        <v>6561</v>
      </c>
      <c r="H120">
        <v>10961</v>
      </c>
      <c r="I120">
        <v>13153</v>
      </c>
      <c r="J120">
        <v>0</v>
      </c>
      <c r="K120">
        <v>8672</v>
      </c>
      <c r="L120">
        <v>9389</v>
      </c>
      <c r="M120">
        <v>52144</v>
      </c>
      <c r="N120">
        <v>0</v>
      </c>
      <c r="O120">
        <v>0</v>
      </c>
      <c r="P120">
        <v>10149</v>
      </c>
      <c r="Q120">
        <v>0</v>
      </c>
    </row>
    <row r="121" spans="1:17">
      <c r="A121" t="s">
        <v>128</v>
      </c>
      <c r="B121">
        <v>45141</v>
      </c>
      <c r="C121">
        <v>0</v>
      </c>
      <c r="D121">
        <v>0</v>
      </c>
      <c r="E121">
        <v>0</v>
      </c>
      <c r="F121">
        <v>6782</v>
      </c>
      <c r="G121">
        <v>0</v>
      </c>
      <c r="H121">
        <v>6048</v>
      </c>
      <c r="I121">
        <v>0</v>
      </c>
      <c r="J121">
        <v>2470</v>
      </c>
      <c r="K121">
        <v>0</v>
      </c>
      <c r="L121">
        <v>0</v>
      </c>
      <c r="M121">
        <v>16280</v>
      </c>
      <c r="N121">
        <v>0</v>
      </c>
      <c r="O121">
        <v>8585</v>
      </c>
      <c r="P121">
        <v>4976</v>
      </c>
      <c r="Q121">
        <v>0</v>
      </c>
    </row>
    <row r="122" spans="1:17">
      <c r="A122" t="s">
        <v>129</v>
      </c>
      <c r="B122">
        <v>167524</v>
      </c>
      <c r="C122">
        <v>0</v>
      </c>
      <c r="D122">
        <v>0</v>
      </c>
      <c r="E122">
        <v>0</v>
      </c>
      <c r="F122">
        <v>13666</v>
      </c>
      <c r="G122">
        <v>28075</v>
      </c>
      <c r="H122">
        <v>14589</v>
      </c>
      <c r="I122">
        <v>5332</v>
      </c>
      <c r="J122">
        <v>0</v>
      </c>
      <c r="K122">
        <v>10413</v>
      </c>
      <c r="L122">
        <v>28626</v>
      </c>
      <c r="M122">
        <v>52467</v>
      </c>
      <c r="N122">
        <v>14356</v>
      </c>
      <c r="O122">
        <v>0</v>
      </c>
      <c r="P122">
        <v>0</v>
      </c>
      <c r="Q122">
        <v>0</v>
      </c>
    </row>
    <row r="123" spans="1:17">
      <c r="A123" t="s">
        <v>130</v>
      </c>
      <c r="B123">
        <v>51423</v>
      </c>
      <c r="C123">
        <v>0</v>
      </c>
      <c r="D123">
        <v>0</v>
      </c>
      <c r="E123">
        <v>0</v>
      </c>
      <c r="F123">
        <v>6658</v>
      </c>
      <c r="G123">
        <v>7470</v>
      </c>
      <c r="H123">
        <v>6266</v>
      </c>
      <c r="I123">
        <v>1444</v>
      </c>
      <c r="J123">
        <v>0</v>
      </c>
      <c r="K123">
        <v>0</v>
      </c>
      <c r="L123">
        <v>10358</v>
      </c>
      <c r="M123">
        <v>11844</v>
      </c>
      <c r="N123">
        <v>7383</v>
      </c>
      <c r="O123">
        <v>0</v>
      </c>
      <c r="P123">
        <v>0</v>
      </c>
      <c r="Q123">
        <v>0</v>
      </c>
    </row>
    <row r="124" spans="1:17">
      <c r="A124" t="s">
        <v>131</v>
      </c>
      <c r="B124">
        <v>582447</v>
      </c>
      <c r="C124">
        <v>0</v>
      </c>
      <c r="D124">
        <v>0</v>
      </c>
      <c r="E124">
        <v>0</v>
      </c>
      <c r="F124">
        <v>124564</v>
      </c>
      <c r="G124">
        <v>36879</v>
      </c>
      <c r="H124">
        <v>60151</v>
      </c>
      <c r="I124">
        <v>35000</v>
      </c>
      <c r="J124">
        <v>4657</v>
      </c>
      <c r="K124">
        <v>13324</v>
      </c>
      <c r="L124">
        <v>110798</v>
      </c>
      <c r="M124">
        <v>81706</v>
      </c>
      <c r="N124">
        <v>44345</v>
      </c>
      <c r="O124">
        <v>69750</v>
      </c>
      <c r="P124">
        <v>1273</v>
      </c>
      <c r="Q124">
        <v>0</v>
      </c>
    </row>
    <row r="125" spans="1:17">
      <c r="A125" t="s">
        <v>132</v>
      </c>
      <c r="B125">
        <v>48271</v>
      </c>
      <c r="C125">
        <v>0</v>
      </c>
      <c r="D125">
        <v>0</v>
      </c>
      <c r="E125">
        <v>0</v>
      </c>
      <c r="F125">
        <v>15424</v>
      </c>
      <c r="G125">
        <v>8703</v>
      </c>
      <c r="H125">
        <v>0</v>
      </c>
      <c r="I125">
        <v>0</v>
      </c>
      <c r="J125">
        <v>0</v>
      </c>
      <c r="K125">
        <v>4096</v>
      </c>
      <c r="L125">
        <v>7323</v>
      </c>
      <c r="M125">
        <v>4259</v>
      </c>
      <c r="N125">
        <v>5508</v>
      </c>
      <c r="O125">
        <v>0</v>
      </c>
      <c r="P125">
        <v>2958</v>
      </c>
      <c r="Q125">
        <v>0</v>
      </c>
    </row>
    <row r="126" spans="1:17">
      <c r="A126" t="s">
        <v>133</v>
      </c>
      <c r="B126">
        <v>789875</v>
      </c>
      <c r="C126">
        <v>0</v>
      </c>
      <c r="D126">
        <v>0</v>
      </c>
      <c r="E126">
        <v>5097</v>
      </c>
      <c r="F126">
        <v>75746</v>
      </c>
      <c r="G126">
        <v>44557</v>
      </c>
      <c r="H126">
        <v>95701</v>
      </c>
      <c r="I126">
        <v>85628</v>
      </c>
      <c r="J126">
        <v>21566</v>
      </c>
      <c r="K126">
        <v>74686</v>
      </c>
      <c r="L126">
        <v>94028</v>
      </c>
      <c r="M126">
        <v>173648</v>
      </c>
      <c r="N126">
        <v>70115</v>
      </c>
      <c r="O126">
        <v>31226</v>
      </c>
      <c r="P126">
        <v>17877</v>
      </c>
      <c r="Q126">
        <v>0</v>
      </c>
    </row>
    <row r="127" spans="1:17">
      <c r="A127" t="s">
        <v>134</v>
      </c>
      <c r="B127">
        <v>365817</v>
      </c>
      <c r="C127">
        <v>0</v>
      </c>
      <c r="D127">
        <v>3091</v>
      </c>
      <c r="E127">
        <v>0</v>
      </c>
      <c r="F127">
        <v>120899</v>
      </c>
      <c r="G127">
        <v>28714</v>
      </c>
      <c r="H127">
        <v>38354</v>
      </c>
      <c r="I127">
        <v>17173</v>
      </c>
      <c r="J127">
        <v>0</v>
      </c>
      <c r="K127">
        <v>20910</v>
      </c>
      <c r="L127">
        <v>45074</v>
      </c>
      <c r="M127">
        <v>36202</v>
      </c>
      <c r="N127">
        <v>44694</v>
      </c>
      <c r="O127">
        <v>8945</v>
      </c>
      <c r="P127">
        <v>1761</v>
      </c>
      <c r="Q127">
        <v>0</v>
      </c>
    </row>
    <row r="128" spans="1:17">
      <c r="A128" t="s">
        <v>135</v>
      </c>
      <c r="B128">
        <v>70659</v>
      </c>
      <c r="C128">
        <v>0</v>
      </c>
      <c r="D128">
        <v>0</v>
      </c>
      <c r="E128">
        <v>0</v>
      </c>
      <c r="F128">
        <v>0</v>
      </c>
      <c r="G128">
        <v>6413</v>
      </c>
      <c r="H128">
        <v>0</v>
      </c>
      <c r="I128">
        <v>14026</v>
      </c>
      <c r="J128">
        <v>6197</v>
      </c>
      <c r="K128">
        <v>6033</v>
      </c>
      <c r="L128">
        <v>4608</v>
      </c>
      <c r="M128">
        <v>21569</v>
      </c>
      <c r="N128">
        <v>0</v>
      </c>
      <c r="O128">
        <v>5813</v>
      </c>
      <c r="P128">
        <v>6000</v>
      </c>
      <c r="Q128">
        <v>0</v>
      </c>
    </row>
    <row r="129" spans="1:17">
      <c r="A129" t="s">
        <v>136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>
      <c r="A130" t="s">
        <v>137</v>
      </c>
      <c r="B130">
        <v>291622</v>
      </c>
      <c r="C130">
        <v>0</v>
      </c>
      <c r="D130">
        <v>1048</v>
      </c>
      <c r="E130">
        <v>0</v>
      </c>
      <c r="F130">
        <v>11204</v>
      </c>
      <c r="G130">
        <v>31849</v>
      </c>
      <c r="H130">
        <v>19860</v>
      </c>
      <c r="I130">
        <v>32095</v>
      </c>
      <c r="J130">
        <v>0</v>
      </c>
      <c r="K130">
        <v>22852</v>
      </c>
      <c r="L130">
        <v>55767</v>
      </c>
      <c r="M130">
        <v>85520</v>
      </c>
      <c r="N130">
        <v>7664</v>
      </c>
      <c r="O130">
        <v>6055</v>
      </c>
      <c r="P130">
        <v>17708</v>
      </c>
      <c r="Q130">
        <v>0</v>
      </c>
    </row>
    <row r="131" spans="1:17">
      <c r="A131" t="s">
        <v>138</v>
      </c>
      <c r="B131">
        <v>11317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3604</v>
      </c>
      <c r="I131">
        <v>0</v>
      </c>
      <c r="J131">
        <v>0</v>
      </c>
      <c r="K131">
        <v>0</v>
      </c>
      <c r="L131">
        <v>5992</v>
      </c>
      <c r="M131">
        <v>1721</v>
      </c>
      <c r="N131">
        <v>0</v>
      </c>
      <c r="O131">
        <v>0</v>
      </c>
      <c r="P131">
        <v>0</v>
      </c>
      <c r="Q131">
        <v>0</v>
      </c>
    </row>
    <row r="132" spans="1:17">
      <c r="A132" t="s">
        <v>139</v>
      </c>
      <c r="B132">
        <v>807786</v>
      </c>
      <c r="C132">
        <v>0</v>
      </c>
      <c r="D132">
        <v>0</v>
      </c>
      <c r="E132">
        <v>5637</v>
      </c>
      <c r="F132">
        <v>70808</v>
      </c>
      <c r="G132">
        <v>67490</v>
      </c>
      <c r="H132">
        <v>95624</v>
      </c>
      <c r="I132">
        <v>96468</v>
      </c>
      <c r="J132">
        <v>13700</v>
      </c>
      <c r="K132">
        <v>22157</v>
      </c>
      <c r="L132">
        <v>110175</v>
      </c>
      <c r="M132">
        <v>80185</v>
      </c>
      <c r="N132">
        <v>169812</v>
      </c>
      <c r="O132">
        <v>73518</v>
      </c>
      <c r="P132">
        <v>2212</v>
      </c>
      <c r="Q132">
        <v>0</v>
      </c>
    </row>
    <row r="133" spans="1:17">
      <c r="A133" t="s">
        <v>140</v>
      </c>
      <c r="B133">
        <v>10257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5819</v>
      </c>
      <c r="N133">
        <v>0</v>
      </c>
      <c r="O133">
        <v>0</v>
      </c>
      <c r="P133">
        <v>4438</v>
      </c>
      <c r="Q133">
        <v>0</v>
      </c>
    </row>
    <row r="134" spans="1:17">
      <c r="A134" t="s">
        <v>141</v>
      </c>
      <c r="B134">
        <v>29722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15437</v>
      </c>
      <c r="I134">
        <v>2644</v>
      </c>
      <c r="J134">
        <v>0</v>
      </c>
      <c r="K134">
        <v>0</v>
      </c>
      <c r="L134">
        <v>4269</v>
      </c>
      <c r="M134">
        <v>7372</v>
      </c>
      <c r="N134">
        <v>0</v>
      </c>
      <c r="O134">
        <v>0</v>
      </c>
      <c r="P134">
        <v>0</v>
      </c>
      <c r="Q134">
        <v>0</v>
      </c>
    </row>
    <row r="135" spans="1:17">
      <c r="A135" t="s">
        <v>142</v>
      </c>
      <c r="B135">
        <v>8455</v>
      </c>
      <c r="C135">
        <v>0</v>
      </c>
      <c r="D135">
        <v>0</v>
      </c>
      <c r="E135">
        <v>0</v>
      </c>
      <c r="F135">
        <v>0</v>
      </c>
      <c r="G135">
        <v>5777</v>
      </c>
      <c r="H135">
        <v>2678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>
      <c r="A136" t="s">
        <v>143</v>
      </c>
      <c r="B136">
        <v>36866</v>
      </c>
      <c r="C136">
        <v>0</v>
      </c>
      <c r="D136">
        <v>0</v>
      </c>
      <c r="E136">
        <v>0</v>
      </c>
      <c r="F136">
        <v>0</v>
      </c>
      <c r="G136">
        <v>3978</v>
      </c>
      <c r="H136">
        <v>0</v>
      </c>
      <c r="I136">
        <v>0</v>
      </c>
      <c r="J136">
        <v>0</v>
      </c>
      <c r="K136">
        <v>5424</v>
      </c>
      <c r="L136">
        <v>0</v>
      </c>
      <c r="M136">
        <v>20590</v>
      </c>
      <c r="N136">
        <v>0</v>
      </c>
      <c r="O136">
        <v>0</v>
      </c>
      <c r="P136">
        <v>6874</v>
      </c>
      <c r="Q136">
        <v>0</v>
      </c>
    </row>
    <row r="137" spans="1:17">
      <c r="A137" t="s">
        <v>144</v>
      </c>
      <c r="B137">
        <v>33720</v>
      </c>
      <c r="C137">
        <v>0</v>
      </c>
      <c r="D137">
        <v>0</v>
      </c>
      <c r="E137">
        <v>0</v>
      </c>
      <c r="F137">
        <v>0</v>
      </c>
      <c r="G137">
        <v>9762</v>
      </c>
      <c r="H137">
        <v>6672</v>
      </c>
      <c r="I137">
        <v>0</v>
      </c>
      <c r="J137">
        <v>0</v>
      </c>
      <c r="K137">
        <v>0</v>
      </c>
      <c r="L137">
        <v>0</v>
      </c>
      <c r="M137">
        <v>12652</v>
      </c>
      <c r="N137">
        <v>2824</v>
      </c>
      <c r="O137">
        <v>0</v>
      </c>
      <c r="P137">
        <v>1810</v>
      </c>
      <c r="Q137">
        <v>0</v>
      </c>
    </row>
    <row r="138" spans="1:17">
      <c r="A138" t="s">
        <v>145</v>
      </c>
      <c r="B138">
        <v>76551</v>
      </c>
      <c r="C138">
        <v>0</v>
      </c>
      <c r="D138">
        <v>0</v>
      </c>
      <c r="E138">
        <v>0</v>
      </c>
      <c r="F138">
        <v>0</v>
      </c>
      <c r="G138">
        <v>26305</v>
      </c>
      <c r="H138">
        <v>16404</v>
      </c>
      <c r="I138">
        <v>5413</v>
      </c>
      <c r="J138">
        <v>0</v>
      </c>
      <c r="K138">
        <v>8900</v>
      </c>
      <c r="L138">
        <v>8677</v>
      </c>
      <c r="M138">
        <v>0</v>
      </c>
      <c r="N138">
        <v>6986</v>
      </c>
      <c r="O138">
        <v>3133</v>
      </c>
      <c r="P138">
        <v>733</v>
      </c>
      <c r="Q138">
        <v>0</v>
      </c>
    </row>
    <row r="139" spans="1:17">
      <c r="A139" t="s">
        <v>146</v>
      </c>
      <c r="B139">
        <v>146922</v>
      </c>
      <c r="C139">
        <v>0</v>
      </c>
      <c r="D139">
        <v>0</v>
      </c>
      <c r="E139">
        <v>0</v>
      </c>
      <c r="F139">
        <v>12605</v>
      </c>
      <c r="G139">
        <v>2786</v>
      </c>
      <c r="H139">
        <v>23443</v>
      </c>
      <c r="I139">
        <v>32510</v>
      </c>
      <c r="J139">
        <v>4865</v>
      </c>
      <c r="K139">
        <v>10794</v>
      </c>
      <c r="L139">
        <v>11626</v>
      </c>
      <c r="M139">
        <v>20993</v>
      </c>
      <c r="N139">
        <v>22616</v>
      </c>
      <c r="O139">
        <v>0</v>
      </c>
      <c r="P139">
        <v>4684</v>
      </c>
      <c r="Q139">
        <v>0</v>
      </c>
    </row>
    <row r="140" spans="1:17">
      <c r="A140" t="s">
        <v>147</v>
      </c>
      <c r="B140">
        <v>122634</v>
      </c>
      <c r="C140">
        <v>0</v>
      </c>
      <c r="D140">
        <v>0</v>
      </c>
      <c r="E140">
        <v>0</v>
      </c>
      <c r="F140">
        <v>0</v>
      </c>
      <c r="G140">
        <v>4913</v>
      </c>
      <c r="H140">
        <v>27233</v>
      </c>
      <c r="I140">
        <v>28684</v>
      </c>
      <c r="J140">
        <v>0</v>
      </c>
      <c r="K140">
        <v>0</v>
      </c>
      <c r="L140">
        <v>9570</v>
      </c>
      <c r="M140">
        <v>41197</v>
      </c>
      <c r="N140">
        <v>2415</v>
      </c>
      <c r="O140">
        <v>6412</v>
      </c>
      <c r="P140">
        <v>2210</v>
      </c>
      <c r="Q140">
        <v>0</v>
      </c>
    </row>
    <row r="141" spans="1:17">
      <c r="A141" t="s">
        <v>148</v>
      </c>
      <c r="B141">
        <v>54839</v>
      </c>
      <c r="C141">
        <v>0</v>
      </c>
      <c r="D141">
        <v>0</v>
      </c>
      <c r="E141">
        <v>0</v>
      </c>
      <c r="F141">
        <v>0</v>
      </c>
      <c r="G141">
        <v>3901</v>
      </c>
      <c r="H141">
        <v>11465</v>
      </c>
      <c r="I141">
        <v>13806</v>
      </c>
      <c r="J141">
        <v>0</v>
      </c>
      <c r="K141">
        <v>2453</v>
      </c>
      <c r="L141">
        <v>0</v>
      </c>
      <c r="M141">
        <v>10526</v>
      </c>
      <c r="N141">
        <v>11631</v>
      </c>
      <c r="O141">
        <v>1057</v>
      </c>
      <c r="P141">
        <v>0</v>
      </c>
      <c r="Q141">
        <v>0</v>
      </c>
    </row>
    <row r="142" spans="1:17">
      <c r="A142" t="s">
        <v>149</v>
      </c>
      <c r="B142">
        <v>178429</v>
      </c>
      <c r="C142">
        <v>0</v>
      </c>
      <c r="D142">
        <v>0</v>
      </c>
      <c r="E142">
        <v>0</v>
      </c>
      <c r="F142">
        <v>10337</v>
      </c>
      <c r="G142">
        <v>14522</v>
      </c>
      <c r="H142">
        <v>10135</v>
      </c>
      <c r="I142">
        <v>10676</v>
      </c>
      <c r="J142">
        <v>6611</v>
      </c>
      <c r="K142">
        <v>10529</v>
      </c>
      <c r="L142">
        <v>7896</v>
      </c>
      <c r="M142">
        <v>82469</v>
      </c>
      <c r="N142">
        <v>13482</v>
      </c>
      <c r="O142">
        <v>5382</v>
      </c>
      <c r="P142">
        <v>6390</v>
      </c>
      <c r="Q142">
        <v>0</v>
      </c>
    </row>
    <row r="143" spans="1:17">
      <c r="A143" t="s">
        <v>150</v>
      </c>
      <c r="B143">
        <v>4271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4271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>
      <c r="A144" t="s">
        <v>151</v>
      </c>
      <c r="B144">
        <v>45345</v>
      </c>
      <c r="C144">
        <v>0</v>
      </c>
      <c r="D144">
        <v>0</v>
      </c>
      <c r="E144">
        <v>0</v>
      </c>
      <c r="F144">
        <v>0</v>
      </c>
      <c r="G144">
        <v>4251</v>
      </c>
      <c r="H144">
        <v>9514</v>
      </c>
      <c r="I144">
        <v>4123</v>
      </c>
      <c r="J144">
        <v>8280</v>
      </c>
      <c r="K144">
        <v>0</v>
      </c>
      <c r="L144">
        <v>9085</v>
      </c>
      <c r="M144">
        <v>7205</v>
      </c>
      <c r="N144">
        <v>0</v>
      </c>
      <c r="O144">
        <v>2887</v>
      </c>
      <c r="P144">
        <v>0</v>
      </c>
      <c r="Q144">
        <v>0</v>
      </c>
    </row>
    <row r="145" spans="1:17">
      <c r="A145" t="s">
        <v>152</v>
      </c>
      <c r="B145">
        <v>140317</v>
      </c>
      <c r="C145">
        <v>0</v>
      </c>
      <c r="D145">
        <v>2472</v>
      </c>
      <c r="E145">
        <v>0</v>
      </c>
      <c r="F145">
        <v>1581</v>
      </c>
      <c r="G145">
        <v>1032</v>
      </c>
      <c r="H145">
        <v>8140</v>
      </c>
      <c r="I145">
        <v>11791</v>
      </c>
      <c r="J145">
        <v>0</v>
      </c>
      <c r="K145">
        <v>1797</v>
      </c>
      <c r="L145">
        <v>7438</v>
      </c>
      <c r="M145">
        <v>74103</v>
      </c>
      <c r="N145">
        <v>2395</v>
      </c>
      <c r="O145">
        <v>11246</v>
      </c>
      <c r="P145">
        <v>18322</v>
      </c>
      <c r="Q145">
        <v>0</v>
      </c>
    </row>
    <row r="146" spans="1:17">
      <c r="A146" t="s">
        <v>153</v>
      </c>
      <c r="B146">
        <v>112776</v>
      </c>
      <c r="C146">
        <v>0</v>
      </c>
      <c r="D146">
        <v>0</v>
      </c>
      <c r="E146">
        <v>0</v>
      </c>
      <c r="F146">
        <v>0</v>
      </c>
      <c r="G146">
        <v>15476</v>
      </c>
      <c r="H146">
        <v>13745</v>
      </c>
      <c r="I146">
        <v>9977</v>
      </c>
      <c r="J146">
        <v>0</v>
      </c>
      <c r="K146">
        <v>0</v>
      </c>
      <c r="L146">
        <v>12874</v>
      </c>
      <c r="M146">
        <v>60704</v>
      </c>
      <c r="N146">
        <v>0</v>
      </c>
      <c r="O146">
        <v>0</v>
      </c>
      <c r="P146">
        <v>0</v>
      </c>
      <c r="Q146">
        <v>0</v>
      </c>
    </row>
    <row r="147" spans="1:17">
      <c r="A147" t="s">
        <v>154</v>
      </c>
      <c r="B147">
        <v>5497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5497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>
      <c r="A148" t="s">
        <v>155</v>
      </c>
      <c r="B148">
        <v>61186</v>
      </c>
      <c r="C148">
        <v>0</v>
      </c>
      <c r="D148">
        <v>0</v>
      </c>
      <c r="E148">
        <v>0</v>
      </c>
      <c r="F148">
        <v>3720</v>
      </c>
      <c r="G148">
        <v>2960</v>
      </c>
      <c r="H148">
        <v>8255</v>
      </c>
      <c r="I148">
        <v>13467</v>
      </c>
      <c r="J148">
        <v>5118</v>
      </c>
      <c r="K148">
        <v>3437</v>
      </c>
      <c r="L148">
        <v>2741</v>
      </c>
      <c r="M148">
        <v>12075</v>
      </c>
      <c r="N148">
        <v>8921</v>
      </c>
      <c r="O148">
        <v>492</v>
      </c>
      <c r="P148">
        <v>0</v>
      </c>
      <c r="Q148">
        <v>0</v>
      </c>
    </row>
    <row r="149" spans="1:17">
      <c r="A149" t="s">
        <v>156</v>
      </c>
      <c r="B149">
        <v>337483</v>
      </c>
      <c r="C149">
        <v>0</v>
      </c>
      <c r="D149">
        <v>0</v>
      </c>
      <c r="E149">
        <v>0</v>
      </c>
      <c r="F149">
        <v>0</v>
      </c>
      <c r="G149">
        <v>30345</v>
      </c>
      <c r="H149">
        <v>15783</v>
      </c>
      <c r="I149">
        <v>19342</v>
      </c>
      <c r="J149">
        <v>0</v>
      </c>
      <c r="K149">
        <v>29114</v>
      </c>
      <c r="L149">
        <v>41961</v>
      </c>
      <c r="M149">
        <v>127902</v>
      </c>
      <c r="N149">
        <v>15225</v>
      </c>
      <c r="O149">
        <v>14521</v>
      </c>
      <c r="P149">
        <v>43290</v>
      </c>
      <c r="Q149">
        <v>0</v>
      </c>
    </row>
    <row r="150" spans="1:17">
      <c r="A150" t="s">
        <v>157</v>
      </c>
      <c r="B150">
        <v>26474</v>
      </c>
      <c r="C150">
        <v>0</v>
      </c>
      <c r="D150">
        <v>0</v>
      </c>
      <c r="E150">
        <v>0</v>
      </c>
      <c r="F150">
        <v>6402</v>
      </c>
      <c r="G150">
        <v>0</v>
      </c>
      <c r="H150">
        <v>5097</v>
      </c>
      <c r="I150">
        <v>10597</v>
      </c>
      <c r="J150">
        <v>0</v>
      </c>
      <c r="K150">
        <v>0</v>
      </c>
      <c r="L150">
        <v>0</v>
      </c>
      <c r="M150">
        <v>4378</v>
      </c>
      <c r="N150">
        <v>0</v>
      </c>
      <c r="O150">
        <v>0</v>
      </c>
      <c r="P150">
        <v>0</v>
      </c>
      <c r="Q150">
        <v>0</v>
      </c>
    </row>
    <row r="151" spans="1:17">
      <c r="A151" t="s">
        <v>158</v>
      </c>
      <c r="B151">
        <v>29153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2663</v>
      </c>
      <c r="J151">
        <v>0</v>
      </c>
      <c r="K151">
        <v>0</v>
      </c>
      <c r="L151">
        <v>3359</v>
      </c>
      <c r="M151">
        <v>19154</v>
      </c>
      <c r="N151">
        <v>0</v>
      </c>
      <c r="O151">
        <v>3977</v>
      </c>
      <c r="P151">
        <v>0</v>
      </c>
      <c r="Q151">
        <v>0</v>
      </c>
    </row>
    <row r="152" spans="1:17">
      <c r="A152" t="s">
        <v>159</v>
      </c>
      <c r="B152">
        <v>80190</v>
      </c>
      <c r="C152">
        <v>0</v>
      </c>
      <c r="D152">
        <v>0</v>
      </c>
      <c r="E152">
        <v>0</v>
      </c>
      <c r="F152">
        <v>1217</v>
      </c>
      <c r="G152">
        <v>932</v>
      </c>
      <c r="H152">
        <v>22113</v>
      </c>
      <c r="I152">
        <v>16309</v>
      </c>
      <c r="J152">
        <v>6221</v>
      </c>
      <c r="K152">
        <v>0</v>
      </c>
      <c r="L152">
        <v>0</v>
      </c>
      <c r="M152">
        <v>27721</v>
      </c>
      <c r="N152">
        <v>0</v>
      </c>
      <c r="O152">
        <v>5677</v>
      </c>
      <c r="P152">
        <v>0</v>
      </c>
      <c r="Q152">
        <v>0</v>
      </c>
    </row>
    <row r="153" spans="1:17">
      <c r="A153" t="s">
        <v>160</v>
      </c>
      <c r="B153">
        <v>130400</v>
      </c>
      <c r="C153">
        <v>0</v>
      </c>
      <c r="D153">
        <v>9880</v>
      </c>
      <c r="E153">
        <v>0</v>
      </c>
      <c r="F153">
        <v>5342</v>
      </c>
      <c r="G153">
        <v>0</v>
      </c>
      <c r="H153">
        <v>9442</v>
      </c>
      <c r="I153">
        <v>849</v>
      </c>
      <c r="J153">
        <v>4162</v>
      </c>
      <c r="K153">
        <v>15100</v>
      </c>
      <c r="L153">
        <v>22000</v>
      </c>
      <c r="M153">
        <v>31329</v>
      </c>
      <c r="N153">
        <v>9854</v>
      </c>
      <c r="O153">
        <v>22442</v>
      </c>
      <c r="P153">
        <v>0</v>
      </c>
      <c r="Q153">
        <v>0</v>
      </c>
    </row>
    <row r="154" spans="1:17">
      <c r="A154" t="s">
        <v>161</v>
      </c>
      <c r="B154">
        <v>64822</v>
      </c>
      <c r="C154">
        <v>0</v>
      </c>
      <c r="D154">
        <v>0</v>
      </c>
      <c r="E154">
        <v>0</v>
      </c>
      <c r="F154">
        <v>1451</v>
      </c>
      <c r="G154">
        <v>7213</v>
      </c>
      <c r="H154">
        <v>9365</v>
      </c>
      <c r="I154">
        <v>14294</v>
      </c>
      <c r="J154">
        <v>0</v>
      </c>
      <c r="K154">
        <v>0</v>
      </c>
      <c r="L154">
        <v>840</v>
      </c>
      <c r="M154">
        <v>26000</v>
      </c>
      <c r="N154">
        <v>0</v>
      </c>
      <c r="O154">
        <v>0</v>
      </c>
      <c r="P154">
        <v>5659</v>
      </c>
      <c r="Q154">
        <v>0</v>
      </c>
    </row>
    <row r="155" spans="1:17">
      <c r="A155" t="s">
        <v>162</v>
      </c>
      <c r="B155">
        <v>34061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3696</v>
      </c>
      <c r="L155">
        <v>6724</v>
      </c>
      <c r="M155">
        <v>23641</v>
      </c>
      <c r="N155">
        <v>0</v>
      </c>
      <c r="O155">
        <v>0</v>
      </c>
      <c r="P155">
        <v>0</v>
      </c>
      <c r="Q155">
        <v>0</v>
      </c>
    </row>
    <row r="156" spans="1:17">
      <c r="A156" t="s">
        <v>163</v>
      </c>
      <c r="B156">
        <v>35652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6471</v>
      </c>
      <c r="I156">
        <v>2402</v>
      </c>
      <c r="J156">
        <v>0</v>
      </c>
      <c r="K156">
        <v>0</v>
      </c>
      <c r="L156">
        <v>13859</v>
      </c>
      <c r="M156">
        <v>10185</v>
      </c>
      <c r="N156">
        <v>0</v>
      </c>
      <c r="O156">
        <v>0</v>
      </c>
      <c r="P156">
        <v>2735</v>
      </c>
      <c r="Q156">
        <v>0</v>
      </c>
    </row>
    <row r="157" spans="1:17">
      <c r="A157" t="s">
        <v>164</v>
      </c>
      <c r="B157">
        <v>23275</v>
      </c>
      <c r="C157">
        <v>0</v>
      </c>
      <c r="D157">
        <v>0</v>
      </c>
      <c r="E157">
        <v>0</v>
      </c>
      <c r="F157">
        <v>0</v>
      </c>
      <c r="G157">
        <v>4432</v>
      </c>
      <c r="H157">
        <v>4790</v>
      </c>
      <c r="I157">
        <v>5384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828</v>
      </c>
      <c r="P157">
        <v>7841</v>
      </c>
      <c r="Q157">
        <v>0</v>
      </c>
    </row>
    <row r="158" spans="1:17">
      <c r="A158" t="s">
        <v>165</v>
      </c>
      <c r="B158">
        <v>25215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6716</v>
      </c>
      <c r="I158">
        <v>0</v>
      </c>
      <c r="J158">
        <v>0</v>
      </c>
      <c r="K158">
        <v>0</v>
      </c>
      <c r="L158">
        <v>0</v>
      </c>
      <c r="M158">
        <v>11812</v>
      </c>
      <c r="N158">
        <v>0</v>
      </c>
      <c r="O158">
        <v>0</v>
      </c>
      <c r="P158">
        <v>6687</v>
      </c>
      <c r="Q158">
        <v>0</v>
      </c>
    </row>
    <row r="159" spans="1:17">
      <c r="A159" t="s">
        <v>166</v>
      </c>
      <c r="B159">
        <v>17174</v>
      </c>
      <c r="C159">
        <v>0</v>
      </c>
      <c r="D159">
        <v>0</v>
      </c>
      <c r="E159">
        <v>0</v>
      </c>
      <c r="F159">
        <v>0</v>
      </c>
      <c r="G159">
        <v>5957</v>
      </c>
      <c r="H159">
        <v>7224</v>
      </c>
      <c r="I159">
        <v>0</v>
      </c>
      <c r="J159">
        <v>0</v>
      </c>
      <c r="K159">
        <v>3993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>
      <c r="A160" t="s">
        <v>167</v>
      </c>
      <c r="B160">
        <v>52206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10804</v>
      </c>
      <c r="I160">
        <v>3203</v>
      </c>
      <c r="J160">
        <v>0</v>
      </c>
      <c r="K160">
        <v>1122</v>
      </c>
      <c r="L160">
        <v>0</v>
      </c>
      <c r="M160">
        <v>36002</v>
      </c>
      <c r="N160">
        <v>0</v>
      </c>
      <c r="O160">
        <v>1075</v>
      </c>
      <c r="P160">
        <v>0</v>
      </c>
      <c r="Q160">
        <v>0</v>
      </c>
    </row>
    <row r="161" spans="1:17">
      <c r="A161" t="s">
        <v>168</v>
      </c>
      <c r="B161">
        <v>263846</v>
      </c>
      <c r="C161">
        <v>0</v>
      </c>
      <c r="D161">
        <v>6784</v>
      </c>
      <c r="E161">
        <v>0</v>
      </c>
      <c r="F161">
        <v>12557</v>
      </c>
      <c r="G161">
        <v>23829</v>
      </c>
      <c r="H161">
        <v>43858</v>
      </c>
      <c r="I161">
        <v>30381</v>
      </c>
      <c r="J161">
        <v>801</v>
      </c>
      <c r="K161">
        <v>5817</v>
      </c>
      <c r="L161">
        <v>23924</v>
      </c>
      <c r="M161">
        <v>82801</v>
      </c>
      <c r="N161">
        <v>5422</v>
      </c>
      <c r="O161">
        <v>21198</v>
      </c>
      <c r="P161">
        <v>6474</v>
      </c>
      <c r="Q161">
        <v>0</v>
      </c>
    </row>
    <row r="162" spans="1:17">
      <c r="A162" t="s">
        <v>169</v>
      </c>
      <c r="B162">
        <v>86834</v>
      </c>
      <c r="C162">
        <v>0</v>
      </c>
      <c r="D162">
        <v>5131</v>
      </c>
      <c r="E162">
        <v>0</v>
      </c>
      <c r="F162">
        <v>0</v>
      </c>
      <c r="G162">
        <v>8648</v>
      </c>
      <c r="H162">
        <v>0</v>
      </c>
      <c r="I162">
        <v>690</v>
      </c>
      <c r="J162">
        <v>0</v>
      </c>
      <c r="K162">
        <v>8411</v>
      </c>
      <c r="L162">
        <v>19378</v>
      </c>
      <c r="M162">
        <v>31687</v>
      </c>
      <c r="N162">
        <v>5486</v>
      </c>
      <c r="O162">
        <v>4675</v>
      </c>
      <c r="P162">
        <v>2728</v>
      </c>
      <c r="Q162">
        <v>0</v>
      </c>
    </row>
    <row r="163" spans="1:17">
      <c r="A163" t="s">
        <v>170</v>
      </c>
      <c r="B163">
        <v>20085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5105</v>
      </c>
      <c r="J163">
        <v>0</v>
      </c>
      <c r="K163">
        <v>14980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>
      <c r="A164" t="s">
        <v>171</v>
      </c>
      <c r="B164">
        <v>1977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1161</v>
      </c>
      <c r="L164">
        <v>0</v>
      </c>
      <c r="M164">
        <v>0</v>
      </c>
      <c r="N164">
        <v>816</v>
      </c>
      <c r="O164">
        <v>0</v>
      </c>
      <c r="P164">
        <v>0</v>
      </c>
      <c r="Q164">
        <v>0</v>
      </c>
    </row>
    <row r="165" spans="1:17">
      <c r="A165" t="s">
        <v>172</v>
      </c>
      <c r="B165">
        <v>14569</v>
      </c>
      <c r="C165">
        <v>0</v>
      </c>
      <c r="D165">
        <v>0</v>
      </c>
      <c r="E165">
        <v>0</v>
      </c>
      <c r="F165">
        <v>0</v>
      </c>
      <c r="G165">
        <v>2867</v>
      </c>
      <c r="H165">
        <v>1250</v>
      </c>
      <c r="I165">
        <v>2999</v>
      </c>
      <c r="J165">
        <v>0</v>
      </c>
      <c r="K165">
        <v>0</v>
      </c>
      <c r="L165">
        <v>0</v>
      </c>
      <c r="M165">
        <v>2865</v>
      </c>
      <c r="N165">
        <v>4588</v>
      </c>
      <c r="O165">
        <v>0</v>
      </c>
      <c r="P165">
        <v>0</v>
      </c>
      <c r="Q165">
        <v>0</v>
      </c>
    </row>
    <row r="166" spans="1:17">
      <c r="A166" t="s">
        <v>173</v>
      </c>
      <c r="B166">
        <v>21762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3857</v>
      </c>
      <c r="J166">
        <v>7446</v>
      </c>
      <c r="K166">
        <v>1752</v>
      </c>
      <c r="L166">
        <v>4637</v>
      </c>
      <c r="M166">
        <v>0</v>
      </c>
      <c r="N166">
        <v>4070</v>
      </c>
      <c r="O166">
        <v>0</v>
      </c>
      <c r="P166">
        <v>0</v>
      </c>
      <c r="Q166">
        <v>0</v>
      </c>
    </row>
    <row r="167" spans="1:17">
      <c r="A167" t="s">
        <v>174</v>
      </c>
      <c r="B167">
        <v>2520</v>
      </c>
      <c r="C167">
        <v>0</v>
      </c>
      <c r="D167">
        <v>0</v>
      </c>
      <c r="E167">
        <v>0</v>
      </c>
      <c r="F167">
        <v>2520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>
      <c r="A168" t="s">
        <v>175</v>
      </c>
      <c r="B168">
        <v>5189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1211</v>
      </c>
      <c r="O168">
        <v>3978</v>
      </c>
      <c r="P168">
        <v>0</v>
      </c>
      <c r="Q168">
        <v>0</v>
      </c>
    </row>
    <row r="169" spans="1:17">
      <c r="A169" t="s">
        <v>176</v>
      </c>
      <c r="B169">
        <v>114055</v>
      </c>
      <c r="C169">
        <v>0</v>
      </c>
      <c r="D169">
        <v>0</v>
      </c>
      <c r="E169">
        <v>0</v>
      </c>
      <c r="F169">
        <v>8881</v>
      </c>
      <c r="G169">
        <v>17487</v>
      </c>
      <c r="H169">
        <v>22150</v>
      </c>
      <c r="I169">
        <v>6497</v>
      </c>
      <c r="J169">
        <v>0</v>
      </c>
      <c r="K169">
        <v>6567</v>
      </c>
      <c r="L169">
        <v>14680</v>
      </c>
      <c r="M169">
        <v>11039</v>
      </c>
      <c r="N169">
        <v>12077</v>
      </c>
      <c r="O169">
        <v>5716</v>
      </c>
      <c r="P169">
        <v>8961</v>
      </c>
      <c r="Q169">
        <v>0</v>
      </c>
    </row>
  </sheetData>
  <phoneticPr fontId="18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ADA1-71C5-024E-9938-2E8603BA1C81}">
  <dimension ref="A1:Q169"/>
  <sheetViews>
    <sheetView workbookViewId="0"/>
  </sheetViews>
  <sheetFormatPr baseColWidth="10" defaultRowHeight="20"/>
  <sheetData>
    <row r="1" spans="1:17">
      <c r="A1" t="s">
        <v>177</v>
      </c>
    </row>
    <row r="2" spans="1:17">
      <c r="A2" t="s">
        <v>1</v>
      </c>
    </row>
    <row r="3" spans="1:17">
      <c r="A3" t="s">
        <v>2</v>
      </c>
    </row>
    <row r="4" spans="1:17">
      <c r="B4" t="s">
        <v>201</v>
      </c>
    </row>
    <row r="5" spans="1:17">
      <c r="A5" t="s">
        <v>200</v>
      </c>
      <c r="B5" t="s">
        <v>5</v>
      </c>
      <c r="C5" t="s">
        <v>199</v>
      </c>
      <c r="D5" t="s">
        <v>198</v>
      </c>
      <c r="E5" t="s">
        <v>197</v>
      </c>
      <c r="F5" t="s">
        <v>196</v>
      </c>
      <c r="G5" t="s">
        <v>195</v>
      </c>
      <c r="H5" t="s">
        <v>194</v>
      </c>
      <c r="I5" t="s">
        <v>193</v>
      </c>
      <c r="J5" t="s">
        <v>192</v>
      </c>
      <c r="K5" t="s">
        <v>191</v>
      </c>
      <c r="L5" t="s">
        <v>190</v>
      </c>
      <c r="M5" t="s">
        <v>189</v>
      </c>
      <c r="N5" t="s">
        <v>188</v>
      </c>
      <c r="O5" t="s">
        <v>187</v>
      </c>
      <c r="P5" t="s">
        <v>186</v>
      </c>
      <c r="Q5" t="s">
        <v>185</v>
      </c>
    </row>
    <row r="6" spans="1:17">
      <c r="A6" t="s">
        <v>14</v>
      </c>
      <c r="B6">
        <v>154966352</v>
      </c>
      <c r="C6">
        <v>0</v>
      </c>
      <c r="D6">
        <v>2412174</v>
      </c>
      <c r="E6">
        <v>585715</v>
      </c>
      <c r="F6">
        <v>11495765</v>
      </c>
      <c r="G6">
        <v>15186038</v>
      </c>
      <c r="H6">
        <v>19490941</v>
      </c>
      <c r="I6">
        <v>9663232</v>
      </c>
      <c r="J6">
        <v>2576491</v>
      </c>
      <c r="K6">
        <v>10804949</v>
      </c>
      <c r="L6">
        <v>19960915</v>
      </c>
      <c r="M6">
        <v>34982138</v>
      </c>
      <c r="N6">
        <v>12895019</v>
      </c>
      <c r="O6">
        <v>7690679</v>
      </c>
      <c r="P6">
        <v>7222296</v>
      </c>
      <c r="Q6">
        <v>0</v>
      </c>
    </row>
    <row r="7" spans="1:17">
      <c r="A7" t="s">
        <v>184</v>
      </c>
      <c r="B7">
        <v>154966352</v>
      </c>
      <c r="C7">
        <v>0</v>
      </c>
      <c r="D7">
        <v>2412174</v>
      </c>
      <c r="E7">
        <v>585715</v>
      </c>
      <c r="F7">
        <v>11495765</v>
      </c>
      <c r="G7">
        <v>15186038</v>
      </c>
      <c r="H7">
        <v>19490941</v>
      </c>
      <c r="I7">
        <v>9663232</v>
      </c>
      <c r="J7">
        <v>2576491</v>
      </c>
      <c r="K7">
        <v>10804949</v>
      </c>
      <c r="L7">
        <v>19960915</v>
      </c>
      <c r="M7">
        <v>34982138</v>
      </c>
      <c r="N7">
        <v>12895019</v>
      </c>
      <c r="O7">
        <v>7690679</v>
      </c>
      <c r="P7">
        <v>7222296</v>
      </c>
      <c r="Q7">
        <v>0</v>
      </c>
    </row>
    <row r="8" spans="1:17">
      <c r="A8" t="s">
        <v>15</v>
      </c>
      <c r="B8">
        <v>125361142</v>
      </c>
      <c r="C8">
        <v>0</v>
      </c>
      <c r="D8">
        <v>1848786</v>
      </c>
      <c r="E8">
        <v>523400</v>
      </c>
      <c r="F8">
        <v>8141376</v>
      </c>
      <c r="G8">
        <v>12176056</v>
      </c>
      <c r="H8">
        <v>16329638</v>
      </c>
      <c r="I8">
        <v>7571869</v>
      </c>
      <c r="J8">
        <v>2103574</v>
      </c>
      <c r="K8">
        <v>9180197</v>
      </c>
      <c r="L8">
        <v>15554935</v>
      </c>
      <c r="M8">
        <v>29467553</v>
      </c>
      <c r="N8">
        <v>10101806</v>
      </c>
      <c r="O8">
        <v>5898625</v>
      </c>
      <c r="P8">
        <v>6463327</v>
      </c>
      <c r="Q8">
        <v>0</v>
      </c>
    </row>
    <row r="9" spans="1:17">
      <c r="A9" t="s">
        <v>16</v>
      </c>
      <c r="B9">
        <v>16322</v>
      </c>
      <c r="C9">
        <v>0</v>
      </c>
      <c r="D9">
        <v>2804</v>
      </c>
      <c r="E9">
        <v>0</v>
      </c>
      <c r="F9">
        <v>0</v>
      </c>
      <c r="G9">
        <v>0</v>
      </c>
      <c r="H9">
        <v>2936</v>
      </c>
      <c r="I9">
        <v>2863</v>
      </c>
      <c r="J9">
        <v>1585</v>
      </c>
      <c r="K9">
        <v>0</v>
      </c>
      <c r="L9">
        <v>893</v>
      </c>
      <c r="M9">
        <v>4063</v>
      </c>
      <c r="N9">
        <v>0</v>
      </c>
      <c r="O9">
        <v>1178</v>
      </c>
      <c r="P9">
        <v>0</v>
      </c>
      <c r="Q9">
        <v>0</v>
      </c>
    </row>
    <row r="10" spans="1:17">
      <c r="A10" t="s">
        <v>17</v>
      </c>
      <c r="B10">
        <v>40428</v>
      </c>
      <c r="C10">
        <v>0</v>
      </c>
      <c r="D10">
        <v>0</v>
      </c>
      <c r="E10">
        <v>0</v>
      </c>
      <c r="F10">
        <v>0</v>
      </c>
      <c r="G10">
        <v>4596</v>
      </c>
      <c r="H10">
        <v>5014</v>
      </c>
      <c r="I10">
        <v>4857</v>
      </c>
      <c r="J10">
        <v>0</v>
      </c>
      <c r="K10">
        <v>12777</v>
      </c>
      <c r="L10">
        <v>6010</v>
      </c>
      <c r="M10">
        <v>1737</v>
      </c>
      <c r="N10">
        <v>0</v>
      </c>
      <c r="O10">
        <v>0</v>
      </c>
      <c r="P10">
        <v>5437</v>
      </c>
      <c r="Q10">
        <v>0</v>
      </c>
    </row>
    <row r="11" spans="1:17">
      <c r="A1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 t="s">
        <v>19</v>
      </c>
      <c r="B12">
        <v>661341</v>
      </c>
      <c r="C12">
        <v>0</v>
      </c>
      <c r="D12">
        <v>0</v>
      </c>
      <c r="E12">
        <v>1419</v>
      </c>
      <c r="F12">
        <v>67598</v>
      </c>
      <c r="G12">
        <v>68178</v>
      </c>
      <c r="H12">
        <v>98480</v>
      </c>
      <c r="I12">
        <v>75433</v>
      </c>
      <c r="J12">
        <v>4849</v>
      </c>
      <c r="K12">
        <v>31657</v>
      </c>
      <c r="L12">
        <v>59265</v>
      </c>
      <c r="M12">
        <v>162233</v>
      </c>
      <c r="N12">
        <v>32961</v>
      </c>
      <c r="O12">
        <v>38071</v>
      </c>
      <c r="P12">
        <v>21197</v>
      </c>
      <c r="Q12">
        <v>0</v>
      </c>
    </row>
    <row r="13" spans="1:17">
      <c r="A13" t="s">
        <v>20</v>
      </c>
      <c r="B13">
        <v>16705</v>
      </c>
      <c r="C13">
        <v>0</v>
      </c>
      <c r="D13">
        <v>0</v>
      </c>
      <c r="E13">
        <v>0</v>
      </c>
      <c r="F13">
        <v>0</v>
      </c>
      <c r="G13">
        <v>0</v>
      </c>
      <c r="H13">
        <v>5492</v>
      </c>
      <c r="I13">
        <v>0</v>
      </c>
      <c r="J13">
        <v>0</v>
      </c>
      <c r="K13">
        <v>908</v>
      </c>
      <c r="L13">
        <v>3959</v>
      </c>
      <c r="M13">
        <v>0</v>
      </c>
      <c r="N13">
        <v>0</v>
      </c>
      <c r="O13">
        <v>0</v>
      </c>
      <c r="P13">
        <v>6346</v>
      </c>
      <c r="Q13">
        <v>0</v>
      </c>
    </row>
    <row r="14" spans="1:17">
      <c r="A14" t="s">
        <v>21</v>
      </c>
      <c r="B14">
        <v>32021</v>
      </c>
      <c r="C14">
        <v>0</v>
      </c>
      <c r="D14">
        <v>0</v>
      </c>
      <c r="E14">
        <v>0</v>
      </c>
      <c r="F14">
        <v>13687</v>
      </c>
      <c r="G14">
        <v>0</v>
      </c>
      <c r="H14">
        <v>3462</v>
      </c>
      <c r="I14">
        <v>4399</v>
      </c>
      <c r="J14">
        <v>0</v>
      </c>
      <c r="K14">
        <v>0</v>
      </c>
      <c r="L14">
        <v>3925</v>
      </c>
      <c r="M14">
        <v>6548</v>
      </c>
      <c r="N14">
        <v>0</v>
      </c>
      <c r="O14">
        <v>0</v>
      </c>
      <c r="P14">
        <v>0</v>
      </c>
      <c r="Q14">
        <v>0</v>
      </c>
    </row>
    <row r="15" spans="1:17">
      <c r="A15" t="s">
        <v>22</v>
      </c>
      <c r="B15">
        <v>22615</v>
      </c>
      <c r="C15">
        <v>0</v>
      </c>
      <c r="D15">
        <v>0</v>
      </c>
      <c r="E15">
        <v>0</v>
      </c>
      <c r="F15">
        <v>0</v>
      </c>
      <c r="G15">
        <v>0</v>
      </c>
      <c r="H15">
        <v>3789</v>
      </c>
      <c r="I15">
        <v>0</v>
      </c>
      <c r="J15">
        <v>5038</v>
      </c>
      <c r="K15">
        <v>0</v>
      </c>
      <c r="L15">
        <v>9166</v>
      </c>
      <c r="M15">
        <v>4622</v>
      </c>
      <c r="N15">
        <v>0</v>
      </c>
      <c r="O15">
        <v>0</v>
      </c>
      <c r="P15">
        <v>0</v>
      </c>
      <c r="Q15">
        <v>0</v>
      </c>
    </row>
    <row r="16" spans="1:17">
      <c r="A16" t="s">
        <v>23</v>
      </c>
      <c r="B16">
        <v>13748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8284</v>
      </c>
      <c r="L16">
        <v>0</v>
      </c>
      <c r="M16">
        <v>5464</v>
      </c>
      <c r="N16">
        <v>0</v>
      </c>
      <c r="O16">
        <v>0</v>
      </c>
      <c r="P16">
        <v>0</v>
      </c>
      <c r="Q16">
        <v>0</v>
      </c>
    </row>
    <row r="17" spans="1:17">
      <c r="A17" t="s">
        <v>24</v>
      </c>
      <c r="B17">
        <v>75897</v>
      </c>
      <c r="C17">
        <v>0</v>
      </c>
      <c r="D17">
        <v>0</v>
      </c>
      <c r="E17">
        <v>0</v>
      </c>
      <c r="F17">
        <v>12771</v>
      </c>
      <c r="G17">
        <v>7882</v>
      </c>
      <c r="H17">
        <v>3258</v>
      </c>
      <c r="I17">
        <v>18460</v>
      </c>
      <c r="J17">
        <v>0</v>
      </c>
      <c r="K17">
        <v>0</v>
      </c>
      <c r="L17">
        <v>7907</v>
      </c>
      <c r="M17">
        <v>7795</v>
      </c>
      <c r="N17">
        <v>4008</v>
      </c>
      <c r="O17">
        <v>9424</v>
      </c>
      <c r="P17">
        <v>4392</v>
      </c>
      <c r="Q17">
        <v>0</v>
      </c>
    </row>
    <row r="18" spans="1:17">
      <c r="A18" t="s">
        <v>25</v>
      </c>
      <c r="B18">
        <v>4544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4544</v>
      </c>
      <c r="N18">
        <v>0</v>
      </c>
      <c r="O18">
        <v>0</v>
      </c>
      <c r="P18">
        <v>0</v>
      </c>
      <c r="Q18">
        <v>0</v>
      </c>
    </row>
    <row r="19" spans="1:17">
      <c r="A19" t="s">
        <v>26</v>
      </c>
      <c r="B19">
        <v>13024</v>
      </c>
      <c r="C19">
        <v>0</v>
      </c>
      <c r="D19">
        <v>0</v>
      </c>
      <c r="E19">
        <v>0</v>
      </c>
      <c r="F19">
        <v>0</v>
      </c>
      <c r="G19">
        <v>4271</v>
      </c>
      <c r="H19">
        <v>0</v>
      </c>
      <c r="I19">
        <v>0</v>
      </c>
      <c r="J19">
        <v>0</v>
      </c>
      <c r="K19">
        <v>4654</v>
      </c>
      <c r="L19">
        <v>0</v>
      </c>
      <c r="M19">
        <v>4099</v>
      </c>
      <c r="N19">
        <v>0</v>
      </c>
      <c r="O19">
        <v>0</v>
      </c>
      <c r="P19">
        <v>0</v>
      </c>
      <c r="Q19">
        <v>0</v>
      </c>
    </row>
    <row r="20" spans="1:17">
      <c r="A20" t="s">
        <v>27</v>
      </c>
      <c r="B20">
        <v>16249</v>
      </c>
      <c r="C20">
        <v>0</v>
      </c>
      <c r="D20">
        <v>0</v>
      </c>
      <c r="E20">
        <v>0</v>
      </c>
      <c r="F20">
        <v>0</v>
      </c>
      <c r="G20">
        <v>0</v>
      </c>
      <c r="H20">
        <v>491</v>
      </c>
      <c r="I20">
        <v>0</v>
      </c>
      <c r="J20">
        <v>0</v>
      </c>
      <c r="K20">
        <v>3011</v>
      </c>
      <c r="L20">
        <v>0</v>
      </c>
      <c r="M20">
        <v>12747</v>
      </c>
      <c r="N20">
        <v>0</v>
      </c>
      <c r="O20">
        <v>0</v>
      </c>
      <c r="P20">
        <v>0</v>
      </c>
      <c r="Q20">
        <v>0</v>
      </c>
    </row>
    <row r="21" spans="1:17">
      <c r="A21" t="s">
        <v>28</v>
      </c>
      <c r="B21">
        <v>83082</v>
      </c>
      <c r="C21">
        <v>0</v>
      </c>
      <c r="D21">
        <v>0</v>
      </c>
      <c r="E21">
        <v>1497</v>
      </c>
      <c r="F21">
        <v>0</v>
      </c>
      <c r="G21">
        <v>4320</v>
      </c>
      <c r="H21">
        <v>5614</v>
      </c>
      <c r="I21">
        <v>0</v>
      </c>
      <c r="J21">
        <v>3843</v>
      </c>
      <c r="K21">
        <v>9936</v>
      </c>
      <c r="L21">
        <v>5014</v>
      </c>
      <c r="M21">
        <v>32839</v>
      </c>
      <c r="N21">
        <v>8207</v>
      </c>
      <c r="O21">
        <v>0</v>
      </c>
      <c r="P21">
        <v>11812</v>
      </c>
      <c r="Q21">
        <v>0</v>
      </c>
    </row>
    <row r="22" spans="1:17">
      <c r="A22" t="s">
        <v>29</v>
      </c>
      <c r="B22">
        <v>469923</v>
      </c>
      <c r="C22">
        <v>0</v>
      </c>
      <c r="D22">
        <v>17203</v>
      </c>
      <c r="E22">
        <v>0</v>
      </c>
      <c r="F22">
        <v>17363</v>
      </c>
      <c r="G22">
        <v>31958</v>
      </c>
      <c r="H22">
        <v>61727</v>
      </c>
      <c r="I22">
        <v>22478</v>
      </c>
      <c r="J22">
        <v>17321</v>
      </c>
      <c r="K22">
        <v>44329</v>
      </c>
      <c r="L22">
        <v>54940</v>
      </c>
      <c r="M22">
        <v>121940</v>
      </c>
      <c r="N22">
        <v>40132</v>
      </c>
      <c r="O22">
        <v>28105</v>
      </c>
      <c r="P22">
        <v>12427</v>
      </c>
      <c r="Q22">
        <v>0</v>
      </c>
    </row>
    <row r="23" spans="1:17">
      <c r="A23" t="s">
        <v>30</v>
      </c>
      <c r="B23">
        <v>40131</v>
      </c>
      <c r="C23">
        <v>0</v>
      </c>
      <c r="D23">
        <v>0</v>
      </c>
      <c r="E23">
        <v>0</v>
      </c>
      <c r="F23">
        <v>3354</v>
      </c>
      <c r="G23">
        <v>3409</v>
      </c>
      <c r="H23">
        <v>991</v>
      </c>
      <c r="I23">
        <v>0</v>
      </c>
      <c r="J23">
        <v>0</v>
      </c>
      <c r="K23">
        <v>0</v>
      </c>
      <c r="L23">
        <v>7032</v>
      </c>
      <c r="M23">
        <v>12663</v>
      </c>
      <c r="N23">
        <v>8552</v>
      </c>
      <c r="O23">
        <v>0</v>
      </c>
      <c r="P23">
        <v>4130</v>
      </c>
      <c r="Q23">
        <v>0</v>
      </c>
    </row>
    <row r="24" spans="1:17">
      <c r="A24" t="s">
        <v>31</v>
      </c>
      <c r="B24">
        <v>20762</v>
      </c>
      <c r="C24">
        <v>0</v>
      </c>
      <c r="D24">
        <v>0</v>
      </c>
      <c r="E24">
        <v>0</v>
      </c>
      <c r="F24">
        <v>2320</v>
      </c>
      <c r="G24">
        <v>2517</v>
      </c>
      <c r="H24">
        <v>0</v>
      </c>
      <c r="I24">
        <v>3834</v>
      </c>
      <c r="J24">
        <v>0</v>
      </c>
      <c r="K24">
        <v>0</v>
      </c>
      <c r="L24">
        <v>4312</v>
      </c>
      <c r="M24">
        <v>0</v>
      </c>
      <c r="N24">
        <v>5052</v>
      </c>
      <c r="O24">
        <v>2727</v>
      </c>
      <c r="P24">
        <v>0</v>
      </c>
      <c r="Q24">
        <v>0</v>
      </c>
    </row>
    <row r="25" spans="1:17">
      <c r="A25" t="s">
        <v>32</v>
      </c>
      <c r="B25">
        <v>7512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7512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>
      <c r="A26" t="s">
        <v>33</v>
      </c>
      <c r="B26">
        <v>51159</v>
      </c>
      <c r="C26">
        <v>0</v>
      </c>
      <c r="D26">
        <v>7801</v>
      </c>
      <c r="E26">
        <v>0</v>
      </c>
      <c r="F26">
        <v>12907</v>
      </c>
      <c r="G26">
        <v>3474</v>
      </c>
      <c r="H26">
        <v>0</v>
      </c>
      <c r="I26">
        <v>0</v>
      </c>
      <c r="J26">
        <v>0</v>
      </c>
      <c r="K26">
        <v>2849</v>
      </c>
      <c r="L26">
        <v>7273</v>
      </c>
      <c r="M26">
        <v>13693</v>
      </c>
      <c r="N26">
        <v>3162</v>
      </c>
      <c r="O26">
        <v>0</v>
      </c>
      <c r="P26">
        <v>0</v>
      </c>
      <c r="Q26">
        <v>0</v>
      </c>
    </row>
    <row r="27" spans="1:17">
      <c r="A27" t="s">
        <v>34</v>
      </c>
      <c r="B27">
        <v>148127</v>
      </c>
      <c r="C27">
        <v>0</v>
      </c>
      <c r="D27">
        <v>0</v>
      </c>
      <c r="E27">
        <v>0</v>
      </c>
      <c r="F27">
        <v>14426</v>
      </c>
      <c r="G27">
        <v>17041</v>
      </c>
      <c r="H27">
        <v>24451</v>
      </c>
      <c r="I27">
        <v>2415</v>
      </c>
      <c r="J27">
        <v>13218</v>
      </c>
      <c r="K27">
        <v>8059</v>
      </c>
      <c r="L27">
        <v>19946</v>
      </c>
      <c r="M27">
        <v>23306</v>
      </c>
      <c r="N27">
        <v>7903</v>
      </c>
      <c r="O27">
        <v>4601</v>
      </c>
      <c r="P27">
        <v>12761</v>
      </c>
      <c r="Q27">
        <v>0</v>
      </c>
    </row>
    <row r="28" spans="1:17">
      <c r="A28" t="s">
        <v>35</v>
      </c>
      <c r="B28">
        <v>46068</v>
      </c>
      <c r="C28">
        <v>0</v>
      </c>
      <c r="D28">
        <v>0</v>
      </c>
      <c r="E28">
        <v>0</v>
      </c>
      <c r="F28">
        <v>3285</v>
      </c>
      <c r="G28">
        <v>0</v>
      </c>
      <c r="H28">
        <v>4152</v>
      </c>
      <c r="I28">
        <v>0</v>
      </c>
      <c r="J28">
        <v>0</v>
      </c>
      <c r="K28">
        <v>0</v>
      </c>
      <c r="L28">
        <v>10848</v>
      </c>
      <c r="M28">
        <v>8512</v>
      </c>
      <c r="N28">
        <v>7417</v>
      </c>
      <c r="O28">
        <v>4564</v>
      </c>
      <c r="P28">
        <v>7290</v>
      </c>
      <c r="Q28">
        <v>0</v>
      </c>
    </row>
    <row r="29" spans="1:17">
      <c r="A29" t="s">
        <v>36</v>
      </c>
      <c r="B29">
        <v>6016</v>
      </c>
      <c r="C29">
        <v>0</v>
      </c>
      <c r="D29">
        <v>0</v>
      </c>
      <c r="E29">
        <v>0</v>
      </c>
      <c r="F29">
        <v>0</v>
      </c>
      <c r="G29">
        <v>2174</v>
      </c>
      <c r="H29">
        <v>0</v>
      </c>
      <c r="I29">
        <v>0</v>
      </c>
      <c r="J29">
        <v>0</v>
      </c>
      <c r="K29">
        <v>0</v>
      </c>
      <c r="L29">
        <v>0</v>
      </c>
      <c r="M29">
        <v>3842</v>
      </c>
      <c r="N29">
        <v>0</v>
      </c>
      <c r="O29">
        <v>0</v>
      </c>
      <c r="P29">
        <v>0</v>
      </c>
      <c r="Q29">
        <v>0</v>
      </c>
    </row>
    <row r="30" spans="1:17">
      <c r="A30" t="s">
        <v>37</v>
      </c>
      <c r="B30">
        <v>264364</v>
      </c>
      <c r="C30">
        <v>0</v>
      </c>
      <c r="D30">
        <v>0</v>
      </c>
      <c r="E30">
        <v>0</v>
      </c>
      <c r="F30">
        <v>49241</v>
      </c>
      <c r="G30">
        <v>38569</v>
      </c>
      <c r="H30">
        <v>4166</v>
      </c>
      <c r="I30">
        <v>29263</v>
      </c>
      <c r="J30">
        <v>7207</v>
      </c>
      <c r="K30">
        <v>13392</v>
      </c>
      <c r="L30">
        <v>59608</v>
      </c>
      <c r="M30">
        <v>40305</v>
      </c>
      <c r="N30">
        <v>9790</v>
      </c>
      <c r="O30">
        <v>12823</v>
      </c>
      <c r="P30">
        <v>0</v>
      </c>
      <c r="Q30">
        <v>0</v>
      </c>
    </row>
    <row r="31" spans="1:17">
      <c r="A31" t="s">
        <v>38</v>
      </c>
      <c r="B31">
        <v>52550</v>
      </c>
      <c r="C31">
        <v>0</v>
      </c>
      <c r="D31">
        <v>0</v>
      </c>
      <c r="E31">
        <v>0</v>
      </c>
      <c r="F31">
        <v>0</v>
      </c>
      <c r="G31">
        <v>8286</v>
      </c>
      <c r="H31">
        <v>10969</v>
      </c>
      <c r="I31">
        <v>0</v>
      </c>
      <c r="J31">
        <v>0</v>
      </c>
      <c r="K31">
        <v>2466</v>
      </c>
      <c r="L31">
        <v>22596</v>
      </c>
      <c r="M31">
        <v>7861</v>
      </c>
      <c r="N31">
        <v>0</v>
      </c>
      <c r="O31">
        <v>0</v>
      </c>
      <c r="P31">
        <v>372</v>
      </c>
      <c r="Q31">
        <v>0</v>
      </c>
    </row>
    <row r="32" spans="1:17">
      <c r="A32" t="s">
        <v>39</v>
      </c>
      <c r="B32">
        <v>2828</v>
      </c>
      <c r="C32">
        <v>0</v>
      </c>
      <c r="D32">
        <v>0</v>
      </c>
      <c r="E32">
        <v>0</v>
      </c>
      <c r="F32">
        <v>0</v>
      </c>
      <c r="G32">
        <v>2828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>
      <c r="A33" t="s">
        <v>40</v>
      </c>
      <c r="B33">
        <v>55297</v>
      </c>
      <c r="C33">
        <v>0</v>
      </c>
      <c r="D33">
        <v>0</v>
      </c>
      <c r="E33">
        <v>0</v>
      </c>
      <c r="F33">
        <v>3882</v>
      </c>
      <c r="G33">
        <v>7439</v>
      </c>
      <c r="H33">
        <v>0</v>
      </c>
      <c r="I33">
        <v>12075</v>
      </c>
      <c r="J33">
        <v>0</v>
      </c>
      <c r="K33">
        <v>0</v>
      </c>
      <c r="L33">
        <v>12554</v>
      </c>
      <c r="M33">
        <v>16379</v>
      </c>
      <c r="N33">
        <v>2968</v>
      </c>
      <c r="O33">
        <v>0</v>
      </c>
      <c r="P33">
        <v>0</v>
      </c>
      <c r="Q33">
        <v>0</v>
      </c>
    </row>
    <row r="34" spans="1:17">
      <c r="A34" t="s">
        <v>41</v>
      </c>
      <c r="B34">
        <v>88416</v>
      </c>
      <c r="C34">
        <v>0</v>
      </c>
      <c r="D34">
        <v>436</v>
      </c>
      <c r="E34">
        <v>0</v>
      </c>
      <c r="F34">
        <v>0</v>
      </c>
      <c r="G34">
        <v>7776</v>
      </c>
      <c r="H34">
        <v>19763</v>
      </c>
      <c r="I34">
        <v>8446</v>
      </c>
      <c r="J34">
        <v>4389</v>
      </c>
      <c r="K34">
        <v>0</v>
      </c>
      <c r="L34">
        <v>15399</v>
      </c>
      <c r="M34">
        <v>19807</v>
      </c>
      <c r="N34">
        <v>6077</v>
      </c>
      <c r="O34">
        <v>5762</v>
      </c>
      <c r="P34">
        <v>561</v>
      </c>
      <c r="Q34">
        <v>0</v>
      </c>
    </row>
    <row r="35" spans="1:17">
      <c r="A35" t="s">
        <v>42</v>
      </c>
      <c r="B35">
        <v>32953</v>
      </c>
      <c r="C35">
        <v>0</v>
      </c>
      <c r="D35">
        <v>2995</v>
      </c>
      <c r="E35">
        <v>0</v>
      </c>
      <c r="F35">
        <v>0</v>
      </c>
      <c r="G35">
        <v>8002</v>
      </c>
      <c r="H35">
        <v>0</v>
      </c>
      <c r="I35">
        <v>0</v>
      </c>
      <c r="J35">
        <v>0</v>
      </c>
      <c r="K35">
        <v>0</v>
      </c>
      <c r="L35">
        <v>8420</v>
      </c>
      <c r="M35">
        <v>8023</v>
      </c>
      <c r="N35">
        <v>5161</v>
      </c>
      <c r="O35">
        <v>0</v>
      </c>
      <c r="P35">
        <v>352</v>
      </c>
      <c r="Q35">
        <v>0</v>
      </c>
    </row>
    <row r="36" spans="1:17">
      <c r="A36" t="s">
        <v>43</v>
      </c>
      <c r="B36">
        <v>20371</v>
      </c>
      <c r="C36">
        <v>0</v>
      </c>
      <c r="D36">
        <v>0</v>
      </c>
      <c r="E36">
        <v>0</v>
      </c>
      <c r="F36">
        <v>0</v>
      </c>
      <c r="G36">
        <v>5056</v>
      </c>
      <c r="H36">
        <v>0</v>
      </c>
      <c r="I36">
        <v>0</v>
      </c>
      <c r="J36">
        <v>0</v>
      </c>
      <c r="K36">
        <v>1979</v>
      </c>
      <c r="L36">
        <v>8313</v>
      </c>
      <c r="M36">
        <v>5023</v>
      </c>
      <c r="N36">
        <v>0</v>
      </c>
      <c r="O36">
        <v>0</v>
      </c>
      <c r="P36">
        <v>0</v>
      </c>
      <c r="Q36">
        <v>0</v>
      </c>
    </row>
    <row r="37" spans="1:17">
      <c r="A37" t="s">
        <v>44</v>
      </c>
      <c r="B37">
        <v>200171</v>
      </c>
      <c r="C37">
        <v>0</v>
      </c>
      <c r="D37">
        <v>3798</v>
      </c>
      <c r="E37">
        <v>4211</v>
      </c>
      <c r="F37">
        <v>11087</v>
      </c>
      <c r="G37">
        <v>13723</v>
      </c>
      <c r="H37">
        <v>11983</v>
      </c>
      <c r="I37">
        <v>2619</v>
      </c>
      <c r="J37">
        <v>7498</v>
      </c>
      <c r="K37">
        <v>33763</v>
      </c>
      <c r="L37">
        <v>61494</v>
      </c>
      <c r="M37">
        <v>26125</v>
      </c>
      <c r="N37">
        <v>17577</v>
      </c>
      <c r="O37">
        <v>1245</v>
      </c>
      <c r="P37">
        <v>5048</v>
      </c>
      <c r="Q37">
        <v>0</v>
      </c>
    </row>
    <row r="38" spans="1:17">
      <c r="A38" t="s">
        <v>45</v>
      </c>
      <c r="B38">
        <v>205751</v>
      </c>
      <c r="C38">
        <v>0</v>
      </c>
      <c r="D38">
        <v>0</v>
      </c>
      <c r="E38">
        <v>0</v>
      </c>
      <c r="F38">
        <v>6403</v>
      </c>
      <c r="G38">
        <v>21816</v>
      </c>
      <c r="H38">
        <v>12293</v>
      </c>
      <c r="I38">
        <v>4376</v>
      </c>
      <c r="J38">
        <v>13564</v>
      </c>
      <c r="K38">
        <v>13315</v>
      </c>
      <c r="L38">
        <v>41449</v>
      </c>
      <c r="M38">
        <v>45212</v>
      </c>
      <c r="N38">
        <v>29629</v>
      </c>
      <c r="O38">
        <v>5700</v>
      </c>
      <c r="P38">
        <v>11994</v>
      </c>
      <c r="Q38">
        <v>0</v>
      </c>
    </row>
    <row r="39" spans="1:17">
      <c r="A39" t="s">
        <v>46</v>
      </c>
      <c r="B39">
        <v>16407</v>
      </c>
      <c r="C39">
        <v>0</v>
      </c>
      <c r="D39">
        <v>0</v>
      </c>
      <c r="E39">
        <v>0</v>
      </c>
      <c r="F39">
        <v>4713</v>
      </c>
      <c r="G39">
        <v>0</v>
      </c>
      <c r="H39">
        <v>2846</v>
      </c>
      <c r="I39">
        <v>0</v>
      </c>
      <c r="J39">
        <v>0</v>
      </c>
      <c r="K39">
        <v>0</v>
      </c>
      <c r="L39">
        <v>4057</v>
      </c>
      <c r="M39">
        <v>4791</v>
      </c>
      <c r="N39">
        <v>0</v>
      </c>
      <c r="O39">
        <v>0</v>
      </c>
      <c r="P39">
        <v>0</v>
      </c>
      <c r="Q39">
        <v>0</v>
      </c>
    </row>
    <row r="40" spans="1:17">
      <c r="A40" t="s">
        <v>47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>
      <c r="A41" t="s">
        <v>48</v>
      </c>
      <c r="B41">
        <v>12075</v>
      </c>
      <c r="C41">
        <v>0</v>
      </c>
      <c r="D41">
        <v>0</v>
      </c>
      <c r="E41">
        <v>0</v>
      </c>
      <c r="F41">
        <v>0</v>
      </c>
      <c r="G41">
        <v>448</v>
      </c>
      <c r="H41">
        <v>0</v>
      </c>
      <c r="I41">
        <v>0</v>
      </c>
      <c r="J41">
        <v>0</v>
      </c>
      <c r="K41">
        <v>6405</v>
      </c>
      <c r="L41">
        <v>4539</v>
      </c>
      <c r="M41">
        <v>0</v>
      </c>
      <c r="N41">
        <v>683</v>
      </c>
      <c r="O41">
        <v>0</v>
      </c>
      <c r="P41">
        <v>0</v>
      </c>
      <c r="Q41">
        <v>0</v>
      </c>
    </row>
    <row r="42" spans="1:17">
      <c r="A42" t="s">
        <v>49</v>
      </c>
      <c r="B42">
        <v>13110</v>
      </c>
      <c r="C42">
        <v>0</v>
      </c>
      <c r="D42">
        <v>0</v>
      </c>
      <c r="E42">
        <v>0</v>
      </c>
      <c r="F42">
        <v>3468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574</v>
      </c>
      <c r="N42">
        <v>2926</v>
      </c>
      <c r="O42">
        <v>6142</v>
      </c>
      <c r="P42">
        <v>0</v>
      </c>
      <c r="Q42">
        <v>0</v>
      </c>
    </row>
    <row r="43" spans="1:17">
      <c r="A43" t="s">
        <v>50</v>
      </c>
      <c r="B43">
        <v>14561</v>
      </c>
      <c r="C43">
        <v>0</v>
      </c>
      <c r="D43">
        <v>0</v>
      </c>
      <c r="E43">
        <v>0</v>
      </c>
      <c r="F43">
        <v>3734</v>
      </c>
      <c r="G43">
        <v>0</v>
      </c>
      <c r="H43">
        <v>3500</v>
      </c>
      <c r="I43">
        <v>0</v>
      </c>
      <c r="J43">
        <v>0</v>
      </c>
      <c r="K43">
        <v>0</v>
      </c>
      <c r="L43">
        <v>4108</v>
      </c>
      <c r="M43">
        <v>3219</v>
      </c>
      <c r="N43">
        <v>0</v>
      </c>
      <c r="O43">
        <v>0</v>
      </c>
      <c r="P43">
        <v>0</v>
      </c>
      <c r="Q43">
        <v>0</v>
      </c>
    </row>
    <row r="44" spans="1:17">
      <c r="A44" t="s">
        <v>51</v>
      </c>
      <c r="B44">
        <v>60311</v>
      </c>
      <c r="C44">
        <v>0</v>
      </c>
      <c r="D44">
        <v>2969</v>
      </c>
      <c r="E44">
        <v>0</v>
      </c>
      <c r="F44">
        <v>3633</v>
      </c>
      <c r="G44">
        <v>5636</v>
      </c>
      <c r="H44">
        <v>8895</v>
      </c>
      <c r="I44">
        <v>4075</v>
      </c>
      <c r="J44">
        <v>0</v>
      </c>
      <c r="K44">
        <v>7156</v>
      </c>
      <c r="L44">
        <v>818</v>
      </c>
      <c r="M44">
        <v>13195</v>
      </c>
      <c r="N44">
        <v>10724</v>
      </c>
      <c r="O44">
        <v>3210</v>
      </c>
      <c r="P44">
        <v>0</v>
      </c>
      <c r="Q44">
        <v>0</v>
      </c>
    </row>
    <row r="45" spans="1:17">
      <c r="A45" t="s">
        <v>52</v>
      </c>
      <c r="B45">
        <v>14914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762</v>
      </c>
      <c r="J45">
        <v>0</v>
      </c>
      <c r="K45">
        <v>1180</v>
      </c>
      <c r="L45">
        <v>9625</v>
      </c>
      <c r="M45">
        <v>3347</v>
      </c>
      <c r="N45">
        <v>0</v>
      </c>
      <c r="O45">
        <v>0</v>
      </c>
      <c r="P45">
        <v>0</v>
      </c>
      <c r="Q45">
        <v>0</v>
      </c>
    </row>
    <row r="46" spans="1:17">
      <c r="A46" t="s">
        <v>53</v>
      </c>
      <c r="B46">
        <v>10200</v>
      </c>
      <c r="C46">
        <v>0</v>
      </c>
      <c r="D46">
        <v>0</v>
      </c>
      <c r="E46">
        <v>0</v>
      </c>
      <c r="F46">
        <v>0</v>
      </c>
      <c r="G46">
        <v>992</v>
      </c>
      <c r="H46">
        <v>0</v>
      </c>
      <c r="I46">
        <v>0</v>
      </c>
      <c r="J46">
        <v>0</v>
      </c>
      <c r="K46">
        <v>4084</v>
      </c>
      <c r="L46">
        <v>0</v>
      </c>
      <c r="M46">
        <v>3962</v>
      </c>
      <c r="N46">
        <v>0</v>
      </c>
      <c r="O46">
        <v>1162</v>
      </c>
      <c r="P46">
        <v>0</v>
      </c>
      <c r="Q46">
        <v>0</v>
      </c>
    </row>
    <row r="47" spans="1:17">
      <c r="A47" t="s">
        <v>54</v>
      </c>
      <c r="B47">
        <v>19169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4953</v>
      </c>
      <c r="L47">
        <v>2671</v>
      </c>
      <c r="M47">
        <v>11545</v>
      </c>
      <c r="N47">
        <v>0</v>
      </c>
      <c r="O47">
        <v>0</v>
      </c>
      <c r="P47">
        <v>0</v>
      </c>
      <c r="Q47">
        <v>0</v>
      </c>
    </row>
    <row r="48" spans="1:17">
      <c r="A48" t="s">
        <v>55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>
      <c r="A49" t="s">
        <v>56</v>
      </c>
      <c r="B49">
        <v>6011</v>
      </c>
      <c r="C49">
        <v>0</v>
      </c>
      <c r="D49">
        <v>0</v>
      </c>
      <c r="E49">
        <v>0</v>
      </c>
      <c r="F49">
        <v>0</v>
      </c>
      <c r="G49">
        <v>3053</v>
      </c>
      <c r="H49">
        <v>0</v>
      </c>
      <c r="I49">
        <v>0</v>
      </c>
      <c r="J49">
        <v>0</v>
      </c>
      <c r="K49">
        <v>0</v>
      </c>
      <c r="L49">
        <v>2958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>
      <c r="A50" t="s">
        <v>57</v>
      </c>
      <c r="B50">
        <v>7911</v>
      </c>
      <c r="C50">
        <v>0</v>
      </c>
      <c r="D50">
        <v>0</v>
      </c>
      <c r="E50">
        <v>0</v>
      </c>
      <c r="F50">
        <v>0</v>
      </c>
      <c r="G50">
        <v>0</v>
      </c>
      <c r="H50">
        <v>3953</v>
      </c>
      <c r="I50">
        <v>0</v>
      </c>
      <c r="J50">
        <v>0</v>
      </c>
      <c r="K50">
        <v>0</v>
      </c>
      <c r="L50">
        <v>0</v>
      </c>
      <c r="M50">
        <v>3958</v>
      </c>
      <c r="N50">
        <v>0</v>
      </c>
      <c r="O50">
        <v>0</v>
      </c>
      <c r="P50">
        <v>0</v>
      </c>
      <c r="Q50">
        <v>0</v>
      </c>
    </row>
    <row r="51" spans="1:17">
      <c r="A51" t="s">
        <v>58</v>
      </c>
      <c r="B51">
        <v>56509</v>
      </c>
      <c r="C51">
        <v>0</v>
      </c>
      <c r="D51">
        <v>0</v>
      </c>
      <c r="E51">
        <v>0</v>
      </c>
      <c r="F51">
        <v>6433</v>
      </c>
      <c r="G51">
        <v>0</v>
      </c>
      <c r="H51">
        <v>3573</v>
      </c>
      <c r="I51">
        <v>10623</v>
      </c>
      <c r="J51">
        <v>0</v>
      </c>
      <c r="K51">
        <v>8556</v>
      </c>
      <c r="L51">
        <v>8987</v>
      </c>
      <c r="M51">
        <v>17034</v>
      </c>
      <c r="N51">
        <v>1303</v>
      </c>
      <c r="O51">
        <v>0</v>
      </c>
      <c r="P51">
        <v>0</v>
      </c>
      <c r="Q51">
        <v>0</v>
      </c>
    </row>
    <row r="52" spans="1:17">
      <c r="A52" t="s">
        <v>59</v>
      </c>
      <c r="B52">
        <v>11896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11896</v>
      </c>
      <c r="N52">
        <v>0</v>
      </c>
      <c r="O52">
        <v>0</v>
      </c>
      <c r="P52">
        <v>0</v>
      </c>
      <c r="Q52">
        <v>0</v>
      </c>
    </row>
    <row r="53" spans="1:17">
      <c r="A53" t="s">
        <v>60</v>
      </c>
      <c r="B53">
        <v>56998</v>
      </c>
      <c r="C53">
        <v>0</v>
      </c>
      <c r="D53">
        <v>0</v>
      </c>
      <c r="E53">
        <v>0</v>
      </c>
      <c r="F53">
        <v>0</v>
      </c>
      <c r="G53">
        <v>16389</v>
      </c>
      <c r="H53">
        <v>6514</v>
      </c>
      <c r="I53">
        <v>0</v>
      </c>
      <c r="J53">
        <v>0</v>
      </c>
      <c r="K53">
        <v>5090</v>
      </c>
      <c r="L53">
        <v>6465</v>
      </c>
      <c r="M53">
        <v>22540</v>
      </c>
      <c r="N53">
        <v>0</v>
      </c>
      <c r="O53">
        <v>0</v>
      </c>
      <c r="P53">
        <v>0</v>
      </c>
      <c r="Q53">
        <v>0</v>
      </c>
    </row>
    <row r="54" spans="1:17">
      <c r="A54" t="s">
        <v>61</v>
      </c>
      <c r="B54">
        <v>32362</v>
      </c>
      <c r="C54">
        <v>0</v>
      </c>
      <c r="D54">
        <v>0</v>
      </c>
      <c r="E54">
        <v>0</v>
      </c>
      <c r="F54">
        <v>5031</v>
      </c>
      <c r="G54">
        <v>0</v>
      </c>
      <c r="H54">
        <v>0</v>
      </c>
      <c r="I54">
        <v>5582</v>
      </c>
      <c r="J54">
        <v>0</v>
      </c>
      <c r="K54">
        <v>0</v>
      </c>
      <c r="L54">
        <v>0</v>
      </c>
      <c r="M54">
        <v>21749</v>
      </c>
      <c r="N54">
        <v>0</v>
      </c>
      <c r="O54">
        <v>0</v>
      </c>
      <c r="P54">
        <v>0</v>
      </c>
      <c r="Q54">
        <v>0</v>
      </c>
    </row>
    <row r="55" spans="1:17">
      <c r="A55" t="s">
        <v>62</v>
      </c>
      <c r="B55">
        <v>37110</v>
      </c>
      <c r="C55">
        <v>0</v>
      </c>
      <c r="D55">
        <v>0</v>
      </c>
      <c r="E55">
        <v>0</v>
      </c>
      <c r="F55">
        <v>18844</v>
      </c>
      <c r="G55">
        <v>0</v>
      </c>
      <c r="H55">
        <v>8857</v>
      </c>
      <c r="I55">
        <v>0</v>
      </c>
      <c r="J55">
        <v>0</v>
      </c>
      <c r="K55">
        <v>0</v>
      </c>
      <c r="L55">
        <v>0</v>
      </c>
      <c r="M55">
        <v>5332</v>
      </c>
      <c r="N55">
        <v>0</v>
      </c>
      <c r="O55">
        <v>4077</v>
      </c>
      <c r="P55">
        <v>0</v>
      </c>
      <c r="Q55">
        <v>0</v>
      </c>
    </row>
    <row r="56" spans="1:17">
      <c r="A56" t="s">
        <v>63</v>
      </c>
      <c r="B56">
        <v>282520</v>
      </c>
      <c r="C56">
        <v>0</v>
      </c>
      <c r="D56">
        <v>0</v>
      </c>
      <c r="E56">
        <v>0</v>
      </c>
      <c r="F56">
        <v>12005</v>
      </c>
      <c r="G56">
        <v>34681</v>
      </c>
      <c r="H56">
        <v>25976</v>
      </c>
      <c r="I56">
        <v>16705</v>
      </c>
      <c r="J56">
        <v>0</v>
      </c>
      <c r="K56">
        <v>40131</v>
      </c>
      <c r="L56">
        <v>30607</v>
      </c>
      <c r="M56">
        <v>87381</v>
      </c>
      <c r="N56">
        <v>4000</v>
      </c>
      <c r="O56">
        <v>27410</v>
      </c>
      <c r="P56">
        <v>3624</v>
      </c>
      <c r="Q56">
        <v>0</v>
      </c>
    </row>
    <row r="57" spans="1:17">
      <c r="A57" t="s">
        <v>64</v>
      </c>
      <c r="B57">
        <v>135251</v>
      </c>
      <c r="C57">
        <v>0</v>
      </c>
      <c r="D57">
        <v>0</v>
      </c>
      <c r="E57">
        <v>0</v>
      </c>
      <c r="F57">
        <v>17850</v>
      </c>
      <c r="G57">
        <v>0</v>
      </c>
      <c r="H57">
        <v>12533</v>
      </c>
      <c r="I57">
        <v>13614</v>
      </c>
      <c r="J57">
        <v>0</v>
      </c>
      <c r="K57">
        <v>7242</v>
      </c>
      <c r="L57">
        <v>28868</v>
      </c>
      <c r="M57">
        <v>50137</v>
      </c>
      <c r="N57">
        <v>0</v>
      </c>
      <c r="O57">
        <v>724</v>
      </c>
      <c r="P57">
        <v>4283</v>
      </c>
      <c r="Q57">
        <v>0</v>
      </c>
    </row>
    <row r="58" spans="1:17">
      <c r="A58" t="s">
        <v>65</v>
      </c>
      <c r="B58">
        <v>18800</v>
      </c>
      <c r="C58">
        <v>0</v>
      </c>
      <c r="D58">
        <v>0</v>
      </c>
      <c r="E58">
        <v>0</v>
      </c>
      <c r="F58">
        <v>4268</v>
      </c>
      <c r="G58">
        <v>4403</v>
      </c>
      <c r="H58">
        <v>0</v>
      </c>
      <c r="I58">
        <v>0</v>
      </c>
      <c r="J58">
        <v>0</v>
      </c>
      <c r="K58">
        <v>0</v>
      </c>
      <c r="L58">
        <v>0</v>
      </c>
      <c r="M58">
        <v>10129</v>
      </c>
      <c r="N58">
        <v>0</v>
      </c>
      <c r="O58">
        <v>0</v>
      </c>
      <c r="P58">
        <v>0</v>
      </c>
      <c r="Q58">
        <v>0</v>
      </c>
    </row>
    <row r="59" spans="1:17">
      <c r="A59" t="s">
        <v>66</v>
      </c>
      <c r="B59">
        <v>30343</v>
      </c>
      <c r="C59">
        <v>0</v>
      </c>
      <c r="D59">
        <v>0</v>
      </c>
      <c r="E59">
        <v>0</v>
      </c>
      <c r="F59">
        <v>0</v>
      </c>
      <c r="G59">
        <v>4291</v>
      </c>
      <c r="H59">
        <v>5828</v>
      </c>
      <c r="I59">
        <v>0</v>
      </c>
      <c r="J59">
        <v>0</v>
      </c>
      <c r="K59">
        <v>5129</v>
      </c>
      <c r="L59">
        <v>4088</v>
      </c>
      <c r="M59">
        <v>4624</v>
      </c>
      <c r="N59">
        <v>3956</v>
      </c>
      <c r="O59">
        <v>0</v>
      </c>
      <c r="P59">
        <v>2427</v>
      </c>
      <c r="Q59">
        <v>0</v>
      </c>
    </row>
    <row r="60" spans="1:17">
      <c r="A60" t="s">
        <v>67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>
      <c r="A61" t="s">
        <v>68</v>
      </c>
      <c r="B61">
        <v>68083</v>
      </c>
      <c r="C61">
        <v>0</v>
      </c>
      <c r="D61">
        <v>0</v>
      </c>
      <c r="E61">
        <v>0</v>
      </c>
      <c r="F61">
        <v>12539</v>
      </c>
      <c r="G61">
        <v>0</v>
      </c>
      <c r="H61">
        <v>25172</v>
      </c>
      <c r="I61">
        <v>8067</v>
      </c>
      <c r="J61">
        <v>0</v>
      </c>
      <c r="K61">
        <v>0</v>
      </c>
      <c r="L61">
        <v>8181</v>
      </c>
      <c r="M61">
        <v>4640</v>
      </c>
      <c r="N61">
        <v>9484</v>
      </c>
      <c r="O61">
        <v>0</v>
      </c>
      <c r="P61">
        <v>0</v>
      </c>
      <c r="Q61">
        <v>0</v>
      </c>
    </row>
    <row r="62" spans="1:17">
      <c r="A62" t="s">
        <v>69</v>
      </c>
      <c r="B62">
        <v>217287</v>
      </c>
      <c r="C62">
        <v>0</v>
      </c>
      <c r="D62">
        <v>0</v>
      </c>
      <c r="E62">
        <v>0</v>
      </c>
      <c r="F62">
        <v>0</v>
      </c>
      <c r="G62">
        <v>16393</v>
      </c>
      <c r="H62">
        <v>49554</v>
      </c>
      <c r="I62">
        <v>19687</v>
      </c>
      <c r="J62">
        <v>0</v>
      </c>
      <c r="K62">
        <v>6870</v>
      </c>
      <c r="L62">
        <v>13819</v>
      </c>
      <c r="M62">
        <v>30450</v>
      </c>
      <c r="N62">
        <v>77429</v>
      </c>
      <c r="O62">
        <v>3085</v>
      </c>
      <c r="P62">
        <v>0</v>
      </c>
      <c r="Q62">
        <v>0</v>
      </c>
    </row>
    <row r="63" spans="1:17">
      <c r="A63" t="s">
        <v>70</v>
      </c>
      <c r="B63">
        <v>53455</v>
      </c>
      <c r="C63">
        <v>0</v>
      </c>
      <c r="D63">
        <v>0</v>
      </c>
      <c r="E63">
        <v>0</v>
      </c>
      <c r="F63">
        <v>0</v>
      </c>
      <c r="G63">
        <v>14703</v>
      </c>
      <c r="H63">
        <v>3861</v>
      </c>
      <c r="I63">
        <v>11975</v>
      </c>
      <c r="J63">
        <v>0</v>
      </c>
      <c r="K63">
        <v>0</v>
      </c>
      <c r="L63">
        <v>3270</v>
      </c>
      <c r="M63">
        <v>15661</v>
      </c>
      <c r="N63">
        <v>3985</v>
      </c>
      <c r="O63">
        <v>0</v>
      </c>
      <c r="P63">
        <v>0</v>
      </c>
      <c r="Q63">
        <v>0</v>
      </c>
    </row>
    <row r="64" spans="1:17">
      <c r="A64" t="s">
        <v>71</v>
      </c>
      <c r="B64">
        <v>63645</v>
      </c>
      <c r="C64">
        <v>0</v>
      </c>
      <c r="D64">
        <v>0</v>
      </c>
      <c r="E64">
        <v>0</v>
      </c>
      <c r="F64">
        <v>0</v>
      </c>
      <c r="G64">
        <v>34412</v>
      </c>
      <c r="H64">
        <v>4783</v>
      </c>
      <c r="I64">
        <v>2452</v>
      </c>
      <c r="J64">
        <v>0</v>
      </c>
      <c r="K64">
        <v>0</v>
      </c>
      <c r="L64">
        <v>4372</v>
      </c>
      <c r="M64">
        <v>10737</v>
      </c>
      <c r="N64">
        <v>2930</v>
      </c>
      <c r="O64">
        <v>3959</v>
      </c>
      <c r="P64">
        <v>0</v>
      </c>
      <c r="Q64">
        <v>0</v>
      </c>
    </row>
    <row r="65" spans="1:17">
      <c r="A65" t="s">
        <v>72</v>
      </c>
      <c r="B65">
        <v>78871</v>
      </c>
      <c r="C65">
        <v>0</v>
      </c>
      <c r="D65">
        <v>0</v>
      </c>
      <c r="E65">
        <v>0</v>
      </c>
      <c r="F65">
        <v>3361</v>
      </c>
      <c r="G65">
        <v>31228</v>
      </c>
      <c r="H65">
        <v>0</v>
      </c>
      <c r="I65">
        <v>0</v>
      </c>
      <c r="J65">
        <v>0</v>
      </c>
      <c r="K65">
        <v>0</v>
      </c>
      <c r="L65">
        <v>0</v>
      </c>
      <c r="M65">
        <v>9667</v>
      </c>
      <c r="N65">
        <v>24062</v>
      </c>
      <c r="O65">
        <v>6578</v>
      </c>
      <c r="P65">
        <v>3975</v>
      </c>
      <c r="Q65">
        <v>0</v>
      </c>
    </row>
    <row r="66" spans="1:17">
      <c r="A66" t="s">
        <v>73</v>
      </c>
      <c r="B66">
        <v>1253029</v>
      </c>
      <c r="C66">
        <v>0</v>
      </c>
      <c r="D66">
        <v>0</v>
      </c>
      <c r="E66">
        <v>0</v>
      </c>
      <c r="F66">
        <v>21735</v>
      </c>
      <c r="G66">
        <v>113943</v>
      </c>
      <c r="H66">
        <v>94378</v>
      </c>
      <c r="I66">
        <v>67386</v>
      </c>
      <c r="J66">
        <v>42462</v>
      </c>
      <c r="K66">
        <v>97636</v>
      </c>
      <c r="L66">
        <v>274539</v>
      </c>
      <c r="M66">
        <v>275643</v>
      </c>
      <c r="N66">
        <v>159861</v>
      </c>
      <c r="O66">
        <v>58685</v>
      </c>
      <c r="P66">
        <v>46761</v>
      </c>
      <c r="Q66">
        <v>0</v>
      </c>
    </row>
    <row r="67" spans="1:17">
      <c r="A67" t="s">
        <v>74</v>
      </c>
      <c r="B67">
        <v>127778</v>
      </c>
      <c r="C67">
        <v>0</v>
      </c>
      <c r="D67">
        <v>402</v>
      </c>
      <c r="E67">
        <v>0</v>
      </c>
      <c r="F67">
        <v>4243</v>
      </c>
      <c r="G67">
        <v>11516</v>
      </c>
      <c r="H67">
        <v>21089</v>
      </c>
      <c r="I67">
        <v>8619</v>
      </c>
      <c r="J67">
        <v>5236</v>
      </c>
      <c r="K67">
        <v>9002</v>
      </c>
      <c r="L67">
        <v>19620</v>
      </c>
      <c r="M67">
        <v>36153</v>
      </c>
      <c r="N67">
        <v>7075</v>
      </c>
      <c r="O67">
        <v>4463</v>
      </c>
      <c r="P67">
        <v>360</v>
      </c>
      <c r="Q67">
        <v>0</v>
      </c>
    </row>
    <row r="68" spans="1:17">
      <c r="A68" t="s">
        <v>75</v>
      </c>
      <c r="B68">
        <v>1928258</v>
      </c>
      <c r="C68">
        <v>0</v>
      </c>
      <c r="D68">
        <v>0</v>
      </c>
      <c r="E68">
        <v>10312</v>
      </c>
      <c r="F68">
        <v>32558</v>
      </c>
      <c r="G68">
        <v>199712</v>
      </c>
      <c r="H68">
        <v>204397</v>
      </c>
      <c r="I68">
        <v>126370</v>
      </c>
      <c r="J68">
        <v>104069</v>
      </c>
      <c r="K68">
        <v>205692</v>
      </c>
      <c r="L68">
        <v>523840</v>
      </c>
      <c r="M68">
        <v>398539</v>
      </c>
      <c r="N68">
        <v>50259</v>
      </c>
      <c r="O68">
        <v>16573</v>
      </c>
      <c r="P68">
        <v>55937</v>
      </c>
      <c r="Q68">
        <v>0</v>
      </c>
    </row>
    <row r="69" spans="1:17">
      <c r="A69" t="s">
        <v>76</v>
      </c>
      <c r="B69">
        <v>47855</v>
      </c>
      <c r="C69">
        <v>0</v>
      </c>
      <c r="D69">
        <v>0</v>
      </c>
      <c r="E69">
        <v>0</v>
      </c>
      <c r="F69">
        <v>0</v>
      </c>
      <c r="G69">
        <v>8272</v>
      </c>
      <c r="H69">
        <v>0</v>
      </c>
      <c r="I69">
        <v>2944</v>
      </c>
      <c r="J69">
        <v>5007</v>
      </c>
      <c r="K69">
        <v>0</v>
      </c>
      <c r="L69">
        <v>7236</v>
      </c>
      <c r="M69">
        <v>12740</v>
      </c>
      <c r="N69">
        <v>2021</v>
      </c>
      <c r="O69">
        <v>0</v>
      </c>
      <c r="P69">
        <v>9635</v>
      </c>
      <c r="Q69">
        <v>0</v>
      </c>
    </row>
    <row r="70" spans="1:17">
      <c r="A70" t="s">
        <v>77</v>
      </c>
      <c r="B70">
        <v>250000</v>
      </c>
      <c r="C70">
        <v>0</v>
      </c>
      <c r="D70">
        <v>2717</v>
      </c>
      <c r="E70">
        <v>0</v>
      </c>
      <c r="F70">
        <v>36628</v>
      </c>
      <c r="G70">
        <v>27890</v>
      </c>
      <c r="H70">
        <v>44850</v>
      </c>
      <c r="I70">
        <v>0</v>
      </c>
      <c r="J70">
        <v>4043</v>
      </c>
      <c r="K70">
        <v>22875</v>
      </c>
      <c r="L70">
        <v>51040</v>
      </c>
      <c r="M70">
        <v>44250</v>
      </c>
      <c r="N70">
        <v>9221</v>
      </c>
      <c r="O70">
        <v>4244</v>
      </c>
      <c r="P70">
        <v>2242</v>
      </c>
      <c r="Q70">
        <v>0</v>
      </c>
    </row>
    <row r="71" spans="1:17">
      <c r="A71" t="s">
        <v>78</v>
      </c>
      <c r="B71">
        <v>76393</v>
      </c>
      <c r="C71">
        <v>0</v>
      </c>
      <c r="D71">
        <v>0</v>
      </c>
      <c r="E71">
        <v>0</v>
      </c>
      <c r="F71">
        <v>0</v>
      </c>
      <c r="G71">
        <v>0</v>
      </c>
      <c r="H71">
        <v>30390</v>
      </c>
      <c r="I71">
        <v>6764</v>
      </c>
      <c r="J71">
        <v>4764</v>
      </c>
      <c r="K71">
        <v>3759</v>
      </c>
      <c r="L71">
        <v>4823</v>
      </c>
      <c r="M71">
        <v>6766</v>
      </c>
      <c r="N71">
        <v>0</v>
      </c>
      <c r="O71">
        <v>4845</v>
      </c>
      <c r="P71">
        <v>14282</v>
      </c>
      <c r="Q71">
        <v>0</v>
      </c>
    </row>
    <row r="72" spans="1:17">
      <c r="A72" t="s">
        <v>79</v>
      </c>
      <c r="B72">
        <v>77945</v>
      </c>
      <c r="C72">
        <v>0</v>
      </c>
      <c r="D72">
        <v>0</v>
      </c>
      <c r="E72">
        <v>0</v>
      </c>
      <c r="F72">
        <v>4684</v>
      </c>
      <c r="G72">
        <v>4529</v>
      </c>
      <c r="H72">
        <v>22102</v>
      </c>
      <c r="I72">
        <v>9918</v>
      </c>
      <c r="J72">
        <v>0</v>
      </c>
      <c r="K72">
        <v>0</v>
      </c>
      <c r="L72">
        <v>9914</v>
      </c>
      <c r="M72">
        <v>12043</v>
      </c>
      <c r="N72">
        <v>14090</v>
      </c>
      <c r="O72">
        <v>345</v>
      </c>
      <c r="P72">
        <v>320</v>
      </c>
      <c r="Q72">
        <v>0</v>
      </c>
    </row>
    <row r="73" spans="1:17">
      <c r="A73" t="s">
        <v>80</v>
      </c>
      <c r="B73">
        <v>232947</v>
      </c>
      <c r="C73">
        <v>0</v>
      </c>
      <c r="D73">
        <v>0</v>
      </c>
      <c r="E73">
        <v>0</v>
      </c>
      <c r="F73">
        <v>6709</v>
      </c>
      <c r="G73">
        <v>49908</v>
      </c>
      <c r="H73">
        <v>13685</v>
      </c>
      <c r="I73">
        <v>3943</v>
      </c>
      <c r="J73">
        <v>8398</v>
      </c>
      <c r="K73">
        <v>42359</v>
      </c>
      <c r="L73">
        <v>40854</v>
      </c>
      <c r="M73">
        <v>32392</v>
      </c>
      <c r="N73">
        <v>21651</v>
      </c>
      <c r="O73">
        <v>5826</v>
      </c>
      <c r="P73">
        <v>7222</v>
      </c>
      <c r="Q73">
        <v>0</v>
      </c>
    </row>
    <row r="74" spans="1:17">
      <c r="A74" t="s">
        <v>81</v>
      </c>
      <c r="B74">
        <v>55634</v>
      </c>
      <c r="C74">
        <v>0</v>
      </c>
      <c r="D74">
        <v>0</v>
      </c>
      <c r="E74">
        <v>0</v>
      </c>
      <c r="F74">
        <v>0</v>
      </c>
      <c r="G74">
        <v>0</v>
      </c>
      <c r="H74">
        <v>18343</v>
      </c>
      <c r="I74">
        <v>4552</v>
      </c>
      <c r="J74">
        <v>0</v>
      </c>
      <c r="K74">
        <v>0</v>
      </c>
      <c r="L74">
        <v>8235</v>
      </c>
      <c r="M74">
        <v>11204</v>
      </c>
      <c r="N74">
        <v>12527</v>
      </c>
      <c r="O74">
        <v>773</v>
      </c>
      <c r="P74">
        <v>0</v>
      </c>
      <c r="Q74">
        <v>0</v>
      </c>
    </row>
    <row r="75" spans="1:17">
      <c r="A75" t="s">
        <v>82</v>
      </c>
      <c r="B75">
        <v>327338</v>
      </c>
      <c r="C75">
        <v>0</v>
      </c>
      <c r="D75">
        <v>5101</v>
      </c>
      <c r="E75">
        <v>0</v>
      </c>
      <c r="F75">
        <v>7327</v>
      </c>
      <c r="G75">
        <v>62327</v>
      </c>
      <c r="H75">
        <v>61990</v>
      </c>
      <c r="I75">
        <v>22123</v>
      </c>
      <c r="J75">
        <v>4080</v>
      </c>
      <c r="K75">
        <v>22196</v>
      </c>
      <c r="L75">
        <v>34859</v>
      </c>
      <c r="M75">
        <v>62466</v>
      </c>
      <c r="N75">
        <v>23236</v>
      </c>
      <c r="O75">
        <v>15916</v>
      </c>
      <c r="P75">
        <v>5717</v>
      </c>
      <c r="Q75">
        <v>0</v>
      </c>
    </row>
    <row r="76" spans="1:17">
      <c r="A76" t="s">
        <v>83</v>
      </c>
      <c r="B76">
        <v>24402</v>
      </c>
      <c r="C76">
        <v>0</v>
      </c>
      <c r="D76">
        <v>0</v>
      </c>
      <c r="E76">
        <v>0</v>
      </c>
      <c r="F76">
        <v>756</v>
      </c>
      <c r="G76">
        <v>0</v>
      </c>
      <c r="H76">
        <v>5481</v>
      </c>
      <c r="I76">
        <v>0</v>
      </c>
      <c r="J76">
        <v>0</v>
      </c>
      <c r="K76">
        <v>10765</v>
      </c>
      <c r="L76">
        <v>0</v>
      </c>
      <c r="M76">
        <v>7400</v>
      </c>
      <c r="N76">
        <v>0</v>
      </c>
      <c r="O76">
        <v>0</v>
      </c>
      <c r="P76">
        <v>0</v>
      </c>
      <c r="Q76">
        <v>0</v>
      </c>
    </row>
    <row r="77" spans="1:17">
      <c r="A77" t="s">
        <v>84</v>
      </c>
      <c r="B77">
        <v>185160</v>
      </c>
      <c r="C77">
        <v>0</v>
      </c>
      <c r="D77">
        <v>0</v>
      </c>
      <c r="E77">
        <v>0</v>
      </c>
      <c r="F77">
        <v>10993</v>
      </c>
      <c r="G77">
        <v>36289</v>
      </c>
      <c r="H77">
        <v>8560</v>
      </c>
      <c r="I77">
        <v>8420</v>
      </c>
      <c r="J77">
        <v>0</v>
      </c>
      <c r="K77">
        <v>8396</v>
      </c>
      <c r="L77">
        <v>34245</v>
      </c>
      <c r="M77">
        <v>36891</v>
      </c>
      <c r="N77">
        <v>4611</v>
      </c>
      <c r="O77">
        <v>27723</v>
      </c>
      <c r="P77">
        <v>9032</v>
      </c>
      <c r="Q77">
        <v>0</v>
      </c>
    </row>
    <row r="78" spans="1:17">
      <c r="A78" t="s">
        <v>85</v>
      </c>
      <c r="B78">
        <v>13341</v>
      </c>
      <c r="C78">
        <v>0</v>
      </c>
      <c r="D78">
        <v>0</v>
      </c>
      <c r="E78">
        <v>0</v>
      </c>
      <c r="F78">
        <v>0</v>
      </c>
      <c r="G78">
        <v>3897</v>
      </c>
      <c r="H78">
        <v>5298</v>
      </c>
      <c r="I78">
        <v>0</v>
      </c>
      <c r="J78">
        <v>0</v>
      </c>
      <c r="K78">
        <v>0</v>
      </c>
      <c r="L78">
        <v>2790</v>
      </c>
      <c r="M78">
        <v>0</v>
      </c>
      <c r="N78">
        <v>1356</v>
      </c>
      <c r="O78">
        <v>0</v>
      </c>
      <c r="P78">
        <v>0</v>
      </c>
      <c r="Q78">
        <v>0</v>
      </c>
    </row>
    <row r="79" spans="1:17">
      <c r="A79" t="s">
        <v>86</v>
      </c>
      <c r="B79">
        <v>91548</v>
      </c>
      <c r="C79">
        <v>0</v>
      </c>
      <c r="D79">
        <v>0</v>
      </c>
      <c r="E79">
        <v>0</v>
      </c>
      <c r="F79">
        <v>4615</v>
      </c>
      <c r="G79">
        <v>27501</v>
      </c>
      <c r="H79">
        <v>14923</v>
      </c>
      <c r="I79">
        <v>2165</v>
      </c>
      <c r="J79">
        <v>0</v>
      </c>
      <c r="K79">
        <v>7188</v>
      </c>
      <c r="L79">
        <v>20718</v>
      </c>
      <c r="M79">
        <v>10257</v>
      </c>
      <c r="N79">
        <v>607</v>
      </c>
      <c r="O79">
        <v>3574</v>
      </c>
      <c r="P79">
        <v>0</v>
      </c>
      <c r="Q79">
        <v>0</v>
      </c>
    </row>
    <row r="80" spans="1:17">
      <c r="A80" t="s">
        <v>87</v>
      </c>
      <c r="B80">
        <v>75058</v>
      </c>
      <c r="C80">
        <v>0</v>
      </c>
      <c r="D80">
        <v>0</v>
      </c>
      <c r="E80">
        <v>0</v>
      </c>
      <c r="F80">
        <v>0</v>
      </c>
      <c r="G80">
        <v>0</v>
      </c>
      <c r="H80">
        <v>10450</v>
      </c>
      <c r="I80">
        <v>6925</v>
      </c>
      <c r="J80">
        <v>0</v>
      </c>
      <c r="K80">
        <v>13353</v>
      </c>
      <c r="L80">
        <v>13993</v>
      </c>
      <c r="M80">
        <v>21629</v>
      </c>
      <c r="N80">
        <v>5509</v>
      </c>
      <c r="O80">
        <v>3199</v>
      </c>
      <c r="P80">
        <v>0</v>
      </c>
      <c r="Q80">
        <v>0</v>
      </c>
    </row>
    <row r="81" spans="1:17">
      <c r="A81" t="s">
        <v>88</v>
      </c>
      <c r="B81">
        <v>51151</v>
      </c>
      <c r="C81">
        <v>0</v>
      </c>
      <c r="D81">
        <v>0</v>
      </c>
      <c r="E81">
        <v>649</v>
      </c>
      <c r="F81">
        <v>3758</v>
      </c>
      <c r="G81">
        <v>3475</v>
      </c>
      <c r="H81">
        <v>0</v>
      </c>
      <c r="I81">
        <v>3952</v>
      </c>
      <c r="J81">
        <v>0</v>
      </c>
      <c r="K81">
        <v>9084</v>
      </c>
      <c r="L81">
        <v>12619</v>
      </c>
      <c r="M81">
        <v>16965</v>
      </c>
      <c r="N81">
        <v>649</v>
      </c>
      <c r="O81">
        <v>0</v>
      </c>
      <c r="P81">
        <v>0</v>
      </c>
      <c r="Q81">
        <v>0</v>
      </c>
    </row>
    <row r="82" spans="1:17">
      <c r="A82" t="s">
        <v>89</v>
      </c>
      <c r="B82">
        <v>10730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2061</v>
      </c>
      <c r="L82">
        <v>0</v>
      </c>
      <c r="M82">
        <v>8669</v>
      </c>
      <c r="N82">
        <v>0</v>
      </c>
      <c r="O82">
        <v>0</v>
      </c>
      <c r="P82">
        <v>0</v>
      </c>
      <c r="Q82">
        <v>0</v>
      </c>
    </row>
    <row r="83" spans="1:17">
      <c r="A83" t="s">
        <v>90</v>
      </c>
      <c r="B83">
        <v>120631</v>
      </c>
      <c r="C83">
        <v>0</v>
      </c>
      <c r="D83">
        <v>0</v>
      </c>
      <c r="E83">
        <v>0</v>
      </c>
      <c r="F83">
        <v>0</v>
      </c>
      <c r="G83">
        <v>15862</v>
      </c>
      <c r="H83">
        <v>22364</v>
      </c>
      <c r="I83">
        <v>18614</v>
      </c>
      <c r="J83">
        <v>4273</v>
      </c>
      <c r="K83">
        <v>7427</v>
      </c>
      <c r="L83">
        <v>10332</v>
      </c>
      <c r="M83">
        <v>33071</v>
      </c>
      <c r="N83">
        <v>8688</v>
      </c>
      <c r="O83">
        <v>0</v>
      </c>
      <c r="P83">
        <v>0</v>
      </c>
      <c r="Q83">
        <v>0</v>
      </c>
    </row>
    <row r="84" spans="1:17">
      <c r="A84" t="s">
        <v>91</v>
      </c>
      <c r="B84">
        <v>328126</v>
      </c>
      <c r="C84">
        <v>0</v>
      </c>
      <c r="D84">
        <v>0</v>
      </c>
      <c r="E84">
        <v>0</v>
      </c>
      <c r="F84">
        <v>3907</v>
      </c>
      <c r="G84">
        <v>21695</v>
      </c>
      <c r="H84">
        <v>65705</v>
      </c>
      <c r="I84">
        <v>34540</v>
      </c>
      <c r="J84">
        <v>11351</v>
      </c>
      <c r="K84">
        <v>34767</v>
      </c>
      <c r="L84">
        <v>51769</v>
      </c>
      <c r="M84">
        <v>62328</v>
      </c>
      <c r="N84">
        <v>16681</v>
      </c>
      <c r="O84">
        <v>16326</v>
      </c>
      <c r="P84">
        <v>9057</v>
      </c>
      <c r="Q84">
        <v>0</v>
      </c>
    </row>
    <row r="85" spans="1:17">
      <c r="A85" t="s">
        <v>92</v>
      </c>
      <c r="B85">
        <v>1055348</v>
      </c>
      <c r="C85">
        <v>0</v>
      </c>
      <c r="D85">
        <v>1305</v>
      </c>
      <c r="E85">
        <v>0</v>
      </c>
      <c r="F85">
        <v>12781</v>
      </c>
      <c r="G85">
        <v>109195</v>
      </c>
      <c r="H85">
        <v>149590</v>
      </c>
      <c r="I85">
        <v>77585</v>
      </c>
      <c r="J85">
        <v>4698</v>
      </c>
      <c r="K85">
        <v>45103</v>
      </c>
      <c r="L85">
        <v>99356</v>
      </c>
      <c r="M85">
        <v>384521</v>
      </c>
      <c r="N85">
        <v>89015</v>
      </c>
      <c r="O85">
        <v>45916</v>
      </c>
      <c r="P85">
        <v>36283</v>
      </c>
      <c r="Q85">
        <v>0</v>
      </c>
    </row>
    <row r="86" spans="1:17">
      <c r="A86" t="s">
        <v>93</v>
      </c>
      <c r="B86">
        <v>47877</v>
      </c>
      <c r="C86">
        <v>0</v>
      </c>
      <c r="D86">
        <v>0</v>
      </c>
      <c r="E86">
        <v>0</v>
      </c>
      <c r="F86">
        <v>0</v>
      </c>
      <c r="G86">
        <v>0</v>
      </c>
      <c r="H86">
        <v>2931</v>
      </c>
      <c r="I86">
        <v>0</v>
      </c>
      <c r="J86">
        <v>0</v>
      </c>
      <c r="K86">
        <v>0</v>
      </c>
      <c r="L86">
        <v>28570</v>
      </c>
      <c r="M86">
        <v>16376</v>
      </c>
      <c r="N86">
        <v>0</v>
      </c>
      <c r="O86">
        <v>0</v>
      </c>
      <c r="P86">
        <v>0</v>
      </c>
      <c r="Q86">
        <v>0</v>
      </c>
    </row>
    <row r="87" spans="1:17">
      <c r="A87" t="s">
        <v>94</v>
      </c>
      <c r="B87">
        <v>20656</v>
      </c>
      <c r="C87">
        <v>0</v>
      </c>
      <c r="D87">
        <v>0</v>
      </c>
      <c r="E87">
        <v>0</v>
      </c>
      <c r="F87">
        <v>0</v>
      </c>
      <c r="G87">
        <v>3729</v>
      </c>
      <c r="H87">
        <v>0</v>
      </c>
      <c r="I87">
        <v>0</v>
      </c>
      <c r="J87">
        <v>0</v>
      </c>
      <c r="K87">
        <v>7345</v>
      </c>
      <c r="L87">
        <v>5386</v>
      </c>
      <c r="M87">
        <v>0</v>
      </c>
      <c r="N87">
        <v>4196</v>
      </c>
      <c r="O87">
        <v>0</v>
      </c>
      <c r="P87">
        <v>0</v>
      </c>
      <c r="Q87">
        <v>0</v>
      </c>
    </row>
    <row r="88" spans="1:17">
      <c r="A88" t="s">
        <v>95</v>
      </c>
      <c r="B88">
        <v>56733</v>
      </c>
      <c r="C88">
        <v>0</v>
      </c>
      <c r="D88">
        <v>0</v>
      </c>
      <c r="E88">
        <v>0</v>
      </c>
      <c r="F88">
        <v>0</v>
      </c>
      <c r="G88">
        <v>7846</v>
      </c>
      <c r="H88">
        <v>6256</v>
      </c>
      <c r="I88">
        <v>0</v>
      </c>
      <c r="J88">
        <v>0</v>
      </c>
      <c r="K88">
        <v>7567</v>
      </c>
      <c r="L88">
        <v>3886</v>
      </c>
      <c r="M88">
        <v>26203</v>
      </c>
      <c r="N88">
        <v>0</v>
      </c>
      <c r="O88">
        <v>4134</v>
      </c>
      <c r="P88">
        <v>841</v>
      </c>
      <c r="Q88">
        <v>0</v>
      </c>
    </row>
    <row r="89" spans="1:17">
      <c r="A89" t="s">
        <v>96</v>
      </c>
      <c r="B89">
        <v>54853</v>
      </c>
      <c r="C89">
        <v>0</v>
      </c>
      <c r="D89">
        <v>0</v>
      </c>
      <c r="E89">
        <v>0</v>
      </c>
      <c r="F89">
        <v>0</v>
      </c>
      <c r="G89">
        <v>2384</v>
      </c>
      <c r="H89">
        <v>24105</v>
      </c>
      <c r="I89">
        <v>4226</v>
      </c>
      <c r="J89">
        <v>0</v>
      </c>
      <c r="K89">
        <v>6245</v>
      </c>
      <c r="L89">
        <v>3308</v>
      </c>
      <c r="M89">
        <v>11221</v>
      </c>
      <c r="N89">
        <v>0</v>
      </c>
      <c r="O89">
        <v>0</v>
      </c>
      <c r="P89">
        <v>3364</v>
      </c>
      <c r="Q89">
        <v>0</v>
      </c>
    </row>
    <row r="90" spans="1:17">
      <c r="A90" t="s">
        <v>97</v>
      </c>
      <c r="B90">
        <v>223513</v>
      </c>
      <c r="C90">
        <v>0</v>
      </c>
      <c r="D90">
        <v>5221</v>
      </c>
      <c r="E90">
        <v>0</v>
      </c>
      <c r="F90">
        <v>2835</v>
      </c>
      <c r="G90">
        <v>27008</v>
      </c>
      <c r="H90">
        <v>12863</v>
      </c>
      <c r="I90">
        <v>13711</v>
      </c>
      <c r="J90">
        <v>9012</v>
      </c>
      <c r="K90">
        <v>15172</v>
      </c>
      <c r="L90">
        <v>42784</v>
      </c>
      <c r="M90">
        <v>49025</v>
      </c>
      <c r="N90">
        <v>10319</v>
      </c>
      <c r="O90">
        <v>24162</v>
      </c>
      <c r="P90">
        <v>11401</v>
      </c>
      <c r="Q90">
        <v>0</v>
      </c>
    </row>
    <row r="91" spans="1:17">
      <c r="A91" t="s">
        <v>98</v>
      </c>
      <c r="B91">
        <v>110652</v>
      </c>
      <c r="C91">
        <v>0</v>
      </c>
      <c r="D91">
        <v>0</v>
      </c>
      <c r="E91">
        <v>0</v>
      </c>
      <c r="F91">
        <v>6286</v>
      </c>
      <c r="G91">
        <v>25633</v>
      </c>
      <c r="H91">
        <v>10312</v>
      </c>
      <c r="I91">
        <v>3856</v>
      </c>
      <c r="J91">
        <v>0</v>
      </c>
      <c r="K91">
        <v>5835</v>
      </c>
      <c r="L91">
        <v>8293</v>
      </c>
      <c r="M91">
        <v>18829</v>
      </c>
      <c r="N91">
        <v>22853</v>
      </c>
      <c r="O91">
        <v>4487</v>
      </c>
      <c r="P91">
        <v>4268</v>
      </c>
      <c r="Q91">
        <v>0</v>
      </c>
    </row>
    <row r="92" spans="1:17">
      <c r="A92" t="s">
        <v>99</v>
      </c>
      <c r="B92">
        <v>84313</v>
      </c>
      <c r="C92">
        <v>0</v>
      </c>
      <c r="D92">
        <v>0</v>
      </c>
      <c r="E92">
        <v>0</v>
      </c>
      <c r="F92">
        <v>0</v>
      </c>
      <c r="G92">
        <v>320</v>
      </c>
      <c r="H92">
        <v>16794</v>
      </c>
      <c r="I92">
        <v>6121</v>
      </c>
      <c r="J92">
        <v>5600</v>
      </c>
      <c r="K92">
        <v>0</v>
      </c>
      <c r="L92">
        <v>11769</v>
      </c>
      <c r="M92">
        <v>15177</v>
      </c>
      <c r="N92">
        <v>20471</v>
      </c>
      <c r="O92">
        <v>2802</v>
      </c>
      <c r="P92">
        <v>5259</v>
      </c>
      <c r="Q92">
        <v>0</v>
      </c>
    </row>
    <row r="93" spans="1:17">
      <c r="A93" t="s">
        <v>100</v>
      </c>
      <c r="B93">
        <v>3161</v>
      </c>
      <c r="C93">
        <v>0</v>
      </c>
      <c r="D93">
        <v>0</v>
      </c>
      <c r="E93">
        <v>0</v>
      </c>
      <c r="F93">
        <v>0</v>
      </c>
      <c r="G93">
        <v>661</v>
      </c>
      <c r="H93">
        <v>0</v>
      </c>
      <c r="I93">
        <v>0</v>
      </c>
      <c r="J93">
        <v>0</v>
      </c>
      <c r="K93">
        <v>0</v>
      </c>
      <c r="L93">
        <v>0</v>
      </c>
      <c r="M93">
        <v>2500</v>
      </c>
      <c r="N93">
        <v>0</v>
      </c>
      <c r="O93">
        <v>0</v>
      </c>
      <c r="P93">
        <v>0</v>
      </c>
      <c r="Q93">
        <v>0</v>
      </c>
    </row>
    <row r="94" spans="1:17">
      <c r="A94" t="s">
        <v>101</v>
      </c>
      <c r="B94">
        <v>26016</v>
      </c>
      <c r="C94">
        <v>0</v>
      </c>
      <c r="D94">
        <v>0</v>
      </c>
      <c r="E94">
        <v>0</v>
      </c>
      <c r="F94">
        <v>0</v>
      </c>
      <c r="G94">
        <v>4843</v>
      </c>
      <c r="H94">
        <v>0</v>
      </c>
      <c r="I94">
        <v>5834</v>
      </c>
      <c r="J94">
        <v>0</v>
      </c>
      <c r="K94">
        <v>0</v>
      </c>
      <c r="L94">
        <v>3247</v>
      </c>
      <c r="M94">
        <v>5518</v>
      </c>
      <c r="N94">
        <v>6574</v>
      </c>
      <c r="O94">
        <v>0</v>
      </c>
      <c r="P94">
        <v>0</v>
      </c>
      <c r="Q94">
        <v>0</v>
      </c>
    </row>
    <row r="95" spans="1:17">
      <c r="A95" t="s">
        <v>102</v>
      </c>
      <c r="B95">
        <v>807742</v>
      </c>
      <c r="C95">
        <v>0</v>
      </c>
      <c r="D95">
        <v>1410</v>
      </c>
      <c r="E95">
        <v>736</v>
      </c>
      <c r="F95">
        <v>17575</v>
      </c>
      <c r="G95">
        <v>109870</v>
      </c>
      <c r="H95">
        <v>55747</v>
      </c>
      <c r="I95">
        <v>29638</v>
      </c>
      <c r="J95">
        <v>13443</v>
      </c>
      <c r="K95">
        <v>34716</v>
      </c>
      <c r="L95">
        <v>112366</v>
      </c>
      <c r="M95">
        <v>115217</v>
      </c>
      <c r="N95">
        <v>75212</v>
      </c>
      <c r="O95">
        <v>212726</v>
      </c>
      <c r="P95">
        <v>29086</v>
      </c>
      <c r="Q95">
        <v>0</v>
      </c>
    </row>
    <row r="96" spans="1:17">
      <c r="A96" t="s">
        <v>103</v>
      </c>
      <c r="B96">
        <v>27239</v>
      </c>
      <c r="C96">
        <v>0</v>
      </c>
      <c r="D96">
        <v>0</v>
      </c>
      <c r="E96">
        <v>0</v>
      </c>
      <c r="F96">
        <v>0</v>
      </c>
      <c r="G96">
        <v>7470</v>
      </c>
      <c r="H96">
        <v>8792</v>
      </c>
      <c r="I96">
        <v>6368</v>
      </c>
      <c r="J96">
        <v>0</v>
      </c>
      <c r="K96">
        <v>0</v>
      </c>
      <c r="L96">
        <v>0</v>
      </c>
      <c r="M96">
        <v>0</v>
      </c>
      <c r="N96">
        <v>4609</v>
      </c>
      <c r="O96">
        <v>0</v>
      </c>
      <c r="P96">
        <v>0</v>
      </c>
      <c r="Q96">
        <v>0</v>
      </c>
    </row>
    <row r="97" spans="1:17">
      <c r="A97" t="s">
        <v>104</v>
      </c>
      <c r="B97">
        <v>92138</v>
      </c>
      <c r="C97">
        <v>0</v>
      </c>
      <c r="D97">
        <v>0</v>
      </c>
      <c r="E97">
        <v>0</v>
      </c>
      <c r="F97">
        <v>5489</v>
      </c>
      <c r="G97">
        <v>5510</v>
      </c>
      <c r="H97">
        <v>10250</v>
      </c>
      <c r="I97">
        <v>3388</v>
      </c>
      <c r="J97">
        <v>0</v>
      </c>
      <c r="K97">
        <v>2979</v>
      </c>
      <c r="L97">
        <v>16710</v>
      </c>
      <c r="M97">
        <v>29462</v>
      </c>
      <c r="N97">
        <v>10401</v>
      </c>
      <c r="O97">
        <v>0</v>
      </c>
      <c r="P97">
        <v>7949</v>
      </c>
      <c r="Q97">
        <v>0</v>
      </c>
    </row>
    <row r="98" spans="1:17">
      <c r="A98" t="s">
        <v>105</v>
      </c>
      <c r="B98">
        <v>8342</v>
      </c>
      <c r="C98">
        <v>0</v>
      </c>
      <c r="D98">
        <v>4029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1582</v>
      </c>
      <c r="L98">
        <v>795</v>
      </c>
      <c r="M98">
        <v>0</v>
      </c>
      <c r="N98">
        <v>0</v>
      </c>
      <c r="O98">
        <v>0</v>
      </c>
      <c r="P98">
        <v>1936</v>
      </c>
      <c r="Q98">
        <v>0</v>
      </c>
    </row>
    <row r="99" spans="1:17">
      <c r="A99" t="s">
        <v>106</v>
      </c>
      <c r="B99">
        <v>464410</v>
      </c>
      <c r="C99">
        <v>0</v>
      </c>
      <c r="D99">
        <v>1222</v>
      </c>
      <c r="E99">
        <v>9195</v>
      </c>
      <c r="F99">
        <v>38422</v>
      </c>
      <c r="G99">
        <v>48983</v>
      </c>
      <c r="H99">
        <v>43550</v>
      </c>
      <c r="I99">
        <v>9846</v>
      </c>
      <c r="J99">
        <v>15818</v>
      </c>
      <c r="K99">
        <v>31818</v>
      </c>
      <c r="L99">
        <v>71385</v>
      </c>
      <c r="M99">
        <v>120264</v>
      </c>
      <c r="N99">
        <v>41472</v>
      </c>
      <c r="O99">
        <v>16442</v>
      </c>
      <c r="P99">
        <v>15993</v>
      </c>
      <c r="Q99">
        <v>0</v>
      </c>
    </row>
    <row r="100" spans="1:17">
      <c r="A100" t="s">
        <v>107</v>
      </c>
      <c r="B100">
        <v>7391407</v>
      </c>
      <c r="C100">
        <v>0</v>
      </c>
      <c r="D100">
        <v>415950</v>
      </c>
      <c r="E100">
        <v>17995</v>
      </c>
      <c r="F100">
        <v>1567737</v>
      </c>
      <c r="G100">
        <v>898945</v>
      </c>
      <c r="H100">
        <v>727096</v>
      </c>
      <c r="I100">
        <v>426823</v>
      </c>
      <c r="J100">
        <v>68613</v>
      </c>
      <c r="K100">
        <v>200485</v>
      </c>
      <c r="L100">
        <v>883900</v>
      </c>
      <c r="M100">
        <v>675519</v>
      </c>
      <c r="N100">
        <v>955387</v>
      </c>
      <c r="O100">
        <v>449795</v>
      </c>
      <c r="P100">
        <v>103162</v>
      </c>
      <c r="Q100">
        <v>0</v>
      </c>
    </row>
    <row r="101" spans="1:17">
      <c r="A101" t="s">
        <v>108</v>
      </c>
      <c r="B101">
        <v>18425</v>
      </c>
      <c r="C101">
        <v>0</v>
      </c>
      <c r="D101">
        <v>0</v>
      </c>
      <c r="E101">
        <v>0</v>
      </c>
      <c r="F101">
        <v>5313</v>
      </c>
      <c r="G101">
        <v>0</v>
      </c>
      <c r="H101">
        <v>966</v>
      </c>
      <c r="I101">
        <v>2430</v>
      </c>
      <c r="J101">
        <v>0</v>
      </c>
      <c r="K101">
        <v>0</v>
      </c>
      <c r="L101">
        <v>9716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>
      <c r="A102" t="s">
        <v>109</v>
      </c>
      <c r="B102">
        <v>81721</v>
      </c>
      <c r="C102">
        <v>0</v>
      </c>
      <c r="D102">
        <v>0</v>
      </c>
      <c r="E102">
        <v>4416</v>
      </c>
      <c r="F102">
        <v>18762</v>
      </c>
      <c r="G102">
        <v>3813</v>
      </c>
      <c r="H102">
        <v>3423</v>
      </c>
      <c r="I102">
        <v>4878</v>
      </c>
      <c r="J102">
        <v>0</v>
      </c>
      <c r="K102">
        <v>6491</v>
      </c>
      <c r="L102">
        <v>17609</v>
      </c>
      <c r="M102">
        <v>11899</v>
      </c>
      <c r="N102">
        <v>0</v>
      </c>
      <c r="O102">
        <v>0</v>
      </c>
      <c r="P102">
        <v>10430</v>
      </c>
      <c r="Q102">
        <v>0</v>
      </c>
    </row>
    <row r="103" spans="1:17">
      <c r="A103" t="s">
        <v>110</v>
      </c>
      <c r="B103">
        <v>1071513</v>
      </c>
      <c r="C103">
        <v>0</v>
      </c>
      <c r="D103">
        <v>8698</v>
      </c>
      <c r="E103">
        <v>0</v>
      </c>
      <c r="F103">
        <v>207956</v>
      </c>
      <c r="G103">
        <v>90032</v>
      </c>
      <c r="H103">
        <v>90649</v>
      </c>
      <c r="I103">
        <v>80638</v>
      </c>
      <c r="J103">
        <v>1289</v>
      </c>
      <c r="K103">
        <v>39037</v>
      </c>
      <c r="L103">
        <v>187533</v>
      </c>
      <c r="M103">
        <v>126362</v>
      </c>
      <c r="N103">
        <v>150795</v>
      </c>
      <c r="O103">
        <v>79857</v>
      </c>
      <c r="P103">
        <v>8667</v>
      </c>
      <c r="Q103">
        <v>0</v>
      </c>
    </row>
    <row r="104" spans="1:17">
      <c r="A104" t="s">
        <v>111</v>
      </c>
      <c r="B104">
        <v>869012</v>
      </c>
      <c r="C104">
        <v>0</v>
      </c>
      <c r="D104">
        <v>46961</v>
      </c>
      <c r="E104">
        <v>0</v>
      </c>
      <c r="F104">
        <v>216989</v>
      </c>
      <c r="G104">
        <v>85054</v>
      </c>
      <c r="H104">
        <v>82433</v>
      </c>
      <c r="I104">
        <v>22029</v>
      </c>
      <c r="J104">
        <v>4707</v>
      </c>
      <c r="K104">
        <v>14832</v>
      </c>
      <c r="L104">
        <v>176418</v>
      </c>
      <c r="M104">
        <v>28719</v>
      </c>
      <c r="N104">
        <v>137545</v>
      </c>
      <c r="O104">
        <v>49469</v>
      </c>
      <c r="P104">
        <v>3856</v>
      </c>
      <c r="Q104">
        <v>0</v>
      </c>
    </row>
    <row r="105" spans="1:17">
      <c r="A105" t="s">
        <v>112</v>
      </c>
      <c r="B105">
        <v>564036</v>
      </c>
      <c r="C105">
        <v>0</v>
      </c>
      <c r="D105">
        <v>5671</v>
      </c>
      <c r="E105">
        <v>0</v>
      </c>
      <c r="F105">
        <v>162876</v>
      </c>
      <c r="G105">
        <v>60118</v>
      </c>
      <c r="H105">
        <v>38954</v>
      </c>
      <c r="I105">
        <v>55510</v>
      </c>
      <c r="J105">
        <v>0</v>
      </c>
      <c r="K105">
        <v>17367</v>
      </c>
      <c r="L105">
        <v>67608</v>
      </c>
      <c r="M105">
        <v>33540</v>
      </c>
      <c r="N105">
        <v>65887</v>
      </c>
      <c r="O105">
        <v>43503</v>
      </c>
      <c r="P105">
        <v>13002</v>
      </c>
      <c r="Q105">
        <v>0</v>
      </c>
    </row>
    <row r="106" spans="1:17">
      <c r="A106" t="s">
        <v>113</v>
      </c>
      <c r="B106">
        <v>169477</v>
      </c>
      <c r="C106">
        <v>0</v>
      </c>
      <c r="D106">
        <v>0</v>
      </c>
      <c r="E106">
        <v>0</v>
      </c>
      <c r="F106">
        <v>43686</v>
      </c>
      <c r="G106">
        <v>10663</v>
      </c>
      <c r="H106">
        <v>14906</v>
      </c>
      <c r="I106">
        <v>21318</v>
      </c>
      <c r="J106">
        <v>0</v>
      </c>
      <c r="K106">
        <v>10967</v>
      </c>
      <c r="L106">
        <v>7785</v>
      </c>
      <c r="M106">
        <v>15213</v>
      </c>
      <c r="N106">
        <v>28476</v>
      </c>
      <c r="O106">
        <v>16463</v>
      </c>
      <c r="P106">
        <v>0</v>
      </c>
      <c r="Q106">
        <v>0</v>
      </c>
    </row>
    <row r="107" spans="1:17">
      <c r="A107" t="s">
        <v>114</v>
      </c>
      <c r="B107">
        <v>83329</v>
      </c>
      <c r="C107">
        <v>0</v>
      </c>
      <c r="D107">
        <v>5268</v>
      </c>
      <c r="E107">
        <v>0</v>
      </c>
      <c r="F107">
        <v>0</v>
      </c>
      <c r="G107">
        <v>0</v>
      </c>
      <c r="H107">
        <v>5185</v>
      </c>
      <c r="I107">
        <v>5847</v>
      </c>
      <c r="J107">
        <v>0</v>
      </c>
      <c r="K107">
        <v>6691</v>
      </c>
      <c r="L107">
        <v>14466</v>
      </c>
      <c r="M107">
        <v>22379</v>
      </c>
      <c r="N107">
        <v>7970</v>
      </c>
      <c r="O107">
        <v>5532</v>
      </c>
      <c r="P107">
        <v>9991</v>
      </c>
      <c r="Q107">
        <v>0</v>
      </c>
    </row>
    <row r="108" spans="1:17">
      <c r="A108" t="s">
        <v>115</v>
      </c>
      <c r="B108">
        <v>17041</v>
      </c>
      <c r="C108">
        <v>0</v>
      </c>
      <c r="D108">
        <v>0</v>
      </c>
      <c r="E108">
        <v>0</v>
      </c>
      <c r="F108">
        <v>4845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10463</v>
      </c>
      <c r="N108">
        <v>0</v>
      </c>
      <c r="O108">
        <v>1733</v>
      </c>
      <c r="P108">
        <v>0</v>
      </c>
      <c r="Q108">
        <v>0</v>
      </c>
    </row>
    <row r="109" spans="1:17">
      <c r="A109" t="s">
        <v>116</v>
      </c>
      <c r="B109">
        <v>2281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2281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>
      <c r="A110" t="s">
        <v>117</v>
      </c>
      <c r="B110">
        <v>28080</v>
      </c>
      <c r="C110">
        <v>0</v>
      </c>
      <c r="D110">
        <v>0</v>
      </c>
      <c r="E110">
        <v>0</v>
      </c>
      <c r="F110">
        <v>0</v>
      </c>
      <c r="G110">
        <v>2426</v>
      </c>
      <c r="H110">
        <v>0</v>
      </c>
      <c r="I110">
        <v>9042</v>
      </c>
      <c r="J110">
        <v>0</v>
      </c>
      <c r="K110">
        <v>0</v>
      </c>
      <c r="L110">
        <v>0</v>
      </c>
      <c r="M110">
        <v>8705</v>
      </c>
      <c r="N110">
        <v>0</v>
      </c>
      <c r="O110">
        <v>0</v>
      </c>
      <c r="P110">
        <v>7907</v>
      </c>
      <c r="Q110">
        <v>0</v>
      </c>
    </row>
    <row r="111" spans="1:17">
      <c r="A111" t="s">
        <v>118</v>
      </c>
      <c r="B111">
        <v>832867</v>
      </c>
      <c r="C111">
        <v>0</v>
      </c>
      <c r="D111">
        <v>0</v>
      </c>
      <c r="E111">
        <v>0</v>
      </c>
      <c r="F111">
        <v>95963</v>
      </c>
      <c r="G111">
        <v>29146</v>
      </c>
      <c r="H111">
        <v>121505</v>
      </c>
      <c r="I111">
        <v>128947</v>
      </c>
      <c r="J111">
        <v>10493</v>
      </c>
      <c r="K111">
        <v>46173</v>
      </c>
      <c r="L111">
        <v>90063</v>
      </c>
      <c r="M111">
        <v>219689</v>
      </c>
      <c r="N111">
        <v>24207</v>
      </c>
      <c r="O111">
        <v>52981</v>
      </c>
      <c r="P111">
        <v>13700</v>
      </c>
      <c r="Q111">
        <v>0</v>
      </c>
    </row>
    <row r="112" spans="1:17">
      <c r="A112" t="s">
        <v>119</v>
      </c>
      <c r="B112">
        <v>25373</v>
      </c>
      <c r="C112">
        <v>0</v>
      </c>
      <c r="D112">
        <v>0</v>
      </c>
      <c r="E112">
        <v>915</v>
      </c>
      <c r="F112">
        <v>5384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14520</v>
      </c>
      <c r="N112">
        <v>0</v>
      </c>
      <c r="O112">
        <v>4554</v>
      </c>
      <c r="P112">
        <v>0</v>
      </c>
      <c r="Q112">
        <v>0</v>
      </c>
    </row>
    <row r="113" spans="1:17">
      <c r="A113" t="s">
        <v>120</v>
      </c>
      <c r="B113">
        <v>685890</v>
      </c>
      <c r="C113">
        <v>0</v>
      </c>
      <c r="D113">
        <v>1388</v>
      </c>
      <c r="E113">
        <v>0</v>
      </c>
      <c r="F113">
        <v>33499</v>
      </c>
      <c r="G113">
        <v>55755</v>
      </c>
      <c r="H113">
        <v>98478</v>
      </c>
      <c r="I113">
        <v>59073</v>
      </c>
      <c r="J113">
        <v>5231</v>
      </c>
      <c r="K113">
        <v>40829</v>
      </c>
      <c r="L113">
        <v>69868</v>
      </c>
      <c r="M113">
        <v>139720</v>
      </c>
      <c r="N113">
        <v>79074</v>
      </c>
      <c r="O113">
        <v>80718</v>
      </c>
      <c r="P113">
        <v>22257</v>
      </c>
      <c r="Q113">
        <v>0</v>
      </c>
    </row>
    <row r="114" spans="1:17">
      <c r="A114" t="s">
        <v>121</v>
      </c>
      <c r="B114">
        <v>12589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6228</v>
      </c>
      <c r="M114">
        <v>0</v>
      </c>
      <c r="N114">
        <v>0</v>
      </c>
      <c r="O114">
        <v>0</v>
      </c>
      <c r="P114">
        <v>6361</v>
      </c>
      <c r="Q114">
        <v>0</v>
      </c>
    </row>
    <row r="115" spans="1:17">
      <c r="A115" t="s">
        <v>122</v>
      </c>
      <c r="B115">
        <v>349276</v>
      </c>
      <c r="C115">
        <v>0</v>
      </c>
      <c r="D115">
        <v>0</v>
      </c>
      <c r="E115">
        <v>0</v>
      </c>
      <c r="F115">
        <v>12153</v>
      </c>
      <c r="G115">
        <v>13378</v>
      </c>
      <c r="H115">
        <v>43912</v>
      </c>
      <c r="I115">
        <v>24333</v>
      </c>
      <c r="J115">
        <v>0</v>
      </c>
      <c r="K115">
        <v>28834</v>
      </c>
      <c r="L115">
        <v>48780</v>
      </c>
      <c r="M115">
        <v>120674</v>
      </c>
      <c r="N115">
        <v>40720</v>
      </c>
      <c r="O115">
        <v>9054</v>
      </c>
      <c r="P115">
        <v>7438</v>
      </c>
      <c r="Q115">
        <v>0</v>
      </c>
    </row>
    <row r="116" spans="1:17">
      <c r="A116" t="s">
        <v>123</v>
      </c>
      <c r="B116">
        <v>425972</v>
      </c>
      <c r="C116">
        <v>0</v>
      </c>
      <c r="D116">
        <v>3930</v>
      </c>
      <c r="E116">
        <v>0</v>
      </c>
      <c r="F116">
        <v>9250</v>
      </c>
      <c r="G116">
        <v>34469</v>
      </c>
      <c r="H116">
        <v>41744</v>
      </c>
      <c r="I116">
        <v>42948</v>
      </c>
      <c r="J116">
        <v>8641</v>
      </c>
      <c r="K116">
        <v>28601</v>
      </c>
      <c r="L116">
        <v>40587</v>
      </c>
      <c r="M116">
        <v>120622</v>
      </c>
      <c r="N116">
        <v>50208</v>
      </c>
      <c r="O116">
        <v>32298</v>
      </c>
      <c r="P116">
        <v>12674</v>
      </c>
      <c r="Q116">
        <v>0</v>
      </c>
    </row>
    <row r="117" spans="1:17">
      <c r="A117" t="s">
        <v>124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>
      <c r="A118" t="s">
        <v>125</v>
      </c>
      <c r="B118">
        <v>19507</v>
      </c>
      <c r="C118">
        <v>0</v>
      </c>
      <c r="D118">
        <v>0</v>
      </c>
      <c r="E118">
        <v>0</v>
      </c>
      <c r="F118">
        <v>6430</v>
      </c>
      <c r="G118">
        <v>0</v>
      </c>
      <c r="H118">
        <v>0</v>
      </c>
      <c r="I118">
        <v>7170</v>
      </c>
      <c r="J118">
        <v>0</v>
      </c>
      <c r="K118">
        <v>5907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>
      <c r="A119" t="s">
        <v>126</v>
      </c>
      <c r="B119">
        <v>61374</v>
      </c>
      <c r="C119">
        <v>0</v>
      </c>
      <c r="D119">
        <v>0</v>
      </c>
      <c r="E119">
        <v>0</v>
      </c>
      <c r="F119">
        <v>0</v>
      </c>
      <c r="G119">
        <v>5896</v>
      </c>
      <c r="H119">
        <v>0</v>
      </c>
      <c r="I119">
        <v>0</v>
      </c>
      <c r="J119">
        <v>0</v>
      </c>
      <c r="K119">
        <v>0</v>
      </c>
      <c r="L119">
        <v>6211</v>
      </c>
      <c r="M119">
        <v>23467</v>
      </c>
      <c r="N119">
        <v>15705</v>
      </c>
      <c r="O119">
        <v>10095</v>
      </c>
      <c r="P119">
        <v>0</v>
      </c>
      <c r="Q119">
        <v>0</v>
      </c>
    </row>
    <row r="120" spans="1:17">
      <c r="A120" t="s">
        <v>127</v>
      </c>
      <c r="B120">
        <v>109171</v>
      </c>
      <c r="C120">
        <v>0</v>
      </c>
      <c r="D120">
        <v>0</v>
      </c>
      <c r="E120">
        <v>0</v>
      </c>
      <c r="F120">
        <v>9854</v>
      </c>
      <c r="G120">
        <v>6582</v>
      </c>
      <c r="H120">
        <v>17972</v>
      </c>
      <c r="I120">
        <v>15280</v>
      </c>
      <c r="J120">
        <v>0</v>
      </c>
      <c r="K120">
        <v>5067</v>
      </c>
      <c r="L120">
        <v>25932</v>
      </c>
      <c r="M120">
        <v>18048</v>
      </c>
      <c r="N120">
        <v>3775</v>
      </c>
      <c r="O120">
        <v>0</v>
      </c>
      <c r="P120">
        <v>6661</v>
      </c>
      <c r="Q120">
        <v>0</v>
      </c>
    </row>
    <row r="121" spans="1:17">
      <c r="A121" t="s">
        <v>128</v>
      </c>
      <c r="B121">
        <v>42102</v>
      </c>
      <c r="C121">
        <v>0</v>
      </c>
      <c r="D121">
        <v>0</v>
      </c>
      <c r="E121">
        <v>0</v>
      </c>
      <c r="F121">
        <v>11071</v>
      </c>
      <c r="G121">
        <v>0</v>
      </c>
      <c r="H121">
        <v>3714</v>
      </c>
      <c r="I121">
        <v>2908</v>
      </c>
      <c r="J121">
        <v>0</v>
      </c>
      <c r="K121">
        <v>0</v>
      </c>
      <c r="L121">
        <v>5668</v>
      </c>
      <c r="M121">
        <v>13573</v>
      </c>
      <c r="N121">
        <v>0</v>
      </c>
      <c r="O121">
        <v>0</v>
      </c>
      <c r="P121">
        <v>5168</v>
      </c>
      <c r="Q121">
        <v>0</v>
      </c>
    </row>
    <row r="122" spans="1:17">
      <c r="A122" t="s">
        <v>129</v>
      </c>
      <c r="B122">
        <v>126029</v>
      </c>
      <c r="C122">
        <v>0</v>
      </c>
      <c r="D122">
        <v>0</v>
      </c>
      <c r="E122">
        <v>0</v>
      </c>
      <c r="F122">
        <v>16175</v>
      </c>
      <c r="G122">
        <v>9212</v>
      </c>
      <c r="H122">
        <v>12420</v>
      </c>
      <c r="I122">
        <v>4788</v>
      </c>
      <c r="J122">
        <v>4253</v>
      </c>
      <c r="K122">
        <v>15359</v>
      </c>
      <c r="L122">
        <v>11987</v>
      </c>
      <c r="M122">
        <v>28896</v>
      </c>
      <c r="N122">
        <v>14387</v>
      </c>
      <c r="O122">
        <v>4352</v>
      </c>
      <c r="P122">
        <v>4200</v>
      </c>
      <c r="Q122">
        <v>0</v>
      </c>
    </row>
    <row r="123" spans="1:17">
      <c r="A123" t="s">
        <v>130</v>
      </c>
      <c r="B123">
        <v>51110</v>
      </c>
      <c r="C123">
        <v>0</v>
      </c>
      <c r="D123">
        <v>0</v>
      </c>
      <c r="E123">
        <v>0</v>
      </c>
      <c r="F123">
        <v>7685</v>
      </c>
      <c r="G123">
        <v>4825</v>
      </c>
      <c r="H123">
        <v>10296</v>
      </c>
      <c r="I123">
        <v>4094</v>
      </c>
      <c r="J123">
        <v>0</v>
      </c>
      <c r="K123">
        <v>9329</v>
      </c>
      <c r="L123">
        <v>3879</v>
      </c>
      <c r="M123">
        <v>3413</v>
      </c>
      <c r="N123">
        <v>3758</v>
      </c>
      <c r="O123">
        <v>3831</v>
      </c>
      <c r="P123">
        <v>0</v>
      </c>
      <c r="Q123">
        <v>0</v>
      </c>
    </row>
    <row r="124" spans="1:17">
      <c r="A124" t="s">
        <v>131</v>
      </c>
      <c r="B124">
        <v>400073</v>
      </c>
      <c r="C124">
        <v>0</v>
      </c>
      <c r="D124">
        <v>3811</v>
      </c>
      <c r="E124">
        <v>0</v>
      </c>
      <c r="F124">
        <v>58060</v>
      </c>
      <c r="G124">
        <v>16862</v>
      </c>
      <c r="H124">
        <v>31761</v>
      </c>
      <c r="I124">
        <v>25896</v>
      </c>
      <c r="J124">
        <v>5262</v>
      </c>
      <c r="K124">
        <v>22993</v>
      </c>
      <c r="L124">
        <v>73790</v>
      </c>
      <c r="M124">
        <v>60964</v>
      </c>
      <c r="N124">
        <v>27040</v>
      </c>
      <c r="O124">
        <v>62785</v>
      </c>
      <c r="P124">
        <v>10849</v>
      </c>
      <c r="Q124">
        <v>0</v>
      </c>
    </row>
    <row r="125" spans="1:17">
      <c r="A125" t="s">
        <v>132</v>
      </c>
      <c r="B125">
        <v>88721</v>
      </c>
      <c r="C125">
        <v>0</v>
      </c>
      <c r="D125">
        <v>0</v>
      </c>
      <c r="E125">
        <v>0</v>
      </c>
      <c r="F125">
        <v>23814</v>
      </c>
      <c r="G125">
        <v>7185</v>
      </c>
      <c r="H125">
        <v>7379</v>
      </c>
      <c r="I125">
        <v>4969</v>
      </c>
      <c r="J125">
        <v>2997</v>
      </c>
      <c r="K125">
        <v>0</v>
      </c>
      <c r="L125">
        <v>12250</v>
      </c>
      <c r="M125">
        <v>16439</v>
      </c>
      <c r="N125">
        <v>4394</v>
      </c>
      <c r="O125">
        <v>4057</v>
      </c>
      <c r="P125">
        <v>5237</v>
      </c>
      <c r="Q125">
        <v>0</v>
      </c>
    </row>
    <row r="126" spans="1:17">
      <c r="A126" t="s">
        <v>133</v>
      </c>
      <c r="B126">
        <v>507866</v>
      </c>
      <c r="C126">
        <v>0</v>
      </c>
      <c r="D126">
        <v>0</v>
      </c>
      <c r="E126">
        <v>0</v>
      </c>
      <c r="F126">
        <v>53753</v>
      </c>
      <c r="G126">
        <v>36800</v>
      </c>
      <c r="H126">
        <v>45515</v>
      </c>
      <c r="I126">
        <v>34395</v>
      </c>
      <c r="J126">
        <v>10762</v>
      </c>
      <c r="K126">
        <v>38888</v>
      </c>
      <c r="L126">
        <v>100897</v>
      </c>
      <c r="M126">
        <v>105114</v>
      </c>
      <c r="N126">
        <v>37050</v>
      </c>
      <c r="O126">
        <v>42326</v>
      </c>
      <c r="P126">
        <v>2366</v>
      </c>
      <c r="Q126">
        <v>0</v>
      </c>
    </row>
    <row r="127" spans="1:17">
      <c r="A127" t="s">
        <v>134</v>
      </c>
      <c r="B127">
        <v>230871</v>
      </c>
      <c r="C127">
        <v>0</v>
      </c>
      <c r="D127">
        <v>0</v>
      </c>
      <c r="E127">
        <v>0</v>
      </c>
      <c r="F127">
        <v>58630</v>
      </c>
      <c r="G127">
        <v>18897</v>
      </c>
      <c r="H127">
        <v>20435</v>
      </c>
      <c r="I127">
        <v>17924</v>
      </c>
      <c r="J127">
        <v>0</v>
      </c>
      <c r="K127">
        <v>13612</v>
      </c>
      <c r="L127">
        <v>29584</v>
      </c>
      <c r="M127">
        <v>39281</v>
      </c>
      <c r="N127">
        <v>16251</v>
      </c>
      <c r="O127">
        <v>11983</v>
      </c>
      <c r="P127">
        <v>4274</v>
      </c>
      <c r="Q127">
        <v>0</v>
      </c>
    </row>
    <row r="128" spans="1:17">
      <c r="A128" t="s">
        <v>135</v>
      </c>
      <c r="B128">
        <v>111979</v>
      </c>
      <c r="C128">
        <v>0</v>
      </c>
      <c r="D128">
        <v>0</v>
      </c>
      <c r="E128">
        <v>0</v>
      </c>
      <c r="F128">
        <v>8467</v>
      </c>
      <c r="G128">
        <v>9420</v>
      </c>
      <c r="H128">
        <v>12879</v>
      </c>
      <c r="I128">
        <v>7112</v>
      </c>
      <c r="J128">
        <v>0</v>
      </c>
      <c r="K128">
        <v>16086</v>
      </c>
      <c r="L128">
        <v>3887</v>
      </c>
      <c r="M128">
        <v>49404</v>
      </c>
      <c r="N128">
        <v>0</v>
      </c>
      <c r="O128">
        <v>0</v>
      </c>
      <c r="P128">
        <v>4724</v>
      </c>
      <c r="Q128">
        <v>0</v>
      </c>
    </row>
    <row r="129" spans="1:17">
      <c r="A129" t="s">
        <v>136</v>
      </c>
      <c r="B129">
        <v>14163</v>
      </c>
      <c r="C129">
        <v>0</v>
      </c>
      <c r="D129">
        <v>0</v>
      </c>
      <c r="E129">
        <v>0</v>
      </c>
      <c r="F129">
        <v>4468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9695</v>
      </c>
      <c r="P129">
        <v>0</v>
      </c>
      <c r="Q129">
        <v>0</v>
      </c>
    </row>
    <row r="130" spans="1:17">
      <c r="A130" t="s">
        <v>137</v>
      </c>
      <c r="B130">
        <v>273676</v>
      </c>
      <c r="C130">
        <v>0</v>
      </c>
      <c r="D130">
        <v>1015</v>
      </c>
      <c r="E130">
        <v>0</v>
      </c>
      <c r="F130">
        <v>38107</v>
      </c>
      <c r="G130">
        <v>21542</v>
      </c>
      <c r="H130">
        <v>32519</v>
      </c>
      <c r="I130">
        <v>17515</v>
      </c>
      <c r="J130">
        <v>0</v>
      </c>
      <c r="K130">
        <v>12464</v>
      </c>
      <c r="L130">
        <v>39169</v>
      </c>
      <c r="M130">
        <v>46013</v>
      </c>
      <c r="N130">
        <v>33207</v>
      </c>
      <c r="O130">
        <v>18068</v>
      </c>
      <c r="P130">
        <v>14057</v>
      </c>
      <c r="Q130">
        <v>0</v>
      </c>
    </row>
    <row r="131" spans="1:17">
      <c r="A131" t="s">
        <v>138</v>
      </c>
      <c r="B131">
        <v>35968</v>
      </c>
      <c r="C131">
        <v>0</v>
      </c>
      <c r="D131">
        <v>0</v>
      </c>
      <c r="E131">
        <v>0</v>
      </c>
      <c r="F131">
        <v>9850</v>
      </c>
      <c r="G131">
        <v>0</v>
      </c>
      <c r="H131">
        <v>4804</v>
      </c>
      <c r="I131">
        <v>4013</v>
      </c>
      <c r="J131">
        <v>0</v>
      </c>
      <c r="K131">
        <v>0</v>
      </c>
      <c r="L131">
        <v>2621</v>
      </c>
      <c r="M131">
        <v>7342</v>
      </c>
      <c r="N131">
        <v>3390</v>
      </c>
      <c r="O131">
        <v>3948</v>
      </c>
      <c r="P131">
        <v>0</v>
      </c>
      <c r="Q131">
        <v>0</v>
      </c>
    </row>
    <row r="132" spans="1:17">
      <c r="A132" t="s">
        <v>139</v>
      </c>
      <c r="B132">
        <v>344139</v>
      </c>
      <c r="C132">
        <v>0</v>
      </c>
      <c r="D132">
        <v>0</v>
      </c>
      <c r="E132">
        <v>5081</v>
      </c>
      <c r="F132">
        <v>30440</v>
      </c>
      <c r="G132">
        <v>51891</v>
      </c>
      <c r="H132">
        <v>13557</v>
      </c>
      <c r="I132">
        <v>44223</v>
      </c>
      <c r="J132">
        <v>18860</v>
      </c>
      <c r="K132">
        <v>20060</v>
      </c>
      <c r="L132">
        <v>49066</v>
      </c>
      <c r="M132">
        <v>44079</v>
      </c>
      <c r="N132">
        <v>28005</v>
      </c>
      <c r="O132">
        <v>28677</v>
      </c>
      <c r="P132">
        <v>10200</v>
      </c>
      <c r="Q132">
        <v>0</v>
      </c>
    </row>
    <row r="133" spans="1:17">
      <c r="A133" t="s">
        <v>140</v>
      </c>
      <c r="B133">
        <v>13173</v>
      </c>
      <c r="C133">
        <v>0</v>
      </c>
      <c r="D133">
        <v>4105</v>
      </c>
      <c r="E133">
        <v>0</v>
      </c>
      <c r="F133">
        <v>0</v>
      </c>
      <c r="G133">
        <v>0</v>
      </c>
      <c r="H133">
        <v>4372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4696</v>
      </c>
      <c r="Q133">
        <v>0</v>
      </c>
    </row>
    <row r="134" spans="1:17">
      <c r="A134" t="s">
        <v>141</v>
      </c>
      <c r="B134">
        <v>23552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1931</v>
      </c>
      <c r="I134">
        <v>0</v>
      </c>
      <c r="J134">
        <v>0</v>
      </c>
      <c r="K134">
        <v>0</v>
      </c>
      <c r="L134">
        <v>10594</v>
      </c>
      <c r="M134">
        <v>7142</v>
      </c>
      <c r="N134">
        <v>3885</v>
      </c>
      <c r="O134">
        <v>0</v>
      </c>
      <c r="P134">
        <v>0</v>
      </c>
      <c r="Q134">
        <v>0</v>
      </c>
    </row>
    <row r="135" spans="1:17">
      <c r="A135" t="s">
        <v>142</v>
      </c>
      <c r="B135">
        <v>25433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5107</v>
      </c>
      <c r="I135">
        <v>15046</v>
      </c>
      <c r="J135">
        <v>0</v>
      </c>
      <c r="K135">
        <v>0</v>
      </c>
      <c r="L135">
        <v>0</v>
      </c>
      <c r="M135">
        <v>5280</v>
      </c>
      <c r="N135">
        <v>0</v>
      </c>
      <c r="O135">
        <v>0</v>
      </c>
      <c r="P135">
        <v>0</v>
      </c>
      <c r="Q135">
        <v>0</v>
      </c>
    </row>
    <row r="136" spans="1:17">
      <c r="A136" t="s">
        <v>143</v>
      </c>
      <c r="B136">
        <v>63473</v>
      </c>
      <c r="C136">
        <v>0</v>
      </c>
      <c r="D136">
        <v>0</v>
      </c>
      <c r="E136">
        <v>0</v>
      </c>
      <c r="F136">
        <v>5475</v>
      </c>
      <c r="G136">
        <v>4641</v>
      </c>
      <c r="H136">
        <v>7250</v>
      </c>
      <c r="I136">
        <v>0</v>
      </c>
      <c r="J136">
        <v>0</v>
      </c>
      <c r="K136">
        <v>0</v>
      </c>
      <c r="L136">
        <v>27292</v>
      </c>
      <c r="M136">
        <v>18356</v>
      </c>
      <c r="N136">
        <v>0</v>
      </c>
      <c r="O136">
        <v>0</v>
      </c>
      <c r="P136">
        <v>459</v>
      </c>
      <c r="Q136">
        <v>0</v>
      </c>
    </row>
    <row r="137" spans="1:17">
      <c r="A137" t="s">
        <v>144</v>
      </c>
      <c r="B137">
        <v>47738</v>
      </c>
      <c r="C137">
        <v>0</v>
      </c>
      <c r="D137">
        <v>0</v>
      </c>
      <c r="E137">
        <v>0</v>
      </c>
      <c r="F137">
        <v>7016</v>
      </c>
      <c r="G137">
        <v>12866</v>
      </c>
      <c r="H137">
        <v>8577</v>
      </c>
      <c r="I137">
        <v>0</v>
      </c>
      <c r="J137">
        <v>0</v>
      </c>
      <c r="K137">
        <v>0</v>
      </c>
      <c r="L137">
        <v>7003</v>
      </c>
      <c r="M137">
        <v>9621</v>
      </c>
      <c r="N137">
        <v>2655</v>
      </c>
      <c r="O137">
        <v>0</v>
      </c>
      <c r="P137">
        <v>0</v>
      </c>
      <c r="Q137">
        <v>0</v>
      </c>
    </row>
    <row r="138" spans="1:17">
      <c r="A138" t="s">
        <v>145</v>
      </c>
      <c r="B138">
        <v>5086</v>
      </c>
      <c r="C138">
        <v>0</v>
      </c>
      <c r="D138">
        <v>0</v>
      </c>
      <c r="E138">
        <v>0</v>
      </c>
      <c r="F138">
        <v>0</v>
      </c>
      <c r="G138">
        <v>4361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725</v>
      </c>
      <c r="P138">
        <v>0</v>
      </c>
      <c r="Q138">
        <v>0</v>
      </c>
    </row>
    <row r="139" spans="1:17">
      <c r="A139" t="s">
        <v>146</v>
      </c>
      <c r="B139">
        <v>113120</v>
      </c>
      <c r="C139">
        <v>0</v>
      </c>
      <c r="D139">
        <v>0</v>
      </c>
      <c r="E139">
        <v>0</v>
      </c>
      <c r="F139">
        <v>9064</v>
      </c>
      <c r="G139">
        <v>0</v>
      </c>
      <c r="H139">
        <v>21074</v>
      </c>
      <c r="I139">
        <v>13558</v>
      </c>
      <c r="J139">
        <v>0</v>
      </c>
      <c r="K139">
        <v>710</v>
      </c>
      <c r="L139">
        <v>19387</v>
      </c>
      <c r="M139">
        <v>42733</v>
      </c>
      <c r="N139">
        <v>2808</v>
      </c>
      <c r="O139">
        <v>3786</v>
      </c>
      <c r="P139">
        <v>0</v>
      </c>
      <c r="Q139">
        <v>0</v>
      </c>
    </row>
    <row r="140" spans="1:17">
      <c r="A140" t="s">
        <v>147</v>
      </c>
      <c r="B140">
        <v>223286</v>
      </c>
      <c r="C140">
        <v>0</v>
      </c>
      <c r="D140">
        <v>791</v>
      </c>
      <c r="E140">
        <v>0</v>
      </c>
      <c r="F140">
        <v>0</v>
      </c>
      <c r="G140">
        <v>13587</v>
      </c>
      <c r="H140">
        <v>25076</v>
      </c>
      <c r="I140">
        <v>47483</v>
      </c>
      <c r="J140">
        <v>0</v>
      </c>
      <c r="K140">
        <v>10368</v>
      </c>
      <c r="L140">
        <v>39409</v>
      </c>
      <c r="M140">
        <v>63198</v>
      </c>
      <c r="N140">
        <v>8436</v>
      </c>
      <c r="O140">
        <v>11125</v>
      </c>
      <c r="P140">
        <v>3813</v>
      </c>
      <c r="Q140">
        <v>0</v>
      </c>
    </row>
    <row r="141" spans="1:17">
      <c r="A141" t="s">
        <v>148</v>
      </c>
      <c r="B141">
        <v>32147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20101</v>
      </c>
      <c r="J141">
        <v>0</v>
      </c>
      <c r="K141">
        <v>0</v>
      </c>
      <c r="L141">
        <v>9664</v>
      </c>
      <c r="M141">
        <v>2382</v>
      </c>
      <c r="N141">
        <v>0</v>
      </c>
      <c r="O141">
        <v>0</v>
      </c>
      <c r="P141">
        <v>0</v>
      </c>
      <c r="Q141">
        <v>0</v>
      </c>
    </row>
    <row r="142" spans="1:17">
      <c r="A142" t="s">
        <v>149</v>
      </c>
      <c r="B142">
        <v>192213</v>
      </c>
      <c r="C142">
        <v>0</v>
      </c>
      <c r="D142">
        <v>0</v>
      </c>
      <c r="E142">
        <v>0</v>
      </c>
      <c r="F142">
        <v>0</v>
      </c>
      <c r="G142">
        <v>11976</v>
      </c>
      <c r="H142">
        <v>29650</v>
      </c>
      <c r="I142">
        <v>15638</v>
      </c>
      <c r="J142">
        <v>0</v>
      </c>
      <c r="K142">
        <v>0</v>
      </c>
      <c r="L142">
        <v>21369</v>
      </c>
      <c r="M142">
        <v>79989</v>
      </c>
      <c r="N142">
        <v>11731</v>
      </c>
      <c r="O142">
        <v>17042</v>
      </c>
      <c r="P142">
        <v>4818</v>
      </c>
      <c r="Q142">
        <v>0</v>
      </c>
    </row>
    <row r="143" spans="1:17">
      <c r="A143" t="s">
        <v>150</v>
      </c>
      <c r="B143">
        <v>4357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4357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>
      <c r="A144" t="s">
        <v>151</v>
      </c>
      <c r="B144">
        <v>13929</v>
      </c>
      <c r="C144">
        <v>0</v>
      </c>
      <c r="D144">
        <v>0</v>
      </c>
      <c r="E144">
        <v>0</v>
      </c>
      <c r="F144">
        <v>0</v>
      </c>
      <c r="G144">
        <v>7640</v>
      </c>
      <c r="H144">
        <v>0</v>
      </c>
      <c r="I144">
        <v>0</v>
      </c>
      <c r="J144">
        <v>0</v>
      </c>
      <c r="K144">
        <v>0</v>
      </c>
      <c r="L144">
        <v>4180</v>
      </c>
      <c r="M144">
        <v>0</v>
      </c>
      <c r="N144">
        <v>0</v>
      </c>
      <c r="O144">
        <v>2109</v>
      </c>
      <c r="P144">
        <v>0</v>
      </c>
      <c r="Q144">
        <v>0</v>
      </c>
    </row>
    <row r="145" spans="1:17">
      <c r="A145" t="s">
        <v>152</v>
      </c>
      <c r="B145">
        <v>103962</v>
      </c>
      <c r="C145">
        <v>0</v>
      </c>
      <c r="D145">
        <v>288</v>
      </c>
      <c r="E145">
        <v>0</v>
      </c>
      <c r="F145">
        <v>0</v>
      </c>
      <c r="G145">
        <v>13547</v>
      </c>
      <c r="H145">
        <v>926</v>
      </c>
      <c r="I145">
        <v>4552</v>
      </c>
      <c r="J145">
        <v>0</v>
      </c>
      <c r="K145">
        <v>0</v>
      </c>
      <c r="L145">
        <v>5728</v>
      </c>
      <c r="M145">
        <v>61038</v>
      </c>
      <c r="N145">
        <v>5084</v>
      </c>
      <c r="O145">
        <v>4903</v>
      </c>
      <c r="P145">
        <v>7896</v>
      </c>
      <c r="Q145">
        <v>0</v>
      </c>
    </row>
    <row r="146" spans="1:17">
      <c r="A146" t="s">
        <v>153</v>
      </c>
      <c r="B146">
        <v>37257</v>
      </c>
      <c r="C146">
        <v>0</v>
      </c>
      <c r="D146">
        <v>0</v>
      </c>
      <c r="E146">
        <v>0</v>
      </c>
      <c r="F146">
        <v>0</v>
      </c>
      <c r="G146">
        <v>1981</v>
      </c>
      <c r="H146">
        <v>13347</v>
      </c>
      <c r="I146">
        <v>0</v>
      </c>
      <c r="J146">
        <v>0</v>
      </c>
      <c r="K146">
        <v>1341</v>
      </c>
      <c r="L146">
        <v>0</v>
      </c>
      <c r="M146">
        <v>14796</v>
      </c>
      <c r="N146">
        <v>0</v>
      </c>
      <c r="O146">
        <v>5792</v>
      </c>
      <c r="P146">
        <v>0</v>
      </c>
      <c r="Q146">
        <v>0</v>
      </c>
    </row>
    <row r="147" spans="1:17">
      <c r="A147" t="s">
        <v>154</v>
      </c>
      <c r="B147">
        <v>17851</v>
      </c>
      <c r="C147">
        <v>0</v>
      </c>
      <c r="D147">
        <v>0</v>
      </c>
      <c r="E147">
        <v>0</v>
      </c>
      <c r="F147">
        <v>0</v>
      </c>
      <c r="G147">
        <v>3343</v>
      </c>
      <c r="H147">
        <v>7172</v>
      </c>
      <c r="I147">
        <v>0</v>
      </c>
      <c r="J147">
        <v>0</v>
      </c>
      <c r="K147">
        <v>0</v>
      </c>
      <c r="L147">
        <v>7336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>
      <c r="A148" t="s">
        <v>155</v>
      </c>
      <c r="B148">
        <v>68452</v>
      </c>
      <c r="C148">
        <v>0</v>
      </c>
      <c r="D148">
        <v>0</v>
      </c>
      <c r="E148">
        <v>0</v>
      </c>
      <c r="F148">
        <v>4428</v>
      </c>
      <c r="G148">
        <v>0</v>
      </c>
      <c r="H148">
        <v>5962</v>
      </c>
      <c r="I148">
        <v>14050</v>
      </c>
      <c r="J148">
        <v>0</v>
      </c>
      <c r="K148">
        <v>9329</v>
      </c>
      <c r="L148">
        <v>8380</v>
      </c>
      <c r="M148">
        <v>12251</v>
      </c>
      <c r="N148">
        <v>14052</v>
      </c>
      <c r="O148">
        <v>0</v>
      </c>
      <c r="P148">
        <v>0</v>
      </c>
      <c r="Q148">
        <v>0</v>
      </c>
    </row>
    <row r="149" spans="1:17">
      <c r="A149" t="s">
        <v>156</v>
      </c>
      <c r="B149">
        <v>400022</v>
      </c>
      <c r="C149">
        <v>0</v>
      </c>
      <c r="D149">
        <v>0</v>
      </c>
      <c r="E149">
        <v>5889</v>
      </c>
      <c r="F149">
        <v>12187</v>
      </c>
      <c r="G149">
        <v>25771</v>
      </c>
      <c r="H149">
        <v>19325</v>
      </c>
      <c r="I149">
        <v>33026</v>
      </c>
      <c r="J149">
        <v>3924</v>
      </c>
      <c r="K149">
        <v>22714</v>
      </c>
      <c r="L149">
        <v>41970</v>
      </c>
      <c r="M149">
        <v>173187</v>
      </c>
      <c r="N149">
        <v>4741</v>
      </c>
      <c r="O149">
        <v>32678</v>
      </c>
      <c r="P149">
        <v>24610</v>
      </c>
      <c r="Q149">
        <v>0</v>
      </c>
    </row>
    <row r="150" spans="1:17">
      <c r="A150" t="s">
        <v>157</v>
      </c>
      <c r="B150">
        <v>10826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4955</v>
      </c>
      <c r="I150">
        <v>0</v>
      </c>
      <c r="J150">
        <v>0</v>
      </c>
      <c r="K150">
        <v>0</v>
      </c>
      <c r="L150">
        <v>0</v>
      </c>
      <c r="M150">
        <v>595</v>
      </c>
      <c r="N150">
        <v>5276</v>
      </c>
      <c r="O150">
        <v>0</v>
      </c>
      <c r="P150">
        <v>0</v>
      </c>
      <c r="Q150">
        <v>0</v>
      </c>
    </row>
    <row r="151" spans="1:17">
      <c r="A151" t="s">
        <v>158</v>
      </c>
      <c r="B151">
        <v>14917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11760</v>
      </c>
      <c r="N151">
        <v>0</v>
      </c>
      <c r="O151">
        <v>0</v>
      </c>
      <c r="P151">
        <v>3157</v>
      </c>
      <c r="Q151">
        <v>0</v>
      </c>
    </row>
    <row r="152" spans="1:17">
      <c r="A152" t="s">
        <v>159</v>
      </c>
      <c r="B152">
        <v>54212</v>
      </c>
      <c r="C152">
        <v>0</v>
      </c>
      <c r="D152">
        <v>0</v>
      </c>
      <c r="E152">
        <v>0</v>
      </c>
      <c r="F152">
        <v>0</v>
      </c>
      <c r="G152">
        <v>3935</v>
      </c>
      <c r="H152">
        <v>10313</v>
      </c>
      <c r="I152">
        <v>0</v>
      </c>
      <c r="J152">
        <v>0</v>
      </c>
      <c r="K152">
        <v>0</v>
      </c>
      <c r="L152">
        <v>13606</v>
      </c>
      <c r="M152">
        <v>22272</v>
      </c>
      <c r="N152">
        <v>0</v>
      </c>
      <c r="O152">
        <v>3667</v>
      </c>
      <c r="P152">
        <v>419</v>
      </c>
      <c r="Q152">
        <v>0</v>
      </c>
    </row>
    <row r="153" spans="1:17">
      <c r="A153" t="s">
        <v>160</v>
      </c>
      <c r="B153">
        <v>66363</v>
      </c>
      <c r="C153">
        <v>0</v>
      </c>
      <c r="D153">
        <v>2933</v>
      </c>
      <c r="E153">
        <v>0</v>
      </c>
      <c r="F153">
        <v>2976</v>
      </c>
      <c r="G153">
        <v>1736</v>
      </c>
      <c r="H153">
        <v>889</v>
      </c>
      <c r="I153">
        <v>5501</v>
      </c>
      <c r="J153">
        <v>3471</v>
      </c>
      <c r="K153">
        <v>8514</v>
      </c>
      <c r="L153">
        <v>4707</v>
      </c>
      <c r="M153">
        <v>24172</v>
      </c>
      <c r="N153">
        <v>3140</v>
      </c>
      <c r="O153">
        <v>8324</v>
      </c>
      <c r="P153">
        <v>0</v>
      </c>
      <c r="Q153">
        <v>0</v>
      </c>
    </row>
    <row r="154" spans="1:17">
      <c r="A154" t="s">
        <v>161</v>
      </c>
      <c r="B154">
        <v>37220</v>
      </c>
      <c r="C154">
        <v>0</v>
      </c>
      <c r="D154">
        <v>0</v>
      </c>
      <c r="E154">
        <v>0</v>
      </c>
      <c r="F154">
        <v>0</v>
      </c>
      <c r="G154">
        <v>492</v>
      </c>
      <c r="H154">
        <v>0</v>
      </c>
      <c r="I154">
        <v>10344</v>
      </c>
      <c r="J154">
        <v>3648</v>
      </c>
      <c r="K154">
        <v>0</v>
      </c>
      <c r="L154">
        <v>5710</v>
      </c>
      <c r="M154">
        <v>15887</v>
      </c>
      <c r="N154">
        <v>0</v>
      </c>
      <c r="O154">
        <v>428</v>
      </c>
      <c r="P154">
        <v>711</v>
      </c>
      <c r="Q154">
        <v>0</v>
      </c>
    </row>
    <row r="155" spans="1:17">
      <c r="A155" t="s">
        <v>162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>
      <c r="A156" t="s">
        <v>163</v>
      </c>
      <c r="B156">
        <v>36406</v>
      </c>
      <c r="C156">
        <v>0</v>
      </c>
      <c r="D156">
        <v>0</v>
      </c>
      <c r="E156">
        <v>0</v>
      </c>
      <c r="F156">
        <v>0</v>
      </c>
      <c r="G156">
        <v>8980</v>
      </c>
      <c r="H156">
        <v>0</v>
      </c>
      <c r="I156">
        <v>10440</v>
      </c>
      <c r="J156">
        <v>0</v>
      </c>
      <c r="K156">
        <v>0</v>
      </c>
      <c r="L156">
        <v>5189</v>
      </c>
      <c r="M156">
        <v>6060</v>
      </c>
      <c r="N156">
        <v>0</v>
      </c>
      <c r="O156">
        <v>0</v>
      </c>
      <c r="P156">
        <v>5737</v>
      </c>
      <c r="Q156">
        <v>0</v>
      </c>
    </row>
    <row r="157" spans="1:17">
      <c r="A157" t="s">
        <v>164</v>
      </c>
      <c r="B157">
        <v>6594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3380</v>
      </c>
      <c r="I157">
        <v>0</v>
      </c>
      <c r="J157">
        <v>0</v>
      </c>
      <c r="K157">
        <v>0</v>
      </c>
      <c r="L157">
        <v>3214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>
      <c r="A158" t="s">
        <v>165</v>
      </c>
      <c r="B158">
        <v>13165</v>
      </c>
      <c r="C158">
        <v>0</v>
      </c>
      <c r="D158">
        <v>0</v>
      </c>
      <c r="E158">
        <v>0</v>
      </c>
      <c r="F158">
        <v>0</v>
      </c>
      <c r="G158">
        <v>1848</v>
      </c>
      <c r="H158">
        <v>5373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4448</v>
      </c>
      <c r="O158">
        <v>1496</v>
      </c>
      <c r="P158">
        <v>0</v>
      </c>
      <c r="Q158">
        <v>0</v>
      </c>
    </row>
    <row r="159" spans="1:17">
      <c r="A159" t="s">
        <v>166</v>
      </c>
      <c r="B159">
        <v>13756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5689</v>
      </c>
      <c r="J159">
        <v>0</v>
      </c>
      <c r="K159">
        <v>0</v>
      </c>
      <c r="L159">
        <v>5219</v>
      </c>
      <c r="M159">
        <v>0</v>
      </c>
      <c r="N159">
        <v>2848</v>
      </c>
      <c r="O159">
        <v>0</v>
      </c>
      <c r="P159">
        <v>0</v>
      </c>
      <c r="Q159">
        <v>0</v>
      </c>
    </row>
    <row r="160" spans="1:17">
      <c r="A160" t="s">
        <v>167</v>
      </c>
      <c r="B160">
        <v>18784</v>
      </c>
      <c r="C160">
        <v>0</v>
      </c>
      <c r="D160">
        <v>0</v>
      </c>
      <c r="E160">
        <v>0</v>
      </c>
      <c r="F160">
        <v>0</v>
      </c>
      <c r="G160">
        <v>5350</v>
      </c>
      <c r="H160">
        <v>0</v>
      </c>
      <c r="I160">
        <v>0</v>
      </c>
      <c r="J160">
        <v>0</v>
      </c>
      <c r="K160">
        <v>7107</v>
      </c>
      <c r="L160">
        <v>0</v>
      </c>
      <c r="M160">
        <v>6327</v>
      </c>
      <c r="N160">
        <v>0</v>
      </c>
      <c r="O160">
        <v>0</v>
      </c>
      <c r="P160">
        <v>0</v>
      </c>
      <c r="Q160">
        <v>0</v>
      </c>
    </row>
    <row r="161" spans="1:17">
      <c r="A161" t="s">
        <v>168</v>
      </c>
      <c r="B161">
        <v>166106</v>
      </c>
      <c r="C161">
        <v>0</v>
      </c>
      <c r="D161">
        <v>0</v>
      </c>
      <c r="E161">
        <v>0</v>
      </c>
      <c r="F161">
        <v>349</v>
      </c>
      <c r="G161">
        <v>14233</v>
      </c>
      <c r="H161">
        <v>38951</v>
      </c>
      <c r="I161">
        <v>27116</v>
      </c>
      <c r="J161">
        <v>0</v>
      </c>
      <c r="K161">
        <v>8977</v>
      </c>
      <c r="L161">
        <v>17276</v>
      </c>
      <c r="M161">
        <v>35507</v>
      </c>
      <c r="N161">
        <v>18605</v>
      </c>
      <c r="O161">
        <v>0</v>
      </c>
      <c r="P161">
        <v>5092</v>
      </c>
      <c r="Q161">
        <v>0</v>
      </c>
    </row>
    <row r="162" spans="1:17">
      <c r="A162" t="s">
        <v>169</v>
      </c>
      <c r="B162">
        <v>96350</v>
      </c>
      <c r="C162">
        <v>0</v>
      </c>
      <c r="D162">
        <v>0</v>
      </c>
      <c r="E162">
        <v>0</v>
      </c>
      <c r="F162">
        <v>8013</v>
      </c>
      <c r="G162">
        <v>0</v>
      </c>
      <c r="H162">
        <v>7468</v>
      </c>
      <c r="I162">
        <v>733</v>
      </c>
      <c r="J162">
        <v>0</v>
      </c>
      <c r="K162">
        <v>3837</v>
      </c>
      <c r="L162">
        <v>33910</v>
      </c>
      <c r="M162">
        <v>19668</v>
      </c>
      <c r="N162">
        <v>5275</v>
      </c>
      <c r="O162">
        <v>13536</v>
      </c>
      <c r="P162">
        <v>3910</v>
      </c>
      <c r="Q162">
        <v>0</v>
      </c>
    </row>
    <row r="163" spans="1:17">
      <c r="A163" t="s">
        <v>170</v>
      </c>
      <c r="B163">
        <v>46061</v>
      </c>
      <c r="C163">
        <v>0</v>
      </c>
      <c r="D163">
        <v>0</v>
      </c>
      <c r="E163">
        <v>0</v>
      </c>
      <c r="F163">
        <v>5695</v>
      </c>
      <c r="G163">
        <v>0</v>
      </c>
      <c r="H163">
        <v>6505</v>
      </c>
      <c r="I163">
        <v>0</v>
      </c>
      <c r="J163">
        <v>0</v>
      </c>
      <c r="K163">
        <v>0</v>
      </c>
      <c r="L163">
        <v>0</v>
      </c>
      <c r="M163">
        <v>17749</v>
      </c>
      <c r="N163">
        <v>0</v>
      </c>
      <c r="O163">
        <v>5015</v>
      </c>
      <c r="P163">
        <v>11097</v>
      </c>
      <c r="Q163">
        <v>0</v>
      </c>
    </row>
    <row r="164" spans="1:17">
      <c r="A164" t="s">
        <v>171</v>
      </c>
      <c r="B164">
        <v>18460</v>
      </c>
      <c r="C164">
        <v>0</v>
      </c>
      <c r="D164">
        <v>3166</v>
      </c>
      <c r="E164">
        <v>0</v>
      </c>
      <c r="F164">
        <v>0</v>
      </c>
      <c r="G164">
        <v>7859</v>
      </c>
      <c r="H164">
        <v>0</v>
      </c>
      <c r="I164">
        <v>4707</v>
      </c>
      <c r="J164">
        <v>0</v>
      </c>
      <c r="K164">
        <v>0</v>
      </c>
      <c r="L164">
        <v>2728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>
      <c r="A165" t="s">
        <v>172</v>
      </c>
      <c r="B165">
        <v>13019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1269</v>
      </c>
      <c r="I165">
        <v>1703</v>
      </c>
      <c r="J165">
        <v>0</v>
      </c>
      <c r="K165">
        <v>0</v>
      </c>
      <c r="L165">
        <v>0</v>
      </c>
      <c r="M165">
        <v>655</v>
      </c>
      <c r="N165">
        <v>9392</v>
      </c>
      <c r="O165">
        <v>0</v>
      </c>
      <c r="P165">
        <v>0</v>
      </c>
      <c r="Q165">
        <v>0</v>
      </c>
    </row>
    <row r="166" spans="1:17">
      <c r="A166" t="s">
        <v>173</v>
      </c>
      <c r="B166">
        <v>10747</v>
      </c>
      <c r="C166">
        <v>0</v>
      </c>
      <c r="D166">
        <v>0</v>
      </c>
      <c r="E166">
        <v>0</v>
      </c>
      <c r="F166">
        <v>2532</v>
      </c>
      <c r="G166">
        <v>0</v>
      </c>
      <c r="H166">
        <v>4888</v>
      </c>
      <c r="I166">
        <v>0</v>
      </c>
      <c r="J166">
        <v>0</v>
      </c>
      <c r="K166">
        <v>3327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>
      <c r="A167" t="s">
        <v>174</v>
      </c>
      <c r="B167">
        <v>23075</v>
      </c>
      <c r="C167">
        <v>0</v>
      </c>
      <c r="D167">
        <v>0</v>
      </c>
      <c r="E167">
        <v>0</v>
      </c>
      <c r="F167">
        <v>2406</v>
      </c>
      <c r="G167">
        <v>7791</v>
      </c>
      <c r="H167">
        <v>3672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9206</v>
      </c>
      <c r="P167">
        <v>0</v>
      </c>
      <c r="Q167">
        <v>0</v>
      </c>
    </row>
    <row r="168" spans="1:17">
      <c r="A168" t="s">
        <v>175</v>
      </c>
      <c r="B168">
        <v>2577</v>
      </c>
      <c r="C168">
        <v>0</v>
      </c>
      <c r="D168">
        <v>0</v>
      </c>
      <c r="E168">
        <v>0</v>
      </c>
      <c r="F168">
        <v>1345</v>
      </c>
      <c r="G168">
        <v>1232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>
      <c r="A169" t="s">
        <v>176</v>
      </c>
      <c r="B169">
        <v>139992</v>
      </c>
      <c r="C169">
        <v>0</v>
      </c>
      <c r="D169">
        <v>0</v>
      </c>
      <c r="E169">
        <v>0</v>
      </c>
      <c r="F169">
        <v>36182</v>
      </c>
      <c r="G169">
        <v>13690</v>
      </c>
      <c r="H169">
        <v>11298</v>
      </c>
      <c r="I169">
        <v>10348</v>
      </c>
      <c r="J169">
        <v>0</v>
      </c>
      <c r="K169">
        <v>3078</v>
      </c>
      <c r="L169">
        <v>22058</v>
      </c>
      <c r="M169">
        <v>30234</v>
      </c>
      <c r="N169">
        <v>10364</v>
      </c>
      <c r="O169">
        <v>2740</v>
      </c>
      <c r="P169">
        <v>0</v>
      </c>
      <c r="Q169">
        <v>0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201810</vt:lpstr>
      <vt:lpstr>202110</vt:lpstr>
      <vt:lpstr>202410</vt:lpstr>
      <vt:lpstr>産業と母国_202410</vt:lpstr>
      <vt:lpstr>産業と母国_202110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 Ono</dc:creator>
  <cp:lastModifiedBy>Makoto Ono</cp:lastModifiedBy>
  <dcterms:created xsi:type="dcterms:W3CDTF">2024-11-10T01:38:13Z</dcterms:created>
  <dcterms:modified xsi:type="dcterms:W3CDTF">2024-11-18T04:45:59Z</dcterms:modified>
</cp:coreProperties>
</file>