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ramal\Desktop\Dashboard\"/>
    </mc:Choice>
  </mc:AlternateContent>
  <xr:revisionPtr revIDLastSave="0" documentId="13_ncr:1_{2F7335F2-ED9E-4D75-9279-1578C736DD7A}" xr6:coauthVersionLast="47" xr6:coauthVersionMax="47" xr10:uidLastSave="{00000000-0000-0000-0000-000000000000}"/>
  <bookViews>
    <workbookView xWindow="-108" yWindow="-108" windowWidth="23256" windowHeight="12456" activeTab="1" xr2:uid="{F8420BDF-C08E-4FBB-891B-F574F63AC6D0}"/>
  </bookViews>
  <sheets>
    <sheet name="Pivot" sheetId="2" r:id="rId1"/>
    <sheet name="Dashboard" sheetId="3" r:id="rId2"/>
    <sheet name="BlinkIT Grocery Data" sheetId="1" r:id="rId3"/>
  </sheets>
  <definedNames>
    <definedName name="_xlchart.v2.0" hidden="1">Pivot!$C$77:$C$79</definedName>
    <definedName name="_xlchart.v2.1" hidden="1">Pivot!$D$76</definedName>
    <definedName name="_xlchart.v2.2" hidden="1">Pivot!$D$77:$D$79</definedName>
    <definedName name="_xlchart.v2.3" hidden="1">Pivot!$C$77:$C$79</definedName>
    <definedName name="_xlchart.v2.4" hidden="1">Pivot!$D$76</definedName>
    <definedName name="_xlchart.v2.5" hidden="1">Pivot!$D$77:$D$79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77" i="2" l="1"/>
  <c r="C79" i="2"/>
  <c r="C78" i="2"/>
  <c r="D78" i="2"/>
  <c r="C7" i="2"/>
  <c r="D79" i="2"/>
  <c r="B7" i="2"/>
  <c r="D77" i="2"/>
  <c r="A7" i="2"/>
  <c r="D7" i="2"/>
</calcChain>
</file>

<file path=xl/sharedStrings.xml><?xml version="1.0" encoding="utf-8"?>
<sst xmlns="http://schemas.openxmlformats.org/spreadsheetml/2006/main" count="59753" uniqueCount="1632">
  <si>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</si>
  <si>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</si>
  <si>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</si>
  <si>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</si>
  <si>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</si>
  <si>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</si>
  <si>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</si>
  <si>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</si>
  <si>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</si>
  <si>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</si>
  <si>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</si>
  <si>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</si>
  <si>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</si>
  <si>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</si>
  <si>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</si>
  <si>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</si>
  <si>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</si>
  <si>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</si>
  <si>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</si>
  <si>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</si>
  <si>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</si>
  <si>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</si>
  <si>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</si>
  <si>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</si>
  <si>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</si>
  <si>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</si>
  <si>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</si>
  <si>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</si>
  <si>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</si>
  <si>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</si>
  <si>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</si>
  <si>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</si>
  <si>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</si>
  <si>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</si>
  <si>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</si>
  <si>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</si>
  <si>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</si>
  <si>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</si>
  <si>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</si>
  <si>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</si>
  <si>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</si>
  <si>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</si>
  <si>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</si>
  <si>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</si>
  <si>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</si>
  <si>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</si>
  <si>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</si>
  <si>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</si>
  <si>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</si>
  <si>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</si>
  <si>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</si>
  <si>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</si>
  <si>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</si>
  <si>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</si>
  <si>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</si>
  <si>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</si>
  <si>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</si>
  <si>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</si>
  <si>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</si>
  <si>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</si>
  <si>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</si>
  <si>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</si>
  <si>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</si>
  <si>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</si>
  <si>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</si>
  <si>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</si>
  <si>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</si>
  <si>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</si>
  <si>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</si>
  <si>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</si>
  <si>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</si>
  <si>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</si>
  <si>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</si>
  <si>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</si>
  <si>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</si>
  <si>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</si>
  <si>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</si>
  <si>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</si>
  <si>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</si>
  <si>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</si>
  <si>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</si>
  <si>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</si>
  <si>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</si>
  <si>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</si>
  <si>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</si>
  <si>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</si>
  <si>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</si>
  <si>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</si>
  <si>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</si>
  <si>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</si>
  <si>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</si>
  <si>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</si>
  <si>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</si>
  <si>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</si>
  <si>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</si>
  <si>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</si>
  <si>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</si>
  <si>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</si>
  <si>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</si>
  <si>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</si>
  <si>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</si>
  <si>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</si>
  <si>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</si>
  <si>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</si>
  <si>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</si>
  <si>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</si>
  <si>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</si>
  <si>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</si>
  <si>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</si>
  <si>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</si>
  <si>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</si>
  <si>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</si>
  <si>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</si>
  <si>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</si>
  <si>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</si>
  <si>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</si>
  <si>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</si>
  <si>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</si>
  <si>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</si>
  <si>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</si>
  <si>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</si>
  <si>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</si>
  <si>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</si>
  <si>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</si>
  <si>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</si>
  <si>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</si>
  <si>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</si>
  <si>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</si>
  <si>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</si>
  <si>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</si>
  <si>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</si>
  <si>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</si>
  <si>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</si>
  <si>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</si>
  <si>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</si>
  <si>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</si>
  <si>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</si>
  <si>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</si>
  <si>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</si>
  <si>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</si>
  <si>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</si>
  <si>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</si>
  <si>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</si>
  <si>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</si>
  <si>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</si>
  <si>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</si>
  <si>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</si>
  <si>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</si>
  <si>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</si>
  <si>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</si>
  <si>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</si>
  <si>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</si>
  <si>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</si>
  <si>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</si>
  <si>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</si>
  <si>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</si>
  <si>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</si>
  <si>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</si>
  <si>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</si>
  <si>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</si>
  <si>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</si>
  <si>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</si>
  <si>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</si>
  <si>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</si>
  <si>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</si>
  <si>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</si>
  <si>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</si>
  <si>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</si>
  <si>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</si>
  <si>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</si>
  <si>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</si>
  <si>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</si>
  <si>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</si>
  <si>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</si>
  <si>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</si>
  <si>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</si>
  <si>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</si>
  <si>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</si>
  <si>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</si>
  <si>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</si>
  <si>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</si>
  <si>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</si>
  <si>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</si>
  <si>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</si>
  <si>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</si>
  <si>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</si>
  <si>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</si>
  <si>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</si>
  <si>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</si>
  <si>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</si>
  <si>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</si>
  <si>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</si>
  <si>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</si>
  <si>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</si>
  <si>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</si>
  <si>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</si>
  <si>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</si>
  <si>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</si>
  <si>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</si>
  <si>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</si>
  <si>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</si>
  <si>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</si>
  <si>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</si>
  <si>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</si>
  <si>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</si>
  <si>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</si>
  <si>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</si>
  <si>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</si>
  <si>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</si>
  <si>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</si>
  <si>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</si>
  <si>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</si>
  <si>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</si>
  <si>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</si>
  <si>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</si>
  <si>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</si>
  <si>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</si>
  <si>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</si>
  <si>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</si>
  <si>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</si>
  <si>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</si>
  <si>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</si>
  <si>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</si>
  <si>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</si>
  <si>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</si>
  <si>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</si>
  <si>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</si>
  <si>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</si>
  <si>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</si>
  <si>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</si>
  <si>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</si>
  <si>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</si>
  <si>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</si>
  <si>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</si>
  <si>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</si>
  <si>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</si>
  <si>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</si>
  <si>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</si>
  <si>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</si>
  <si>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</si>
  <si>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</si>
  <si>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</si>
  <si>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</si>
  <si>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</si>
  <si>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</si>
  <si>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</si>
  <si>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</si>
  <si>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</si>
  <si>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</si>
  <si>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</si>
  <si>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</si>
  <si>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</si>
  <si>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</si>
  <si>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</si>
  <si>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</si>
  <si>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</si>
  <si>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</si>
  <si>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</si>
  <si>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</si>
  <si>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</si>
  <si>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</si>
  <si>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</si>
  <si>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</si>
  <si>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</si>
  <si>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</si>
  <si>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</si>
  <si>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</si>
  <si>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</si>
  <si>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</si>
  <si>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</si>
  <si>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</si>
  <si>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</si>
  <si>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</si>
  <si>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</si>
  <si>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</si>
  <si>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</si>
  <si>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</si>
  <si>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</si>
  <si>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</si>
  <si>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</si>
  <si>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</si>
  <si>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</si>
  <si>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</si>
  <si>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</si>
  <si>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</si>
  <si>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</si>
  <si>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</si>
  <si>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</si>
  <si>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</si>
  <si>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</si>
  <si>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</si>
  <si>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</si>
  <si>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</si>
  <si>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</si>
  <si>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</si>
  <si>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</si>
  <si>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</si>
  <si>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</si>
  <si>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</si>
  <si>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</si>
  <si>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</si>
  <si>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</si>
  <si>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</si>
  <si>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</si>
  <si>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</si>
  <si>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</si>
  <si>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</si>
  <si>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</si>
  <si>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</si>
  <si>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</si>
  <si>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</si>
  <si>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</si>
  <si>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</si>
  <si>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</si>
  <si>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</si>
  <si>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</si>
  <si>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</si>
  <si>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</si>
  <si>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</si>
  <si>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</si>
  <si>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</si>
  <si>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</si>
  <si>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</si>
  <si>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</si>
  <si>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</si>
  <si>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</si>
  <si>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</si>
  <si>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</si>
  <si>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</si>
  <si>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</si>
  <si>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</si>
  <si>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</si>
  <si>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</si>
  <si>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</si>
  <si>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</si>
  <si>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</si>
  <si>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</si>
  <si>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</si>
  <si>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</si>
  <si>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</si>
  <si>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</si>
  <si>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</si>
  <si>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</si>
  <si>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</si>
  <si>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</si>
  <si>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</si>
  <si>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</si>
  <si>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</si>
  <si>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</si>
  <si>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</si>
  <si>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</si>
  <si>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</si>
  <si>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</si>
  <si>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</si>
  <si>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</si>
  <si>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</si>
  <si>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</si>
  <si>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</si>
  <si>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</si>
  <si>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</si>
  <si>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</si>
  <si>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</si>
  <si>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</si>
  <si>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</si>
  <si>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</si>
  <si>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</si>
  <si>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</si>
  <si>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</si>
  <si>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</si>
  <si>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</si>
  <si>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</si>
  <si>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</si>
  <si>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</si>
  <si>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</si>
  <si>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</si>
  <si>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</si>
  <si>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</si>
  <si>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</si>
  <si>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</si>
  <si>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</si>
  <si>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</si>
  <si>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</si>
  <si>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</si>
  <si>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</si>
  <si>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</si>
  <si>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</si>
  <si>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</si>
  <si>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</si>
  <si>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</si>
  <si>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</si>
  <si>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</si>
  <si>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</si>
  <si>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</si>
  <si>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</si>
  <si>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</si>
  <si>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</si>
  <si>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</si>
  <si>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</si>
  <si>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</si>
  <si>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</si>
  <si>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</si>
  <si>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</si>
  <si>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</si>
  <si>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</si>
  <si>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</si>
  <si>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</si>
  <si>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</si>
  <si>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</si>
  <si>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</si>
  <si>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</si>
  <si>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</si>
  <si>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</si>
  <si>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</si>
  <si>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</si>
  <si>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</si>
  <si>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</si>
  <si>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</si>
  <si>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</si>
  <si>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</si>
  <si>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</si>
  <si>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</si>
  <si>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</si>
  <si>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</si>
  <si>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</si>
  <si>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</si>
  <si>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</si>
  <si>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</si>
  <si>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</si>
  <si>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</si>
  <si>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</si>
  <si>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</si>
  <si>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</si>
  <si>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</si>
  <si>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</si>
  <si>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</si>
  <si>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</si>
  <si>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</si>
  <si>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</si>
  <si>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</si>
  <si>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</si>
  <si>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</si>
  <si>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</si>
  <si>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</si>
  <si>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</si>
  <si>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</si>
  <si>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</si>
  <si>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</si>
  <si>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</si>
  <si>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</si>
  <si>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</si>
  <si>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</si>
  <si>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</si>
  <si>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</si>
  <si>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</si>
  <si>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</si>
  <si>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</si>
  <si>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</si>
  <si>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</si>
  <si>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</si>
  <si>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</si>
  <si>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</si>
  <si>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</si>
  <si>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</si>
  <si>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</si>
  <si>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</si>
  <si>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</si>
  <si>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</si>
  <si>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</si>
  <si>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</si>
  <si>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</si>
  <si>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</si>
  <si>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</si>
  <si>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</si>
  <si>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</si>
  <si>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</si>
  <si>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</si>
  <si>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</si>
  <si>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</si>
  <si>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</si>
  <si>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</si>
  <si>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</si>
  <si>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</si>
  <si>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</si>
  <si>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</si>
  <si>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</si>
  <si>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</si>
  <si>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</si>
  <si>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</si>
  <si>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</si>
  <si>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</si>
  <si>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</si>
  <si>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</si>
  <si>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</si>
  <si>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</si>
  <si>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</si>
  <si>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</si>
  <si>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</si>
  <si>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</si>
  <si>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</si>
  <si>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</si>
  <si>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</si>
  <si>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</si>
  <si>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</si>
  <si>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</si>
  <si>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</si>
  <si>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</si>
  <si>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</si>
  <si>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</si>
  <si>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</si>
  <si>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</si>
  <si>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</si>
  <si>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</si>
  <si>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</si>
  <si>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</si>
  <si>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</si>
  <si>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</si>
  <si>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</si>
  <si>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</si>
  <si>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</si>
  <si>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</si>
  <si>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</si>
  <si>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</si>
  <si>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</si>
  <si>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</si>
  <si>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</si>
  <si>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</si>
  <si>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</si>
  <si>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</si>
  <si>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</si>
  <si>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</si>
  <si>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</si>
  <si>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</si>
  <si>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</si>
  <si>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</si>
  <si>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</si>
  <si>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</si>
  <si>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</si>
  <si>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</si>
  <si>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</si>
  <si>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</si>
  <si>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</si>
  <si>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</si>
  <si>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</si>
  <si>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</si>
  <si>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</si>
  <si>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</si>
  <si>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</si>
  <si>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</si>
  <si>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</si>
  <si>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</si>
  <si>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</si>
  <si>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</si>
  <si>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</si>
  <si>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</si>
  <si>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</si>
  <si>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</si>
  <si>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</si>
  <si>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</si>
  <si>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</si>
  <si>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</si>
  <si>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</si>
  <si>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</si>
  <si>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</si>
  <si>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</si>
  <si>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</si>
  <si>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</si>
  <si>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</si>
  <si>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</si>
  <si>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</si>
  <si>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</si>
  <si>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</si>
  <si>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</si>
  <si>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</si>
  <si>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</si>
  <si>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</si>
  <si>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</si>
  <si>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</si>
  <si>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</si>
  <si>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</si>
  <si>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</si>
  <si>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</si>
  <si>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</si>
  <si>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</si>
  <si>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</si>
  <si>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</si>
  <si>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</si>
  <si>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</si>
  <si>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</si>
  <si>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</si>
  <si>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</si>
  <si>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</si>
  <si>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</si>
  <si>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</si>
  <si>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</si>
  <si>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</si>
  <si>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</si>
  <si>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</si>
  <si>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</si>
  <si>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</si>
  <si>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</si>
  <si>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</si>
  <si>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</si>
  <si>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</si>
  <si>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</si>
  <si>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</si>
  <si>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</si>
  <si>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</si>
  <si>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</si>
  <si>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</si>
  <si>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</si>
  <si>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</si>
  <si>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</si>
  <si>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</si>
  <si>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</si>
  <si>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</si>
  <si>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</si>
  <si>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</si>
  <si>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</si>
  <si>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</si>
  <si>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</si>
  <si>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</si>
  <si>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</si>
  <si>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</si>
  <si>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</si>
  <si>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</si>
  <si>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</si>
  <si>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</si>
  <si>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</si>
  <si>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</si>
  <si>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</si>
  <si>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</si>
  <si>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</si>
  <si>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</si>
  <si>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</si>
  <si>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</si>
  <si>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</si>
  <si>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</si>
  <si>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</si>
  <si>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</si>
  <si>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</si>
  <si>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</si>
  <si>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</si>
  <si>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</si>
  <si>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</si>
  <si>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</si>
  <si>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</si>
  <si>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</si>
  <si>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</si>
  <si>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</si>
  <si>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</si>
  <si>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</si>
  <si>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</si>
  <si>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</si>
  <si>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</si>
  <si>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</si>
  <si>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</si>
  <si>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</si>
  <si>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</si>
  <si>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</si>
  <si>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</si>
  <si>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</si>
  <si>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</si>
  <si>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</si>
  <si>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</si>
  <si>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</si>
  <si>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</si>
  <si>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</si>
  <si>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</si>
  <si>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</si>
  <si>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</si>
  <si>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</si>
  <si>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</si>
  <si>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</si>
  <si>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</si>
  <si>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</si>
  <si>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</si>
  <si>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</si>
  <si>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</si>
  <si>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</si>
  <si>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</si>
  <si>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</si>
  <si>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</si>
  <si>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</si>
  <si>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</si>
  <si>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</si>
  <si>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</si>
  <si>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</si>
  <si>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</si>
  <si>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</si>
  <si>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</si>
  <si>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</si>
  <si>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</si>
  <si>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</si>
  <si>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</si>
  <si>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</si>
  <si>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</si>
  <si>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</si>
  <si>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</si>
  <si>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</si>
  <si>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</si>
  <si>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</si>
  <si>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</si>
  <si>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</si>
  <si>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</si>
  <si>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</si>
  <si>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</si>
  <si>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</si>
  <si>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</si>
  <si>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</si>
  <si>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</si>
  <si>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</si>
  <si>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</si>
  <si>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</si>
  <si>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</si>
  <si>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</si>
  <si>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</si>
  <si>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</si>
  <si>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</si>
  <si>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</si>
  <si>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</si>
  <si>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</si>
  <si>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</si>
  <si>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</si>
  <si>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</si>
  <si>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</si>
  <si>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</si>
  <si>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</si>
  <si>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</si>
  <si>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</si>
  <si>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</si>
  <si>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</si>
  <si>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</si>
  <si>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</si>
  <si>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</si>
  <si>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</si>
  <si>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</si>
  <si>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</si>
  <si>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</si>
  <si>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</si>
  <si>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</si>
  <si>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</si>
  <si>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</si>
  <si>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</si>
  <si>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</si>
  <si>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</si>
  <si>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</si>
  <si>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</si>
  <si>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</si>
  <si>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</si>
  <si>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</si>
  <si>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</si>
  <si>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</si>
  <si>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</si>
  <si>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</si>
  <si>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</si>
  <si>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</si>
  <si>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</si>
  <si>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</si>
  <si>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</si>
  <si>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</si>
  <si>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</si>
  <si>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</si>
  <si>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</si>
  <si>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</si>
  <si>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</si>
  <si>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</si>
  <si>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</si>
  <si>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</si>
  <si>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</si>
  <si>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</si>
  <si>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</si>
  <si>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</si>
  <si>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</si>
  <si>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</si>
  <si>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</si>
  <si>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</si>
  <si>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</si>
  <si>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</si>
  <si>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</si>
  <si>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</si>
  <si>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</si>
  <si>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</si>
  <si>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</si>
  <si>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</si>
  <si>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</si>
  <si>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</si>
  <si>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</si>
  <si>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</si>
  <si>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</si>
  <si>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</si>
  <si>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</si>
  <si>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</si>
  <si>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</si>
  <si>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</si>
  <si>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</si>
  <si>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</si>
  <si>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</si>
  <si>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</si>
  <si>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</si>
  <si>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</si>
  <si>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</si>
  <si>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</si>
  <si>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</si>
  <si>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</si>
  <si>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</si>
  <si>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</si>
  <si>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</si>
  <si>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</si>
  <si>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</si>
  <si>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</si>
  <si>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</si>
  <si>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</si>
  <si>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</si>
  <si>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</si>
  <si>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</si>
  <si>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</si>
  <si>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</si>
  <si>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</si>
  <si>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</si>
  <si>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</si>
  <si>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</si>
  <si>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</si>
  <si>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</si>
  <si>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</si>
  <si>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</si>
  <si>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</si>
  <si>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</si>
  <si>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</si>
  <si>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</si>
  <si>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</si>
  <si>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</si>
  <si>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</si>
  <si>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</si>
  <si>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</si>
  <si>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</si>
  <si>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</si>
  <si>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</si>
  <si>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</si>
  <si>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</si>
  <si>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</si>
  <si>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</si>
  <si>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</si>
  <si>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</si>
  <si>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</si>
  <si>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</si>
  <si>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</si>
  <si>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</si>
  <si>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</si>
  <si>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</si>
  <si>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</si>
  <si>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</si>
  <si>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</si>
  <si>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</si>
  <si>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</si>
  <si>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</si>
  <si>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</si>
  <si>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</si>
  <si>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</si>
  <si>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</si>
  <si>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</si>
  <si>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</si>
  <si>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</si>
  <si>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</si>
  <si>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</si>
  <si>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</si>
  <si>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</si>
  <si>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</si>
  <si>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</si>
  <si>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</si>
  <si>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</si>
  <si>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</si>
  <si>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</si>
  <si>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</si>
  <si>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</si>
  <si>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</si>
  <si>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</si>
  <si>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</si>
  <si>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</si>
  <si>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</si>
  <si>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</si>
  <si>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</si>
  <si>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</si>
  <si>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</si>
  <si>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</si>
  <si>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</si>
  <si>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</si>
  <si>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</si>
  <si>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</si>
  <si>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</si>
  <si>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</si>
  <si>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</si>
  <si>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</si>
  <si>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</si>
  <si>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</si>
  <si>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</si>
  <si>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</si>
  <si>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</si>
  <si>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</si>
  <si>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</si>
  <si>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</si>
  <si>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</si>
  <si>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</si>
  <si>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</si>
  <si>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</si>
  <si>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</si>
  <si>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</si>
  <si>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</si>
  <si>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</si>
  <si>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</si>
  <si>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</si>
  <si>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</si>
  <si>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</si>
  <si>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</si>
  <si>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</si>
  <si>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</si>
  <si>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</si>
  <si>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</si>
  <si>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</si>
  <si>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</si>
  <si>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</si>
  <si>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</si>
  <si>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</si>
  <si>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</si>
  <si>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</si>
  <si>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</si>
  <si>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</si>
  <si>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</si>
  <si>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</si>
  <si>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</si>
  <si>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</si>
  <si>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</si>
  <si>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</si>
  <si>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</si>
  <si>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</si>
  <si>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</si>
  <si>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</si>
  <si>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</si>
  <si>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</si>
  <si>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</si>
  <si>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</si>
  <si>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</si>
  <si>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</si>
  <si>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</si>
  <si>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</si>
  <si>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</si>
  <si>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</si>
  <si>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</si>
  <si>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</si>
  <si>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</si>
  <si>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</si>
  <si>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</si>
  <si>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</si>
  <si>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</si>
  <si>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</si>
  <si>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</si>
  <si>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</si>
  <si>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</si>
  <si>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</si>
  <si>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</si>
  <si>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</si>
  <si>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</si>
  <si>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</si>
  <si>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</si>
  <si>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</si>
  <si>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</si>
  <si>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</si>
  <si>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</si>
  <si>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</si>
  <si>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</si>
  <si>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</si>
  <si>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</si>
  <si>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</si>
  <si>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</si>
  <si>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</si>
  <si>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</si>
  <si>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</si>
  <si>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</si>
  <si>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</si>
  <si>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</si>
  <si>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</si>
  <si>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</si>
  <si>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</si>
  <si>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</si>
  <si>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</si>
  <si>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</si>
  <si>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</si>
  <si>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</si>
  <si>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</si>
  <si>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</si>
  <si>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</si>
  <si>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</si>
  <si>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</si>
  <si>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</si>
  <si>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</si>
  <si>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</si>
  <si>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</si>
  <si>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</si>
  <si>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</si>
  <si>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</si>
  <si>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</si>
  <si>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</si>
  <si>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</si>
  <si>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</si>
  <si>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</si>
  <si>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</si>
  <si>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</si>
  <si>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</si>
  <si>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</si>
  <si>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</si>
  <si>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</si>
  <si>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</si>
  <si>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</si>
  <si>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</si>
  <si>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</si>
  <si>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</si>
  <si>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</si>
  <si>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</si>
  <si>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</si>
  <si>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</si>
  <si>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</si>
  <si>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</si>
  <si>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</si>
  <si>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</si>
  <si>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</si>
  <si>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</si>
  <si>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</si>
  <si>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</si>
  <si>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</si>
  <si>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</si>
  <si>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</si>
  <si>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</si>
  <si>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</si>
  <si>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</si>
  <si>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</si>
  <si>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</si>
  <si>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</si>
  <si>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</si>
  <si>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</si>
  <si>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</si>
  <si>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</si>
  <si>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</si>
  <si>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</si>
  <si>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</si>
  <si>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</si>
  <si>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</si>
  <si>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</si>
  <si>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</si>
  <si>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</si>
  <si>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</si>
  <si>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</si>
  <si>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</si>
  <si>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</si>
  <si>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</si>
  <si>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</si>
  <si>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</si>
  <si>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</si>
  <si>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</si>
  <si>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</si>
  <si>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</si>
  <si>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</si>
  <si>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</si>
  <si>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</si>
  <si>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</si>
  <si>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</si>
  <si>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</si>
  <si>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</si>
  <si>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</si>
  <si>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</si>
  <si>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</si>
  <si>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</si>
  <si>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</si>
  <si>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</si>
  <si>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</si>
  <si>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</si>
  <si>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</si>
  <si>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</si>
  <si>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</si>
  <si>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</si>
  <si>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</si>
  <si>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</si>
  <si>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</si>
  <si>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</si>
  <si>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</si>
  <si>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</si>
  <si>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</si>
  <si>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</si>
  <si>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</si>
  <si>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</si>
  <si>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</si>
  <si>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</si>
  <si>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</si>
  <si>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</si>
  <si>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</si>
  <si>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</si>
  <si>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</si>
  <si>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</si>
  <si>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</si>
  <si>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</si>
  <si>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</si>
  <si>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</si>
  <si>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</si>
  <si>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</si>
  <si>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</si>
  <si>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</si>
  <si>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</si>
  <si>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</si>
  <si>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</si>
  <si>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</si>
  <si>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</si>
  <si>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</si>
  <si>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</si>
  <si>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</si>
  <si>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</si>
  <si>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</si>
  <si>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</si>
  <si>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</si>
  <si>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</si>
  <si>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</si>
  <si>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</si>
  <si>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</si>
  <si>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</si>
  <si>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</si>
  <si>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</si>
  <si>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</si>
  <si>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</si>
  <si>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</si>
  <si>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</si>
  <si>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</si>
  <si>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</si>
  <si>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</si>
  <si>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</si>
  <si>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</si>
  <si>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</si>
  <si>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</si>
  <si>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</si>
  <si>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</si>
  <si>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</si>
  <si>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</si>
  <si>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</si>
  <si>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</si>
  <si>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</si>
  <si>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</si>
  <si>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</si>
  <si>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</si>
  <si>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</si>
  <si>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</si>
  <si>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</si>
  <si>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</si>
  <si>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</si>
  <si>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</si>
  <si>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</si>
  <si>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</si>
  <si>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</si>
  <si>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</si>
  <si>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</si>
  <si>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</si>
  <si>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</si>
  <si>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</si>
  <si>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</si>
  <si>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</si>
  <si>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</si>
  <si>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</si>
  <si>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</si>
  <si>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</si>
  <si>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</si>
  <si>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</si>
  <si>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</si>
  <si>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</si>
  <si>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</si>
  <si>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</si>
  <si>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</si>
  <si>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</si>
  <si>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</si>
  <si>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</si>
  <si>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</si>
  <si>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</si>
  <si>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</si>
  <si>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</si>
  <si>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</si>
  <si>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</si>
  <si>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</si>
  <si>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</si>
  <si>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</si>
  <si>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</si>
  <si>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</si>
  <si>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</si>
  <si>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</si>
  <si>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</si>
  <si>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</si>
  <si>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</si>
  <si>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</si>
  <si>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</si>
  <si>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</si>
  <si>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</si>
  <si>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</si>
  <si>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</si>
  <si>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</si>
  <si>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</si>
  <si>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</si>
  <si>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</si>
  <si>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</si>
  <si>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</si>
  <si>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</si>
  <si>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</si>
  <si>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</si>
  <si>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</si>
  <si>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</si>
  <si>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</si>
  <si>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</si>
  <si>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</si>
  <si>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</si>
  <si>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</si>
  <si>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</si>
  <si>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</si>
  <si>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</si>
  <si>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</si>
  <si>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</si>
  <si>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</si>
  <si>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</si>
  <si>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</si>
  <si>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</si>
  <si>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</si>
  <si>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</si>
  <si>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</si>
  <si>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</si>
  <si>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</si>
  <si>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</si>
  <si>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</si>
  <si>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</si>
  <si>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</si>
  <si>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</si>
  <si>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</si>
  <si>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</si>
  <si>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</si>
  <si>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</si>
  <si>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</si>
  <si>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</si>
  <si>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</si>
  <si>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</si>
  <si>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</si>
  <si>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</si>
  <si>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</si>
  <si>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</si>
  <si>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</si>
  <si>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</si>
  <si>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</si>
  <si>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</si>
  <si>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</si>
  <si>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</si>
  <si>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</si>
  <si>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</si>
  <si>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</si>
  <si>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</si>
  <si>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</si>
  <si>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</si>
  <si>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</si>
  <si>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</si>
  <si>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</si>
  <si>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</si>
  <si>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</si>
  <si>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</si>
  <si>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</si>
  <si>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</si>
  <si>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</si>
  <si>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</si>
  <si>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</si>
  <si>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</si>
  <si>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</si>
  <si>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</si>
  <si>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</si>
  <si>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</si>
  <si>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</si>
  <si>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</si>
  <si>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</si>
  <si>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</si>
  <si>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</si>
  <si>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</si>
  <si>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</si>
  <si>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</si>
  <si>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</si>
  <si>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</si>
  <si>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</si>
  <si>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</si>
  <si>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</si>
  <si>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</si>
  <si>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</si>
  <si>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</si>
  <si>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</si>
  <si>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</si>
  <si>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</si>
  <si>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</si>
  <si>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</si>
  <si>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</si>
  <si>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</si>
  <si>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</si>
  <si>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</si>
  <si>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</si>
  <si>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</si>
  <si>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</si>
  <si>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</si>
  <si>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</si>
  <si>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</si>
  <si>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</si>
  <si>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</si>
  <si>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</si>
  <si>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</si>
  <si>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</si>
  <si>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</si>
  <si>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</si>
  <si>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</si>
  <si>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</si>
  <si>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</si>
  <si>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</si>
  <si>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</si>
  <si>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</si>
  <si>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</si>
  <si>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</si>
  <si>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</si>
  <si>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</si>
  <si>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</si>
  <si>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</si>
  <si>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</si>
  <si>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</si>
  <si>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</si>
  <si>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</si>
  <si>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</si>
  <si>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</si>
  <si>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</si>
  <si>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</si>
  <si>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</si>
  <si>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</si>
  <si>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</si>
  <si>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</si>
  <si>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</si>
  <si>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</si>
  <si>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</si>
  <si>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</si>
  <si>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</si>
  <si>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</si>
  <si>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</si>
  <si>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</si>
  <si>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</si>
  <si>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</si>
  <si>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</si>
  <si>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</si>
  <si>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</si>
  <si>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</si>
  <si>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</si>
  <si>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</si>
  <si>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</si>
  <si>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</si>
  <si>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</si>
  <si>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</si>
  <si>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</si>
  <si>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</si>
  <si>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</si>
  <si>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</si>
  <si>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</si>
  <si>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</si>
  <si>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</si>
  <si>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</si>
  <si>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</si>
  <si>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</si>
  <si>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</si>
  <si>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</si>
  <si>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</si>
  <si>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</si>
  <si>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</si>
  <si>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</si>
  <si>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</si>
  <si>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</si>
  <si>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</si>
  <si>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</si>
  <si>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</si>
  <si>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</si>
  <si>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</si>
  <si>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</si>
  <si>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</si>
  <si>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</si>
  <si>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</si>
  <si>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</si>
  <si>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</si>
  <si>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</si>
  <si>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</si>
  <si>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</si>
  <si>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</si>
  <si>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</si>
  <si>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</si>
  <si>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</si>
  <si>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</si>
  <si>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</si>
  <si>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</si>
  <si>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</si>
  <si>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</si>
  <si>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</si>
  <si>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</si>
  <si>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</si>
  <si>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</si>
  <si>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</si>
  <si>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</si>
  <si>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</si>
  <si>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</si>
  <si>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</si>
  <si>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</si>
  <si>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</si>
  <si>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</si>
  <si>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</si>
  <si>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</si>
  <si>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</si>
  <si>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</si>
  <si>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</si>
  <si>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</si>
  <si>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</si>
  <si>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</si>
  <si>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</si>
  <si>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</si>
  <si>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</si>
  <si>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</si>
  <si>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</si>
  <si>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</si>
  <si>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</si>
  <si>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</si>
  <si>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</si>
  <si>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</si>
  <si>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</si>
  <si>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</si>
  <si>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</si>
  <si>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</si>
  <si>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</si>
  <si>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</si>
  <si>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</si>
  <si>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</si>
  <si>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</si>
  <si>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</si>
  <si>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</si>
  <si>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</si>
  <si>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</si>
  <si>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</si>
  <si>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</si>
  <si>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</si>
  <si>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</si>
  <si>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</si>
  <si>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</si>
  <si>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</si>
  <si>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</si>
  <si>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</si>
  <si>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</si>
  <si>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</si>
  <si>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</si>
  <si>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</si>
  <si>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</si>
  <si>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</si>
  <si>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</si>
  <si>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</si>
  <si>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</si>
  <si>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</si>
  <si>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</si>
  <si>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</si>
  <si>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</si>
  <si>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</si>
  <si>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</si>
  <si>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</si>
  <si>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</si>
  <si>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</si>
  <si>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</si>
  <si>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</si>
  <si>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</si>
  <si>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</si>
  <si>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</si>
  <si>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</si>
  <si>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</si>
  <si>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</si>
  <si>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</si>
  <si>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</si>
  <si>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</si>
  <si>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</si>
  <si>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</si>
  <si>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</si>
  <si>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</si>
  <si>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</si>
  <si>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</si>
  <si>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</si>
  <si>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</si>
  <si>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</si>
  <si>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</si>
  <si>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</si>
  <si>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</si>
  <si>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</si>
  <si>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</si>
  <si>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</si>
  <si>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</si>
  <si>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</si>
  <si>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</si>
  <si>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</si>
  <si>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</si>
  <si>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</si>
  <si>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</si>
  <si>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</si>
  <si>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</si>
  <si>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</si>
  <si>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</si>
  <si>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</si>
  <si>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</si>
  <si>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</si>
  <si>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</si>
  <si>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</si>
  <si>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</si>
  <si>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</si>
  <si>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</si>
  <si>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</si>
  <si>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</si>
  <si>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</si>
  <si>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</si>
  <si>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</si>
  <si>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</si>
  <si>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</si>
  <si>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</si>
  <si>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</si>
  <si>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</si>
  <si>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</si>
  <si>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</si>
  <si>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</si>
  <si>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</si>
  <si>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</si>
  <si>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</si>
  <si>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</si>
  <si>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</si>
  <si>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</si>
  <si>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</si>
  <si>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</si>
  <si>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</si>
  <si>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</si>
  <si>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</si>
  <si>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</si>
  <si>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</si>
  <si>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</si>
  <si>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</si>
  <si>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</si>
  <si>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</si>
  <si>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</si>
  <si>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</si>
  <si>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</si>
  <si>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</si>
  <si>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</si>
  <si>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</si>
  <si>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</si>
  <si>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</si>
  <si>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</si>
  <si>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</si>
  <si>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</si>
  <si>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</si>
  <si>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</si>
  <si>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</si>
  <si>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</si>
  <si>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</si>
  <si>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</si>
  <si>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</si>
  <si>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</si>
  <si>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</si>
  <si>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</si>
  <si>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</si>
  <si>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</si>
  <si>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</si>
  <si>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</si>
  <si>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</si>
  <si>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</si>
  <si>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</si>
  <si>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</si>
  <si>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</si>
  <si>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</si>
  <si>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</si>
  <si>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</si>
  <si>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</si>
  <si>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</si>
  <si>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</si>
  <si>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</si>
  <si>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</si>
  <si>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</si>
  <si>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</si>
  <si>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</si>
  <si>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</si>
  <si>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</si>
  <si>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</si>
  <si>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</si>
  <si>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</si>
  <si>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</si>
  <si>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</si>
  <si>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</si>
  <si>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</si>
  <si>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</si>
  <si>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</si>
  <si>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</si>
  <si>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</si>
  <si>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</si>
  <si>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</si>
  <si>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</si>
  <si>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</si>
  <si>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</si>
  <si>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</si>
  <si>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</si>
  <si>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</si>
  <si>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</si>
  <si>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</si>
  <si>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</si>
  <si>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</si>
  <si>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</si>
  <si>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</si>
  <si>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</si>
  <si>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</si>
  <si>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</si>
  <si>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</si>
  <si>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</si>
  <si>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Sl no</t>
  </si>
  <si>
    <t>Number of items</t>
  </si>
  <si>
    <t>Average of Rating</t>
  </si>
  <si>
    <t>Total sales</t>
  </si>
  <si>
    <t>Avg sales</t>
  </si>
  <si>
    <t>No of items</t>
  </si>
  <si>
    <t>Avg Ratings</t>
  </si>
  <si>
    <t>Row Labels</t>
  </si>
  <si>
    <t>Grand Total</t>
  </si>
  <si>
    <t>Total sales by fat content</t>
  </si>
  <si>
    <t>Totla sales by item type</t>
  </si>
  <si>
    <t>Column Labels</t>
  </si>
  <si>
    <t>Total sales by item type</t>
  </si>
  <si>
    <t>Total sales by outlet establishment</t>
  </si>
  <si>
    <t>Sales by outlet size</t>
  </si>
  <si>
    <t>Outlet Location</t>
  </si>
  <si>
    <t>Sales by outlet location</t>
  </si>
  <si>
    <t>Count of Sl no</t>
  </si>
  <si>
    <t>All metrics by outlet type</t>
  </si>
  <si>
    <t>KPI's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</si>
</sst>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0" fontId="0" fillId="0" borderId="0" xfId="0" applyBorder="1"/>
    <xf numFmtId="164" fontId="0" fillId="0" borderId="0" xfId="0" applyNumberFormat="1" applyBorder="1"/>
    <xf numFmtId="0" fontId="0" fillId="0" borderId="12" xfId="0" applyBorder="1"/>
    <xf numFmtId="0" fontId="0" fillId="0" borderId="13" xfId="0" applyBorder="1"/>
    <xf numFmtId="0" fontId="0" fillId="0" borderId="14" xfId="0" applyBorder="1"/>
    <xf numFmtId="0" fontId="0" fillId="0" borderId="15" xfId="0" applyBorder="1"/>
    <xf numFmtId="165" fontId="0" fillId="0" borderId="15" xfId="0" applyNumberFormat="1" applyBorder="1"/>
    <xf numFmtId="0" fontId="0" fillId="0" borderId="16" xfId="0" applyBorder="1"/>
    <xf numFmtId="0" fontId="0" fillId="0" borderId="17" xfId="0" applyBorder="1"/>
    <xf numFmtId="0" fontId="0" fillId="0" borderId="18" xfId="0"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19" xfId="0" applyBorder="1"/>
    <xf numFmtId="0" fontId="0" fillId="0" borderId="20" xfId="0" applyBorder="1"/>
    <xf numFmtId="0" fontId="0" fillId="0" borderId="21" xfId="0" applyBorder="1"/>
    <xf numFmtId="166" fontId="0" fillId="0" borderId="14" xfId="0" applyNumberFormat="1" applyBorder="1"/>
    <xf numFmtId="0" fontId="0" fillId="0" borderId="23" xfId="0" applyBorder="1" applyAlignment="1">
      <alignment horizontal="left"/>
    </xf>
    <xf numFmtId="0" fontId="0" fillId="0" borderId="24" xfId="0" applyBorder="1" applyAlignment="1">
      <alignment horizontal="left"/>
    </xf>
    <xf numFmtId="0" fontId="0" fillId="0" borderId="10" xfId="0" pivotButton="1" applyBorder="1"/>
    <xf numFmtId="0" fontId="0" fillId="0" borderId="22" xfId="0" applyBorder="1" applyAlignment="1">
      <alignment horizontal="left"/>
    </xf>
    <xf numFmtId="0" fontId="0" fillId="0" borderId="10" xfId="0" applyBorder="1"/>
    <xf numFmtId="167" fontId="0" fillId="0" borderId="22" xfId="0" applyNumberFormat="1" applyBorder="1"/>
    <xf numFmtId="167" fontId="0" fillId="0" borderId="24" xfId="0" applyNumberFormat="1" applyBorder="1"/>
    <xf numFmtId="167" fontId="0" fillId="0" borderId="15" xfId="0" applyNumberFormat="1" applyBorder="1"/>
    <xf numFmtId="167" fontId="0" fillId="0" borderId="18" xfId="0" applyNumberFormat="1" applyBorder="1"/>
    <xf numFmtId="167" fontId="0" fillId="0" borderId="23" xfId="0" applyNumberFormat="1" applyBorder="1"/>
    <xf numFmtId="167" fontId="0" fillId="0" borderId="0" xfId="0" applyNumberFormat="1" applyBorder="1"/>
    <xf numFmtId="167" fontId="0" fillId="0" borderId="17" xfId="0" applyNumberFormat="1" applyBorder="1"/>
    <xf numFmtId="167" fontId="0" fillId="0" borderId="11" xfId="0" applyNumberFormat="1" applyBorder="1"/>
    <xf numFmtId="167" fontId="0" fillId="0" borderId="12" xfId="0" applyNumberFormat="1" applyBorder="1"/>
    <xf numFmtId="167" fontId="0" fillId="0" borderId="13" xfId="0" applyNumberFormat="1" applyBorder="1"/>
    <xf numFmtId="167" fontId="0" fillId="0" borderId="14" xfId="0" applyNumberFormat="1" applyBorder="1"/>
    <xf numFmtId="167" fontId="0" fillId="0" borderId="16" xfId="0" applyNumberFormat="1" applyBorder="1"/>
    <xf numFmtId="168" fontId="0" fillId="0" borderId="0" xfId="0" applyNumberFormat="1" applyBorder="1"/>
    <xf numFmtId="164" fontId="0" fillId="0" borderId="22" xfId="0" applyNumberFormat="1" applyBorder="1"/>
    <xf numFmtId="164" fontId="0" fillId="0" borderId="23" xfId="0" applyNumberFormat="1" applyBorder="1"/>
    <xf numFmtId="164" fontId="0" fillId="0" borderId="24" xfId="0" applyNumberFormat="1" applyBorder="1"/>
    <xf numFmtId="1" fontId="0" fillId="0" borderId="22" xfId="0" applyNumberFormat="1" applyBorder="1"/>
    <xf numFmtId="1" fontId="0" fillId="0" borderId="23" xfId="0" applyNumberFormat="1" applyBorder="1"/>
    <xf numFmtId="1" fontId="0" fillId="0" borderId="24" xfId="0" applyNumberFormat="1" applyBorder="1"/>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7" formatCode="&quot;$&quot;0.0,&quot;K&quot;"/>
    </dxf>
    <dxf>
      <numFmt numFmtId="169"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15868013-B742-4190-A0E7-F821EA2D5DEC}">
      <tableStyleElement type="wholeTable" dxfId="98"/>
      <tableStyleElement type="headerRow" dxfId="97"/>
    </tableStyle>
  </tableStyles>
  <colors>
    <mruColors>
      <color rgb="FFD0AC2C"/>
      <color rgb="FFFFD200"/>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9C-406D-BAD2-7DBAA8BF3E0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9C-406D-BAD2-7DBAA8BF3E0D}"/>
              </c:ext>
            </c:extLst>
          </c:dPt>
          <c:cat>
            <c:strRef>
              <c:f>Pivot!$A$13:$A$14</c:f>
              <c:strCache>
                <c:ptCount val="2"/>
                <c:pt idx="0">
                  <c:v>Low Fat</c:v>
                </c:pt>
                <c:pt idx="1">
                  <c:v>Regular</c:v>
                </c:pt>
              </c:strCache>
            </c:strRef>
          </c:cat>
          <c:val>
            <c:numRef>
              <c:f>Pivot!$B$13:$B$14</c:f>
              <c:numCache>
                <c:formatCode>"$"0.0,"K"</c:formatCode>
                <c:ptCount val="2"/>
                <c:pt idx="0">
                  <c:v>776319.68840000057</c:v>
                </c:pt>
                <c:pt idx="1">
                  <c:v>425361.8043999995</c:v>
                </c:pt>
              </c:numCache>
            </c:numRef>
          </c:val>
          <c:extLst>
            <c:ext xmlns:c16="http://schemas.microsoft.com/office/drawing/2014/chart" uri="{C3380CC4-5D6E-409C-BE32-E72D297353CC}">
              <c16:uniqueId val="{00000004-C139-4975-9418-85665AA0EF2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Pivot!$B$22:$B$23</c:f>
              <c:strCache>
                <c:ptCount val="1"/>
                <c:pt idx="0">
                  <c:v>Low Fat</c:v>
                </c:pt>
              </c:strCache>
            </c:strRef>
          </c:tx>
          <c:spPr>
            <a:solidFill>
              <a:schemeClr val="accent1"/>
            </a:solidFill>
            <a:ln>
              <a:noFill/>
            </a:ln>
            <a:effectLst/>
          </c:spPr>
          <c:invertIfNegative val="0"/>
          <c:cat>
            <c:strRef>
              <c:f>Pivot!$A$24:$A$26</c:f>
              <c:strCache>
                <c:ptCount val="3"/>
                <c:pt idx="0">
                  <c:v>Tier 1</c:v>
                </c:pt>
                <c:pt idx="1">
                  <c:v>Tier 2</c:v>
                </c:pt>
                <c:pt idx="2">
                  <c:v>Tier 3</c:v>
                </c:pt>
              </c:strCache>
            </c:strRef>
          </c:cat>
          <c:val>
            <c:numRef>
              <c:f>Pivot!$B$24:$B$26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0-2412-4E37-B372-42486811F18E}"/>
            </c:ext>
          </c:extLst>
        </c:ser>
        <c:ser>
          <c:idx val="1"/>
          <c:order val="1"/>
          <c:tx>
            <c:strRef>
              <c:f>Pivot!$C$22:$C$23</c:f>
              <c:strCache>
                <c:ptCount val="1"/>
                <c:pt idx="0">
                  <c:v>Regular</c:v>
                </c:pt>
              </c:strCache>
            </c:strRef>
          </c:tx>
          <c:spPr>
            <a:solidFill>
              <a:schemeClr val="accent2"/>
            </a:solidFill>
            <a:ln>
              <a:noFill/>
            </a:ln>
            <a:effectLst/>
          </c:spPr>
          <c:invertIfNegative val="0"/>
          <c:cat>
            <c:strRef>
              <c:f>Pivot!$A$24:$A$26</c:f>
              <c:strCache>
                <c:ptCount val="3"/>
                <c:pt idx="0">
                  <c:v>Tier 1</c:v>
                </c:pt>
                <c:pt idx="1">
                  <c:v>Tier 2</c:v>
                </c:pt>
                <c:pt idx="2">
                  <c:v>Tier 3</c:v>
                </c:pt>
              </c:strCache>
            </c:strRef>
          </c:cat>
          <c:val>
            <c:numRef>
              <c:f>Pivot!$C$24:$C$26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1-2412-4E37-B372-42486811F18E}"/>
            </c:ext>
          </c:extLst>
        </c:ser>
        <c:dLbls>
          <c:showLegendKey val="0"/>
          <c:showVal val="0"/>
          <c:showCatName val="0"/>
          <c:showSerName val="0"/>
          <c:showPercent val="0"/>
          <c:showBubbleSize val="0"/>
        </c:dLbls>
        <c:gapWidth val="182"/>
        <c:axId val="1735073311"/>
        <c:axId val="1735071231"/>
      </c:barChart>
      <c:catAx>
        <c:axId val="173507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71231"/>
        <c:crosses val="autoZero"/>
        <c:auto val="1"/>
        <c:lblAlgn val="ctr"/>
        <c:lblOffset val="100"/>
        <c:noMultiLvlLbl val="0"/>
      </c:catAx>
      <c:valAx>
        <c:axId val="1735071231"/>
        <c:scaling>
          <c:orientation val="minMax"/>
        </c:scaling>
        <c:delete val="1"/>
        <c:axPos val="b"/>
        <c:numFmt formatCode="&quot;$&quot;0.0,&quot;K&quot;" sourceLinked="1"/>
        <c:majorTickMark val="none"/>
        <c:minorTickMark val="none"/>
        <c:tickLblPos val="nextTo"/>
        <c:crossAx val="1735073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Dashboard.xlsx]Pivot!PivotTable4</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chemeClr val="accent1"/>
            </a:solidFill>
            <a:ln>
              <a:noFill/>
            </a:ln>
            <a:effectLst/>
          </c:spPr>
          <c:invertIfNegative val="0"/>
          <c:cat>
            <c:strRef>
              <c:f>Pivot!$A$31:$A$46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EDD-4D08-A8C3-1479ECC655F0}"/>
            </c:ext>
          </c:extLst>
        </c:ser>
        <c:dLbls>
          <c:showLegendKey val="0"/>
          <c:showVal val="0"/>
          <c:showCatName val="0"/>
          <c:showSerName val="0"/>
          <c:showPercent val="0"/>
          <c:showBubbleSize val="0"/>
        </c:dLbls>
        <c:gapWidth val="182"/>
        <c:axId val="1811950815"/>
        <c:axId val="1811947487"/>
      </c:barChart>
      <c:catAx>
        <c:axId val="18119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47487"/>
        <c:crosses val="autoZero"/>
        <c:auto val="1"/>
        <c:lblAlgn val="ctr"/>
        <c:lblOffset val="100"/>
        <c:noMultiLvlLbl val="0"/>
      </c:catAx>
      <c:valAx>
        <c:axId val="1811947487"/>
        <c:scaling>
          <c:orientation val="minMax"/>
        </c:scaling>
        <c:delete val="1"/>
        <c:axPos val="b"/>
        <c:numFmt formatCode="&quot;$&quot;0.0,&quot;K&quot;" sourceLinked="1"/>
        <c:majorTickMark val="none"/>
        <c:minorTickMark val="none"/>
        <c:tickLblPos val="nextTo"/>
        <c:crossAx val="181195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Dashboard.xlsx]Pivot!PivotTable5</c:name>
    <c:fmtId val="9"/>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Pivot!$B$51</c:f>
              <c:strCache>
                <c:ptCount val="1"/>
                <c:pt idx="0">
                  <c:v>Total</c:v>
                </c:pt>
              </c:strCache>
            </c:strRef>
          </c:tx>
          <c:spPr>
            <a:solidFill>
              <a:schemeClr val="accent1"/>
            </a:solidFill>
            <a:ln w="25400">
              <a:noFill/>
            </a:ln>
            <a:effectLst/>
          </c:spPr>
          <c:cat>
            <c:strRef>
              <c:f>Pivot!$A$52:$A$60</c:f>
              <c:strCache>
                <c:ptCount val="9"/>
                <c:pt idx="0">
                  <c:v>2011</c:v>
                </c:pt>
                <c:pt idx="1">
                  <c:v>2012</c:v>
                </c:pt>
                <c:pt idx="2">
                  <c:v>2014</c:v>
                </c:pt>
                <c:pt idx="3">
                  <c:v>2015</c:v>
                </c:pt>
                <c:pt idx="4">
                  <c:v>2016</c:v>
                </c:pt>
                <c:pt idx="5">
                  <c:v>2017</c:v>
                </c:pt>
                <c:pt idx="6">
                  <c:v>2018</c:v>
                </c:pt>
                <c:pt idx="7">
                  <c:v>2020</c:v>
                </c:pt>
                <c:pt idx="8">
                  <c:v>2022</c:v>
                </c:pt>
              </c:strCache>
            </c:strRef>
          </c:cat>
          <c:val>
            <c:numRef>
              <c:f>Pivot!$B$52:$B$60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1DEF-492F-BC4E-A3D458D0B86B}"/>
            </c:ext>
          </c:extLst>
        </c:ser>
        <c:dLbls>
          <c:showLegendKey val="0"/>
          <c:showVal val="0"/>
          <c:showCatName val="0"/>
          <c:showSerName val="0"/>
          <c:showPercent val="0"/>
          <c:showBubbleSize val="0"/>
        </c:dLbls>
        <c:axId val="1963701408"/>
        <c:axId val="1963703072"/>
      </c:areaChart>
      <c:catAx>
        <c:axId val="19637014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703072"/>
        <c:crosses val="autoZero"/>
        <c:auto val="1"/>
        <c:lblAlgn val="ctr"/>
        <c:lblOffset val="100"/>
        <c:noMultiLvlLbl val="0"/>
      </c:catAx>
      <c:valAx>
        <c:axId val="1963703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701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Dashboard.xlsx]Pivot!PivotTable6</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Pivot!$B$65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286-491C-85BC-F9E5D60D4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286-491C-85BC-F9E5D60D417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286-491C-85BC-F9E5D60D417E}"/>
              </c:ext>
            </c:extLst>
          </c:dPt>
          <c:cat>
            <c:strRef>
              <c:f>Pivot!$A$66:$A$68</c:f>
              <c:strCache>
                <c:ptCount val="3"/>
                <c:pt idx="0">
                  <c:v>High</c:v>
                </c:pt>
                <c:pt idx="1">
                  <c:v>Medium</c:v>
                </c:pt>
                <c:pt idx="2">
                  <c:v>Small</c:v>
                </c:pt>
              </c:strCache>
            </c:strRef>
          </c:cat>
          <c:val>
            <c:numRef>
              <c:f>Pivot!$B$66:$B$68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ABD4-4928-AECC-93EEAEB47D3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Dashboard.xlsx]Pivot!PivotTable8</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Pivot!$B$90</c:f>
              <c:strCache>
                <c:ptCount val="1"/>
                <c:pt idx="0">
                  <c:v>Total</c:v>
                </c:pt>
              </c:strCache>
            </c:strRef>
          </c:tx>
          <c:spPr>
            <a:solidFill>
              <a:schemeClr val="accent1"/>
            </a:solidFill>
            <a:ln>
              <a:noFill/>
            </a:ln>
            <a:effectLst/>
          </c:spPr>
          <c:invertIfNegative val="0"/>
          <c:cat>
            <c:strRef>
              <c:f>Pivot!$A$91:$A$94</c:f>
              <c:strCache>
                <c:ptCount val="4"/>
                <c:pt idx="0">
                  <c:v>Grocery Store</c:v>
                </c:pt>
                <c:pt idx="1">
                  <c:v>Supermarket Type3</c:v>
                </c:pt>
                <c:pt idx="2">
                  <c:v>Supermarket Type2</c:v>
                </c:pt>
                <c:pt idx="3">
                  <c:v>Supermarket Type1</c:v>
                </c:pt>
              </c:strCache>
            </c:strRef>
          </c:cat>
          <c:val>
            <c:numRef>
              <c:f>Pivot!$B$91:$B$94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E47-4413-873C-B9F0CFF49033}"/>
            </c:ext>
          </c:extLst>
        </c:ser>
        <c:dLbls>
          <c:showLegendKey val="0"/>
          <c:showVal val="0"/>
          <c:showCatName val="0"/>
          <c:showSerName val="0"/>
          <c:showPercent val="0"/>
          <c:showBubbleSize val="0"/>
        </c:dLbls>
        <c:gapWidth val="182"/>
        <c:axId val="1874859328"/>
        <c:axId val="1874862656"/>
      </c:barChart>
      <c:catAx>
        <c:axId val="18748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62656"/>
        <c:crosses val="autoZero"/>
        <c:auto val="1"/>
        <c:lblAlgn val="ctr"/>
        <c:lblOffset val="100"/>
        <c:noMultiLvlLbl val="0"/>
      </c:catAx>
      <c:valAx>
        <c:axId val="1874862656"/>
        <c:scaling>
          <c:orientation val="minMax"/>
        </c:scaling>
        <c:delete val="1"/>
        <c:axPos val="b"/>
        <c:numFmt formatCode="&quot;$&quot;0.0,&quot;K&quot;" sourceLinked="1"/>
        <c:majorTickMark val="none"/>
        <c:minorTickMark val="none"/>
        <c:tickLblPos val="nextTo"/>
        <c:crossAx val="187485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Dashboard.xlsx]Pivot!PivotTable9</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Pivot!$B$96</c:f>
              <c:strCache>
                <c:ptCount val="1"/>
                <c:pt idx="0">
                  <c:v>Total</c:v>
                </c:pt>
              </c:strCache>
            </c:strRef>
          </c:tx>
          <c:spPr>
            <a:solidFill>
              <a:schemeClr val="accent1"/>
            </a:solidFill>
            <a:ln>
              <a:noFill/>
            </a:ln>
            <a:effectLst/>
          </c:spPr>
          <c:invertIfNegative val="0"/>
          <c:cat>
            <c:strRef>
              <c:f>Pivot!$A$97:$A$100</c:f>
              <c:strCache>
                <c:ptCount val="4"/>
                <c:pt idx="0">
                  <c:v>Grocery Store</c:v>
                </c:pt>
                <c:pt idx="1">
                  <c:v>Supermarket Type3</c:v>
                </c:pt>
                <c:pt idx="2">
                  <c:v>Supermarket Type2</c:v>
                </c:pt>
                <c:pt idx="3">
                  <c:v>Supermarket Type1</c:v>
                </c:pt>
              </c:strCache>
            </c:strRef>
          </c:cat>
          <c:val>
            <c:numRef>
              <c:f>Pivot!$B$97:$B$100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F12-463C-AEC8-F5E61447CBCE}"/>
            </c:ext>
          </c:extLst>
        </c:ser>
        <c:dLbls>
          <c:showLegendKey val="0"/>
          <c:showVal val="0"/>
          <c:showCatName val="0"/>
          <c:showSerName val="0"/>
          <c:showPercent val="0"/>
          <c:showBubbleSize val="0"/>
        </c:dLbls>
        <c:gapWidth val="182"/>
        <c:axId val="1425133744"/>
        <c:axId val="1425137072"/>
      </c:barChart>
      <c:catAx>
        <c:axId val="1425133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137072"/>
        <c:crosses val="autoZero"/>
        <c:auto val="1"/>
        <c:lblAlgn val="ctr"/>
        <c:lblOffset val="100"/>
        <c:noMultiLvlLbl val="0"/>
      </c:catAx>
      <c:valAx>
        <c:axId val="1425137072"/>
        <c:scaling>
          <c:orientation val="minMax"/>
        </c:scaling>
        <c:delete val="1"/>
        <c:axPos val="b"/>
        <c:numFmt formatCode="&quot;$&quot;0" sourceLinked="1"/>
        <c:majorTickMark val="none"/>
        <c:minorTickMark val="none"/>
        <c:tickLblPos val="nextTo"/>
        <c:crossAx val="14251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Dashboard.xlsx]Pivot!PivotTable10</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Pivot!$B$102</c:f>
              <c:strCache>
                <c:ptCount val="1"/>
                <c:pt idx="0">
                  <c:v>Total</c:v>
                </c:pt>
              </c:strCache>
            </c:strRef>
          </c:tx>
          <c:spPr>
            <a:solidFill>
              <a:schemeClr val="accent1"/>
            </a:solidFill>
            <a:ln>
              <a:noFill/>
            </a:ln>
            <a:effectLst/>
          </c:spPr>
          <c:invertIfNegative val="0"/>
          <c:cat>
            <c:strRef>
              <c:f>Pivot!$A$103:$A$106</c:f>
              <c:strCache>
                <c:ptCount val="4"/>
                <c:pt idx="0">
                  <c:v>Grocery Store</c:v>
                </c:pt>
                <c:pt idx="1">
                  <c:v>Supermarket Type3</c:v>
                </c:pt>
                <c:pt idx="2">
                  <c:v>Supermarket Type2</c:v>
                </c:pt>
                <c:pt idx="3">
                  <c:v>Supermarket Type1</c:v>
                </c:pt>
              </c:strCache>
            </c:strRef>
          </c:cat>
          <c:val>
            <c:numRef>
              <c:f>Pivot!$B$103:$B$106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A5E0-4C4F-B0A7-F5450ABC51DC}"/>
            </c:ext>
          </c:extLst>
        </c:ser>
        <c:dLbls>
          <c:showLegendKey val="0"/>
          <c:showVal val="0"/>
          <c:showCatName val="0"/>
          <c:showSerName val="0"/>
          <c:showPercent val="0"/>
          <c:showBubbleSize val="0"/>
        </c:dLbls>
        <c:gapWidth val="182"/>
        <c:axId val="368159776"/>
        <c:axId val="368163104"/>
      </c:barChart>
      <c:catAx>
        <c:axId val="368159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8163104"/>
        <c:crosses val="autoZero"/>
        <c:auto val="1"/>
        <c:lblAlgn val="ctr"/>
        <c:lblOffset val="100"/>
        <c:noMultiLvlLbl val="0"/>
      </c:catAx>
      <c:valAx>
        <c:axId val="368163104"/>
        <c:scaling>
          <c:orientation val="minMax"/>
        </c:scaling>
        <c:delete val="1"/>
        <c:axPos val="b"/>
        <c:numFmt formatCode="0" sourceLinked="1"/>
        <c:majorTickMark val="none"/>
        <c:minorTickMark val="none"/>
        <c:tickLblPos val="nextTo"/>
        <c:crossAx val="36815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780403645833333"/>
              <c:y val="8.7065813528336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031597222222218"/>
                  <c:h val="0.21888990452975829"/>
                </c:manualLayout>
              </c15:layout>
            </c:ext>
          </c:extLst>
        </c:dLbl>
      </c:pivotFmt>
      <c:pivotFmt>
        <c:idx val="6"/>
        <c:spPr>
          <a:solidFill>
            <a:schemeClr val="accent6">
              <a:lumMod val="75000"/>
            </a:schemeClr>
          </a:solidFill>
          <a:ln w="19050">
            <a:solidFill>
              <a:schemeClr val="lt1"/>
            </a:solidFill>
          </a:ln>
          <a:effectLst/>
        </c:spPr>
        <c:dLbl>
          <c:idx val="0"/>
          <c:layout>
            <c:manualLayout>
              <c:x val="-0.11299913194444446"/>
              <c:y val="-0.1160877513711151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53428819444444"/>
                  <c:h val="0.18664330692667072"/>
                </c:manualLayout>
              </c15:layout>
            </c:ext>
          </c:extLst>
        </c:dLbl>
      </c:pivotFmt>
    </c:pivotFmts>
    <c:plotArea>
      <c:layout/>
      <c:doughnutChart>
        <c:varyColors val="1"/>
        <c:ser>
          <c:idx val="0"/>
          <c:order val="0"/>
          <c:tx>
            <c:strRef>
              <c:f>Pivot!$B$12</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FE73-495C-8089-9F6B1354E10A}"/>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FE73-495C-8089-9F6B1354E10A}"/>
              </c:ext>
            </c:extLst>
          </c:dPt>
          <c:dLbls>
            <c:dLbl>
              <c:idx val="0"/>
              <c:layout>
                <c:manualLayout>
                  <c:x val="0.13780403645833333"/>
                  <c:y val="8.706581352833638E-2"/>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031597222222218"/>
                      <c:h val="0.21888990452975829"/>
                    </c:manualLayout>
                  </c15:layout>
                </c:ext>
                <c:ext xmlns:c16="http://schemas.microsoft.com/office/drawing/2014/chart" uri="{C3380CC4-5D6E-409C-BE32-E72D297353CC}">
                  <c16:uniqueId val="{00000001-FE73-495C-8089-9F6B1354E10A}"/>
                </c:ext>
              </c:extLst>
            </c:dLbl>
            <c:dLbl>
              <c:idx val="1"/>
              <c:layout>
                <c:manualLayout>
                  <c:x val="-0.11299913194444446"/>
                  <c:y val="-0.11608775137111517"/>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3553428819444444"/>
                      <c:h val="0.18664330692667072"/>
                    </c:manualLayout>
                  </c15:layout>
                </c:ext>
                <c:ext xmlns:c16="http://schemas.microsoft.com/office/drawing/2014/chart" uri="{C3380CC4-5D6E-409C-BE32-E72D297353CC}">
                  <c16:uniqueId val="{00000003-FE73-495C-8089-9F6B1354E10A}"/>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Pivot!$A$13:$A$14</c:f>
              <c:strCache>
                <c:ptCount val="2"/>
                <c:pt idx="0">
                  <c:v>Low Fat</c:v>
                </c:pt>
                <c:pt idx="1">
                  <c:v>Regular</c:v>
                </c:pt>
              </c:strCache>
            </c:strRef>
          </c:cat>
          <c:val>
            <c:numRef>
              <c:f>Pivot!$B$13:$B$14</c:f>
              <c:numCache>
                <c:formatCode>"$"0.0,"K"</c:formatCode>
                <c:ptCount val="2"/>
                <c:pt idx="0">
                  <c:v>776319.68840000057</c:v>
                </c:pt>
                <c:pt idx="1">
                  <c:v>425361.8043999995</c:v>
                </c:pt>
              </c:numCache>
            </c:numRef>
          </c:val>
          <c:extLst>
            <c:ext xmlns:c16="http://schemas.microsoft.com/office/drawing/2014/chart" uri="{C3380CC4-5D6E-409C-BE32-E72D297353CC}">
              <c16:uniqueId val="{00000005-155D-4AF3-B231-25E6658C3AB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10677299522863"/>
          <c:y val="0.24762513238476769"/>
          <c:w val="0.72037139526888216"/>
          <c:h val="0.67196551089008616"/>
        </c:manualLayout>
      </c:layout>
      <c:barChart>
        <c:barDir val="bar"/>
        <c:grouping val="clustered"/>
        <c:varyColors val="0"/>
        <c:ser>
          <c:idx val="0"/>
          <c:order val="0"/>
          <c:tx>
            <c:strRef>
              <c:f>Pivot!$B$22:$B$23</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Pivot!$A$24:$A$26</c:f>
              <c:strCache>
                <c:ptCount val="3"/>
                <c:pt idx="0">
                  <c:v>Tier 1</c:v>
                </c:pt>
                <c:pt idx="1">
                  <c:v>Tier 2</c:v>
                </c:pt>
                <c:pt idx="2">
                  <c:v>Tier 3</c:v>
                </c:pt>
              </c:strCache>
            </c:strRef>
          </c:cat>
          <c:val>
            <c:numRef>
              <c:f>Pivot!$B$24:$B$26</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31F-4B5B-8B8B-5712D8748746}"/>
            </c:ext>
          </c:extLst>
        </c:ser>
        <c:ser>
          <c:idx val="1"/>
          <c:order val="1"/>
          <c:tx>
            <c:strRef>
              <c:f>Pivot!$C$22:$C$23</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Pivot!$A$24:$A$26</c:f>
              <c:strCache>
                <c:ptCount val="3"/>
                <c:pt idx="0">
                  <c:v>Tier 1</c:v>
                </c:pt>
                <c:pt idx="1">
                  <c:v>Tier 2</c:v>
                </c:pt>
                <c:pt idx="2">
                  <c:v>Tier 3</c:v>
                </c:pt>
              </c:strCache>
            </c:strRef>
          </c:cat>
          <c:val>
            <c:numRef>
              <c:f>Pivot!$C$24:$C$26</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2-031F-4B5B-8B8B-5712D8748746}"/>
            </c:ext>
          </c:extLst>
        </c:ser>
        <c:dLbls>
          <c:showLegendKey val="0"/>
          <c:showVal val="0"/>
          <c:showCatName val="0"/>
          <c:showSerName val="0"/>
          <c:showPercent val="0"/>
          <c:showBubbleSize val="0"/>
        </c:dLbls>
        <c:gapWidth val="60"/>
        <c:axId val="1735073311"/>
        <c:axId val="1735071231"/>
      </c:barChart>
      <c:catAx>
        <c:axId val="173507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071231"/>
        <c:crosses val="autoZero"/>
        <c:auto val="1"/>
        <c:lblAlgn val="ctr"/>
        <c:lblOffset val="100"/>
        <c:noMultiLvlLbl val="0"/>
      </c:catAx>
      <c:valAx>
        <c:axId val="1735071231"/>
        <c:scaling>
          <c:orientation val="minMax"/>
        </c:scaling>
        <c:delete val="1"/>
        <c:axPos val="b"/>
        <c:numFmt formatCode="&quot;$&quot;0.0,&quot;K&quot;" sourceLinked="1"/>
        <c:majorTickMark val="none"/>
        <c:minorTickMark val="none"/>
        <c:tickLblPos val="nextTo"/>
        <c:crossAx val="1735073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Dashboard.xlsx]Pivot!PivotTable4</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Pivot!$B$30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Pivot!$A$31:$A$46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Pivot!$B$31:$B$46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5A07-4706-89A0-7B3950BBF88E}"/>
            </c:ext>
          </c:extLst>
        </c:ser>
        <c:dLbls>
          <c:showLegendKey val="0"/>
          <c:showVal val="0"/>
          <c:showCatName val="0"/>
          <c:showSerName val="0"/>
          <c:showPercent val="0"/>
          <c:showBubbleSize val="0"/>
        </c:dLbls>
        <c:gapWidth val="50"/>
        <c:axId val="1811950815"/>
        <c:axId val="1811947487"/>
      </c:barChart>
      <c:catAx>
        <c:axId val="181195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1947487"/>
        <c:crosses val="autoZero"/>
        <c:auto val="1"/>
        <c:lblAlgn val="ctr"/>
        <c:lblOffset val="100"/>
        <c:noMultiLvlLbl val="0"/>
      </c:catAx>
      <c:valAx>
        <c:axId val="1811947487"/>
        <c:scaling>
          <c:orientation val="minMax"/>
        </c:scaling>
        <c:delete val="1"/>
        <c:axPos val="b"/>
        <c:numFmt formatCode="&quot;$&quot;0.0,&quot;K&quot;" sourceLinked="1"/>
        <c:majorTickMark val="none"/>
        <c:minorTickMark val="none"/>
        <c:tickLblPos val="nextTo"/>
        <c:crossAx val="181195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Dashboard.xlsx]Pivot!PivotTable5</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w="25400">
            <a:solidFill>
              <a:schemeClr val="accent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solidFill>
          <a:ln w="25400">
            <a:solidFill>
              <a:schemeClr val="accent1"/>
            </a:solidFill>
          </a:ln>
          <a:effectLst>
            <a:innerShdw dist="12700" dir="16200000">
              <a:schemeClr val="lt1">
                <a:alpha val="75000"/>
              </a:schemeClr>
            </a:innerShdw>
          </a:effectLst>
        </c:spPr>
        <c:dLbl>
          <c:idx val="0"/>
          <c:layout>
            <c:manualLayout>
              <c:x val="2.4198427102238356E-3"/>
              <c:y val="-0.1873156342182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solidFill>
          <a:ln w="25400">
            <a:solidFill>
              <a:schemeClr val="accent1"/>
            </a:solidFill>
          </a:ln>
          <a:effectLst>
            <a:innerShdw dist="12700" dir="16200000">
              <a:schemeClr val="lt1">
                <a:alpha val="75000"/>
              </a:schemeClr>
            </a:innerShdw>
          </a:effectLst>
        </c:spPr>
        <c:dLbl>
          <c:idx val="0"/>
          <c:layout>
            <c:manualLayout>
              <c:x val="-4.8396854204476713E-3"/>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25400">
            <a:solidFill>
              <a:schemeClr val="accent1"/>
            </a:solidFill>
          </a:ln>
          <a:effectLst>
            <a:innerShdw dist="12700" dir="16200000">
              <a:schemeClr val="lt1">
                <a:alpha val="75000"/>
              </a:schemeClr>
            </a:innerShdw>
          </a:effectLst>
        </c:spPr>
        <c:dLbl>
          <c:idx val="0"/>
          <c:layout>
            <c:manualLayout>
              <c:x val="-2.4198427102238356E-3"/>
              <c:y val="-0.243510324483775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solidFill>
          <a:ln w="25400">
            <a:solidFill>
              <a:schemeClr val="accent1"/>
            </a:solidFill>
          </a:ln>
          <a:effectLst>
            <a:innerShdw dist="12700" dir="16200000">
              <a:schemeClr val="lt1">
                <a:alpha val="75000"/>
              </a:schemeClr>
            </a:innerShdw>
          </a:effectLst>
        </c:spPr>
        <c:dLbl>
          <c:idx val="0"/>
          <c:layout>
            <c:manualLayout>
              <c:x val="0"/>
              <c:y val="-0.255998033431661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solidFill>
          <a:ln w="25400">
            <a:solidFill>
              <a:schemeClr val="accent1"/>
            </a:solidFill>
          </a:ln>
          <a:effectLst>
            <a:innerShdw dist="12700" dir="16200000">
              <a:schemeClr val="lt1">
                <a:alpha val="75000"/>
              </a:schemeClr>
            </a:innerShdw>
          </a:effectLst>
        </c:spPr>
        <c:dLbl>
          <c:idx val="0"/>
          <c:layout>
            <c:manualLayout>
              <c:x val="-2.4198427102239241E-3"/>
              <c:y val="-0.262241887905604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solidFill>
          <a:ln w="25400">
            <a:solidFill>
              <a:schemeClr val="accent1"/>
            </a:solidFill>
          </a:ln>
          <a:effectLst>
            <a:innerShdw dist="12700" dir="16200000">
              <a:schemeClr val="lt1">
                <a:alpha val="75000"/>
              </a:schemeClr>
            </a:innerShdw>
          </a:effectLst>
        </c:spPr>
        <c:dLbl>
          <c:idx val="0"/>
          <c:layout>
            <c:manualLayout>
              <c:x val="-2.4198427102238356E-3"/>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25400">
            <a:solidFill>
              <a:schemeClr val="accent1"/>
            </a:solidFill>
          </a:ln>
          <a:effectLst>
            <a:innerShdw dist="12700" dir="16200000">
              <a:schemeClr val="lt1">
                <a:alpha val="75000"/>
              </a:schemeClr>
            </a:innerShdw>
          </a:effectLst>
        </c:spPr>
        <c:dLbl>
          <c:idx val="0"/>
          <c:layout>
            <c:manualLayout>
              <c:x val="-4.839685420447582E-3"/>
              <c:y val="-0.374631268436578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solidFill>
          <a:ln w="25400">
            <a:solidFill>
              <a:schemeClr val="accent1"/>
            </a:solidFill>
          </a:ln>
          <a:effectLst>
            <a:innerShdw dist="12700" dir="16200000">
              <a:schemeClr val="lt1">
                <a:alpha val="75000"/>
              </a:schemeClr>
            </a:innerShdw>
          </a:effectLst>
        </c:spPr>
        <c:dLbl>
          <c:idx val="0"/>
          <c:layout>
            <c:manualLayout>
              <c:x val="4.8396854204476713E-3"/>
              <c:y val="-0.24975417895771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solidFill>
          <a:ln w="25400">
            <a:solidFill>
              <a:schemeClr val="accent1"/>
            </a:solidFill>
          </a:ln>
          <a:effectLst>
            <a:innerShdw dist="12700" dir="16200000">
              <a:schemeClr val="lt1">
                <a:alpha val="75000"/>
              </a:schemeClr>
            </a:innerShdw>
          </a:effectLst>
        </c:spPr>
        <c:dLbl>
          <c:idx val="0"/>
          <c:layout>
            <c:manualLayout>
              <c:x val="-7.2595281306715061E-3"/>
              <c:y val="-0.249754178957718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365905940523315E-2"/>
          <c:y val="6.8682399213372658E-2"/>
          <c:w val="0.92594080912299759"/>
          <c:h val="0.77557571288102256"/>
        </c:manualLayout>
      </c:layout>
      <c:areaChart>
        <c:grouping val="standard"/>
        <c:varyColors val="0"/>
        <c:ser>
          <c:idx val="0"/>
          <c:order val="0"/>
          <c:tx>
            <c:strRef>
              <c:f>Pivot!$B$51</c:f>
              <c:strCache>
                <c:ptCount val="1"/>
                <c:pt idx="0">
                  <c:v>Total</c:v>
                </c:pt>
              </c:strCache>
            </c:strRef>
          </c:tx>
          <c:spPr>
            <a:solidFill>
              <a:srgbClr val="FFD200"/>
            </a:solidFill>
            <a:ln w="25400">
              <a:solidFill>
                <a:schemeClr val="accent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3BAD-4E1A-B22A-83520943C2B2}"/>
              </c:ext>
            </c:extLst>
          </c:dPt>
          <c:dPt>
            <c:idx val="1"/>
            <c:bubble3D val="0"/>
            <c:extLst>
              <c:ext xmlns:c16="http://schemas.microsoft.com/office/drawing/2014/chart" uri="{C3380CC4-5D6E-409C-BE32-E72D297353CC}">
                <c16:uniqueId val="{00000001-3BAD-4E1A-B22A-83520943C2B2}"/>
              </c:ext>
            </c:extLst>
          </c:dPt>
          <c:dPt>
            <c:idx val="2"/>
            <c:bubble3D val="0"/>
            <c:extLst>
              <c:ext xmlns:c16="http://schemas.microsoft.com/office/drawing/2014/chart" uri="{C3380CC4-5D6E-409C-BE32-E72D297353CC}">
                <c16:uniqueId val="{00000002-3BAD-4E1A-B22A-83520943C2B2}"/>
              </c:ext>
            </c:extLst>
          </c:dPt>
          <c:dPt>
            <c:idx val="3"/>
            <c:bubble3D val="0"/>
            <c:extLst>
              <c:ext xmlns:c16="http://schemas.microsoft.com/office/drawing/2014/chart" uri="{C3380CC4-5D6E-409C-BE32-E72D297353CC}">
                <c16:uniqueId val="{00000003-3BAD-4E1A-B22A-83520943C2B2}"/>
              </c:ext>
            </c:extLst>
          </c:dPt>
          <c:dPt>
            <c:idx val="4"/>
            <c:bubble3D val="0"/>
            <c:extLst>
              <c:ext xmlns:c16="http://schemas.microsoft.com/office/drawing/2014/chart" uri="{C3380CC4-5D6E-409C-BE32-E72D297353CC}">
                <c16:uniqueId val="{00000004-3BAD-4E1A-B22A-83520943C2B2}"/>
              </c:ext>
            </c:extLst>
          </c:dPt>
          <c:dPt>
            <c:idx val="5"/>
            <c:bubble3D val="0"/>
            <c:extLst>
              <c:ext xmlns:c16="http://schemas.microsoft.com/office/drawing/2014/chart" uri="{C3380CC4-5D6E-409C-BE32-E72D297353CC}">
                <c16:uniqueId val="{00000005-3BAD-4E1A-B22A-83520943C2B2}"/>
              </c:ext>
            </c:extLst>
          </c:dPt>
          <c:dPt>
            <c:idx val="6"/>
            <c:bubble3D val="0"/>
            <c:extLst>
              <c:ext xmlns:c16="http://schemas.microsoft.com/office/drawing/2014/chart" uri="{C3380CC4-5D6E-409C-BE32-E72D297353CC}">
                <c16:uniqueId val="{00000006-3BAD-4E1A-B22A-83520943C2B2}"/>
              </c:ext>
            </c:extLst>
          </c:dPt>
          <c:dPt>
            <c:idx val="7"/>
            <c:bubble3D val="0"/>
            <c:extLst>
              <c:ext xmlns:c16="http://schemas.microsoft.com/office/drawing/2014/chart" uri="{C3380CC4-5D6E-409C-BE32-E72D297353CC}">
                <c16:uniqueId val="{00000007-3BAD-4E1A-B22A-83520943C2B2}"/>
              </c:ext>
            </c:extLst>
          </c:dPt>
          <c:dPt>
            <c:idx val="8"/>
            <c:bubble3D val="0"/>
            <c:extLst>
              <c:ext xmlns:c16="http://schemas.microsoft.com/office/drawing/2014/chart" uri="{C3380CC4-5D6E-409C-BE32-E72D297353CC}">
                <c16:uniqueId val="{00000008-3BAD-4E1A-B22A-83520943C2B2}"/>
              </c:ext>
            </c:extLst>
          </c:dPt>
          <c:dLbls>
            <c:dLbl>
              <c:idx val="0"/>
              <c:layout>
                <c:manualLayout>
                  <c:x val="2.4198427102238356E-3"/>
                  <c:y val="-0.187315634218289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BAD-4E1A-B22A-83520943C2B2}"/>
                </c:ext>
              </c:extLst>
            </c:dLbl>
            <c:dLbl>
              <c:idx val="1"/>
              <c:layout>
                <c:manualLayout>
                  <c:x val="-4.8396854204476713E-3"/>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BAD-4E1A-B22A-83520943C2B2}"/>
                </c:ext>
              </c:extLst>
            </c:dLbl>
            <c:dLbl>
              <c:idx val="2"/>
              <c:layout>
                <c:manualLayout>
                  <c:x val="-2.4198427102238356E-3"/>
                  <c:y val="-0.243510324483775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BAD-4E1A-B22A-83520943C2B2}"/>
                </c:ext>
              </c:extLst>
            </c:dLbl>
            <c:dLbl>
              <c:idx val="3"/>
              <c:layout>
                <c:manualLayout>
                  <c:x val="0"/>
                  <c:y val="-0.255998033431661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BAD-4E1A-B22A-83520943C2B2}"/>
                </c:ext>
              </c:extLst>
            </c:dLbl>
            <c:dLbl>
              <c:idx val="4"/>
              <c:layout>
                <c:manualLayout>
                  <c:x val="-2.4198427102239241E-3"/>
                  <c:y val="-0.262241887905604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BAD-4E1A-B22A-83520943C2B2}"/>
                </c:ext>
              </c:extLst>
            </c:dLbl>
            <c:dLbl>
              <c:idx val="5"/>
              <c:layout>
                <c:manualLayout>
                  <c:x val="-2.4198427102238356E-3"/>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BAD-4E1A-B22A-83520943C2B2}"/>
                </c:ext>
              </c:extLst>
            </c:dLbl>
            <c:dLbl>
              <c:idx val="6"/>
              <c:layout>
                <c:manualLayout>
                  <c:x val="-4.839685420447582E-3"/>
                  <c:y val="-0.374631268436578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BAD-4E1A-B22A-83520943C2B2}"/>
                </c:ext>
              </c:extLst>
            </c:dLbl>
            <c:dLbl>
              <c:idx val="7"/>
              <c:layout>
                <c:manualLayout>
                  <c:x val="4.8396854204476713E-3"/>
                  <c:y val="-0.24975417895771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BAD-4E1A-B22A-83520943C2B2}"/>
                </c:ext>
              </c:extLst>
            </c:dLbl>
            <c:dLbl>
              <c:idx val="8"/>
              <c:layout>
                <c:manualLayout>
                  <c:x val="-7.2595281306715061E-3"/>
                  <c:y val="-0.249754178957718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BAD-4E1A-B22A-83520943C2B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Pivot!$A$52:$A$60</c:f>
              <c:strCache>
                <c:ptCount val="9"/>
                <c:pt idx="0">
                  <c:v>2011</c:v>
                </c:pt>
                <c:pt idx="1">
                  <c:v>2012</c:v>
                </c:pt>
                <c:pt idx="2">
                  <c:v>2014</c:v>
                </c:pt>
                <c:pt idx="3">
                  <c:v>2015</c:v>
                </c:pt>
                <c:pt idx="4">
                  <c:v>2016</c:v>
                </c:pt>
                <c:pt idx="5">
                  <c:v>2017</c:v>
                </c:pt>
                <c:pt idx="6">
                  <c:v>2018</c:v>
                </c:pt>
                <c:pt idx="7">
                  <c:v>2020</c:v>
                </c:pt>
                <c:pt idx="8">
                  <c:v>2022</c:v>
                </c:pt>
              </c:strCache>
            </c:strRef>
          </c:cat>
          <c:val>
            <c:numRef>
              <c:f>Pivot!$B$52:$B$60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1-FDCE-4F54-8899-AA3DDF7F8BCB}"/>
            </c:ext>
          </c:extLst>
        </c:ser>
        <c:dLbls>
          <c:showLegendKey val="0"/>
          <c:showVal val="0"/>
          <c:showCatName val="0"/>
          <c:showSerName val="0"/>
          <c:showPercent val="0"/>
          <c:showBubbleSize val="0"/>
        </c:dLbls>
        <c:dropLines>
          <c:spPr>
            <a:ln w="9525" cap="flat" cmpd="sng" algn="ctr">
              <a:solidFill>
                <a:schemeClr val="bg1">
                  <a:lumMod val="65000"/>
                  <a:alpha val="40000"/>
                </a:schemeClr>
              </a:solidFill>
              <a:round/>
            </a:ln>
            <a:effectLst/>
          </c:spPr>
        </c:dropLines>
        <c:axId val="1963701408"/>
        <c:axId val="1963703072"/>
      </c:areaChart>
      <c:catAx>
        <c:axId val="19637014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Segoe UI Semibold" panose="020B0702040204020203" pitchFamily="34" charset="0"/>
                <a:ea typeface="+mn-ea"/>
                <a:cs typeface="Segoe UI Semibold" panose="020B0702040204020203" pitchFamily="34" charset="0"/>
              </a:defRPr>
            </a:pPr>
            <a:endParaRPr lang="en-US"/>
          </a:p>
        </c:txPr>
        <c:crossAx val="1963703072"/>
        <c:crosses val="autoZero"/>
        <c:auto val="1"/>
        <c:lblAlgn val="ctr"/>
        <c:lblOffset val="100"/>
        <c:noMultiLvlLbl val="0"/>
      </c:catAx>
      <c:valAx>
        <c:axId val="1963703072"/>
        <c:scaling>
          <c:orientation val="minMax"/>
        </c:scaling>
        <c:delete val="1"/>
        <c:axPos val="l"/>
        <c:numFmt formatCode="&quot;$&quot;0.0,&quot;K&quot;" sourceLinked="1"/>
        <c:majorTickMark val="out"/>
        <c:minorTickMark val="none"/>
        <c:tickLblPos val="nextTo"/>
        <c:crossAx val="1963701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Dashboard.xlsx]Pivot!PivotTable6</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0145243282498184"/>
              <c:y val="-4.51555555555555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2450980392156863"/>
              <c:y val="7.33777777777776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1067538126361658"/>
              <c:y val="-0.129822222222222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Pivot!$B$65</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9DFA-48CC-8BE7-7362978F19F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DFA-48CC-8BE7-7362978F19F7}"/>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9DFA-48CC-8BE7-7362978F19F7}"/>
              </c:ext>
            </c:extLst>
          </c:dPt>
          <c:dLbls>
            <c:dLbl>
              <c:idx val="0"/>
              <c:layout>
                <c:manualLayout>
                  <c:x val="0.10145243282498184"/>
                  <c:y val="-4.515555555555553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DFA-48CC-8BE7-7362978F19F7}"/>
                </c:ext>
              </c:extLst>
            </c:dLbl>
            <c:dLbl>
              <c:idx val="1"/>
              <c:layout>
                <c:manualLayout>
                  <c:x val="0.12450980392156863"/>
                  <c:y val="7.337777777777768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DFA-48CC-8BE7-7362978F19F7}"/>
                </c:ext>
              </c:extLst>
            </c:dLbl>
            <c:dLbl>
              <c:idx val="2"/>
              <c:layout>
                <c:manualLayout>
                  <c:x val="-0.11067538126361658"/>
                  <c:y val="-0.1298222222222222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DFA-48CC-8BE7-7362978F19F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Pivot!$A$66:$A$68</c:f>
              <c:strCache>
                <c:ptCount val="3"/>
                <c:pt idx="0">
                  <c:v>High</c:v>
                </c:pt>
                <c:pt idx="1">
                  <c:v>Medium</c:v>
                </c:pt>
                <c:pt idx="2">
                  <c:v>Small</c:v>
                </c:pt>
              </c:strCache>
            </c:strRef>
          </c:cat>
          <c:val>
            <c:numRef>
              <c:f>Pivot!$B$66:$B$68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303E-4BDC-B5CE-60417B0E5C2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Dashboard.xlsx]Pivot!PivotTable8</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Pivot!$A$91:$A$94</c:f>
              <c:strCache>
                <c:ptCount val="4"/>
                <c:pt idx="0">
                  <c:v>Grocery Store</c:v>
                </c:pt>
                <c:pt idx="1">
                  <c:v>Supermarket Type3</c:v>
                </c:pt>
                <c:pt idx="2">
                  <c:v>Supermarket Type2</c:v>
                </c:pt>
                <c:pt idx="3">
                  <c:v>Supermarket Type1</c:v>
                </c:pt>
              </c:strCache>
            </c:strRef>
          </c:cat>
          <c:val>
            <c:numRef>
              <c:f>Pivot!$B$91:$B$94</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1-0160-4A5C-BDB0-7F8ADA81CC52}"/>
            </c:ext>
          </c:extLst>
        </c:ser>
        <c:dLbls>
          <c:showLegendKey val="0"/>
          <c:showVal val="0"/>
          <c:showCatName val="0"/>
          <c:showSerName val="0"/>
          <c:showPercent val="0"/>
          <c:showBubbleSize val="0"/>
        </c:dLbls>
        <c:gapWidth val="60"/>
        <c:axId val="1874859328"/>
        <c:axId val="1874862656"/>
      </c:barChart>
      <c:catAx>
        <c:axId val="1874859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862656"/>
        <c:crosses val="autoZero"/>
        <c:auto val="1"/>
        <c:lblAlgn val="ctr"/>
        <c:lblOffset val="100"/>
        <c:noMultiLvlLbl val="0"/>
      </c:catAx>
      <c:valAx>
        <c:axId val="1874862656"/>
        <c:scaling>
          <c:orientation val="minMax"/>
        </c:scaling>
        <c:delete val="1"/>
        <c:axPos val="b"/>
        <c:numFmt formatCode="&quot;$&quot;0.0,&quot;K&quot;" sourceLinked="1"/>
        <c:majorTickMark val="none"/>
        <c:minorTickMark val="none"/>
        <c:tickLblPos val="nextTo"/>
        <c:crossAx val="1874859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Dashboard.xlsx]Pivot!PivotTable9</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Pivot!$B$96</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Pivot!$A$97:$A$100</c:f>
              <c:strCache>
                <c:ptCount val="4"/>
                <c:pt idx="0">
                  <c:v>Grocery Store</c:v>
                </c:pt>
                <c:pt idx="1">
                  <c:v>Supermarket Type3</c:v>
                </c:pt>
                <c:pt idx="2">
                  <c:v>Supermarket Type2</c:v>
                </c:pt>
                <c:pt idx="3">
                  <c:v>Supermarket Type1</c:v>
                </c:pt>
              </c:strCache>
            </c:strRef>
          </c:cat>
          <c:val>
            <c:numRef>
              <c:f>Pivot!$B$97:$B$100</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1-ADEC-4F79-83F7-097DDB144647}"/>
            </c:ext>
          </c:extLst>
        </c:ser>
        <c:dLbls>
          <c:dLblPos val="outEnd"/>
          <c:showLegendKey val="0"/>
          <c:showVal val="1"/>
          <c:showCatName val="0"/>
          <c:showSerName val="0"/>
          <c:showPercent val="0"/>
          <c:showBubbleSize val="0"/>
        </c:dLbls>
        <c:gapWidth val="60"/>
        <c:axId val="1425133744"/>
        <c:axId val="1425137072"/>
      </c:barChart>
      <c:catAx>
        <c:axId val="1425133744"/>
        <c:scaling>
          <c:orientation val="minMax"/>
        </c:scaling>
        <c:delete val="1"/>
        <c:axPos val="l"/>
        <c:numFmt formatCode="General" sourceLinked="1"/>
        <c:majorTickMark val="none"/>
        <c:minorTickMark val="none"/>
        <c:tickLblPos val="nextTo"/>
        <c:crossAx val="1425137072"/>
        <c:crosses val="autoZero"/>
        <c:auto val="1"/>
        <c:lblAlgn val="ctr"/>
        <c:lblOffset val="100"/>
        <c:noMultiLvlLbl val="0"/>
      </c:catAx>
      <c:valAx>
        <c:axId val="1425137072"/>
        <c:scaling>
          <c:orientation val="minMax"/>
        </c:scaling>
        <c:delete val="1"/>
        <c:axPos val="b"/>
        <c:numFmt formatCode="&quot;$&quot;0" sourceLinked="1"/>
        <c:majorTickMark val="none"/>
        <c:minorTickMark val="none"/>
        <c:tickLblPos val="nextTo"/>
        <c:crossAx val="142513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Dashboard.xlsx]Pivot!PivotTable10</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Pivot!$B$102</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Pivot!$A$103:$A$106</c:f>
              <c:strCache>
                <c:ptCount val="4"/>
                <c:pt idx="0">
                  <c:v>Grocery Store</c:v>
                </c:pt>
                <c:pt idx="1">
                  <c:v>Supermarket Type3</c:v>
                </c:pt>
                <c:pt idx="2">
                  <c:v>Supermarket Type2</c:v>
                </c:pt>
                <c:pt idx="3">
                  <c:v>Supermarket Type1</c:v>
                </c:pt>
              </c:strCache>
            </c:strRef>
          </c:cat>
          <c:val>
            <c:numRef>
              <c:f>Pivot!$B$103:$B$106</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1-6009-4B37-9F30-E71708486B5B}"/>
            </c:ext>
          </c:extLst>
        </c:ser>
        <c:dLbls>
          <c:showLegendKey val="0"/>
          <c:showVal val="0"/>
          <c:showCatName val="0"/>
          <c:showSerName val="0"/>
          <c:showPercent val="0"/>
          <c:showBubbleSize val="0"/>
        </c:dLbls>
        <c:gapWidth val="60"/>
        <c:axId val="368159776"/>
        <c:axId val="368163104"/>
      </c:barChart>
      <c:catAx>
        <c:axId val="368159776"/>
        <c:scaling>
          <c:orientation val="minMax"/>
        </c:scaling>
        <c:delete val="1"/>
        <c:axPos val="l"/>
        <c:numFmt formatCode="General" sourceLinked="1"/>
        <c:majorTickMark val="none"/>
        <c:minorTickMark val="none"/>
        <c:tickLblPos val="nextTo"/>
        <c:crossAx val="368163104"/>
        <c:crosses val="autoZero"/>
        <c:auto val="1"/>
        <c:lblAlgn val="ctr"/>
        <c:lblOffset val="100"/>
        <c:noMultiLvlLbl val="0"/>
      </c:catAx>
      <c:valAx>
        <c:axId val="368163104"/>
        <c:scaling>
          <c:orientation val="minMax"/>
        </c:scaling>
        <c:delete val="1"/>
        <c:axPos val="b"/>
        <c:numFmt formatCode="0" sourceLinked="1"/>
        <c:majorTickMark val="none"/>
        <c:minorTickMark val="none"/>
        <c:tickLblPos val="nextTo"/>
        <c:crossAx val="368159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BDD00DB-D211-4360-9DE5-7B225B9E1C5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BDD00DB-D211-4360-9DE5-7B225B9E1C5D}">
          <cx:tx>
            <cx:txData>
              <cx:f>_xlchart.v2.4</cx:f>
              <cx:v>Sales</cx:v>
            </cx:txData>
          </cx:tx>
          <cx:dataPt idx="0">
            <cx:spPr>
              <a:solidFill>
                <a:srgbClr val="70AD47">
                  <a:lumMod val="75000"/>
                </a:srgbClr>
              </a:solidFill>
            </cx:spPr>
          </cx:dataPt>
          <cx:dataPt idx="1">
            <cx:spPr>
              <a:solidFill>
                <a:srgbClr val="70AD47">
                  <a:lumMod val="60000"/>
                  <a:lumOff val="40000"/>
                </a:srgbClr>
              </a:solidFill>
            </cx:spPr>
          </cx:dataPt>
          <cx:dataPt idx="2">
            <cx:spPr>
              <a:solidFill>
                <a:srgbClr val="D09E00"/>
              </a:solidFill>
            </cx:spPr>
          </cx:dataPt>
          <cx:dataLabels>
            <cx:visibility seriesName="0" categoryName="0" value="1"/>
          </cx:dataLabels>
          <cx:dataId val="0"/>
        </cx:series>
      </cx:plotAreaRegion>
      <cx:axis id="0">
        <cx:catScaling gapWidth="0.370000005"/>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Pivot!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38100</xdr:colOff>
      <xdr:row>0</xdr:row>
      <xdr:rowOff>198121</xdr:rowOff>
    </xdr:from>
    <xdr:to>
      <xdr:col>6</xdr:col>
      <xdr:colOff>502920</xdr:colOff>
      <xdr:row>7</xdr:row>
      <xdr:rowOff>45721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6F89B0E7-857C-4F51-BDBD-5772D239FC7A}"/>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756660" y="198121"/>
              <a:ext cx="18059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xdr:colOff>
      <xdr:row>11</xdr:row>
      <xdr:rowOff>34290</xdr:rowOff>
    </xdr:from>
    <xdr:to>
      <xdr:col>3</xdr:col>
      <xdr:colOff>1165860</xdr:colOff>
      <xdr:row>17</xdr:row>
      <xdr:rowOff>91440</xdr:rowOff>
    </xdr:to>
    <xdr:graphicFrame macro="">
      <xdr:nvGraphicFramePr>
        <xdr:cNvPr id="3" name="Chart 2">
          <a:extLst>
            <a:ext uri="{FF2B5EF4-FFF2-40B4-BE49-F238E27FC236}">
              <a16:creationId xmlns:a16="http://schemas.microsoft.com/office/drawing/2014/main" id="{68881D56-75A2-4D73-AFF0-FD25399FE5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xdr:colOff>
      <xdr:row>20</xdr:row>
      <xdr:rowOff>76200</xdr:rowOff>
    </xdr:from>
    <xdr:to>
      <xdr:col>8</xdr:col>
      <xdr:colOff>640080</xdr:colOff>
      <xdr:row>25</xdr:row>
      <xdr:rowOff>160020</xdr:rowOff>
    </xdr:to>
    <xdr:graphicFrame macro="">
      <xdr:nvGraphicFramePr>
        <xdr:cNvPr id="4" name="Chart 3">
          <a:extLst>
            <a:ext uri="{FF2B5EF4-FFF2-40B4-BE49-F238E27FC236}">
              <a16:creationId xmlns:a16="http://schemas.microsoft.com/office/drawing/2014/main" id="{06C2CD7F-46CA-41E0-A740-418B7F4C71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864870</xdr:colOff>
      <xdr:row>29</xdr:row>
      <xdr:rowOff>11430</xdr:rowOff>
    </xdr:from>
    <xdr:to>
      <xdr:col>6</xdr:col>
      <xdr:colOff>487680</xdr:colOff>
      <xdr:row>45</xdr:row>
      <xdr:rowOff>182880</xdr:rowOff>
    </xdr:to>
    <xdr:graphicFrame macro="">
      <xdr:nvGraphicFramePr>
        <xdr:cNvPr id="5" name="Chart 4">
          <a:extLst>
            <a:ext uri="{FF2B5EF4-FFF2-40B4-BE49-F238E27FC236}">
              <a16:creationId xmlns:a16="http://schemas.microsoft.com/office/drawing/2014/main" id="{E927E194-FAE1-4EBB-BA5F-008EFAEFD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114300</xdr:colOff>
      <xdr:row>50</xdr:row>
      <xdr:rowOff>60960</xdr:rowOff>
    </xdr:from>
    <xdr:to>
      <xdr:col>6</xdr:col>
      <xdr:colOff>617220</xdr:colOff>
      <xdr:row>60</xdr:row>
      <xdr:rowOff>22860</xdr:rowOff>
    </xdr:to>
    <xdr:graphicFrame macro="">
      <xdr:nvGraphicFramePr>
        <xdr:cNvPr id="6" name="Chart 5">
          <a:extLst>
            <a:ext uri="{FF2B5EF4-FFF2-40B4-BE49-F238E27FC236}">
              <a16:creationId xmlns:a16="http://schemas.microsoft.com/office/drawing/2014/main" id="{688AA679-A911-44A9-A962-D947C32D02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xdr:colOff>
      <xdr:row>64</xdr:row>
      <xdr:rowOff>19050</xdr:rowOff>
    </xdr:from>
    <xdr:to>
      <xdr:col>6</xdr:col>
      <xdr:colOff>556260</xdr:colOff>
      <xdr:row>71</xdr:row>
      <xdr:rowOff>129540</xdr:rowOff>
    </xdr:to>
    <xdr:graphicFrame macro="">
      <xdr:nvGraphicFramePr>
        <xdr:cNvPr id="7" name="Chart 6">
          <a:extLst>
            <a:ext uri="{FF2B5EF4-FFF2-40B4-BE49-F238E27FC236}">
              <a16:creationId xmlns:a16="http://schemas.microsoft.com/office/drawing/2014/main" id="{8AC17225-DC32-45DB-9C11-7E58A02F2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34290</xdr:colOff>
      <xdr:row>75</xdr:row>
      <xdr:rowOff>22860</xdr:rowOff>
    </xdr:from>
    <xdr:to>
      <xdr:col>8</xdr:col>
      <xdr:colOff>213360</xdr:colOff>
      <xdr:row>84</xdr:row>
      <xdr:rowOff>11430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5F18196B-302D-481B-9709-51DE60B3AD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234690" y="15125700"/>
              <a:ext cx="2861310" cy="17868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232410</xdr:colOff>
      <xdr:row>89</xdr:row>
      <xdr:rowOff>38100</xdr:rowOff>
    </xdr:from>
    <xdr:to>
      <xdr:col>5</xdr:col>
      <xdr:colOff>243840</xdr:colOff>
      <xdr:row>94</xdr:row>
      <xdr:rowOff>30480</xdr:rowOff>
    </xdr:to>
    <xdr:graphicFrame macro="">
      <xdr:nvGraphicFramePr>
        <xdr:cNvPr id="11" name="Chart 10">
          <a:extLst>
            <a:ext uri="{FF2B5EF4-FFF2-40B4-BE49-F238E27FC236}">
              <a16:creationId xmlns:a16="http://schemas.microsoft.com/office/drawing/2014/main" id="{015F7DCC-D5E9-4BB2-8772-C8961E4D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102870</xdr:colOff>
      <xdr:row>94</xdr:row>
      <xdr:rowOff>144780</xdr:rowOff>
    </xdr:from>
    <xdr:to>
      <xdr:col>5</xdr:col>
      <xdr:colOff>205740</xdr:colOff>
      <xdr:row>100</xdr:row>
      <xdr:rowOff>15240</xdr:rowOff>
    </xdr:to>
    <xdr:graphicFrame macro="">
      <xdr:nvGraphicFramePr>
        <xdr:cNvPr id="12" name="Chart 11">
          <a:extLst>
            <a:ext uri="{FF2B5EF4-FFF2-40B4-BE49-F238E27FC236}">
              <a16:creationId xmlns:a16="http://schemas.microsoft.com/office/drawing/2014/main" id="{6A992E5F-5535-4C9F-B7A3-78E963601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118110</xdr:colOff>
      <xdr:row>100</xdr:row>
      <xdr:rowOff>34290</xdr:rowOff>
    </xdr:from>
    <xdr:to>
      <xdr:col>5</xdr:col>
      <xdr:colOff>190500</xdr:colOff>
      <xdr:row>105</xdr:row>
      <xdr:rowOff>175260</xdr:rowOff>
    </xdr:to>
    <xdr:graphicFrame macro="">
      <xdr:nvGraphicFramePr>
        <xdr:cNvPr id="13" name="Chart 12">
          <a:extLst>
            <a:ext uri="{FF2B5EF4-FFF2-40B4-BE49-F238E27FC236}">
              <a16:creationId xmlns:a16="http://schemas.microsoft.com/office/drawing/2014/main" id="{48006F92-00FE-4124-B743-F9FBF2F3A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76200</xdr:colOff>
      <xdr:row>10</xdr:row>
      <xdr:rowOff>144780</xdr:rowOff>
    </xdr:from>
    <xdr:to>
      <xdr:col>6</xdr:col>
      <xdr:colOff>563880</xdr:colOff>
      <xdr:row>17</xdr:row>
      <xdr:rowOff>53339</xdr:rowOff>
    </xdr:to>
    <mc:AlternateContent xmlns:mc="http://schemas.openxmlformats.org/markup-compatibility/2006" xmlns:a14="http://schemas.microsoft.com/office/drawing/2010/main">
      <mc:Choice Requires="a14">
        <xdr:graphicFrame macro="">
          <xdr:nvGraphicFramePr>
            <xdr:cNvPr id="15" name="Outlet Location Type">
              <a:extLst>
                <a:ext uri="{FF2B5EF4-FFF2-40B4-BE49-F238E27FC236}">
                  <a16:creationId xmlns:a16="http://schemas.microsoft.com/office/drawing/2014/main" id="{5E4C401A-A571-4A95-A2DF-D7494BCB6547}"/>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3764280" y="2171700"/>
              <a:ext cx="182880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15240</xdr:colOff>
      <xdr:row>9</xdr:row>
      <xdr:rowOff>60959</xdr:rowOff>
    </xdr:from>
    <xdr:to>
      <xdr:col>9</xdr:col>
      <xdr:colOff>502920</xdr:colOff>
      <xdr:row>17</xdr:row>
      <xdr:rowOff>0</xdr:rowOff>
    </xdr:to>
    <mc:AlternateContent xmlns:mc="http://schemas.openxmlformats.org/markup-compatibility/2006" xmlns:a14="http://schemas.microsoft.com/office/drawing/2010/main">
      <mc:Choice Requires="a14">
        <xdr:graphicFrame macro="">
          <xdr:nvGraphicFramePr>
            <xdr:cNvPr id="17" name="Item Type">
              <a:extLst>
                <a:ext uri="{FF2B5EF4-FFF2-40B4-BE49-F238E27FC236}">
                  <a16:creationId xmlns:a16="http://schemas.microsoft.com/office/drawing/2014/main" id="{CAA56AAB-C9AA-43A6-ACA5-8FA44001C4A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715000" y="1882139"/>
              <a:ext cx="1828800" cy="15544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0</xdr:row>
      <xdr:rowOff>28575</xdr:rowOff>
    </xdr:from>
    <xdr:to>
      <xdr:col>24</xdr:col>
      <xdr:colOff>379155</xdr:colOff>
      <xdr:row>39</xdr:row>
      <xdr:rowOff>55275</xdr:rowOff>
    </xdr:to>
    <xdr:sp macro="" textlink="">
      <xdr:nvSpPr>
        <xdr:cNvPr id="2" name="Rectangle 1">
          <a:extLst>
            <a:ext uri="{FF2B5EF4-FFF2-40B4-BE49-F238E27FC236}">
              <a16:creationId xmlns:a16="http://schemas.microsoft.com/office/drawing/2014/main" id="{AEBF8CCC-BE56-4F14-9314-5604D0F9A79F}"/>
            </a:ext>
          </a:extLst>
        </xdr:cNvPr>
        <xdr:cNvSpPr/>
      </xdr:nvSpPr>
      <xdr:spPr>
        <a:xfrm>
          <a:off x="1704975" y="28575"/>
          <a:ext cx="14676180" cy="7827675"/>
        </a:xfrm>
        <a:prstGeom prst="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556725</xdr:colOff>
      <xdr:row>0</xdr:row>
      <xdr:rowOff>171450</xdr:rowOff>
    </xdr:from>
    <xdr:to>
      <xdr:col>6</xdr:col>
      <xdr:colOff>85725</xdr:colOff>
      <xdr:row>38</xdr:row>
      <xdr:rowOff>94500</xdr:rowOff>
    </xdr:to>
    <xdr:sp macro="" textlink="">
      <xdr:nvSpPr>
        <xdr:cNvPr id="3" name="Rectangle: Top Corners Rounded 2">
          <a:extLst>
            <a:ext uri="{FF2B5EF4-FFF2-40B4-BE49-F238E27FC236}">
              <a16:creationId xmlns:a16="http://schemas.microsoft.com/office/drawing/2014/main" id="{485EF5CA-8F19-4861-87E9-2BB341B50FEE}"/>
            </a:ext>
          </a:extLst>
        </xdr:cNvPr>
        <xdr:cNvSpPr/>
      </xdr:nvSpPr>
      <xdr:spPr>
        <a:xfrm rot="5400000">
          <a:off x="-773775" y="2835450"/>
          <a:ext cx="7524000" cy="21960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600075</xdr:colOff>
      <xdr:row>1</xdr:row>
      <xdr:rowOff>47625</xdr:rowOff>
    </xdr:from>
    <xdr:to>
      <xdr:col>5</xdr:col>
      <xdr:colOff>600075</xdr:colOff>
      <xdr:row>4</xdr:row>
      <xdr:rowOff>161925</xdr:rowOff>
    </xdr:to>
    <xdr:sp macro="" textlink="">
      <xdr:nvSpPr>
        <xdr:cNvPr id="4" name="TextBox 3">
          <a:extLst>
            <a:ext uri="{FF2B5EF4-FFF2-40B4-BE49-F238E27FC236}">
              <a16:creationId xmlns:a16="http://schemas.microsoft.com/office/drawing/2014/main" id="{F453ED03-B0C8-4886-84BC-BA82D3F2BEF6}"/>
            </a:ext>
          </a:extLst>
        </xdr:cNvPr>
        <xdr:cNvSpPr txBox="1"/>
      </xdr:nvSpPr>
      <xdr:spPr>
        <a:xfrm>
          <a:off x="1933575" y="247650"/>
          <a:ext cx="2000250"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twoCellAnchor>
  <xdr:twoCellAnchor>
    <xdr:from>
      <xdr:col>2</xdr:col>
      <xdr:colOff>552450</xdr:colOff>
      <xdr:row>3</xdr:row>
      <xdr:rowOff>114300</xdr:rowOff>
    </xdr:from>
    <xdr:to>
      <xdr:col>5</xdr:col>
      <xdr:colOff>552450</xdr:colOff>
      <xdr:row>6</xdr:row>
      <xdr:rowOff>47625</xdr:rowOff>
    </xdr:to>
    <xdr:sp macro="" textlink="">
      <xdr:nvSpPr>
        <xdr:cNvPr id="5" name="TextBox 4">
          <a:extLst>
            <a:ext uri="{FF2B5EF4-FFF2-40B4-BE49-F238E27FC236}">
              <a16:creationId xmlns:a16="http://schemas.microsoft.com/office/drawing/2014/main" id="{284A0F2E-7916-45C7-99C2-C351CA0B517D}"/>
            </a:ext>
          </a:extLst>
        </xdr:cNvPr>
        <xdr:cNvSpPr txBox="1"/>
      </xdr:nvSpPr>
      <xdr:spPr>
        <a:xfrm>
          <a:off x="1885950" y="714375"/>
          <a:ext cx="20002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dk1"/>
              </a:solidFill>
              <a:latin typeface="+mj-lt"/>
              <a:ea typeface="Segoe UI Black" panose="020B0A02040204020203" pitchFamily="34" charset="0"/>
            </a:rPr>
            <a:t>India's</a:t>
          </a:r>
          <a:r>
            <a:rPr lang="en-IN" sz="1200" baseline="0">
              <a:solidFill>
                <a:schemeClr val="dk1"/>
              </a:solidFill>
              <a:latin typeface="+mj-lt"/>
              <a:ea typeface="Segoe UI Black" panose="020B0A02040204020203" pitchFamily="34" charset="0"/>
            </a:rPr>
            <a:t> Last Minute App</a:t>
          </a:r>
          <a:endParaRPr lang="en-IN" sz="1200">
            <a:solidFill>
              <a:schemeClr val="accent6">
                <a:lumMod val="75000"/>
              </a:schemeClr>
            </a:solidFill>
            <a:latin typeface="+mj-lt"/>
            <a:ea typeface="Segoe UI Black" panose="020B0A02040204020203" pitchFamily="34" charset="0"/>
          </a:endParaRPr>
        </a:p>
      </xdr:txBody>
    </xdr:sp>
    <xdr:clientData/>
  </xdr:twoCellAnchor>
  <xdr:twoCellAnchor>
    <xdr:from>
      <xdr:col>6</xdr:col>
      <xdr:colOff>228600</xdr:colOff>
      <xdr:row>0</xdr:row>
      <xdr:rowOff>180975</xdr:rowOff>
    </xdr:from>
    <xdr:to>
      <xdr:col>10</xdr:col>
      <xdr:colOff>297600</xdr:colOff>
      <xdr:row>6</xdr:row>
      <xdr:rowOff>28425</xdr:rowOff>
    </xdr:to>
    <xdr:sp macro="" textlink="">
      <xdr:nvSpPr>
        <xdr:cNvPr id="6" name="Rectangle: Rounded Corners 5">
          <a:extLst>
            <a:ext uri="{FF2B5EF4-FFF2-40B4-BE49-F238E27FC236}">
              <a16:creationId xmlns:a16="http://schemas.microsoft.com/office/drawing/2014/main" id="{C77D3FBA-46E8-4D9E-98E3-6188C2739E0D}"/>
            </a:ext>
          </a:extLst>
        </xdr:cNvPr>
        <xdr:cNvSpPr/>
      </xdr:nvSpPr>
      <xdr:spPr>
        <a:xfrm>
          <a:off x="4229100" y="180975"/>
          <a:ext cx="2736000" cy="1047600"/>
        </a:xfrm>
        <a:prstGeom prst="roundRect">
          <a:avLst>
            <a:gd name="adj" fmla="val 10302"/>
          </a:avLst>
        </a:prstGeom>
        <a:gradFill>
          <a:gsLst>
            <a:gs pos="0">
              <a:srgbClr val="FFD200">
                <a:alpha val="60000"/>
              </a:srgbClr>
            </a:gs>
            <a:gs pos="62000">
              <a:schemeClr val="accent6">
                <a:lumMod val="75000"/>
                <a:alpha val="50000"/>
              </a:schemeClr>
            </a:gs>
            <a:gs pos="100000">
              <a:schemeClr val="accent6">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247650</xdr:colOff>
      <xdr:row>0</xdr:row>
      <xdr:rowOff>185737</xdr:rowOff>
    </xdr:from>
    <xdr:to>
      <xdr:col>14</xdr:col>
      <xdr:colOff>564300</xdr:colOff>
      <xdr:row>12</xdr:row>
      <xdr:rowOff>61762</xdr:rowOff>
    </xdr:to>
    <xdr:grpSp>
      <xdr:nvGrpSpPr>
        <xdr:cNvPr id="14" name="Group 13">
          <a:extLst>
            <a:ext uri="{FF2B5EF4-FFF2-40B4-BE49-F238E27FC236}">
              <a16:creationId xmlns:a16="http://schemas.microsoft.com/office/drawing/2014/main" id="{7B05ABD8-8639-41DC-BF45-0F6151B57187}"/>
            </a:ext>
          </a:extLst>
        </xdr:cNvPr>
        <xdr:cNvGrpSpPr/>
      </xdr:nvGrpSpPr>
      <xdr:grpSpPr>
        <a:xfrm>
          <a:off x="4297136" y="185737"/>
          <a:ext cx="5715964" cy="2227339"/>
          <a:chOff x="4248150" y="185737"/>
          <a:chExt cx="5650650" cy="2276325"/>
        </a:xfrm>
      </xdr:grpSpPr>
      <xdr:sp macro="" textlink="">
        <xdr:nvSpPr>
          <xdr:cNvPr id="7" name="Rectangle: Rounded Corners 6">
            <a:extLst>
              <a:ext uri="{FF2B5EF4-FFF2-40B4-BE49-F238E27FC236}">
                <a16:creationId xmlns:a16="http://schemas.microsoft.com/office/drawing/2014/main" id="{5F90EE3F-F349-4FA3-ADD5-BBA95E97544D}"/>
              </a:ext>
            </a:extLst>
          </xdr:cNvPr>
          <xdr:cNvSpPr/>
        </xdr:nvSpPr>
        <xdr:spPr>
          <a:xfrm>
            <a:off x="7162800" y="185737"/>
            <a:ext cx="2736000" cy="1047600"/>
          </a:xfrm>
          <a:prstGeom prst="roundRect">
            <a:avLst>
              <a:gd name="adj" fmla="val 10302"/>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9C1871C-58C0-43E7-BD85-F58BB171B181}"/>
              </a:ext>
            </a:extLst>
          </xdr:cNvPr>
          <xdr:cNvSpPr/>
        </xdr:nvSpPr>
        <xdr:spPr>
          <a:xfrm>
            <a:off x="4248150" y="1395412"/>
            <a:ext cx="2736000" cy="1047600"/>
          </a:xfrm>
          <a:prstGeom prst="roundRect">
            <a:avLst>
              <a:gd name="adj" fmla="val 12121"/>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8E309BB6-38E0-4A90-BEF5-89300408F436}"/>
              </a:ext>
            </a:extLst>
          </xdr:cNvPr>
          <xdr:cNvSpPr/>
        </xdr:nvSpPr>
        <xdr:spPr>
          <a:xfrm>
            <a:off x="7162800" y="1414462"/>
            <a:ext cx="2736000" cy="1047600"/>
          </a:xfrm>
          <a:prstGeom prst="roundRect">
            <a:avLst>
              <a:gd name="adj" fmla="val 757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89E53CB1-BB4B-4751-B24B-48BE8FC9A3EE}"/>
              </a:ext>
            </a:extLst>
          </xdr:cNvPr>
          <xdr:cNvSpPr/>
        </xdr:nvSpPr>
        <xdr:spPr>
          <a:xfrm>
            <a:off x="4257675" y="185737"/>
            <a:ext cx="2736000" cy="1047600"/>
          </a:xfrm>
          <a:prstGeom prst="roundRect">
            <a:avLst>
              <a:gd name="adj" fmla="val 10302"/>
            </a:avLst>
          </a:prstGeom>
          <a:gradFill>
            <a:gsLst>
              <a:gs pos="0">
                <a:srgbClr val="FFD200">
                  <a:alpha val="60000"/>
                </a:srgbClr>
              </a:gs>
              <a:gs pos="62000">
                <a:schemeClr val="accent6">
                  <a:lumMod val="75000"/>
                  <a:alpha val="50000"/>
                </a:schemeClr>
              </a:gs>
              <a:gs pos="100000">
                <a:schemeClr val="accent6">
                  <a:lumMod val="60000"/>
                  <a:lumOff val="4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6</xdr:col>
      <xdr:colOff>409575</xdr:colOff>
      <xdr:row>1</xdr:row>
      <xdr:rowOff>0</xdr:rowOff>
    </xdr:from>
    <xdr:to>
      <xdr:col>8</xdr:col>
      <xdr:colOff>419100</xdr:colOff>
      <xdr:row>3</xdr:row>
      <xdr:rowOff>123825</xdr:rowOff>
    </xdr:to>
    <xdr:sp macro="" textlink="Pivot!A7">
      <xdr:nvSpPr>
        <xdr:cNvPr id="15" name="TextBox 14">
          <a:extLst>
            <a:ext uri="{FF2B5EF4-FFF2-40B4-BE49-F238E27FC236}">
              <a16:creationId xmlns:a16="http://schemas.microsoft.com/office/drawing/2014/main" id="{60BC533A-308C-4923-B9CE-A862D84CF51F}"/>
            </a:ext>
          </a:extLst>
        </xdr:cNvPr>
        <xdr:cNvSpPr txBox="1"/>
      </xdr:nvSpPr>
      <xdr:spPr>
        <a:xfrm>
          <a:off x="4410075" y="200025"/>
          <a:ext cx="134302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68CF56C-804B-42E7-8D67-59EA8D17B219}"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IN" sz="2400">
            <a:latin typeface="Segoe UI Black" panose="020B0A02040204020203" pitchFamily="34" charset="0"/>
            <a:ea typeface="Segoe UI Black" panose="020B0A02040204020203" pitchFamily="34" charset="0"/>
          </a:endParaRPr>
        </a:p>
      </xdr:txBody>
    </xdr:sp>
    <xdr:clientData/>
  </xdr:twoCellAnchor>
  <xdr:twoCellAnchor editAs="oneCell">
    <xdr:from>
      <xdr:col>3</xdr:col>
      <xdr:colOff>57150</xdr:colOff>
      <xdr:row>8</xdr:row>
      <xdr:rowOff>133350</xdr:rowOff>
    </xdr:from>
    <xdr:to>
      <xdr:col>5</xdr:col>
      <xdr:colOff>529590</xdr:colOff>
      <xdr:row>14</xdr:row>
      <xdr:rowOff>198120</xdr:rowOff>
    </xdr:to>
    <mc:AlternateContent xmlns:mc="http://schemas.openxmlformats.org/markup-compatibility/2006" xmlns:a14="http://schemas.microsoft.com/office/drawing/2010/main">
      <mc:Choice Requires="a14">
        <xdr:graphicFrame macro="">
          <xdr:nvGraphicFramePr>
            <xdr:cNvPr id="16" name="Outlet Size 1">
              <a:extLst>
                <a:ext uri="{FF2B5EF4-FFF2-40B4-BE49-F238E27FC236}">
                  <a16:creationId xmlns:a16="http://schemas.microsoft.com/office/drawing/2014/main" id="{E084E796-D8E5-45AB-8E90-3CB9F911E62F}"/>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57400" y="1733550"/>
              <a:ext cx="1805940" cy="1264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533400</xdr:colOff>
      <xdr:row>3</xdr:row>
      <xdr:rowOff>104775</xdr:rowOff>
    </xdr:from>
    <xdr:to>
      <xdr:col>8</xdr:col>
      <xdr:colOff>495300</xdr:colOff>
      <xdr:row>5</xdr:row>
      <xdr:rowOff>85725</xdr:rowOff>
    </xdr:to>
    <xdr:sp macro="" textlink="">
      <xdr:nvSpPr>
        <xdr:cNvPr id="17" name="TextBox 16">
          <a:extLst>
            <a:ext uri="{FF2B5EF4-FFF2-40B4-BE49-F238E27FC236}">
              <a16:creationId xmlns:a16="http://schemas.microsoft.com/office/drawing/2014/main" id="{161B5449-0E71-4FB8-842A-04242991C773}"/>
            </a:ext>
          </a:extLst>
        </xdr:cNvPr>
        <xdr:cNvSpPr txBox="1"/>
      </xdr:nvSpPr>
      <xdr:spPr>
        <a:xfrm>
          <a:off x="4533900" y="704850"/>
          <a:ext cx="1295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latin typeface="Segoe UI Semibold" panose="020B0702040204020203" pitchFamily="34" charset="0"/>
              <a:cs typeface="Segoe UI Semibold" panose="020B0702040204020203" pitchFamily="34" charset="0"/>
            </a:rPr>
            <a:t>TOTAL</a:t>
          </a:r>
          <a:r>
            <a:rPr lang="en-IN" sz="1100" baseline="0">
              <a:latin typeface="Segoe UI Semibold" panose="020B0702040204020203" pitchFamily="34" charset="0"/>
              <a:cs typeface="Segoe UI Semibold" panose="020B0702040204020203" pitchFamily="34" charset="0"/>
            </a:rPr>
            <a:t>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133350</xdr:colOff>
      <xdr:row>1</xdr:row>
      <xdr:rowOff>4762</xdr:rowOff>
    </xdr:from>
    <xdr:to>
      <xdr:col>13</xdr:col>
      <xdr:colOff>276225</xdr:colOff>
      <xdr:row>3</xdr:row>
      <xdr:rowOff>128587</xdr:rowOff>
    </xdr:to>
    <xdr:sp macro="" textlink="Pivot!B7">
      <xdr:nvSpPr>
        <xdr:cNvPr id="18" name="TextBox 17">
          <a:extLst>
            <a:ext uri="{FF2B5EF4-FFF2-40B4-BE49-F238E27FC236}">
              <a16:creationId xmlns:a16="http://schemas.microsoft.com/office/drawing/2014/main" id="{C21486C3-3F09-4C91-AA9E-DAA6AF066181}"/>
            </a:ext>
          </a:extLst>
        </xdr:cNvPr>
        <xdr:cNvSpPr txBox="1"/>
      </xdr:nvSpPr>
      <xdr:spPr>
        <a:xfrm>
          <a:off x="7467600" y="204787"/>
          <a:ext cx="14763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C2681C6-0CFC-4449-AAFB-98AE93A0173A}"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57150</xdr:colOff>
      <xdr:row>3</xdr:row>
      <xdr:rowOff>95250</xdr:rowOff>
    </xdr:from>
    <xdr:to>
      <xdr:col>13</xdr:col>
      <xdr:colOff>19050</xdr:colOff>
      <xdr:row>5</xdr:row>
      <xdr:rowOff>76200</xdr:rowOff>
    </xdr:to>
    <xdr:sp macro="" textlink="">
      <xdr:nvSpPr>
        <xdr:cNvPr id="21" name="TextBox 20">
          <a:extLst>
            <a:ext uri="{FF2B5EF4-FFF2-40B4-BE49-F238E27FC236}">
              <a16:creationId xmlns:a16="http://schemas.microsoft.com/office/drawing/2014/main" id="{0B3D208D-57FF-40FE-B18F-019F83244AA6}"/>
            </a:ext>
          </a:extLst>
        </xdr:cNvPr>
        <xdr:cNvSpPr txBox="1"/>
      </xdr:nvSpPr>
      <xdr:spPr>
        <a:xfrm>
          <a:off x="7391400" y="695325"/>
          <a:ext cx="1295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6</xdr:col>
      <xdr:colOff>504825</xdr:colOff>
      <xdr:row>7</xdr:row>
      <xdr:rowOff>33337</xdr:rowOff>
    </xdr:from>
    <xdr:to>
      <xdr:col>8</xdr:col>
      <xdr:colOff>647700</xdr:colOff>
      <xdr:row>9</xdr:row>
      <xdr:rowOff>157162</xdr:rowOff>
    </xdr:to>
    <xdr:sp macro="" textlink="Pivot!C7">
      <xdr:nvSpPr>
        <xdr:cNvPr id="22" name="TextBox 21">
          <a:extLst>
            <a:ext uri="{FF2B5EF4-FFF2-40B4-BE49-F238E27FC236}">
              <a16:creationId xmlns:a16="http://schemas.microsoft.com/office/drawing/2014/main" id="{31CBEC69-5C62-4609-A6FF-D9E0CF233E69}"/>
            </a:ext>
          </a:extLst>
        </xdr:cNvPr>
        <xdr:cNvSpPr txBox="1"/>
      </xdr:nvSpPr>
      <xdr:spPr>
        <a:xfrm>
          <a:off x="4505325" y="1433512"/>
          <a:ext cx="14763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18EBDD-31C5-479A-B63D-D5204D897285}"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457200</xdr:colOff>
      <xdr:row>9</xdr:row>
      <xdr:rowOff>95250</xdr:rowOff>
    </xdr:from>
    <xdr:to>
      <xdr:col>8</xdr:col>
      <xdr:colOff>419100</xdr:colOff>
      <xdr:row>11</xdr:row>
      <xdr:rowOff>76200</xdr:rowOff>
    </xdr:to>
    <xdr:sp macro="" textlink="">
      <xdr:nvSpPr>
        <xdr:cNvPr id="24" name="TextBox 23">
          <a:extLst>
            <a:ext uri="{FF2B5EF4-FFF2-40B4-BE49-F238E27FC236}">
              <a16:creationId xmlns:a16="http://schemas.microsoft.com/office/drawing/2014/main" id="{3563EC7A-3E43-4BD1-8B73-4A28C2AA587D}"/>
            </a:ext>
          </a:extLst>
        </xdr:cNvPr>
        <xdr:cNvSpPr txBox="1"/>
      </xdr:nvSpPr>
      <xdr:spPr>
        <a:xfrm>
          <a:off x="4457700" y="1895475"/>
          <a:ext cx="1295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11</xdr:col>
      <xdr:colOff>209550</xdr:colOff>
      <xdr:row>6</xdr:row>
      <xdr:rowOff>195262</xdr:rowOff>
    </xdr:from>
    <xdr:to>
      <xdr:col>13</xdr:col>
      <xdr:colOff>352425</xdr:colOff>
      <xdr:row>9</xdr:row>
      <xdr:rowOff>119062</xdr:rowOff>
    </xdr:to>
    <xdr:sp macro="" textlink="Pivot!D7">
      <xdr:nvSpPr>
        <xdr:cNvPr id="25" name="TextBox 24">
          <a:extLst>
            <a:ext uri="{FF2B5EF4-FFF2-40B4-BE49-F238E27FC236}">
              <a16:creationId xmlns:a16="http://schemas.microsoft.com/office/drawing/2014/main" id="{85658295-8518-4963-970B-7A8249A10014}"/>
            </a:ext>
          </a:extLst>
        </xdr:cNvPr>
        <xdr:cNvSpPr txBox="1"/>
      </xdr:nvSpPr>
      <xdr:spPr>
        <a:xfrm>
          <a:off x="7543800" y="1395412"/>
          <a:ext cx="1476375" cy="5238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170786D-68CE-426A-997A-E23187D533DC}" type="TxLink">
            <a:rPr lang="en-US" sz="2400" b="0"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IN" sz="24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133350</xdr:colOff>
      <xdr:row>9</xdr:row>
      <xdr:rowOff>76200</xdr:rowOff>
    </xdr:from>
    <xdr:to>
      <xdr:col>13</xdr:col>
      <xdr:colOff>95250</xdr:colOff>
      <xdr:row>11</xdr:row>
      <xdr:rowOff>57150</xdr:rowOff>
    </xdr:to>
    <xdr:sp macro="" textlink="">
      <xdr:nvSpPr>
        <xdr:cNvPr id="26" name="TextBox 25">
          <a:extLst>
            <a:ext uri="{FF2B5EF4-FFF2-40B4-BE49-F238E27FC236}">
              <a16:creationId xmlns:a16="http://schemas.microsoft.com/office/drawing/2014/main" id="{E5008514-3061-43CE-A83D-BFCF8FFF7D80}"/>
            </a:ext>
          </a:extLst>
        </xdr:cNvPr>
        <xdr:cNvSpPr txBox="1"/>
      </xdr:nvSpPr>
      <xdr:spPr>
        <a:xfrm>
          <a:off x="7467600" y="1876425"/>
          <a:ext cx="12954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RATING</a:t>
          </a:r>
          <a:endParaRPr lang="en-IN" sz="1100">
            <a:latin typeface="Segoe UI Semibold" panose="020B0702040204020203" pitchFamily="34" charset="0"/>
            <a:cs typeface="Segoe UI Semibold" panose="020B0702040204020203" pitchFamily="34" charset="0"/>
          </a:endParaRPr>
        </a:p>
      </xdr:txBody>
    </xdr:sp>
    <xdr:clientData/>
  </xdr:twoCellAnchor>
  <xdr:twoCellAnchor editAs="oneCell">
    <xdr:from>
      <xdr:col>13</xdr:col>
      <xdr:colOff>142875</xdr:colOff>
      <xdr:row>1</xdr:row>
      <xdr:rowOff>67328</xdr:rowOff>
    </xdr:from>
    <xdr:to>
      <xdr:col>14</xdr:col>
      <xdr:colOff>95251</xdr:colOff>
      <xdr:row>4</xdr:row>
      <xdr:rowOff>95620</xdr:rowOff>
    </xdr:to>
    <xdr:pic>
      <xdr:nvPicPr>
        <xdr:cNvPr id="27" name="Picture 26">
          <a:extLst>
            <a:ext uri="{FF2B5EF4-FFF2-40B4-BE49-F238E27FC236}">
              <a16:creationId xmlns:a16="http://schemas.microsoft.com/office/drawing/2014/main" id="{A6BC3FA0-E0AE-49A2-8D49-D6B2D37A59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10625" y="267353"/>
          <a:ext cx="619126" cy="6283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47625</xdr:colOff>
      <xdr:row>6</xdr:row>
      <xdr:rowOff>200024</xdr:rowOff>
    </xdr:from>
    <xdr:to>
      <xdr:col>14</xdr:col>
      <xdr:colOff>171450</xdr:colOff>
      <xdr:row>10</xdr:row>
      <xdr:rowOff>132135</xdr:rowOff>
    </xdr:to>
    <xdr:pic>
      <xdr:nvPicPr>
        <xdr:cNvPr id="28" name="Picture 27">
          <a:extLst>
            <a:ext uri="{FF2B5EF4-FFF2-40B4-BE49-F238E27FC236}">
              <a16:creationId xmlns:a16="http://schemas.microsoft.com/office/drawing/2014/main" id="{63F37AB8-C1F8-4515-B672-15EE1CAD94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rot="10800000" flipV="1">
          <a:off x="8715375" y="1400174"/>
          <a:ext cx="790575" cy="7322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619125</xdr:colOff>
      <xdr:row>7</xdr:row>
      <xdr:rowOff>83820</xdr:rowOff>
    </xdr:from>
    <xdr:to>
      <xdr:col>9</xdr:col>
      <xdr:colOff>590550</xdr:colOff>
      <xdr:row>10</xdr:row>
      <xdr:rowOff>131445</xdr:rowOff>
    </xdr:to>
    <xdr:pic>
      <xdr:nvPicPr>
        <xdr:cNvPr id="29" name="Picture 28">
          <a:extLst>
            <a:ext uri="{FF2B5EF4-FFF2-40B4-BE49-F238E27FC236}">
              <a16:creationId xmlns:a16="http://schemas.microsoft.com/office/drawing/2014/main" id="{6DB9FD8E-2FC9-46E7-9280-ED91B581D4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953125" y="1483995"/>
          <a:ext cx="638175"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38100</xdr:colOff>
      <xdr:row>1</xdr:row>
      <xdr:rowOff>73725</xdr:rowOff>
    </xdr:from>
    <xdr:to>
      <xdr:col>10</xdr:col>
      <xdr:colOff>47625</xdr:colOff>
      <xdr:row>4</xdr:row>
      <xdr:rowOff>160019</xdr:rowOff>
    </xdr:to>
    <xdr:pic>
      <xdr:nvPicPr>
        <xdr:cNvPr id="30" name="Picture 29">
          <a:extLst>
            <a:ext uri="{FF2B5EF4-FFF2-40B4-BE49-F238E27FC236}">
              <a16:creationId xmlns:a16="http://schemas.microsoft.com/office/drawing/2014/main" id="{D80BDC4B-DE79-4263-9D38-8DB3B61BB9A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038850" y="273750"/>
          <a:ext cx="676275" cy="6863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390524</xdr:colOff>
      <xdr:row>13</xdr:row>
      <xdr:rowOff>14286</xdr:rowOff>
    </xdr:from>
    <xdr:to>
      <xdr:col>14</xdr:col>
      <xdr:colOff>609599</xdr:colOff>
      <xdr:row>38</xdr:row>
      <xdr:rowOff>47624</xdr:rowOff>
    </xdr:to>
    <xdr:sp macro="" textlink="">
      <xdr:nvSpPr>
        <xdr:cNvPr id="31" name="Rectangle: Rounded Corners 30">
          <a:extLst>
            <a:ext uri="{FF2B5EF4-FFF2-40B4-BE49-F238E27FC236}">
              <a16:creationId xmlns:a16="http://schemas.microsoft.com/office/drawing/2014/main" id="{8161609E-C272-4F8A-86B0-5ACAA257A8A9}"/>
            </a:ext>
          </a:extLst>
        </xdr:cNvPr>
        <xdr:cNvSpPr/>
      </xdr:nvSpPr>
      <xdr:spPr>
        <a:xfrm>
          <a:off x="4391024" y="2614611"/>
          <a:ext cx="5553075" cy="5033963"/>
        </a:xfrm>
        <a:prstGeom prst="roundRect">
          <a:avLst>
            <a:gd name="adj" fmla="val 4358"/>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390523</xdr:colOff>
      <xdr:row>14</xdr:row>
      <xdr:rowOff>61910</xdr:rowOff>
    </xdr:from>
    <xdr:to>
      <xdr:col>10</xdr:col>
      <xdr:colOff>352424</xdr:colOff>
      <xdr:row>24</xdr:row>
      <xdr:rowOff>152399</xdr:rowOff>
    </xdr:to>
    <xdr:graphicFrame macro="">
      <xdr:nvGraphicFramePr>
        <xdr:cNvPr id="32" name="Chart 31">
          <a:extLst>
            <a:ext uri="{FF2B5EF4-FFF2-40B4-BE49-F238E27FC236}">
              <a16:creationId xmlns:a16="http://schemas.microsoft.com/office/drawing/2014/main" id="{363F0363-F1D0-45B8-826C-67CD5AD26E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373380</xdr:colOff>
      <xdr:row>12</xdr:row>
      <xdr:rowOff>186690</xdr:rowOff>
    </xdr:from>
    <xdr:to>
      <xdr:col>8</xdr:col>
      <xdr:colOff>335280</xdr:colOff>
      <xdr:row>14</xdr:row>
      <xdr:rowOff>167640</xdr:rowOff>
    </xdr:to>
    <xdr:sp macro="" textlink="">
      <xdr:nvSpPr>
        <xdr:cNvPr id="33" name="TextBox 32">
          <a:extLst>
            <a:ext uri="{FF2B5EF4-FFF2-40B4-BE49-F238E27FC236}">
              <a16:creationId xmlns:a16="http://schemas.microsoft.com/office/drawing/2014/main" id="{3E457AA2-F70A-4A85-8385-892AD5B86B8A}"/>
            </a:ext>
          </a:extLst>
        </xdr:cNvPr>
        <xdr:cNvSpPr txBox="1"/>
      </xdr:nvSpPr>
      <xdr:spPr>
        <a:xfrm>
          <a:off x="4396740" y="2564130"/>
          <a:ext cx="130302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FAT CONTENT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495300</xdr:colOff>
      <xdr:row>13</xdr:row>
      <xdr:rowOff>161925</xdr:rowOff>
    </xdr:from>
    <xdr:to>
      <xdr:col>10</xdr:col>
      <xdr:colOff>514350</xdr:colOff>
      <xdr:row>37</xdr:row>
      <xdr:rowOff>114300</xdr:rowOff>
    </xdr:to>
    <xdr:cxnSp macro="">
      <xdr:nvCxnSpPr>
        <xdr:cNvPr id="35" name="Straight Connector 34">
          <a:extLst>
            <a:ext uri="{FF2B5EF4-FFF2-40B4-BE49-F238E27FC236}">
              <a16:creationId xmlns:a16="http://schemas.microsoft.com/office/drawing/2014/main" id="{A86C3C27-3BA7-4F73-B39A-8B9EA7CE5285}"/>
            </a:ext>
          </a:extLst>
        </xdr:cNvPr>
        <xdr:cNvCxnSpPr/>
      </xdr:nvCxnSpPr>
      <xdr:spPr>
        <a:xfrm>
          <a:off x="7162800" y="2762250"/>
          <a:ext cx="19050" cy="4752975"/>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382904</xdr:colOff>
      <xdr:row>24</xdr:row>
      <xdr:rowOff>192405</xdr:rowOff>
    </xdr:from>
    <xdr:to>
      <xdr:col>10</xdr:col>
      <xdr:colOff>449580</xdr:colOff>
      <xdr:row>25</xdr:row>
      <xdr:rowOff>1428</xdr:rowOff>
    </xdr:to>
    <xdr:cxnSp macro="">
      <xdr:nvCxnSpPr>
        <xdr:cNvPr id="36" name="Straight Connector 35">
          <a:extLst>
            <a:ext uri="{FF2B5EF4-FFF2-40B4-BE49-F238E27FC236}">
              <a16:creationId xmlns:a16="http://schemas.microsoft.com/office/drawing/2014/main" id="{8EF203A9-EEA8-4645-80B2-C1C01B843697}"/>
            </a:ext>
          </a:extLst>
        </xdr:cNvPr>
        <xdr:cNvCxnSpPr/>
      </xdr:nvCxnSpPr>
      <xdr:spPr>
        <a:xfrm flipH="1">
          <a:off x="4406264" y="4947285"/>
          <a:ext cx="2748916" cy="7143"/>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548640</xdr:colOff>
      <xdr:row>27</xdr:row>
      <xdr:rowOff>0</xdr:rowOff>
    </xdr:from>
    <xdr:to>
      <xdr:col>10</xdr:col>
      <xdr:colOff>327660</xdr:colOff>
      <xdr:row>37</xdr:row>
      <xdr:rowOff>68579</xdr:rowOff>
    </xdr:to>
    <xdr:graphicFrame macro="">
      <xdr:nvGraphicFramePr>
        <xdr:cNvPr id="46" name="Chart 45">
          <a:extLst>
            <a:ext uri="{FF2B5EF4-FFF2-40B4-BE49-F238E27FC236}">
              <a16:creationId xmlns:a16="http://schemas.microsoft.com/office/drawing/2014/main" id="{F2112646-48B3-4794-8884-23BB79D1DA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426720</xdr:colOff>
      <xdr:row>25</xdr:row>
      <xdr:rowOff>87630</xdr:rowOff>
    </xdr:from>
    <xdr:to>
      <xdr:col>8</xdr:col>
      <xdr:colOff>388620</xdr:colOff>
      <xdr:row>27</xdr:row>
      <xdr:rowOff>68580</xdr:rowOff>
    </xdr:to>
    <xdr:sp macro="" textlink="">
      <xdr:nvSpPr>
        <xdr:cNvPr id="47" name="TextBox 46">
          <a:extLst>
            <a:ext uri="{FF2B5EF4-FFF2-40B4-BE49-F238E27FC236}">
              <a16:creationId xmlns:a16="http://schemas.microsoft.com/office/drawing/2014/main" id="{5EACD2AE-760B-4362-988B-44B896566B2B}"/>
            </a:ext>
          </a:extLst>
        </xdr:cNvPr>
        <xdr:cNvSpPr txBox="1"/>
      </xdr:nvSpPr>
      <xdr:spPr>
        <a:xfrm>
          <a:off x="4450080" y="5040630"/>
          <a:ext cx="130302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FAT BY OUTLET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518160</xdr:colOff>
      <xdr:row>12</xdr:row>
      <xdr:rowOff>179070</xdr:rowOff>
    </xdr:from>
    <xdr:to>
      <xdr:col>12</xdr:col>
      <xdr:colOff>480060</xdr:colOff>
      <xdr:row>14</xdr:row>
      <xdr:rowOff>160020</xdr:rowOff>
    </xdr:to>
    <xdr:sp macro="" textlink="">
      <xdr:nvSpPr>
        <xdr:cNvPr id="48" name="TextBox 47">
          <a:extLst>
            <a:ext uri="{FF2B5EF4-FFF2-40B4-BE49-F238E27FC236}">
              <a16:creationId xmlns:a16="http://schemas.microsoft.com/office/drawing/2014/main" id="{036E5D39-3237-43CB-8670-425D60CCC42A}"/>
            </a:ext>
          </a:extLst>
        </xdr:cNvPr>
        <xdr:cNvSpPr txBox="1"/>
      </xdr:nvSpPr>
      <xdr:spPr>
        <a:xfrm>
          <a:off x="7223760" y="2556510"/>
          <a:ext cx="1303020" cy="3771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ITEM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10</xdr:col>
      <xdr:colOff>573404</xdr:colOff>
      <xdr:row>14</xdr:row>
      <xdr:rowOff>31431</xdr:rowOff>
    </xdr:from>
    <xdr:to>
      <xdr:col>14</xdr:col>
      <xdr:colOff>548640</xdr:colOff>
      <xdr:row>37</xdr:row>
      <xdr:rowOff>106680</xdr:rowOff>
    </xdr:to>
    <xdr:graphicFrame macro="">
      <xdr:nvGraphicFramePr>
        <xdr:cNvPr id="49" name="Chart 48">
          <a:extLst>
            <a:ext uri="{FF2B5EF4-FFF2-40B4-BE49-F238E27FC236}">
              <a16:creationId xmlns:a16="http://schemas.microsoft.com/office/drawing/2014/main" id="{F02EE17A-8A22-4BE3-B34B-200E186F3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165735</xdr:colOff>
      <xdr:row>1</xdr:row>
      <xdr:rowOff>0</xdr:rowOff>
    </xdr:from>
    <xdr:to>
      <xdr:col>24</xdr:col>
      <xdr:colOff>228600</xdr:colOff>
      <xdr:row>38</xdr:row>
      <xdr:rowOff>76199</xdr:rowOff>
    </xdr:to>
    <xdr:sp macro="" textlink="">
      <xdr:nvSpPr>
        <xdr:cNvPr id="37" name="Rectangle: Rounded Corners 36">
          <a:extLst>
            <a:ext uri="{FF2B5EF4-FFF2-40B4-BE49-F238E27FC236}">
              <a16:creationId xmlns:a16="http://schemas.microsoft.com/office/drawing/2014/main" id="{D50FEBCE-D212-4122-85B2-4CBEC9EAF472}"/>
            </a:ext>
          </a:extLst>
        </xdr:cNvPr>
        <xdr:cNvSpPr/>
      </xdr:nvSpPr>
      <xdr:spPr>
        <a:xfrm>
          <a:off x="10224135" y="198120"/>
          <a:ext cx="6097905" cy="7406639"/>
        </a:xfrm>
        <a:prstGeom prst="roundRect">
          <a:avLst>
            <a:gd name="adj" fmla="val 3289"/>
          </a:avLst>
        </a:prstGeom>
        <a:noFill/>
        <a:ln>
          <a:noFill/>
        </a:ln>
        <a:effectLst>
          <a:outerShdw blurRad="50800" dist="38100" dir="2700000" algn="tl" rotWithShape="0">
            <a:prstClr val="black">
              <a:alpha val="38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447675</xdr:colOff>
      <xdr:row>1</xdr:row>
      <xdr:rowOff>152400</xdr:rowOff>
    </xdr:from>
    <xdr:to>
      <xdr:col>23</xdr:col>
      <xdr:colOff>361950</xdr:colOff>
      <xdr:row>11</xdr:row>
      <xdr:rowOff>186150</xdr:rowOff>
    </xdr:to>
    <xdr:graphicFrame macro="">
      <xdr:nvGraphicFramePr>
        <xdr:cNvPr id="34" name="Chart 33">
          <a:extLst>
            <a:ext uri="{FF2B5EF4-FFF2-40B4-BE49-F238E27FC236}">
              <a16:creationId xmlns:a16="http://schemas.microsoft.com/office/drawing/2014/main" id="{72EABE53-4748-4056-97B2-FEEBBDB538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480059</xdr:colOff>
      <xdr:row>0</xdr:row>
      <xdr:rowOff>194310</xdr:rowOff>
    </xdr:from>
    <xdr:to>
      <xdr:col>19</xdr:col>
      <xdr:colOff>657224</xdr:colOff>
      <xdr:row>2</xdr:row>
      <xdr:rowOff>175260</xdr:rowOff>
    </xdr:to>
    <xdr:sp macro="" textlink="">
      <xdr:nvSpPr>
        <xdr:cNvPr id="38" name="TextBox 37">
          <a:extLst>
            <a:ext uri="{FF2B5EF4-FFF2-40B4-BE49-F238E27FC236}">
              <a16:creationId xmlns:a16="http://schemas.microsoft.com/office/drawing/2014/main" id="{4C51703A-FE5B-4AD3-8FFF-D7AD143168F2}"/>
            </a:ext>
          </a:extLst>
        </xdr:cNvPr>
        <xdr:cNvSpPr txBox="1"/>
      </xdr:nvSpPr>
      <xdr:spPr>
        <a:xfrm>
          <a:off x="10481309" y="194310"/>
          <a:ext cx="284416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OUTLET ESTABLISHMENT</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386715</xdr:colOff>
      <xdr:row>12</xdr:row>
      <xdr:rowOff>123825</xdr:rowOff>
    </xdr:from>
    <xdr:to>
      <xdr:col>23</xdr:col>
      <xdr:colOff>428625</xdr:colOff>
      <xdr:row>12</xdr:row>
      <xdr:rowOff>136683</xdr:rowOff>
    </xdr:to>
    <xdr:cxnSp macro="">
      <xdr:nvCxnSpPr>
        <xdr:cNvPr id="39" name="Straight Connector 38">
          <a:extLst>
            <a:ext uri="{FF2B5EF4-FFF2-40B4-BE49-F238E27FC236}">
              <a16:creationId xmlns:a16="http://schemas.microsoft.com/office/drawing/2014/main" id="{EBFACB13-EA0F-451A-BB37-F1199F6FA3FD}"/>
            </a:ext>
          </a:extLst>
        </xdr:cNvPr>
        <xdr:cNvCxnSpPr/>
      </xdr:nvCxnSpPr>
      <xdr:spPr>
        <a:xfrm flipH="1">
          <a:off x="10387965" y="2524125"/>
          <a:ext cx="5375910" cy="12858"/>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308609</xdr:colOff>
      <xdr:row>12</xdr:row>
      <xdr:rowOff>146685</xdr:rowOff>
    </xdr:from>
    <xdr:to>
      <xdr:col>19</xdr:col>
      <xdr:colOff>485774</xdr:colOff>
      <xdr:row>14</xdr:row>
      <xdr:rowOff>28575</xdr:rowOff>
    </xdr:to>
    <xdr:sp macro="" textlink="">
      <xdr:nvSpPr>
        <xdr:cNvPr id="41" name="TextBox 40">
          <a:extLst>
            <a:ext uri="{FF2B5EF4-FFF2-40B4-BE49-F238E27FC236}">
              <a16:creationId xmlns:a16="http://schemas.microsoft.com/office/drawing/2014/main" id="{E01A6FC8-DFF3-4246-BC60-957DA317FB26}"/>
            </a:ext>
          </a:extLst>
        </xdr:cNvPr>
        <xdr:cNvSpPr txBox="1"/>
      </xdr:nvSpPr>
      <xdr:spPr>
        <a:xfrm>
          <a:off x="10309859" y="2546985"/>
          <a:ext cx="284416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OUTLET SIZE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419100</xdr:colOff>
      <xdr:row>14</xdr:row>
      <xdr:rowOff>66674</xdr:rowOff>
    </xdr:from>
    <xdr:to>
      <xdr:col>19</xdr:col>
      <xdr:colOff>506100</xdr:colOff>
      <xdr:row>25</xdr:row>
      <xdr:rowOff>116399</xdr:rowOff>
    </xdr:to>
    <xdr:graphicFrame macro="">
      <xdr:nvGraphicFramePr>
        <xdr:cNvPr id="42" name="Chart 41">
          <a:extLst>
            <a:ext uri="{FF2B5EF4-FFF2-40B4-BE49-F238E27FC236}">
              <a16:creationId xmlns:a16="http://schemas.microsoft.com/office/drawing/2014/main" id="{1068DA79-0762-4B7B-967E-1B1A530D6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405765</xdr:colOff>
      <xdr:row>25</xdr:row>
      <xdr:rowOff>66675</xdr:rowOff>
    </xdr:from>
    <xdr:to>
      <xdr:col>23</xdr:col>
      <xdr:colOff>447675</xdr:colOff>
      <xdr:row>25</xdr:row>
      <xdr:rowOff>79533</xdr:rowOff>
    </xdr:to>
    <xdr:cxnSp macro="">
      <xdr:nvCxnSpPr>
        <xdr:cNvPr id="43" name="Straight Connector 42">
          <a:extLst>
            <a:ext uri="{FF2B5EF4-FFF2-40B4-BE49-F238E27FC236}">
              <a16:creationId xmlns:a16="http://schemas.microsoft.com/office/drawing/2014/main" id="{E68E3535-3726-4154-97FE-D5236C86E3FA}"/>
            </a:ext>
          </a:extLst>
        </xdr:cNvPr>
        <xdr:cNvCxnSpPr/>
      </xdr:nvCxnSpPr>
      <xdr:spPr>
        <a:xfrm flipH="1">
          <a:off x="10407015" y="5067300"/>
          <a:ext cx="5375910" cy="12858"/>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361950</xdr:colOff>
      <xdr:row>12</xdr:row>
      <xdr:rowOff>180975</xdr:rowOff>
    </xdr:from>
    <xdr:to>
      <xdr:col>19</xdr:col>
      <xdr:colOff>381000</xdr:colOff>
      <xdr:row>24</xdr:row>
      <xdr:rowOff>180975</xdr:rowOff>
    </xdr:to>
    <xdr:cxnSp macro="">
      <xdr:nvCxnSpPr>
        <xdr:cNvPr id="44" name="Straight Connector 43">
          <a:extLst>
            <a:ext uri="{FF2B5EF4-FFF2-40B4-BE49-F238E27FC236}">
              <a16:creationId xmlns:a16="http://schemas.microsoft.com/office/drawing/2014/main" id="{3D2ED874-41A9-4D0A-BAB7-3BA4CFF4D8A1}"/>
            </a:ext>
          </a:extLst>
        </xdr:cNvPr>
        <xdr:cNvCxnSpPr/>
      </xdr:nvCxnSpPr>
      <xdr:spPr>
        <a:xfrm>
          <a:off x="13030200" y="2581275"/>
          <a:ext cx="19050" cy="2400300"/>
        </a:xfrm>
        <a:prstGeom prst="line">
          <a:avLst/>
        </a:prstGeom>
        <a:ln w="22225">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381001</xdr:colOff>
      <xdr:row>14</xdr:row>
      <xdr:rowOff>38099</xdr:rowOff>
    </xdr:from>
    <xdr:to>
      <xdr:col>23</xdr:col>
      <xdr:colOff>504825</xdr:colOff>
      <xdr:row>25</xdr:row>
      <xdr:rowOff>0</xdr:rowOff>
    </xdr:to>
    <mc:AlternateContent xmlns:mc="http://schemas.openxmlformats.org/markup-compatibility/2006">
      <mc:Choice xmlns:cx2="http://schemas.microsoft.com/office/drawing/2015/10/21/chartex" Requires="cx2">
        <xdr:graphicFrame macro="">
          <xdr:nvGraphicFramePr>
            <xdr:cNvPr id="50" name="Chart 49">
              <a:extLst>
                <a:ext uri="{FF2B5EF4-FFF2-40B4-BE49-F238E27FC236}">
                  <a16:creationId xmlns:a16="http://schemas.microsoft.com/office/drawing/2014/main" id="{481E7C1E-BF6E-4527-B601-00FB4ACAAAF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121641" y="2811779"/>
              <a:ext cx="2806064" cy="214122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365759</xdr:colOff>
      <xdr:row>12</xdr:row>
      <xdr:rowOff>137160</xdr:rowOff>
    </xdr:from>
    <xdr:to>
      <xdr:col>23</xdr:col>
      <xdr:colOff>542924</xdr:colOff>
      <xdr:row>14</xdr:row>
      <xdr:rowOff>19050</xdr:rowOff>
    </xdr:to>
    <xdr:sp macro="" textlink="">
      <xdr:nvSpPr>
        <xdr:cNvPr id="51" name="TextBox 50">
          <a:extLst>
            <a:ext uri="{FF2B5EF4-FFF2-40B4-BE49-F238E27FC236}">
              <a16:creationId xmlns:a16="http://schemas.microsoft.com/office/drawing/2014/main" id="{F2061C0E-6598-47B5-8B95-E09600A7ECDF}"/>
            </a:ext>
          </a:extLst>
        </xdr:cNvPr>
        <xdr:cNvSpPr txBox="1"/>
      </xdr:nvSpPr>
      <xdr:spPr>
        <a:xfrm>
          <a:off x="13034009" y="2537460"/>
          <a:ext cx="284416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OUTLET LOCATION</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15</xdr:col>
      <xdr:colOff>495300</xdr:colOff>
      <xdr:row>26</xdr:row>
      <xdr:rowOff>47625</xdr:rowOff>
    </xdr:from>
    <xdr:to>
      <xdr:col>18</xdr:col>
      <xdr:colOff>581025</xdr:colOff>
      <xdr:row>36</xdr:row>
      <xdr:rowOff>161925</xdr:rowOff>
    </xdr:to>
    <xdr:graphicFrame macro="">
      <xdr:nvGraphicFramePr>
        <xdr:cNvPr id="52" name="Chart 51">
          <a:extLst>
            <a:ext uri="{FF2B5EF4-FFF2-40B4-BE49-F238E27FC236}">
              <a16:creationId xmlns:a16="http://schemas.microsoft.com/office/drawing/2014/main" id="{8277B62C-9D45-46FE-A961-E8FB22256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356234</xdr:colOff>
      <xdr:row>25</xdr:row>
      <xdr:rowOff>89535</xdr:rowOff>
    </xdr:from>
    <xdr:to>
      <xdr:col>19</xdr:col>
      <xdr:colOff>533399</xdr:colOff>
      <xdr:row>26</xdr:row>
      <xdr:rowOff>171450</xdr:rowOff>
    </xdr:to>
    <xdr:sp macro="" textlink="">
      <xdr:nvSpPr>
        <xdr:cNvPr id="53" name="TextBox 52">
          <a:extLst>
            <a:ext uri="{FF2B5EF4-FFF2-40B4-BE49-F238E27FC236}">
              <a16:creationId xmlns:a16="http://schemas.microsoft.com/office/drawing/2014/main" id="{6DA708D9-C5DC-48A0-9271-F461AEA3E945}"/>
            </a:ext>
          </a:extLst>
        </xdr:cNvPr>
        <xdr:cNvSpPr txBox="1"/>
      </xdr:nvSpPr>
      <xdr:spPr>
        <a:xfrm>
          <a:off x="10357484" y="5090160"/>
          <a:ext cx="2844165"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OUTLET TYPE</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18</xdr:col>
      <xdr:colOff>571500</xdr:colOff>
      <xdr:row>26</xdr:row>
      <xdr:rowOff>57150</xdr:rowOff>
    </xdr:from>
    <xdr:to>
      <xdr:col>21</xdr:col>
      <xdr:colOff>304801</xdr:colOff>
      <xdr:row>36</xdr:row>
      <xdr:rowOff>152399</xdr:rowOff>
    </xdr:to>
    <xdr:graphicFrame macro="">
      <xdr:nvGraphicFramePr>
        <xdr:cNvPr id="54" name="Chart 53">
          <a:extLst>
            <a:ext uri="{FF2B5EF4-FFF2-40B4-BE49-F238E27FC236}">
              <a16:creationId xmlns:a16="http://schemas.microsoft.com/office/drawing/2014/main" id="{4BDA5C24-C97A-4803-B625-05A11D83A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337185</xdr:colOff>
      <xdr:row>36</xdr:row>
      <xdr:rowOff>180975</xdr:rowOff>
    </xdr:from>
    <xdr:to>
      <xdr:col>18</xdr:col>
      <xdr:colOff>628651</xdr:colOff>
      <xdr:row>38</xdr:row>
      <xdr:rowOff>85725</xdr:rowOff>
    </xdr:to>
    <xdr:sp macro="" textlink="">
      <xdr:nvSpPr>
        <xdr:cNvPr id="55" name="TextBox 54">
          <a:extLst>
            <a:ext uri="{FF2B5EF4-FFF2-40B4-BE49-F238E27FC236}">
              <a16:creationId xmlns:a16="http://schemas.microsoft.com/office/drawing/2014/main" id="{A4AA85A1-4505-4460-BB7A-EFE62C58DC38}"/>
            </a:ext>
          </a:extLst>
        </xdr:cNvPr>
        <xdr:cNvSpPr txBox="1"/>
      </xdr:nvSpPr>
      <xdr:spPr>
        <a:xfrm>
          <a:off x="11005185" y="7381875"/>
          <a:ext cx="162496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TOTAL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19</xdr:col>
      <xdr:colOff>60960</xdr:colOff>
      <xdr:row>36</xdr:row>
      <xdr:rowOff>171450</xdr:rowOff>
    </xdr:from>
    <xdr:to>
      <xdr:col>21</xdr:col>
      <xdr:colOff>352426</xdr:colOff>
      <xdr:row>38</xdr:row>
      <xdr:rowOff>76200</xdr:rowOff>
    </xdr:to>
    <xdr:sp macro="" textlink="">
      <xdr:nvSpPr>
        <xdr:cNvPr id="56" name="TextBox 55">
          <a:extLst>
            <a:ext uri="{FF2B5EF4-FFF2-40B4-BE49-F238E27FC236}">
              <a16:creationId xmlns:a16="http://schemas.microsoft.com/office/drawing/2014/main" id="{51B0E6D5-F74F-4136-8C2F-1FBA34E32E5F}"/>
            </a:ext>
          </a:extLst>
        </xdr:cNvPr>
        <xdr:cNvSpPr txBox="1"/>
      </xdr:nvSpPr>
      <xdr:spPr>
        <a:xfrm>
          <a:off x="12729210" y="7372350"/>
          <a:ext cx="162496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AVG SALES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21</xdr:col>
      <xdr:colOff>266700</xdr:colOff>
      <xdr:row>26</xdr:row>
      <xdr:rowOff>57150</xdr:rowOff>
    </xdr:from>
    <xdr:to>
      <xdr:col>24</xdr:col>
      <xdr:colOff>295275</xdr:colOff>
      <xdr:row>37</xdr:row>
      <xdr:rowOff>28575</xdr:rowOff>
    </xdr:to>
    <xdr:graphicFrame macro="">
      <xdr:nvGraphicFramePr>
        <xdr:cNvPr id="57" name="Chart 56">
          <a:extLst>
            <a:ext uri="{FF2B5EF4-FFF2-40B4-BE49-F238E27FC236}">
              <a16:creationId xmlns:a16="http://schemas.microsoft.com/office/drawing/2014/main" id="{127F1DB3-77C5-4E7E-9EF8-C35428799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270510</xdr:colOff>
      <xdr:row>36</xdr:row>
      <xdr:rowOff>161925</xdr:rowOff>
    </xdr:from>
    <xdr:to>
      <xdr:col>23</xdr:col>
      <xdr:colOff>561976</xdr:colOff>
      <xdr:row>38</xdr:row>
      <xdr:rowOff>66675</xdr:rowOff>
    </xdr:to>
    <xdr:sp macro="" textlink="">
      <xdr:nvSpPr>
        <xdr:cNvPr id="58" name="TextBox 57">
          <a:extLst>
            <a:ext uri="{FF2B5EF4-FFF2-40B4-BE49-F238E27FC236}">
              <a16:creationId xmlns:a16="http://schemas.microsoft.com/office/drawing/2014/main" id="{A4F8F823-7F09-4F84-85D3-AB943A929E1F}"/>
            </a:ext>
          </a:extLst>
        </xdr:cNvPr>
        <xdr:cNvSpPr txBox="1"/>
      </xdr:nvSpPr>
      <xdr:spPr>
        <a:xfrm>
          <a:off x="14272260" y="7362825"/>
          <a:ext cx="1624966"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latin typeface="Segoe UI Semibold" panose="020B0702040204020203" pitchFamily="34" charset="0"/>
              <a:cs typeface="Segoe UI Semibold" panose="020B0702040204020203" pitchFamily="34" charset="0"/>
            </a:rPr>
            <a:t>NO OF ITEMS</a:t>
          </a:r>
          <a:endParaRPr lang="en-IN" sz="1100">
            <a:latin typeface="Segoe UI Semibold" panose="020B0702040204020203" pitchFamily="34" charset="0"/>
            <a:cs typeface="Segoe UI Semibold" panose="020B0702040204020203" pitchFamily="34" charset="0"/>
          </a:endParaRPr>
        </a:p>
      </xdr:txBody>
    </xdr:sp>
    <xdr:clientData/>
  </xdr:twoCellAnchor>
  <xdr:twoCellAnchor>
    <xdr:from>
      <xdr:col>3</xdr:col>
      <xdr:colOff>523875</xdr:colOff>
      <xdr:row>6</xdr:row>
      <xdr:rowOff>66675</xdr:rowOff>
    </xdr:from>
    <xdr:to>
      <xdr:col>5</xdr:col>
      <xdr:colOff>409575</xdr:colOff>
      <xdr:row>7</xdr:row>
      <xdr:rowOff>85725</xdr:rowOff>
    </xdr:to>
    <xdr:sp macro="" textlink="">
      <xdr:nvSpPr>
        <xdr:cNvPr id="59" name="TextBox 58">
          <a:extLst>
            <a:ext uri="{FF2B5EF4-FFF2-40B4-BE49-F238E27FC236}">
              <a16:creationId xmlns:a16="http://schemas.microsoft.com/office/drawing/2014/main" id="{8CA2049E-BBD2-41CA-8651-169CBC378D51}"/>
            </a:ext>
          </a:extLst>
        </xdr:cNvPr>
        <xdr:cNvSpPr txBox="1"/>
      </xdr:nvSpPr>
      <xdr:spPr>
        <a:xfrm>
          <a:off x="2524125" y="1266825"/>
          <a:ext cx="1219200" cy="219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aseline="0">
              <a:solidFill>
                <a:schemeClr val="accent6">
                  <a:lumMod val="75000"/>
                </a:schemeClr>
              </a:solidFill>
              <a:latin typeface="Segoe UI Semibold" panose="020B0702040204020203" pitchFamily="34" charset="0"/>
              <a:cs typeface="Segoe UI Semibold" panose="020B0702040204020203" pitchFamily="34" charset="0"/>
            </a:rPr>
            <a:t>FILTER PANEL</a:t>
          </a:r>
          <a:endParaRPr lang="en-IN" sz="1100">
            <a:solidFill>
              <a:schemeClr val="accent6">
                <a:lumMod val="7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3</xdr:col>
      <xdr:colOff>142875</xdr:colOff>
      <xdr:row>6</xdr:row>
      <xdr:rowOff>19050</xdr:rowOff>
    </xdr:from>
    <xdr:to>
      <xdr:col>3</xdr:col>
      <xdr:colOff>491955</xdr:colOff>
      <xdr:row>7</xdr:row>
      <xdr:rowOff>190500</xdr:rowOff>
    </xdr:to>
    <xdr:pic>
      <xdr:nvPicPr>
        <xdr:cNvPr id="60" name="Picture 59">
          <a:extLst>
            <a:ext uri="{FF2B5EF4-FFF2-40B4-BE49-F238E27FC236}">
              <a16:creationId xmlns:a16="http://schemas.microsoft.com/office/drawing/2014/main" id="{684665A5-4303-4340-86E7-D6828B6F51FA}"/>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2143125" y="1219200"/>
          <a:ext cx="349080"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50801</xdr:colOff>
      <xdr:row>16</xdr:row>
      <xdr:rowOff>25400</xdr:rowOff>
    </xdr:from>
    <xdr:to>
      <xdr:col>5</xdr:col>
      <xdr:colOff>541867</xdr:colOff>
      <xdr:row>22</xdr:row>
      <xdr:rowOff>143509</xdr:rowOff>
    </xdr:to>
    <mc:AlternateContent xmlns:mc="http://schemas.openxmlformats.org/markup-compatibility/2006" xmlns:a14="http://schemas.microsoft.com/office/drawing/2010/main">
      <mc:Choice Requires="a14">
        <xdr:graphicFrame macro="">
          <xdr:nvGraphicFramePr>
            <xdr:cNvPr id="61" name="Outlet Location Type 1">
              <a:extLst>
                <a:ext uri="{FF2B5EF4-FFF2-40B4-BE49-F238E27FC236}">
                  <a16:creationId xmlns:a16="http://schemas.microsoft.com/office/drawing/2014/main" id="{15ED4402-FD51-4292-9EB3-90458DA1ECAB}"/>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051051" y="3225800"/>
              <a:ext cx="1824566"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45550</xdr:colOff>
      <xdr:row>24</xdr:row>
      <xdr:rowOff>3176</xdr:rowOff>
    </xdr:from>
    <xdr:to>
      <xdr:col>5</xdr:col>
      <xdr:colOff>547200</xdr:colOff>
      <xdr:row>33</xdr:row>
      <xdr:rowOff>143934</xdr:rowOff>
    </xdr:to>
    <mc:AlternateContent xmlns:mc="http://schemas.openxmlformats.org/markup-compatibility/2006" xmlns:a14="http://schemas.microsoft.com/office/drawing/2010/main">
      <mc:Choice Requires="a14">
        <xdr:graphicFrame macro="">
          <xdr:nvGraphicFramePr>
            <xdr:cNvPr id="62" name="Item Type 1">
              <a:extLst>
                <a:ext uri="{FF2B5EF4-FFF2-40B4-BE49-F238E27FC236}">
                  <a16:creationId xmlns:a16="http://schemas.microsoft.com/office/drawing/2014/main" id="{3CE8B612-85F4-4904-B386-0C9D05A78BE4}"/>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45800" y="4803776"/>
              <a:ext cx="1835150" cy="1940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264626</xdr:colOff>
      <xdr:row>34</xdr:row>
      <xdr:rowOff>120651</xdr:rowOff>
    </xdr:from>
    <xdr:to>
      <xdr:col>4</xdr:col>
      <xdr:colOff>83439</xdr:colOff>
      <xdr:row>37</xdr:row>
      <xdr:rowOff>24131</xdr:rowOff>
    </xdr:to>
    <xdr:pic>
      <xdr:nvPicPr>
        <xdr:cNvPr id="63" name="Picture 62">
          <a:hlinkClick xmlns:r="http://schemas.openxmlformats.org/officeDocument/2006/relationships" r:id="rId15"/>
          <a:extLst>
            <a:ext uri="{FF2B5EF4-FFF2-40B4-BE49-F238E27FC236}">
              <a16:creationId xmlns:a16="http://schemas.microsoft.com/office/drawing/2014/main" id="{0B69FD5E-8F47-42E3-B5F5-AE5B4347444D}"/>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271226" y="6741584"/>
          <a:ext cx="487680" cy="487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442425</xdr:colOff>
      <xdr:row>34</xdr:row>
      <xdr:rowOff>154517</xdr:rowOff>
    </xdr:from>
    <xdr:to>
      <xdr:col>5</xdr:col>
      <xdr:colOff>185039</xdr:colOff>
      <xdr:row>36</xdr:row>
      <xdr:rowOff>176530</xdr:rowOff>
    </xdr:to>
    <xdr:pic>
      <xdr:nvPicPr>
        <xdr:cNvPr id="64" name="Picture 63">
          <a:hlinkClick xmlns:r="http://schemas.openxmlformats.org/officeDocument/2006/relationships" r:id="rId17"/>
          <a:extLst>
            <a:ext uri="{FF2B5EF4-FFF2-40B4-BE49-F238E27FC236}">
              <a16:creationId xmlns:a16="http://schemas.microsoft.com/office/drawing/2014/main" id="{A0BEE081-1419-4FCD-9640-AA865F6D60B5}"/>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3117892" y="6775450"/>
          <a:ext cx="411480" cy="411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lingam priyanga" refreshedDate="46030.686880439818" createdVersion="7" refreshedVersion="7" minRefreshableVersion="3" recordCount="8523" xr:uid="{B2019E5E-1412-4A7A-A74A-C5B464D7CEEF}">
  <cacheSource type="worksheet">
    <worksheetSource name="Table1"/>
  </cacheSource>
  <cacheFields count="13">
    <cacheField name="Item Fat Content" numFmtId="0">
      <sharedItems count="2">
        <s v="Regular"/>
        <s v="Low Fat"/>
      </sharedItems>
    </cacheField>
    <cacheField name="Sl no" numFmtId="0">
      <sharedItems containsSemiMixedTypes="0" containsString="0" containsNumber="1" containsInteger="1" minValue="1" maxValue="8523" count="852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1741082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80BC6-9489-4479-9028-ED7F1AF8EDD7}" name="PivotTable10"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4">
  <location ref="A102:B106" firstHeaderRow="1" firstDataRow="1" firstDataCol="1"/>
  <pivotFields count="13">
    <pivotField showAll="0">
      <items count="3">
        <item x="1"/>
        <item x="0"/>
        <item t="default"/>
      </items>
    </pivotField>
    <pivotField dataField="1"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l no" fld="1" subtotal="count" baseField="8" baseItem="0" numFmtId="1"/>
  </dataFields>
  <formats count="12">
    <format dxfId="11">
      <pivotArea type="all" dataOnly="0" outline="0" fieldPosition="0"/>
    </format>
    <format dxfId="10">
      <pivotArea outline="0" collapsedLevelsAreSubtotals="1" fieldPosition="0"/>
    </format>
    <format dxfId="9">
      <pivotArea dataOnly="0" labelOnly="1" grandRow="1" outline="0" fieldPosition="0"/>
    </format>
    <format dxfId="8">
      <pivotArea outline="0" collapsedLevelsAreSubtotals="1" fieldPosition="0"/>
    </format>
    <format dxfId="7">
      <pivotArea type="all" dataOnly="0" outline="0" fieldPosition="0"/>
    </format>
    <format dxfId="6">
      <pivotArea field="6" type="button" dataOnly="0" labelOnly="1" outline="0"/>
    </format>
    <format dxfId="5">
      <pivotArea outline="0" fieldPosition="0">
        <references count="1">
          <reference field="4294967294" count="1">
            <x v="0"/>
          </reference>
        </references>
      </pivotArea>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2">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CD98C3-4668-4259-A701-FD29366F47EE}" name="PivotTable9"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21">
  <location ref="A96:B100"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4"/>
  </dataFields>
  <formats count="12">
    <format dxfId="23">
      <pivotArea type="all" dataOnly="0" outline="0" fieldPosition="0"/>
    </format>
    <format dxfId="22">
      <pivotArea outline="0" collapsedLevelsAreSubtotals="1" fieldPosition="0"/>
    </format>
    <format dxfId="21">
      <pivotArea dataOnly="0" labelOnly="1" grandRow="1" outline="0" fieldPosition="0"/>
    </format>
    <format dxfId="20">
      <pivotArea outline="0" collapsedLevelsAreSubtotals="1" fieldPosition="0"/>
    </format>
    <format dxfId="19">
      <pivotArea type="all" dataOnly="0" outline="0" fieldPosition="0"/>
    </format>
    <format dxfId="18">
      <pivotArea field="6" type="button" dataOnly="0" labelOnly="1" outline="0"/>
    </format>
    <format dxfId="17">
      <pivotArea outline="0" fieldPosition="0">
        <references count="1">
          <reference field="4294967294" count="1">
            <x v="0"/>
          </reference>
        </references>
      </pivotArea>
    </format>
    <format dxfId="16">
      <pivotArea type="all" dataOnly="0" outline="0" fieldPosition="0"/>
    </format>
    <format dxfId="15">
      <pivotArea outline="0" collapsedLevelsAreSubtotals="1" fieldPosition="0"/>
    </format>
    <format dxfId="14">
      <pivotArea field="8" type="button" dataOnly="0" labelOnly="1" outline="0" axis="axisRow" fieldPosition="0"/>
    </format>
    <format dxfId="13">
      <pivotArea dataOnly="0" labelOnly="1" fieldPosition="0">
        <references count="1">
          <reference field="8" count="0"/>
        </references>
      </pivotArea>
    </format>
    <format dxfId="1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CDAB86-483B-4352-9BEA-402E742D0259}" name="PivotTable7"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A76:B79"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9">
    <format dxfId="32">
      <pivotArea type="all" dataOnly="0" outline="0" fieldPosition="0"/>
    </format>
    <format dxfId="31">
      <pivotArea outline="0" collapsedLevelsAreSubtotals="1" fieldPosition="0"/>
    </format>
    <format dxfId="30">
      <pivotArea dataOnly="0" labelOnly="1" grandRow="1" outline="0" fieldPosition="0"/>
    </format>
    <format dxfId="29">
      <pivotArea outline="0" collapsedLevelsAreSubtotals="1" fieldPosition="0"/>
    </format>
    <format dxfId="28">
      <pivotArea type="all" dataOnly="0" outline="0" fieldPosition="0"/>
    </format>
    <format dxfId="27">
      <pivotArea outline="0" collapsedLevelsAreSubtotals="1" fieldPosition="0"/>
    </format>
    <format dxfId="26">
      <pivotArea field="6" type="button" dataOnly="0" labelOnly="1" outline="0" axis="axisRow" fieldPosition="0"/>
    </format>
    <format dxfId="25">
      <pivotArea dataOnly="0" labelOnly="1" fieldPosition="0">
        <references count="1">
          <reference field="6" count="0"/>
        </references>
      </pivotArea>
    </format>
    <format dxfId="24">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B9DEBF-3892-4B1E-AA2C-0BBF854D8055}"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9">
  <location ref="A30:B46"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41">
      <pivotArea type="all" dataOnly="0" outline="0" fieldPosition="0"/>
    </format>
    <format dxfId="40">
      <pivotArea outline="0" collapsedLevelsAreSubtotals="1" fieldPosition="0"/>
    </format>
    <format dxfId="39">
      <pivotArea dataOnly="0" labelOnly="1" grandRow="1"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3" type="button" dataOnly="0" labelOnly="1" outline="0" axis="axisRow" fieldPosition="0"/>
    </format>
    <format dxfId="34">
      <pivotArea dataOnly="0" labelOnly="1" fieldPosition="0">
        <references count="1">
          <reference field="3" count="0"/>
        </references>
      </pivotArea>
    </format>
    <format dxfId="33">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138E20-E161-4CA8-B443-E0B3727F165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umber of items" fld="1" subtotal="count" baseField="0" baseItem="1"/>
    <dataField name="Average of Rating" fld="12" subtotal="average" baseField="0" baseItem="1"/>
  </dataFields>
  <formats count="3">
    <format dxfId="44">
      <pivotArea type="all" dataOnly="0" outline="0" fieldPosition="0"/>
    </format>
    <format dxfId="43">
      <pivotArea outline="0" collapsedLevelsAreSubtotals="1" fieldPosition="0"/>
    </format>
    <format dxfId="42">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F7B762-1EC6-45F0-B125-01C25BB1D23B}"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5">
  <location ref="A65:B68"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9">
    <format dxfId="53">
      <pivotArea type="all" dataOnly="0" outline="0" fieldPosition="0"/>
    </format>
    <format dxfId="52">
      <pivotArea outline="0" collapsedLevelsAreSubtotals="1" fieldPosition="0"/>
    </format>
    <format dxfId="51">
      <pivotArea dataOnly="0" labelOnly="1" grandRow="1" outline="0" fieldPosition="0"/>
    </format>
    <format dxfId="50">
      <pivotArea outline="0" collapsedLevelsAreSubtotals="1" fieldPosition="0"/>
    </format>
    <format dxfId="49">
      <pivotArea type="all" dataOnly="0" outline="0" fieldPosition="0"/>
    </format>
    <format dxfId="48">
      <pivotArea outline="0" collapsedLevelsAreSubtotals="1" fieldPosition="0"/>
    </format>
    <format dxfId="47">
      <pivotArea field="7" type="button" dataOnly="0" labelOnly="1" outline="0" axis="axisRow" fieldPosition="0"/>
    </format>
    <format dxfId="46">
      <pivotArea dataOnly="0" labelOnly="1" fieldPosition="0">
        <references count="1">
          <reference field="7" count="0"/>
        </references>
      </pivotArea>
    </format>
    <format dxfId="45">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7" count="1" selected="0">
            <x v="0"/>
          </reference>
        </references>
      </pivotArea>
    </chartFormat>
    <chartFormat chart="14" format="7">
      <pivotArea type="data" outline="0" fieldPosition="0">
        <references count="2">
          <reference field="4294967294" count="1" selected="0">
            <x v="0"/>
          </reference>
          <reference field="7" count="1" selected="0">
            <x v="1"/>
          </reference>
        </references>
      </pivotArea>
    </chartFormat>
    <chartFormat chart="14" format="8">
      <pivotArea type="data" outline="0" fieldPosition="0">
        <references count="2">
          <reference field="4294967294" count="1" selected="0">
            <x v="0"/>
          </reference>
          <reference field="7" count="1" selected="0">
            <x v="2"/>
          </reference>
        </references>
      </pivotArea>
    </chartFormat>
    <chartFormat chart="12"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30C40C-82B7-4EA9-9BC1-1AA2ED2CB9B7}" name="PivotTable8"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8">
  <location ref="A90:B94"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9">
    <format dxfId="62">
      <pivotArea type="all" dataOnly="0" outline="0" fieldPosition="0"/>
    </format>
    <format dxfId="61">
      <pivotArea outline="0" collapsedLevelsAreSubtotals="1" fieldPosition="0"/>
    </format>
    <format dxfId="60">
      <pivotArea dataOnly="0" labelOnly="1" grandRow="1" outline="0" fieldPosition="0"/>
    </format>
    <format dxfId="59">
      <pivotArea outline="0" collapsedLevelsAreSubtotals="1" fieldPosition="0"/>
    </format>
    <format dxfId="58">
      <pivotArea type="all" dataOnly="0" outline="0" fieldPosition="0"/>
    </format>
    <format dxfId="57">
      <pivotArea outline="0" collapsedLevelsAreSubtotals="1" fieldPosition="0"/>
    </format>
    <format dxfId="56">
      <pivotArea field="8" type="button" dataOnly="0" labelOnly="1" outline="0" axis="axisRow" fieldPosition="0"/>
    </format>
    <format dxfId="55">
      <pivotArea dataOnly="0" labelOnly="1" fieldPosition="0">
        <references count="1">
          <reference field="8" count="0"/>
        </references>
      </pivotArea>
    </format>
    <format dxfId="54">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602850-ACD7-4323-A77C-5BC5ACD8641C}"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2">
  <location ref="A51:B60" firstHeaderRow="1" firstDataRow="1" firstDataCol="1"/>
  <pivotFields count="13">
    <pivotField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9">
    <format dxfId="71">
      <pivotArea type="all" dataOnly="0" outline="0" fieldPosition="0"/>
    </format>
    <format dxfId="70">
      <pivotArea outline="0" collapsedLevelsAreSubtotals="1" fieldPosition="0"/>
    </format>
    <format dxfId="69">
      <pivotArea dataOnly="0" labelOnly="1" grandRow="1" outline="0" fieldPosition="0"/>
    </format>
    <format dxfId="68">
      <pivotArea outline="0" collapsedLevelsAreSubtotals="1" fieldPosition="0"/>
    </format>
    <format dxfId="67">
      <pivotArea type="all" dataOnly="0" outline="0" fieldPosition="0"/>
    </format>
    <format dxfId="66">
      <pivotArea outline="0" collapsedLevelsAreSubtotals="1" fieldPosition="0"/>
    </format>
    <format dxfId="65">
      <pivotArea field="4" type="button" dataOnly="0" labelOnly="1" outline="0" axis="axisRow" fieldPosition="0"/>
    </format>
    <format dxfId="64">
      <pivotArea dataOnly="0" labelOnly="1" fieldPosition="0">
        <references count="1">
          <reference field="4" count="0"/>
        </references>
      </pivotArea>
    </format>
    <format dxfId="63">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1" format="3">
      <pivotArea type="data" outline="0" fieldPosition="0">
        <references count="2">
          <reference field="4294967294" count="1" selected="0">
            <x v="0"/>
          </reference>
          <reference field="4" count="1" selected="0">
            <x v="0"/>
          </reference>
        </references>
      </pivotArea>
    </chartFormat>
    <chartFormat chart="11" format="4">
      <pivotArea type="data" outline="0" fieldPosition="0">
        <references count="2">
          <reference field="4294967294" count="1" selected="0">
            <x v="0"/>
          </reference>
          <reference field="4" count="1" selected="0">
            <x v="1"/>
          </reference>
        </references>
      </pivotArea>
    </chartFormat>
    <chartFormat chart="11" format="5">
      <pivotArea type="data" outline="0" fieldPosition="0">
        <references count="2">
          <reference field="4294967294" count="1" selected="0">
            <x v="0"/>
          </reference>
          <reference field="4" count="1" selected="0">
            <x v="2"/>
          </reference>
        </references>
      </pivotArea>
    </chartFormat>
    <chartFormat chart="11" format="6">
      <pivotArea type="data" outline="0" fieldPosition="0">
        <references count="2">
          <reference field="4294967294" count="1" selected="0">
            <x v="0"/>
          </reference>
          <reference field="4" count="1" selected="0">
            <x v="3"/>
          </reference>
        </references>
      </pivotArea>
    </chartFormat>
    <chartFormat chart="11" format="7">
      <pivotArea type="data" outline="0" fieldPosition="0">
        <references count="2">
          <reference field="4294967294" count="1" selected="0">
            <x v="0"/>
          </reference>
          <reference field="4" count="1" selected="0">
            <x v="4"/>
          </reference>
        </references>
      </pivotArea>
    </chartFormat>
    <chartFormat chart="11" format="8">
      <pivotArea type="data" outline="0" fieldPosition="0">
        <references count="2">
          <reference field="4294967294" count="1" selected="0">
            <x v="0"/>
          </reference>
          <reference field="4" count="1" selected="0">
            <x v="5"/>
          </reference>
        </references>
      </pivotArea>
    </chartFormat>
    <chartFormat chart="11" format="9">
      <pivotArea type="data" outline="0" fieldPosition="0">
        <references count="2">
          <reference field="4294967294" count="1" selected="0">
            <x v="0"/>
          </reference>
          <reference field="4" count="1" selected="0">
            <x v="6"/>
          </reference>
        </references>
      </pivotArea>
    </chartFormat>
    <chartFormat chart="11" format="10">
      <pivotArea type="data" outline="0" fieldPosition="0">
        <references count="2">
          <reference field="4294967294" count="1" selected="0">
            <x v="0"/>
          </reference>
          <reference field="4" count="1" selected="0">
            <x v="7"/>
          </reference>
        </references>
      </pivotArea>
    </chartFormat>
    <chartFormat chart="11"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4FECAB-22CC-48DA-A74F-A4C408505C1D}"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6">
  <location ref="A22:D26" firstHeaderRow="1" firstDataRow="2" firstDataCol="1"/>
  <pivotFields count="13">
    <pivotField axis="axisCol"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3">
    <i>
      <x/>
    </i>
    <i>
      <x v="1"/>
    </i>
    <i t="grand">
      <x/>
    </i>
  </colItems>
  <dataFields count="1">
    <dataField name="Sum of Sales" fld="11" baseField="0" baseItem="0" numFmtId="167"/>
  </dataFields>
  <formats count="16">
    <format dxfId="87">
      <pivotArea type="all" dataOnly="0" outline="0" fieldPosition="0"/>
    </format>
    <format dxfId="86">
      <pivotArea outline="0" collapsedLevelsAreSubtotals="1" fieldPosition="0"/>
    </format>
    <format dxfId="85">
      <pivotArea dataOnly="0" labelOnly="1" grandRow="1" outline="0" fieldPosition="0"/>
    </format>
    <format dxfId="84">
      <pivotArea dataOnly="0" labelOnly="1" outline="0" axis="axisValues" fieldPosition="0"/>
    </format>
    <format dxfId="83">
      <pivotArea collapsedLevelsAreSubtotals="1" fieldPosition="0">
        <references count="1">
          <reference field="0" count="1">
            <x v="1"/>
          </reference>
        </references>
      </pivotArea>
    </format>
    <format dxfId="82">
      <pivotArea collapsedLevelsAreSubtotals="1" fieldPosition="0">
        <references count="1">
          <reference field="0" count="1">
            <x v="0"/>
          </reference>
        </references>
      </pivotArea>
    </format>
    <format dxfId="81">
      <pivotArea outline="0" collapsedLevelsAreSubtotals="1"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field="0" type="button" dataOnly="0" labelOnly="1" outline="0" axis="axisCol" fieldPosition="0"/>
    </format>
    <format dxfId="76">
      <pivotArea type="topRight" dataOnly="0" labelOnly="1" outline="0" fieldPosition="0"/>
    </format>
    <format dxfId="75">
      <pivotArea field="6" type="button" dataOnly="0" labelOnly="1" outline="0" axis="axisRow" fieldPosition="0"/>
    </format>
    <format dxfId="74">
      <pivotArea dataOnly="0" labelOnly="1" fieldPosition="0">
        <references count="1">
          <reference field="6" count="0"/>
        </references>
      </pivotArea>
    </format>
    <format dxfId="73">
      <pivotArea dataOnly="0" labelOnly="1" fieldPosition="0">
        <references count="1">
          <reference field="0" count="0"/>
        </references>
      </pivotArea>
    </format>
    <format dxfId="72">
      <pivotArea dataOnly="0" labelOnly="1" grandCol="1" outline="0" fieldPosition="0"/>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3" format="0" series="1">
      <pivotArea type="data" outline="0" fieldPosition="0">
        <references count="2">
          <reference field="4294967294" count="1" selected="0">
            <x v="0"/>
          </reference>
          <reference field="0" count="1" selected="0">
            <x v="0"/>
          </reference>
        </references>
      </pivotArea>
    </chartFormat>
    <chartFormat chart="3"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35F8E4F-F4A6-4F9E-84F6-83B965F58354}" name="PivotTable2"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location ref="A12:B14" firstHeaderRow="1" firstDataRow="1" firstDataCol="1"/>
  <pivotFields count="13">
    <pivotField axis="axisRow" showAll="0">
      <items count="3">
        <item x="1"/>
        <item x="0"/>
        <item t="default"/>
      </items>
    </pivotField>
    <pivotField showAll="0">
      <items count="85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9">
    <format dxfId="96">
      <pivotArea type="all" dataOnly="0" outline="0" fieldPosition="0"/>
    </format>
    <format dxfId="95">
      <pivotArea outline="0" collapsedLevelsAreSubtotals="1" fieldPosition="0"/>
    </format>
    <format dxfId="94">
      <pivotArea field="0" type="button" dataOnly="0" labelOnly="1" outline="0" axis="axisRow" fieldPosition="0"/>
    </format>
    <format dxfId="93">
      <pivotArea dataOnly="0" labelOnly="1" fieldPosition="0">
        <references count="1">
          <reference field="0" count="0"/>
        </references>
      </pivotArea>
    </format>
    <format dxfId="92">
      <pivotArea dataOnly="0" labelOnly="1" grandRow="1" outline="0" fieldPosition="0"/>
    </format>
    <format dxfId="91">
      <pivotArea dataOnly="0" labelOnly="1" outline="0" axis="axisValues" fieldPosition="0"/>
    </format>
    <format dxfId="90">
      <pivotArea collapsedLevelsAreSubtotals="1" fieldPosition="0">
        <references count="1">
          <reference field="0" count="1">
            <x v="1"/>
          </reference>
        </references>
      </pivotArea>
    </format>
    <format dxfId="89">
      <pivotArea collapsedLevelsAreSubtotals="1" fieldPosition="0">
        <references count="1">
          <reference field="0" count="1">
            <x v="0"/>
          </reference>
        </references>
      </pivotArea>
    </format>
    <format dxfId="88">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B75FA823-2622-408D-87F3-559ECE69F59D}"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117410823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25BF79C-2BBA-43ED-A2AE-CADC222E3E72}" sourceName="Outlet Location Typ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tabular pivotCacheId="117410823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795B3CB-2E0E-4BB8-B049-92541403290C}" sourceName="Item Type">
  <pivotTables>
    <pivotTable tabId="2" name="PivotTable2"/>
  </pivotTables>
  <data>
    <tabular pivotCacheId="1174108233">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B74EA2B-5A69-43BD-A9C3-E9696AAC9A4A}" cache="Slicer_Outlet_Size" caption="Outlet Size" rowHeight="260350"/>
  <slicer name="Outlet Location Type" xr10:uid="{D3EDAB7A-C3D6-4265-B714-39708976E50B}" cache="Slicer_Outlet_Location_Type" caption="Outlet Location Type" rowHeight="260350"/>
  <slicer name="Item Type" xr10:uid="{DD1D0E0C-199E-417B-9151-746EDAB599A3}"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C9750B7-032D-4EC1-BA42-0256290A82BC}" cache="Slicer_Outlet_Size" caption="Outlet Size" style="blinkit analysis" rowHeight="260350"/>
  <slicer name="Outlet Location Type 1" xr10:uid="{36BBD578-737A-4DE4-99CF-B8BAAC5E2B01}" cache="Slicer_Outlet_Location_Type" caption="Outlet Location " style="blinkit analysis" rowHeight="260350"/>
  <slicer name="Item Type 1" xr10:uid="{D7D325E6-A0B3-4955-8711-D142E1DE7D5E}" cache="Slicer_Item_Type" caption="Item Type" startItem="9"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3" xr3:uid="{5CF315DA-7085-41B4-83C1-4E50BA8BFF42}" name="Sl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B5F85-BAF4-44C8-BE40-8FD06D41126F}">
  <sheetPr>
    <tabColor rgb="FFD0AC2C"/>
  </sheetPr>
  <dimension ref="A1:I8625"/>
  <sheetViews>
    <sheetView workbookViewId="0"/>
  </sheetViews>
  <sheetFormatPr defaultRowHeight="15.6" x14ac:dyDescent="0.3"/>
  <cols>
    <col min="1" max="1" width="12.296875" bestFit="1" customWidth="1"/>
    <col min="2" max="2" width="11.3984375" bestFit="1" customWidth="1"/>
    <col min="3" max="3" width="7.3984375" bestFit="1" customWidth="1"/>
    <col min="4" max="4" width="10.8984375" bestFit="1" customWidth="1"/>
  </cols>
  <sheetData>
    <row r="1" spans="1:4" ht="16.2" thickBot="1" x14ac:dyDescent="0.35"/>
    <row r="2" spans="1:4" ht="16.2" thickBot="1" x14ac:dyDescent="0.35">
      <c r="A2" s="42" t="s">
        <v>1631</v>
      </c>
      <c r="B2" s="43"/>
      <c r="C2" s="43"/>
      <c r="D2" s="44"/>
    </row>
    <row r="3" spans="1:4" ht="16.2" thickBot="1" x14ac:dyDescent="0.35">
      <c r="A3" s="14" t="s">
        <v>1610</v>
      </c>
      <c r="B3" s="15" t="s">
        <v>1611</v>
      </c>
      <c r="C3" s="15" t="s">
        <v>1613</v>
      </c>
      <c r="D3" s="16" t="s">
        <v>1614</v>
      </c>
    </row>
    <row r="4" spans="1:4" ht="16.2" thickBot="1" x14ac:dyDescent="0.35">
      <c r="A4" s="11">
        <v>1201681.4928000034</v>
      </c>
      <c r="B4" s="12">
        <v>140.99278338613203</v>
      </c>
      <c r="C4" s="12">
        <v>8523</v>
      </c>
      <c r="D4" s="13">
        <v>3.9658570925731196</v>
      </c>
    </row>
    <row r="5" spans="1:4" x14ac:dyDescent="0.3">
      <c r="A5" s="5"/>
      <c r="B5" s="1"/>
      <c r="C5" s="1"/>
      <c r="D5" s="6"/>
    </row>
    <row r="6" spans="1:4" x14ac:dyDescent="0.3">
      <c r="A6" s="5" t="s">
        <v>1615</v>
      </c>
      <c r="B6" s="1" t="s">
        <v>1616</v>
      </c>
      <c r="C6" s="1" t="s">
        <v>1617</v>
      </c>
      <c r="D6" s="6" t="s">
        <v>1618</v>
      </c>
    </row>
    <row r="7" spans="1:4" x14ac:dyDescent="0.3">
      <c r="A7" s="17">
        <f>GETPIVOTDATA("Sum of Sales",$A$3)</f>
        <v>1201681.4928000034</v>
      </c>
      <c r="B7" s="2">
        <f>GETPIVOTDATA("Average of Sales",$A$3)</f>
        <v>140.99278338613203</v>
      </c>
      <c r="C7" s="1">
        <f>GETPIVOTDATA("Number of items",$A$3)</f>
        <v>8523</v>
      </c>
      <c r="D7" s="7">
        <f>GETPIVOTDATA("Average of Rating",$A$3)</f>
        <v>3.9658570925731196</v>
      </c>
    </row>
    <row r="8" spans="1:4" ht="16.2" thickBot="1" x14ac:dyDescent="0.35">
      <c r="A8" s="8"/>
      <c r="B8" s="9"/>
      <c r="C8" s="9"/>
      <c r="D8" s="10"/>
    </row>
    <row r="10" spans="1:4" ht="16.2" thickBot="1" x14ac:dyDescent="0.35"/>
    <row r="11" spans="1:4" ht="16.2" thickBot="1" x14ac:dyDescent="0.35">
      <c r="A11" s="42" t="s">
        <v>1621</v>
      </c>
      <c r="B11" s="43"/>
      <c r="C11" s="43"/>
      <c r="D11" s="44"/>
    </row>
    <row r="12" spans="1:4" ht="16.2" thickBot="1" x14ac:dyDescent="0.35">
      <c r="A12" s="20" t="s">
        <v>1619</v>
      </c>
      <c r="B12" s="22" t="s">
        <v>1610</v>
      </c>
      <c r="C12" s="1"/>
      <c r="D12" s="6"/>
    </row>
    <row r="13" spans="1:4" x14ac:dyDescent="0.3">
      <c r="A13" s="21" t="s">
        <v>17</v>
      </c>
      <c r="B13" s="23">
        <v>776319.68840000057</v>
      </c>
      <c r="C13" s="1"/>
      <c r="D13" s="6"/>
    </row>
    <row r="14" spans="1:4" ht="16.2" thickBot="1" x14ac:dyDescent="0.35">
      <c r="A14" s="19" t="s">
        <v>10</v>
      </c>
      <c r="B14" s="24">
        <v>425361.8043999995</v>
      </c>
      <c r="C14" s="1"/>
      <c r="D14" s="6"/>
    </row>
    <row r="15" spans="1:4" x14ac:dyDescent="0.3">
      <c r="C15" s="1"/>
      <c r="D15" s="6"/>
    </row>
    <row r="16" spans="1:4" x14ac:dyDescent="0.3">
      <c r="A16" s="5"/>
      <c r="B16" s="1"/>
      <c r="C16" s="1"/>
      <c r="D16" s="6"/>
    </row>
    <row r="17" spans="1:9" x14ac:dyDescent="0.3">
      <c r="A17" s="5"/>
      <c r="B17" s="1"/>
      <c r="C17" s="1"/>
      <c r="D17" s="6"/>
    </row>
    <row r="18" spans="1:9" ht="16.2" thickBot="1" x14ac:dyDescent="0.35">
      <c r="A18" s="8"/>
      <c r="B18" s="9"/>
      <c r="C18" s="9"/>
      <c r="D18" s="10"/>
    </row>
    <row r="20" spans="1:9" ht="16.2" thickBot="1" x14ac:dyDescent="0.35"/>
    <row r="21" spans="1:9" ht="16.2" thickBot="1" x14ac:dyDescent="0.35">
      <c r="A21" s="42" t="s">
        <v>1622</v>
      </c>
      <c r="B21" s="43"/>
      <c r="C21" s="43"/>
      <c r="D21" s="43"/>
      <c r="E21" s="3"/>
      <c r="F21" s="3"/>
      <c r="G21" s="3"/>
      <c r="H21" s="3"/>
      <c r="I21" s="4"/>
    </row>
    <row r="22" spans="1:9" ht="16.2" thickBot="1" x14ac:dyDescent="0.35">
      <c r="A22" s="20" t="s">
        <v>1610</v>
      </c>
      <c r="B22" s="20" t="s">
        <v>1623</v>
      </c>
      <c r="C22" s="14"/>
      <c r="D22" s="16"/>
      <c r="E22" s="1"/>
      <c r="F22" s="1"/>
      <c r="G22" s="1"/>
      <c r="H22" s="1"/>
      <c r="I22" s="6"/>
    </row>
    <row r="23" spans="1:9" ht="16.2" thickBot="1" x14ac:dyDescent="0.35">
      <c r="A23" s="20" t="s">
        <v>1619</v>
      </c>
      <c r="B23" s="14" t="s">
        <v>17</v>
      </c>
      <c r="C23" s="16" t="s">
        <v>10</v>
      </c>
      <c r="D23" s="22" t="s">
        <v>1620</v>
      </c>
      <c r="E23" s="1"/>
      <c r="F23" s="1"/>
      <c r="G23" s="1"/>
      <c r="H23" s="1"/>
      <c r="I23" s="6"/>
    </row>
    <row r="24" spans="1:9" x14ac:dyDescent="0.3">
      <c r="A24" s="21" t="s">
        <v>14</v>
      </c>
      <c r="B24" s="30">
        <v>215047.9126000001</v>
      </c>
      <c r="C24" s="31">
        <v>121349.89940000001</v>
      </c>
      <c r="D24" s="32">
        <v>336397.81200000009</v>
      </c>
      <c r="E24" s="1"/>
      <c r="F24" s="1"/>
      <c r="G24" s="1"/>
      <c r="H24" s="1"/>
      <c r="I24" s="6"/>
    </row>
    <row r="25" spans="1:9" x14ac:dyDescent="0.3">
      <c r="A25" s="18" t="s">
        <v>34</v>
      </c>
      <c r="B25" s="33">
        <v>254464.77940000014</v>
      </c>
      <c r="C25" s="28">
        <v>138685.86819999994</v>
      </c>
      <c r="D25" s="25">
        <v>393150.64760000008</v>
      </c>
      <c r="E25" s="1"/>
      <c r="F25" s="1"/>
      <c r="G25" s="1"/>
      <c r="H25" s="1"/>
      <c r="I25" s="6"/>
    </row>
    <row r="26" spans="1:9" ht="16.2" thickBot="1" x14ac:dyDescent="0.35">
      <c r="A26" s="19" t="s">
        <v>21</v>
      </c>
      <c r="B26" s="34">
        <v>306806.99640000012</v>
      </c>
      <c r="C26" s="29">
        <v>165326.0368</v>
      </c>
      <c r="D26" s="26">
        <v>472133.03320000012</v>
      </c>
      <c r="E26" s="9"/>
      <c r="F26" s="9"/>
      <c r="G26" s="9"/>
      <c r="H26" s="9"/>
      <c r="I26" s="10"/>
    </row>
    <row r="28" spans="1:9" ht="16.2" thickBot="1" x14ac:dyDescent="0.35"/>
    <row r="29" spans="1:9" ht="16.2" thickBot="1" x14ac:dyDescent="0.35">
      <c r="A29" s="42" t="s">
        <v>1624</v>
      </c>
      <c r="B29" s="43"/>
      <c r="C29" s="43"/>
      <c r="D29" s="43"/>
      <c r="E29" s="43"/>
      <c r="F29" s="43"/>
      <c r="G29" s="44"/>
    </row>
    <row r="30" spans="1:9" ht="16.2" thickBot="1" x14ac:dyDescent="0.35">
      <c r="A30" s="20" t="s">
        <v>1619</v>
      </c>
      <c r="B30" s="22" t="s">
        <v>1610</v>
      </c>
      <c r="C30" s="1"/>
      <c r="D30" s="1"/>
      <c r="E30" s="1"/>
      <c r="F30" s="1"/>
      <c r="G30" s="6"/>
    </row>
    <row r="31" spans="1:9" x14ac:dyDescent="0.3">
      <c r="A31" s="21" t="s">
        <v>153</v>
      </c>
      <c r="B31" s="23">
        <v>9077.869999999999</v>
      </c>
      <c r="C31" s="1"/>
      <c r="D31" s="1"/>
      <c r="E31" s="1"/>
      <c r="F31" s="1"/>
      <c r="G31" s="6"/>
    </row>
    <row r="32" spans="1:9" x14ac:dyDescent="0.3">
      <c r="A32" s="18" t="s">
        <v>74</v>
      </c>
      <c r="B32" s="27">
        <v>15596.696600000001</v>
      </c>
      <c r="C32" s="1"/>
      <c r="D32" s="1"/>
      <c r="E32" s="1"/>
      <c r="F32" s="1"/>
      <c r="G32" s="6"/>
    </row>
    <row r="33" spans="1:7" x14ac:dyDescent="0.3">
      <c r="A33" s="18" t="s">
        <v>159</v>
      </c>
      <c r="B33" s="27">
        <v>21880.027399999992</v>
      </c>
      <c r="C33" s="1"/>
      <c r="D33" s="1"/>
      <c r="E33" s="1"/>
      <c r="F33" s="1"/>
      <c r="G33" s="6"/>
    </row>
    <row r="34" spans="1:7" x14ac:dyDescent="0.3">
      <c r="A34" s="18" t="s">
        <v>64</v>
      </c>
      <c r="B34" s="27">
        <v>22451.891599999999</v>
      </c>
      <c r="C34" s="1"/>
      <c r="D34" s="1"/>
      <c r="E34" s="1"/>
      <c r="F34" s="1"/>
      <c r="G34" s="6"/>
    </row>
    <row r="35" spans="1:7" x14ac:dyDescent="0.3">
      <c r="A35" s="18" t="s">
        <v>61</v>
      </c>
      <c r="B35" s="27">
        <v>29334.680599999996</v>
      </c>
      <c r="C35" s="1"/>
      <c r="D35" s="1"/>
      <c r="E35" s="1"/>
      <c r="F35" s="1"/>
      <c r="G35" s="6"/>
    </row>
    <row r="36" spans="1:7" x14ac:dyDescent="0.3">
      <c r="A36" s="18" t="s">
        <v>57</v>
      </c>
      <c r="B36" s="27">
        <v>35379.119800000015</v>
      </c>
      <c r="C36" s="1"/>
      <c r="D36" s="1"/>
      <c r="E36" s="1"/>
      <c r="F36" s="1"/>
      <c r="G36" s="6"/>
    </row>
    <row r="37" spans="1:7" x14ac:dyDescent="0.3">
      <c r="A37" s="18" t="s">
        <v>32</v>
      </c>
      <c r="B37" s="27">
        <v>58514.166999999987</v>
      </c>
      <c r="C37" s="1"/>
      <c r="D37" s="1"/>
      <c r="E37" s="1"/>
      <c r="F37" s="1"/>
      <c r="G37" s="6"/>
    </row>
    <row r="38" spans="1:7" x14ac:dyDescent="0.3">
      <c r="A38" s="18" t="s">
        <v>54</v>
      </c>
      <c r="B38" s="27">
        <v>59449.863799999992</v>
      </c>
      <c r="C38" s="1"/>
      <c r="D38" s="1"/>
      <c r="E38" s="1"/>
      <c r="F38" s="1"/>
      <c r="G38" s="6"/>
    </row>
    <row r="39" spans="1:7" x14ac:dyDescent="0.3">
      <c r="A39" s="18" t="s">
        <v>19</v>
      </c>
      <c r="B39" s="27">
        <v>68025.838800000012</v>
      </c>
      <c r="C39" s="1"/>
      <c r="D39" s="1"/>
      <c r="E39" s="1"/>
      <c r="F39" s="1"/>
      <c r="G39" s="6"/>
    </row>
    <row r="40" spans="1:7" x14ac:dyDescent="0.3">
      <c r="A40" s="18" t="s">
        <v>95</v>
      </c>
      <c r="B40" s="27">
        <v>81894.736400000009</v>
      </c>
      <c r="C40" s="1"/>
      <c r="D40" s="1"/>
      <c r="E40" s="1"/>
      <c r="F40" s="1"/>
      <c r="G40" s="6"/>
    </row>
    <row r="41" spans="1:7" x14ac:dyDescent="0.3">
      <c r="A41" s="18" t="s">
        <v>28</v>
      </c>
      <c r="B41" s="27">
        <v>90706.728999999992</v>
      </c>
      <c r="C41" s="1"/>
      <c r="D41" s="1"/>
      <c r="E41" s="1"/>
      <c r="F41" s="1"/>
      <c r="G41" s="6"/>
    </row>
    <row r="42" spans="1:7" x14ac:dyDescent="0.3">
      <c r="A42" s="18" t="s">
        <v>67</v>
      </c>
      <c r="B42" s="27">
        <v>101276.46159999995</v>
      </c>
      <c r="C42" s="1"/>
      <c r="D42" s="1"/>
      <c r="E42" s="1"/>
      <c r="F42" s="1"/>
      <c r="G42" s="6"/>
    </row>
    <row r="43" spans="1:7" x14ac:dyDescent="0.3">
      <c r="A43" s="18" t="s">
        <v>24</v>
      </c>
      <c r="B43" s="27">
        <v>118558.88140000009</v>
      </c>
      <c r="C43" s="1"/>
      <c r="D43" s="1"/>
      <c r="E43" s="1"/>
      <c r="F43" s="1"/>
      <c r="G43" s="6"/>
    </row>
    <row r="44" spans="1:7" x14ac:dyDescent="0.3">
      <c r="A44" s="18" t="s">
        <v>42</v>
      </c>
      <c r="B44" s="27">
        <v>135976.52539999998</v>
      </c>
      <c r="C44" s="1"/>
      <c r="D44" s="1"/>
      <c r="E44" s="1"/>
      <c r="F44" s="1"/>
      <c r="G44" s="6"/>
    </row>
    <row r="45" spans="1:7" x14ac:dyDescent="0.3">
      <c r="A45" s="18" t="s">
        <v>48</v>
      </c>
      <c r="B45" s="27">
        <v>175433.92240000021</v>
      </c>
      <c r="C45" s="1"/>
      <c r="D45" s="1"/>
      <c r="E45" s="1"/>
      <c r="F45" s="1"/>
      <c r="G45" s="6"/>
    </row>
    <row r="46" spans="1:7" ht="16.2" thickBot="1" x14ac:dyDescent="0.35">
      <c r="A46" s="19" t="s">
        <v>12</v>
      </c>
      <c r="B46" s="24">
        <v>178124.08099999995</v>
      </c>
      <c r="C46" s="1"/>
      <c r="D46" s="1"/>
      <c r="E46" s="1"/>
      <c r="F46" s="1"/>
      <c r="G46" s="6"/>
    </row>
    <row r="47" spans="1:7" ht="16.2" thickBot="1" x14ac:dyDescent="0.35">
      <c r="A47" s="8"/>
      <c r="B47" s="9"/>
      <c r="C47" s="9"/>
      <c r="D47" s="9"/>
      <c r="E47" s="9"/>
      <c r="F47" s="9"/>
      <c r="G47" s="10"/>
    </row>
    <row r="49" spans="1:7" ht="16.2" thickBot="1" x14ac:dyDescent="0.35"/>
    <row r="50" spans="1:7" ht="16.2" thickBot="1" x14ac:dyDescent="0.35">
      <c r="A50" s="42" t="s">
        <v>1625</v>
      </c>
      <c r="B50" s="43"/>
      <c r="C50" s="43"/>
      <c r="D50" s="43"/>
      <c r="E50" s="43"/>
      <c r="F50" s="43"/>
      <c r="G50" s="44"/>
    </row>
    <row r="51" spans="1:7" ht="16.2" thickBot="1" x14ac:dyDescent="0.35">
      <c r="A51" s="20" t="s">
        <v>1619</v>
      </c>
      <c r="B51" s="22" t="s">
        <v>1610</v>
      </c>
      <c r="C51" s="1"/>
      <c r="D51" s="1"/>
      <c r="E51" s="1"/>
      <c r="F51" s="1"/>
      <c r="G51" s="6"/>
    </row>
    <row r="52" spans="1:7" x14ac:dyDescent="0.3">
      <c r="A52" s="21">
        <v>2011</v>
      </c>
      <c r="B52" s="23">
        <v>78131.566599999976</v>
      </c>
      <c r="C52" s="1"/>
      <c r="D52" s="1"/>
      <c r="E52" s="1"/>
      <c r="F52" s="1"/>
      <c r="G52" s="6"/>
    </row>
    <row r="53" spans="1:7" x14ac:dyDescent="0.3">
      <c r="A53" s="18">
        <v>2012</v>
      </c>
      <c r="B53" s="27">
        <v>130476.85979999998</v>
      </c>
      <c r="C53" s="1"/>
      <c r="D53" s="1"/>
      <c r="E53" s="1"/>
      <c r="F53" s="1"/>
      <c r="G53" s="6"/>
    </row>
    <row r="54" spans="1:7" x14ac:dyDescent="0.3">
      <c r="A54" s="18">
        <v>2014</v>
      </c>
      <c r="B54" s="27">
        <v>131809.01560000007</v>
      </c>
      <c r="C54" s="1"/>
      <c r="D54" s="1"/>
      <c r="E54" s="1"/>
      <c r="F54" s="1"/>
      <c r="G54" s="6"/>
    </row>
    <row r="55" spans="1:7" x14ac:dyDescent="0.3">
      <c r="A55" s="18">
        <v>2015</v>
      </c>
      <c r="B55" s="27">
        <v>130942.78019999999</v>
      </c>
      <c r="C55" s="1"/>
      <c r="D55" s="1"/>
      <c r="E55" s="1"/>
      <c r="F55" s="1"/>
      <c r="G55" s="6"/>
    </row>
    <row r="56" spans="1:7" x14ac:dyDescent="0.3">
      <c r="A56" s="18">
        <v>2016</v>
      </c>
      <c r="B56" s="27">
        <v>132113.36980000007</v>
      </c>
      <c r="C56" s="1"/>
      <c r="D56" s="1"/>
      <c r="E56" s="1"/>
      <c r="F56" s="1"/>
      <c r="G56" s="6"/>
    </row>
    <row r="57" spans="1:7" x14ac:dyDescent="0.3">
      <c r="A57" s="18">
        <v>2017</v>
      </c>
      <c r="B57" s="27">
        <v>133103.90699999989</v>
      </c>
      <c r="C57" s="1"/>
      <c r="D57" s="1"/>
      <c r="E57" s="1"/>
      <c r="F57" s="1"/>
      <c r="G57" s="6"/>
    </row>
    <row r="58" spans="1:7" x14ac:dyDescent="0.3">
      <c r="A58" s="18">
        <v>2018</v>
      </c>
      <c r="B58" s="27">
        <v>204522.25700000025</v>
      </c>
      <c r="C58" s="1"/>
      <c r="D58" s="1"/>
      <c r="E58" s="1"/>
      <c r="F58" s="1"/>
      <c r="G58" s="6"/>
    </row>
    <row r="59" spans="1:7" x14ac:dyDescent="0.3">
      <c r="A59" s="18">
        <v>2020</v>
      </c>
      <c r="B59" s="27">
        <v>129103.96039999987</v>
      </c>
      <c r="C59" s="1"/>
      <c r="D59" s="1"/>
      <c r="E59" s="1"/>
      <c r="F59" s="1"/>
      <c r="G59" s="6"/>
    </row>
    <row r="60" spans="1:7" ht="16.2" thickBot="1" x14ac:dyDescent="0.35">
      <c r="A60" s="19">
        <v>2022</v>
      </c>
      <c r="B60" s="24">
        <v>131477.77639999994</v>
      </c>
      <c r="C60" s="1"/>
      <c r="D60" s="1"/>
      <c r="E60" s="1"/>
      <c r="F60" s="1"/>
      <c r="G60" s="6"/>
    </row>
    <row r="61" spans="1:7" ht="16.2" thickBot="1" x14ac:dyDescent="0.35">
      <c r="A61" s="8"/>
      <c r="B61" s="9"/>
      <c r="C61" s="9"/>
      <c r="D61" s="9"/>
      <c r="E61" s="9"/>
      <c r="F61" s="9"/>
      <c r="G61" s="10"/>
    </row>
    <row r="63" spans="1:7" ht="16.2" thickBot="1" x14ac:dyDescent="0.35"/>
    <row r="64" spans="1:7" ht="16.2" thickBot="1" x14ac:dyDescent="0.35">
      <c r="A64" s="42" t="s">
        <v>1626</v>
      </c>
      <c r="B64" s="43"/>
      <c r="C64" s="43"/>
      <c r="D64" s="43"/>
      <c r="E64" s="43"/>
      <c r="F64" s="43"/>
      <c r="G64" s="44"/>
    </row>
    <row r="65" spans="1:9" ht="16.2" thickBot="1" x14ac:dyDescent="0.35">
      <c r="A65" s="20" t="s">
        <v>1619</v>
      </c>
      <c r="B65" s="22" t="s">
        <v>1610</v>
      </c>
      <c r="C65" s="1"/>
      <c r="D65" s="1"/>
      <c r="E65" s="1"/>
      <c r="F65" s="1"/>
      <c r="G65" s="6"/>
    </row>
    <row r="66" spans="1:9" x14ac:dyDescent="0.3">
      <c r="A66" s="21" t="s">
        <v>30</v>
      </c>
      <c r="B66" s="23">
        <v>248991.58600000024</v>
      </c>
      <c r="C66" s="1"/>
      <c r="D66" s="1"/>
      <c r="E66" s="1"/>
      <c r="F66" s="1"/>
      <c r="G66" s="6"/>
    </row>
    <row r="67" spans="1:9" x14ac:dyDescent="0.3">
      <c r="A67" s="18" t="s">
        <v>15</v>
      </c>
      <c r="B67" s="27">
        <v>507895.7363999993</v>
      </c>
      <c r="C67" s="1"/>
      <c r="D67" s="1"/>
      <c r="E67" s="1"/>
      <c r="F67" s="1"/>
      <c r="G67" s="6"/>
    </row>
    <row r="68" spans="1:9" ht="16.2" thickBot="1" x14ac:dyDescent="0.35">
      <c r="A68" s="19" t="s">
        <v>26</v>
      </c>
      <c r="B68" s="24">
        <v>444794.17039999936</v>
      </c>
      <c r="C68" s="1"/>
      <c r="D68" s="1"/>
      <c r="E68" s="1"/>
      <c r="F68" s="1"/>
      <c r="G68" s="6"/>
    </row>
    <row r="69" spans="1:9" x14ac:dyDescent="0.3">
      <c r="A69" s="5"/>
      <c r="B69" s="1"/>
      <c r="C69" s="1"/>
      <c r="D69" s="1"/>
      <c r="E69" s="1"/>
      <c r="F69" s="1"/>
      <c r="G69" s="6"/>
    </row>
    <row r="70" spans="1:9" x14ac:dyDescent="0.3">
      <c r="A70" s="5"/>
      <c r="B70" s="1"/>
      <c r="C70" s="1"/>
      <c r="D70" s="1"/>
      <c r="E70" s="1"/>
      <c r="F70" s="1"/>
      <c r="G70" s="6"/>
    </row>
    <row r="71" spans="1:9" x14ac:dyDescent="0.3">
      <c r="A71" s="5"/>
      <c r="B71" s="1"/>
      <c r="C71" s="1"/>
      <c r="D71" s="1"/>
      <c r="E71" s="1"/>
      <c r="F71" s="1"/>
      <c r="G71" s="6"/>
    </row>
    <row r="72" spans="1:9" ht="16.2" thickBot="1" x14ac:dyDescent="0.35">
      <c r="A72" s="8"/>
      <c r="B72" s="9"/>
      <c r="C72" s="9"/>
      <c r="D72" s="9"/>
      <c r="E72" s="9"/>
      <c r="F72" s="9"/>
      <c r="G72" s="10"/>
    </row>
    <row r="74" spans="1:9" ht="16.2" thickBot="1" x14ac:dyDescent="0.35"/>
    <row r="75" spans="1:9" ht="16.2" thickBot="1" x14ac:dyDescent="0.35">
      <c r="A75" s="42" t="s">
        <v>1628</v>
      </c>
      <c r="B75" s="43"/>
      <c r="C75" s="43"/>
      <c r="D75" s="43"/>
      <c r="E75" s="43"/>
      <c r="F75" s="43"/>
      <c r="G75" s="43"/>
      <c r="H75" s="43"/>
      <c r="I75" s="4"/>
    </row>
    <row r="76" spans="1:9" ht="16.2" thickBot="1" x14ac:dyDescent="0.35">
      <c r="A76" s="20" t="s">
        <v>1619</v>
      </c>
      <c r="B76" s="22" t="s">
        <v>1610</v>
      </c>
      <c r="C76" s="1" t="s">
        <v>1627</v>
      </c>
      <c r="D76" s="1" t="s">
        <v>1608</v>
      </c>
      <c r="E76" s="1"/>
      <c r="F76" s="1"/>
      <c r="G76" s="1"/>
      <c r="H76" s="1"/>
      <c r="I76" s="6"/>
    </row>
    <row r="77" spans="1:9" x14ac:dyDescent="0.3">
      <c r="A77" s="21" t="s">
        <v>21</v>
      </c>
      <c r="B77" s="23">
        <v>472133.03319999954</v>
      </c>
      <c r="C77" s="1" t="str">
        <f>A77</f>
        <v>Tier 3</v>
      </c>
      <c r="D77" s="35">
        <f>GETPIVOTDATA("Sales",$A$76,"Outlet Location Type",A77)</f>
        <v>472133.03319999954</v>
      </c>
      <c r="E77" s="1"/>
      <c r="F77" s="1"/>
      <c r="G77" s="1"/>
      <c r="H77" s="1"/>
      <c r="I77" s="6"/>
    </row>
    <row r="78" spans="1:9" x14ac:dyDescent="0.3">
      <c r="A78" s="18" t="s">
        <v>34</v>
      </c>
      <c r="B78" s="27">
        <v>393150.64759999956</v>
      </c>
      <c r="C78" s="1" t="str">
        <f>A78</f>
        <v>Tier 2</v>
      </c>
      <c r="D78" s="35">
        <f t="shared" ref="D78:D79" si="0">GETPIVOTDATA("Sales",$A$76,"Outlet Location Type",A78)</f>
        <v>393150.64759999956</v>
      </c>
      <c r="E78" s="1"/>
      <c r="F78" s="1"/>
      <c r="G78" s="1"/>
      <c r="H78" s="1"/>
      <c r="I78" s="6"/>
    </row>
    <row r="79" spans="1:9" ht="16.2" thickBot="1" x14ac:dyDescent="0.35">
      <c r="A79" s="19" t="s">
        <v>14</v>
      </c>
      <c r="B79" s="24">
        <v>336397.81199999945</v>
      </c>
      <c r="C79" s="1" t="str">
        <f>A79</f>
        <v>Tier 1</v>
      </c>
      <c r="D79" s="35">
        <f t="shared" si="0"/>
        <v>336397.81199999945</v>
      </c>
      <c r="E79" s="1"/>
      <c r="F79" s="1"/>
      <c r="G79" s="1"/>
      <c r="H79" s="1"/>
      <c r="I79" s="6"/>
    </row>
    <row r="80" spans="1:9" x14ac:dyDescent="0.3">
      <c r="A80" s="5"/>
      <c r="B80" s="1"/>
      <c r="C80" s="1"/>
      <c r="D80" s="1"/>
      <c r="E80" s="1"/>
      <c r="F80" s="1"/>
      <c r="G80" s="1"/>
      <c r="H80" s="1"/>
      <c r="I80" s="6"/>
    </row>
    <row r="81" spans="1:9" x14ac:dyDescent="0.3">
      <c r="A81" s="5"/>
      <c r="B81" s="1"/>
      <c r="C81" s="1"/>
      <c r="D81" s="1"/>
      <c r="E81" s="1"/>
      <c r="F81" s="1"/>
      <c r="G81" s="1"/>
      <c r="H81" s="1"/>
      <c r="I81" s="6"/>
    </row>
    <row r="82" spans="1:9" x14ac:dyDescent="0.3">
      <c r="A82" s="5"/>
      <c r="B82" s="1"/>
      <c r="C82" s="1"/>
      <c r="D82" s="1"/>
      <c r="E82" s="1"/>
      <c r="F82" s="1"/>
      <c r="G82" s="1"/>
      <c r="H82" s="1"/>
      <c r="I82" s="6"/>
    </row>
    <row r="83" spans="1:9" x14ac:dyDescent="0.3">
      <c r="A83" s="5"/>
      <c r="B83" s="1"/>
      <c r="C83" s="1"/>
      <c r="D83" s="1"/>
      <c r="E83" s="1"/>
      <c r="F83" s="1"/>
      <c r="G83" s="1"/>
      <c r="H83" s="1"/>
      <c r="I83" s="6"/>
    </row>
    <row r="84" spans="1:9" x14ac:dyDescent="0.3">
      <c r="A84" s="5"/>
      <c r="B84" s="1"/>
      <c r="C84" s="1"/>
      <c r="D84" s="1"/>
      <c r="E84" s="1"/>
      <c r="F84" s="1"/>
      <c r="G84" s="1"/>
      <c r="H84" s="1"/>
      <c r="I84" s="6"/>
    </row>
    <row r="85" spans="1:9" x14ac:dyDescent="0.3">
      <c r="A85" s="5"/>
      <c r="B85" s="1"/>
      <c r="C85" s="1"/>
      <c r="D85" s="1"/>
      <c r="E85" s="1"/>
      <c r="F85" s="1"/>
      <c r="G85" s="1"/>
      <c r="H85" s="1"/>
      <c r="I85" s="6"/>
    </row>
    <row r="86" spans="1:9" ht="16.2" thickBot="1" x14ac:dyDescent="0.35">
      <c r="A86" s="8"/>
      <c r="B86" s="9"/>
      <c r="C86" s="9"/>
      <c r="D86" s="9"/>
      <c r="E86" s="9"/>
      <c r="F86" s="9"/>
      <c r="G86" s="9"/>
      <c r="H86" s="9"/>
      <c r="I86" s="10"/>
    </row>
    <row r="88" spans="1:9" ht="16.2" thickBot="1" x14ac:dyDescent="0.35"/>
    <row r="89" spans="1:9" ht="16.2" thickBot="1" x14ac:dyDescent="0.35">
      <c r="A89" s="42" t="s">
        <v>1630</v>
      </c>
      <c r="B89" s="43"/>
      <c r="C89" s="43"/>
      <c r="D89" s="43"/>
      <c r="E89" s="43"/>
      <c r="F89" s="44"/>
    </row>
    <row r="90" spans="1:9" ht="16.2" thickBot="1" x14ac:dyDescent="0.35">
      <c r="A90" s="20" t="s">
        <v>1619</v>
      </c>
      <c r="B90" s="22" t="s">
        <v>1610</v>
      </c>
      <c r="C90" s="1"/>
      <c r="D90" s="1"/>
      <c r="E90" s="1"/>
      <c r="F90" s="6"/>
    </row>
    <row r="91" spans="1:9" x14ac:dyDescent="0.3">
      <c r="A91" s="21" t="s">
        <v>40</v>
      </c>
      <c r="B91" s="23">
        <v>151939.149</v>
      </c>
      <c r="C91" s="1"/>
      <c r="D91" s="1"/>
      <c r="E91" s="1"/>
      <c r="F91" s="6"/>
    </row>
    <row r="92" spans="1:9" x14ac:dyDescent="0.3">
      <c r="A92" s="18" t="s">
        <v>46</v>
      </c>
      <c r="B92" s="27">
        <v>130714.67460000006</v>
      </c>
      <c r="C92" s="1"/>
      <c r="D92" s="1"/>
      <c r="E92" s="1"/>
      <c r="F92" s="6"/>
    </row>
    <row r="93" spans="1:9" x14ac:dyDescent="0.3">
      <c r="A93" s="18" t="s">
        <v>22</v>
      </c>
      <c r="B93" s="27">
        <v>131477.77639999994</v>
      </c>
      <c r="C93" s="1"/>
      <c r="D93" s="1"/>
      <c r="E93" s="1"/>
      <c r="F93" s="6"/>
    </row>
    <row r="94" spans="1:9" ht="16.2" thickBot="1" x14ac:dyDescent="0.35">
      <c r="A94" s="19" t="s">
        <v>16</v>
      </c>
      <c r="B94" s="24">
        <v>787549.89280000131</v>
      </c>
      <c r="C94" s="1"/>
      <c r="D94" s="1"/>
      <c r="E94" s="1"/>
      <c r="F94" s="6"/>
    </row>
    <row r="95" spans="1:9" ht="16.2" thickBot="1" x14ac:dyDescent="0.35">
      <c r="A95" s="5"/>
      <c r="B95" s="1"/>
      <c r="C95" s="1"/>
      <c r="D95" s="1"/>
      <c r="E95" s="1"/>
      <c r="F95" s="6"/>
    </row>
    <row r="96" spans="1:9" ht="16.2" thickBot="1" x14ac:dyDescent="0.35">
      <c r="A96" s="20" t="s">
        <v>1619</v>
      </c>
      <c r="B96" s="22" t="s">
        <v>1611</v>
      </c>
      <c r="C96" s="1"/>
      <c r="D96" s="1"/>
      <c r="E96" s="1"/>
      <c r="F96" s="6"/>
    </row>
    <row r="97" spans="1:6" x14ac:dyDescent="0.3">
      <c r="A97" s="21" t="s">
        <v>40</v>
      </c>
      <c r="B97" s="36">
        <v>140.29468975069253</v>
      </c>
      <c r="C97" s="1"/>
      <c r="D97" s="1"/>
      <c r="E97" s="1"/>
      <c r="F97" s="6"/>
    </row>
    <row r="98" spans="1:6" x14ac:dyDescent="0.3">
      <c r="A98" s="18" t="s">
        <v>46</v>
      </c>
      <c r="B98" s="37">
        <v>139.80179101604284</v>
      </c>
      <c r="C98" s="1"/>
      <c r="D98" s="1"/>
      <c r="E98" s="1"/>
      <c r="F98" s="6"/>
    </row>
    <row r="99" spans="1:6" x14ac:dyDescent="0.3">
      <c r="A99" s="18" t="s">
        <v>22</v>
      </c>
      <c r="B99" s="37">
        <v>141.67863836206891</v>
      </c>
      <c r="C99" s="1"/>
      <c r="D99" s="1"/>
      <c r="E99" s="1"/>
      <c r="F99" s="6"/>
    </row>
    <row r="100" spans="1:6" ht="16.2" thickBot="1" x14ac:dyDescent="0.35">
      <c r="A100" s="19" t="s">
        <v>16</v>
      </c>
      <c r="B100" s="38">
        <v>141.21389506903375</v>
      </c>
      <c r="C100" s="1"/>
      <c r="D100" s="1"/>
      <c r="E100" s="1"/>
      <c r="F100" s="6"/>
    </row>
    <row r="101" spans="1:6" ht="16.2" thickBot="1" x14ac:dyDescent="0.35">
      <c r="A101" s="5"/>
      <c r="B101" s="1"/>
      <c r="C101" s="1"/>
      <c r="D101" s="1"/>
      <c r="E101" s="1"/>
      <c r="F101" s="6"/>
    </row>
    <row r="102" spans="1:6" ht="16.2" thickBot="1" x14ac:dyDescent="0.35">
      <c r="A102" s="20" t="s">
        <v>1619</v>
      </c>
      <c r="B102" s="22" t="s">
        <v>1629</v>
      </c>
      <c r="C102" s="1"/>
      <c r="D102" s="1"/>
      <c r="E102" s="1"/>
      <c r="F102" s="6"/>
    </row>
    <row r="103" spans="1:6" x14ac:dyDescent="0.3">
      <c r="A103" s="21" t="s">
        <v>40</v>
      </c>
      <c r="B103" s="39">
        <v>1083</v>
      </c>
      <c r="C103" s="1"/>
      <c r="D103" s="1"/>
      <c r="E103" s="1"/>
      <c r="F103" s="6"/>
    </row>
    <row r="104" spans="1:6" x14ac:dyDescent="0.3">
      <c r="A104" s="18" t="s">
        <v>46</v>
      </c>
      <c r="B104" s="40">
        <v>935</v>
      </c>
      <c r="C104" s="1"/>
      <c r="D104" s="1"/>
      <c r="E104" s="1"/>
      <c r="F104" s="6"/>
    </row>
    <row r="105" spans="1:6" x14ac:dyDescent="0.3">
      <c r="A105" s="18" t="s">
        <v>22</v>
      </c>
      <c r="B105" s="40">
        <v>928</v>
      </c>
      <c r="C105" s="1"/>
      <c r="D105" s="1"/>
      <c r="E105" s="1"/>
      <c r="F105" s="6"/>
    </row>
    <row r="106" spans="1:6" ht="16.2" thickBot="1" x14ac:dyDescent="0.35">
      <c r="A106" s="19" t="s">
        <v>16</v>
      </c>
      <c r="B106" s="41">
        <v>5577</v>
      </c>
      <c r="C106" s="1"/>
      <c r="D106" s="1"/>
      <c r="E106" s="1"/>
      <c r="F106" s="6"/>
    </row>
    <row r="107" spans="1:6" ht="16.2" thickBot="1" x14ac:dyDescent="0.35">
      <c r="A107" s="8"/>
      <c r="B107" s="9"/>
      <c r="C107" s="9"/>
      <c r="D107" s="9"/>
      <c r="E107" s="9"/>
      <c r="F107" s="10"/>
    </row>
    <row r="8625" ht="16.2" thickBot="1" x14ac:dyDescent="0.35"/>
  </sheetData>
  <mergeCells count="8">
    <mergeCell ref="A64:G64"/>
    <mergeCell ref="A75:H75"/>
    <mergeCell ref="A89:F89"/>
    <mergeCell ref="A2:D2"/>
    <mergeCell ref="A11:D11"/>
    <mergeCell ref="A21:D21"/>
    <mergeCell ref="A29:G29"/>
    <mergeCell ref="A50:G50"/>
  </mergeCells>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1C6A6A-999A-43B6-94B2-AAD4E47CD710}">
  <sheetPr>
    <tabColor rgb="FFFFD200"/>
  </sheetPr>
  <dimension ref="A1"/>
  <sheetViews>
    <sheetView showGridLines="0" tabSelected="1" zoomScale="70" zoomScaleNormal="70" workbookViewId="0">
      <selection activeCell="AA13" sqref="AA13"/>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theme="9" tint="-0.249977111117893"/>
  </sheetPr>
  <dimension ref="A1:M8524"/>
  <sheetViews>
    <sheetView workbookViewId="0"/>
  </sheetViews>
  <sheetFormatPr defaultRowHeight="15.6" x14ac:dyDescent="0.3"/>
  <cols>
    <col min="1" max="2" width="17.09765625" customWidth="1"/>
    <col min="3" max="3" width="15" customWidth="1"/>
    <col min="4" max="4" width="18.69921875" bestFit="1" customWidth="1"/>
    <col min="5" max="5" width="26" customWidth="1"/>
    <col min="6" max="6" width="16.59765625" customWidth="1"/>
    <col min="7" max="7" width="20.69921875" customWidth="1"/>
    <col min="8" max="8" width="12" customWidth="1"/>
    <col min="9" max="9" width="19.8984375" customWidth="1"/>
    <col min="10" max="10" width="14.3984375" customWidth="1"/>
    <col min="11" max="11" width="13.3984375" customWidth="1"/>
    <col min="12" max="12"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2020</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17</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17</v>
      </c>
      <c r="B49">
        <v>48</v>
      </c>
      <c r="C49" t="s">
        <v>92</v>
      </c>
      <c r="D49" t="s">
        <v>24</v>
      </c>
      <c r="E49">
        <v>2012</v>
      </c>
      <c r="F49" t="s">
        <v>13</v>
      </c>
      <c r="G49" t="s">
        <v>14</v>
      </c>
      <c r="H49" t="s">
        <v>15</v>
      </c>
      <c r="I49" t="s">
        <v>16</v>
      </c>
      <c r="J49">
        <v>1.3658248E-2</v>
      </c>
      <c r="K49">
        <v>17.5</v>
      </c>
      <c r="L49">
        <v>256.3304</v>
      </c>
      <c r="M49">
        <v>5</v>
      </c>
    </row>
    <row r="50" spans="1:13" x14ac:dyDescent="0.3">
      <c r="A50" t="s">
        <v>17</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17</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17</v>
      </c>
      <c r="B152">
        <v>151</v>
      </c>
      <c r="C152" t="s">
        <v>66</v>
      </c>
      <c r="D152" t="s">
        <v>67</v>
      </c>
      <c r="E152">
        <v>2015</v>
      </c>
      <c r="F152" t="s">
        <v>33</v>
      </c>
      <c r="G152" t="s">
        <v>34</v>
      </c>
      <c r="H152" t="s">
        <v>15</v>
      </c>
      <c r="I152" t="s">
        <v>16</v>
      </c>
      <c r="J152">
        <v>0</v>
      </c>
      <c r="K152">
        <v>17.25</v>
      </c>
      <c r="L152">
        <v>171.57640000000001</v>
      </c>
      <c r="M152">
        <v>5</v>
      </c>
    </row>
    <row r="153" spans="1:13" x14ac:dyDescent="0.3">
      <c r="A153" t="s">
        <v>17</v>
      </c>
      <c r="B153">
        <v>152</v>
      </c>
      <c r="C153" t="s">
        <v>196</v>
      </c>
      <c r="D153" t="s">
        <v>19</v>
      </c>
      <c r="E153">
        <v>2020</v>
      </c>
      <c r="F153" t="s">
        <v>37</v>
      </c>
      <c r="G153" t="s">
        <v>34</v>
      </c>
      <c r="H153" t="s">
        <v>15</v>
      </c>
      <c r="I153" t="s">
        <v>16</v>
      </c>
      <c r="J153">
        <v>0</v>
      </c>
      <c r="K153">
        <v>12.15</v>
      </c>
      <c r="L153">
        <v>39.150599999999997</v>
      </c>
      <c r="M153">
        <v>5</v>
      </c>
    </row>
    <row r="154" spans="1:13" x14ac:dyDescent="0.3">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17</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17</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17</v>
      </c>
      <c r="B1913">
        <v>1912</v>
      </c>
      <c r="C1913" t="s">
        <v>1184</v>
      </c>
      <c r="D1913" t="s">
        <v>12</v>
      </c>
      <c r="E1913">
        <v>2018</v>
      </c>
      <c r="F1913" t="s">
        <v>45</v>
      </c>
      <c r="G1913" t="s">
        <v>21</v>
      </c>
      <c r="H1913" t="s">
        <v>15</v>
      </c>
      <c r="I1913" t="s">
        <v>46</v>
      </c>
      <c r="J1913">
        <v>0</v>
      </c>
      <c r="L1913">
        <v>245.01439999999999</v>
      </c>
      <c r="M1913">
        <v>4.3</v>
      </c>
    </row>
    <row r="1914" spans="1:13" x14ac:dyDescent="0.3">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17</v>
      </c>
      <c r="B2220">
        <v>2219</v>
      </c>
      <c r="C2220" t="s">
        <v>592</v>
      </c>
      <c r="D2220" t="s">
        <v>64</v>
      </c>
      <c r="E2220">
        <v>2015</v>
      </c>
      <c r="F2220" t="s">
        <v>33</v>
      </c>
      <c r="G2220" t="s">
        <v>34</v>
      </c>
      <c r="H2220" t="s">
        <v>15</v>
      </c>
      <c r="I2220" t="s">
        <v>16</v>
      </c>
      <c r="J2220">
        <v>0</v>
      </c>
      <c r="K2220">
        <v>5.5</v>
      </c>
      <c r="L2220">
        <v>103.1016</v>
      </c>
      <c r="M2220">
        <v>4.2</v>
      </c>
    </row>
    <row r="2221" spans="1:13" x14ac:dyDescent="0.3">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17</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17</v>
      </c>
      <c r="B3640">
        <v>3639</v>
      </c>
      <c r="C3640" t="s">
        <v>1381</v>
      </c>
      <c r="D3640" t="s">
        <v>28</v>
      </c>
      <c r="E3640">
        <v>2014</v>
      </c>
      <c r="F3640" t="s">
        <v>29</v>
      </c>
      <c r="G3640" t="s">
        <v>21</v>
      </c>
      <c r="H3640" t="s">
        <v>30</v>
      </c>
      <c r="I3640" t="s">
        <v>16</v>
      </c>
      <c r="J3640">
        <v>0</v>
      </c>
      <c r="K3640">
        <v>14.5</v>
      </c>
      <c r="L3640">
        <v>154.4682</v>
      </c>
      <c r="M3640">
        <v>4</v>
      </c>
    </row>
    <row r="3641" spans="1:13" x14ac:dyDescent="0.3">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
      <c r="A3896" t="s">
        <v>17</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
      <c r="A4180" t="s">
        <v>17</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17</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17</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17</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17</v>
      </c>
      <c r="B6425">
        <v>6424</v>
      </c>
      <c r="C6425" t="s">
        <v>793</v>
      </c>
      <c r="D6425" t="s">
        <v>12</v>
      </c>
      <c r="E6425">
        <v>2018</v>
      </c>
      <c r="F6425" t="s">
        <v>138</v>
      </c>
      <c r="G6425" t="s">
        <v>14</v>
      </c>
      <c r="H6425" t="s">
        <v>26</v>
      </c>
      <c r="I6425" t="s">
        <v>40</v>
      </c>
      <c r="J6425">
        <v>5.4363970999999997E-2</v>
      </c>
      <c r="L6425">
        <v>105.099</v>
      </c>
      <c r="M6425">
        <v>4</v>
      </c>
    </row>
    <row r="6426" spans="1:13" x14ac:dyDescent="0.3">
      <c r="A6426" t="s">
        <v>17</v>
      </c>
      <c r="B6426">
        <v>6425</v>
      </c>
      <c r="C6426" t="s">
        <v>668</v>
      </c>
      <c r="D6426" t="s">
        <v>12</v>
      </c>
      <c r="E6426">
        <v>2018</v>
      </c>
      <c r="F6426" t="s">
        <v>138</v>
      </c>
      <c r="G6426" t="s">
        <v>14</v>
      </c>
      <c r="H6426" t="s">
        <v>26</v>
      </c>
      <c r="I6426" t="s">
        <v>40</v>
      </c>
      <c r="J6426">
        <v>0</v>
      </c>
      <c r="L6426">
        <v>258.39879999999999</v>
      </c>
      <c r="M6426">
        <v>4</v>
      </c>
    </row>
    <row r="6427" spans="1:13" x14ac:dyDescent="0.3">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
      <c r="A6430" t="s">
        <v>17</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17</v>
      </c>
      <c r="B6842">
        <v>6841</v>
      </c>
      <c r="C6842" t="s">
        <v>1353</v>
      </c>
      <c r="D6842" t="s">
        <v>48</v>
      </c>
      <c r="E6842">
        <v>2020</v>
      </c>
      <c r="F6842" t="s">
        <v>37</v>
      </c>
      <c r="G6842" t="s">
        <v>34</v>
      </c>
      <c r="H6842" t="s">
        <v>15</v>
      </c>
      <c r="I6842" t="s">
        <v>16</v>
      </c>
      <c r="J6842">
        <v>0</v>
      </c>
      <c r="K6842">
        <v>18.5</v>
      </c>
      <c r="L6842">
        <v>119.8124</v>
      </c>
      <c r="M6842">
        <v>4</v>
      </c>
    </row>
    <row r="6843" spans="1:13" x14ac:dyDescent="0.3">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17</v>
      </c>
      <c r="B7976">
        <v>7975</v>
      </c>
      <c r="C7976" t="s">
        <v>1261</v>
      </c>
      <c r="D7976" t="s">
        <v>28</v>
      </c>
      <c r="E7976">
        <v>2022</v>
      </c>
      <c r="F7976" t="s">
        <v>20</v>
      </c>
      <c r="G7976" t="s">
        <v>21</v>
      </c>
      <c r="H7976" t="s">
        <v>15</v>
      </c>
      <c r="I7976" t="s">
        <v>22</v>
      </c>
      <c r="J7976">
        <v>0</v>
      </c>
      <c r="K7976">
        <v>16.25</v>
      </c>
      <c r="L7976">
        <v>90.2804</v>
      </c>
      <c r="M7976">
        <v>4</v>
      </c>
    </row>
    <row r="7977" spans="1:13" x14ac:dyDescent="0.3">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17</v>
      </c>
      <c r="B8249">
        <v>8248</v>
      </c>
      <c r="C8249" t="s">
        <v>662</v>
      </c>
      <c r="D8249" t="s">
        <v>57</v>
      </c>
      <c r="E8249">
        <v>2018</v>
      </c>
      <c r="F8249" t="s">
        <v>45</v>
      </c>
      <c r="G8249" t="s">
        <v>21</v>
      </c>
      <c r="H8249" t="s">
        <v>15</v>
      </c>
      <c r="I8249" t="s">
        <v>46</v>
      </c>
      <c r="J8249">
        <v>0</v>
      </c>
      <c r="L8249">
        <v>87.685599999999994</v>
      </c>
      <c r="M8249">
        <v>4</v>
      </c>
    </row>
    <row r="8250" spans="1:13" x14ac:dyDescent="0.3">
      <c r="A8250" t="s">
        <v>17</v>
      </c>
      <c r="B8250">
        <v>8249</v>
      </c>
      <c r="C8250" t="s">
        <v>1441</v>
      </c>
      <c r="D8250" t="s">
        <v>12</v>
      </c>
      <c r="E8250">
        <v>2018</v>
      </c>
      <c r="F8250" t="s">
        <v>45</v>
      </c>
      <c r="G8250" t="s">
        <v>21</v>
      </c>
      <c r="H8250" t="s">
        <v>15</v>
      </c>
      <c r="I8250" t="s">
        <v>46</v>
      </c>
      <c r="J8250">
        <v>2.7183141000000001E-2</v>
      </c>
      <c r="L8250">
        <v>99.7042</v>
      </c>
      <c r="M8250">
        <v>4</v>
      </c>
    </row>
    <row r="8251" spans="1:13" x14ac:dyDescent="0.3">
      <c r="A8251" t="s">
        <v>17</v>
      </c>
      <c r="B8251">
        <v>8250</v>
      </c>
      <c r="C8251" t="s">
        <v>718</v>
      </c>
      <c r="D8251" t="s">
        <v>19</v>
      </c>
      <c r="E8251">
        <v>2018</v>
      </c>
      <c r="F8251" t="s">
        <v>45</v>
      </c>
      <c r="G8251" t="s">
        <v>21</v>
      </c>
      <c r="H8251" t="s">
        <v>15</v>
      </c>
      <c r="I8251" t="s">
        <v>46</v>
      </c>
      <c r="J8251">
        <v>0</v>
      </c>
      <c r="L8251">
        <v>64.216800000000006</v>
      </c>
      <c r="M8251">
        <v>4</v>
      </c>
    </row>
    <row r="8252" spans="1:13" x14ac:dyDescent="0.3">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17</v>
      </c>
      <c r="B8253">
        <v>8252</v>
      </c>
      <c r="C8253" t="s">
        <v>1134</v>
      </c>
      <c r="D8253" t="s">
        <v>42</v>
      </c>
      <c r="E8253">
        <v>2018</v>
      </c>
      <c r="F8253" t="s">
        <v>45</v>
      </c>
      <c r="G8253" t="s">
        <v>21</v>
      </c>
      <c r="H8253" t="s">
        <v>15</v>
      </c>
      <c r="I8253" t="s">
        <v>46</v>
      </c>
      <c r="J8253">
        <v>0.102941345</v>
      </c>
      <c r="L8253">
        <v>171.2448</v>
      </c>
      <c r="M8253">
        <v>4</v>
      </c>
    </row>
    <row r="8254" spans="1:13" x14ac:dyDescent="0.3">
      <c r="A8254" t="s">
        <v>17</v>
      </c>
      <c r="B8254">
        <v>8253</v>
      </c>
      <c r="C8254" t="s">
        <v>75</v>
      </c>
      <c r="D8254" t="s">
        <v>42</v>
      </c>
      <c r="E8254">
        <v>2018</v>
      </c>
      <c r="F8254" t="s">
        <v>45</v>
      </c>
      <c r="G8254" t="s">
        <v>21</v>
      </c>
      <c r="H8254" t="s">
        <v>15</v>
      </c>
      <c r="I8254" t="s">
        <v>46</v>
      </c>
      <c r="J8254">
        <v>8.0249973000000002E-2</v>
      </c>
      <c r="L8254">
        <v>168.679</v>
      </c>
      <c r="M8254">
        <v>4</v>
      </c>
    </row>
    <row r="8255" spans="1:13" x14ac:dyDescent="0.3">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
      <c r="A8256" t="s">
        <v>17</v>
      </c>
      <c r="B8256">
        <v>8255</v>
      </c>
      <c r="C8256" t="s">
        <v>1526</v>
      </c>
      <c r="D8256" t="s">
        <v>54</v>
      </c>
      <c r="E8256">
        <v>2018</v>
      </c>
      <c r="F8256" t="s">
        <v>45</v>
      </c>
      <c r="G8256" t="s">
        <v>21</v>
      </c>
      <c r="H8256" t="s">
        <v>15</v>
      </c>
      <c r="I8256" t="s">
        <v>46</v>
      </c>
      <c r="J8256">
        <v>3.2024658999999997E-2</v>
      </c>
      <c r="L8256">
        <v>62.7194</v>
      </c>
      <c r="M8256">
        <v>4</v>
      </c>
    </row>
    <row r="8257" spans="1:13" x14ac:dyDescent="0.3">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Reegan Gladis P</cp:lastModifiedBy>
  <dcterms:created xsi:type="dcterms:W3CDTF">2024-06-23T13:11:17Z</dcterms:created>
  <dcterms:modified xsi:type="dcterms:W3CDTF">2026-01-09T19:08:40Z</dcterms:modified>
</cp:coreProperties>
</file>