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3.xml" ContentType="application/vnd.openxmlformats-officedocument.drawing+xml"/>
  <Override PartName="/xl/tables/table2.xml" ContentType="application/vnd.openxmlformats-officedocument.spreadsheetml.table+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40" yWindow="60" windowWidth="20115" windowHeight="8010" firstSheet="2" activeTab="2"/>
  </bookViews>
  <sheets>
    <sheet name="WA_Fn-UseC_-HR-Employee-Attriti" sheetId="1" state="hidden" r:id="rId1"/>
    <sheet name="WotkSheet" sheetId="2" state="hidden" r:id="rId2"/>
    <sheet name="Dashboard" sheetId="4" r:id="rId3"/>
    <sheet name="Dashboard2" sheetId="5" r:id="rId4"/>
    <sheet name="Pivot Table" sheetId="3" r:id="rId5"/>
  </sheets>
  <definedNames>
    <definedName name="Slicer_Attrition">#N/A</definedName>
    <definedName name="Slicer_Department">#N/A</definedName>
    <definedName name="Slicer_JobRole">#N/A</definedName>
  </definedNames>
  <calcPr calcId="145621"/>
  <pivotCaches>
    <pivotCache cacheId="29"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U11" i="5" l="1"/>
  <c r="S11" i="5"/>
  <c r="O11" i="5"/>
  <c r="K11" i="5"/>
  <c r="I11" i="5"/>
  <c r="G11" i="5"/>
  <c r="E11" i="5"/>
  <c r="AH3" i="2"/>
  <c r="AH4" i="2"/>
  <c r="AH5" i="2"/>
  <c r="AH6" i="2"/>
  <c r="AH7" i="2"/>
  <c r="AH8" i="2"/>
  <c r="AH9" i="2"/>
  <c r="AH10" i="2"/>
  <c r="AH11" i="2"/>
  <c r="AH12" i="2"/>
  <c r="AH13" i="2"/>
  <c r="AH14" i="2"/>
  <c r="AH15" i="2"/>
  <c r="AH16" i="2"/>
  <c r="AH17" i="2"/>
  <c r="AH18" i="2"/>
  <c r="AH19" i="2"/>
  <c r="AH20" i="2"/>
  <c r="AH21" i="2"/>
  <c r="AH22" i="2"/>
  <c r="AH23" i="2"/>
  <c r="AH24" i="2"/>
  <c r="AH25" i="2"/>
  <c r="AH26" i="2"/>
  <c r="AH27" i="2"/>
  <c r="AH28" i="2"/>
  <c r="AH29" i="2"/>
  <c r="AH30" i="2"/>
  <c r="AH31" i="2"/>
  <c r="AH32" i="2"/>
  <c r="AH33" i="2"/>
  <c r="AH34" i="2"/>
  <c r="AH35" i="2"/>
  <c r="AH36" i="2"/>
  <c r="AH37" i="2"/>
  <c r="AH38" i="2"/>
  <c r="AH39" i="2"/>
  <c r="AH40" i="2"/>
  <c r="AH41" i="2"/>
  <c r="AH42" i="2"/>
  <c r="AH43" i="2"/>
  <c r="AH44" i="2"/>
  <c r="AH45" i="2"/>
  <c r="AH46" i="2"/>
  <c r="AH47" i="2"/>
  <c r="AH48" i="2"/>
  <c r="AH49" i="2"/>
  <c r="AH50" i="2"/>
  <c r="AH51" i="2"/>
  <c r="AH52" i="2"/>
  <c r="AH53" i="2"/>
  <c r="AH54" i="2"/>
  <c r="AH55" i="2"/>
  <c r="AH56" i="2"/>
  <c r="AH57" i="2"/>
  <c r="AH58" i="2"/>
  <c r="AH59" i="2"/>
  <c r="AH60" i="2"/>
  <c r="AH61" i="2"/>
  <c r="AH62" i="2"/>
  <c r="AH63" i="2"/>
  <c r="AH64" i="2"/>
  <c r="AH65" i="2"/>
  <c r="AH66" i="2"/>
  <c r="AH67" i="2"/>
  <c r="AH68" i="2"/>
  <c r="AH69" i="2"/>
  <c r="AH70" i="2"/>
  <c r="AH71" i="2"/>
  <c r="AH72" i="2"/>
  <c r="AH73" i="2"/>
  <c r="AH74" i="2"/>
  <c r="AH75" i="2"/>
  <c r="AH76" i="2"/>
  <c r="AH77" i="2"/>
  <c r="AH78" i="2"/>
  <c r="AH79" i="2"/>
  <c r="AH80" i="2"/>
  <c r="AH81" i="2"/>
  <c r="AH82" i="2"/>
  <c r="AH83" i="2"/>
  <c r="AH84" i="2"/>
  <c r="AH85" i="2"/>
  <c r="AH86" i="2"/>
  <c r="AH87" i="2"/>
  <c r="AH88" i="2"/>
  <c r="AH89" i="2"/>
  <c r="AH90" i="2"/>
  <c r="AH91" i="2"/>
  <c r="AH92" i="2"/>
  <c r="AH93" i="2"/>
  <c r="AH94" i="2"/>
  <c r="AH95" i="2"/>
  <c r="AH96" i="2"/>
  <c r="AH97" i="2"/>
  <c r="AH98" i="2"/>
  <c r="AH99" i="2"/>
  <c r="AH100" i="2"/>
  <c r="AH101" i="2"/>
  <c r="AH102" i="2"/>
  <c r="AH103" i="2"/>
  <c r="AH104" i="2"/>
  <c r="AH105" i="2"/>
  <c r="AH106" i="2"/>
  <c r="AH107" i="2"/>
  <c r="AH108" i="2"/>
  <c r="AH109" i="2"/>
  <c r="AH110" i="2"/>
  <c r="AH111" i="2"/>
  <c r="AH112" i="2"/>
  <c r="AH113" i="2"/>
  <c r="AH114" i="2"/>
  <c r="AH115" i="2"/>
  <c r="AH116" i="2"/>
  <c r="AH117" i="2"/>
  <c r="AH118" i="2"/>
  <c r="AH119" i="2"/>
  <c r="AH120" i="2"/>
  <c r="AH121" i="2"/>
  <c r="AH122" i="2"/>
  <c r="AH123" i="2"/>
  <c r="AH124" i="2"/>
  <c r="AH125" i="2"/>
  <c r="AH126" i="2"/>
  <c r="AH127" i="2"/>
  <c r="AH128" i="2"/>
  <c r="AH129" i="2"/>
  <c r="AH130" i="2"/>
  <c r="AH131" i="2"/>
  <c r="AH132" i="2"/>
  <c r="AH133" i="2"/>
  <c r="AH134" i="2"/>
  <c r="AH135" i="2"/>
  <c r="AH136" i="2"/>
  <c r="AH137" i="2"/>
  <c r="AH138" i="2"/>
  <c r="AH139" i="2"/>
  <c r="AH140" i="2"/>
  <c r="AH141" i="2"/>
  <c r="AH142" i="2"/>
  <c r="AH143" i="2"/>
  <c r="AH144" i="2"/>
  <c r="AH145" i="2"/>
  <c r="AH146" i="2"/>
  <c r="AH147" i="2"/>
  <c r="AH148" i="2"/>
  <c r="AH149" i="2"/>
  <c r="AH150" i="2"/>
  <c r="AH151" i="2"/>
  <c r="AH152" i="2"/>
  <c r="AH153" i="2"/>
  <c r="AH154" i="2"/>
  <c r="AH155" i="2"/>
  <c r="AH156" i="2"/>
  <c r="AH157" i="2"/>
  <c r="AH158" i="2"/>
  <c r="AH159" i="2"/>
  <c r="AH160" i="2"/>
  <c r="AH161" i="2"/>
  <c r="AH162" i="2"/>
  <c r="AH163" i="2"/>
  <c r="AH164" i="2"/>
  <c r="AH165" i="2"/>
  <c r="AH166" i="2"/>
  <c r="AH167" i="2"/>
  <c r="AH168" i="2"/>
  <c r="AH169" i="2"/>
  <c r="AH170" i="2"/>
  <c r="AH171" i="2"/>
  <c r="AH172" i="2"/>
  <c r="AH173" i="2"/>
  <c r="AH174" i="2"/>
  <c r="AH175" i="2"/>
  <c r="AH176" i="2"/>
  <c r="AH177" i="2"/>
  <c r="AH178" i="2"/>
  <c r="AH179" i="2"/>
  <c r="AH180" i="2"/>
  <c r="AH181" i="2"/>
  <c r="AH182" i="2"/>
  <c r="AH183" i="2"/>
  <c r="AH184" i="2"/>
  <c r="AH185" i="2"/>
  <c r="AH186" i="2"/>
  <c r="AH187" i="2"/>
  <c r="AH188" i="2"/>
  <c r="AH189" i="2"/>
  <c r="AH190" i="2"/>
  <c r="AH191" i="2"/>
  <c r="AH192" i="2"/>
  <c r="AH193" i="2"/>
  <c r="AH194" i="2"/>
  <c r="AH195" i="2"/>
  <c r="AH196" i="2"/>
  <c r="AH197" i="2"/>
  <c r="AH198" i="2"/>
  <c r="AH199" i="2"/>
  <c r="AH200" i="2"/>
  <c r="AH201" i="2"/>
  <c r="AH202" i="2"/>
  <c r="AH203" i="2"/>
  <c r="AH204" i="2"/>
  <c r="AH205" i="2"/>
  <c r="AH206" i="2"/>
  <c r="AH207" i="2"/>
  <c r="AH208" i="2"/>
  <c r="AH209" i="2"/>
  <c r="AH210" i="2"/>
  <c r="AH211"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H351" i="2"/>
  <c r="AH352" i="2"/>
  <c r="AH353" i="2"/>
  <c r="AH354" i="2"/>
  <c r="AH355" i="2"/>
  <c r="AH356" i="2"/>
  <c r="AH357" i="2"/>
  <c r="AH358" i="2"/>
  <c r="AH359" i="2"/>
  <c r="AH360" i="2"/>
  <c r="AH361" i="2"/>
  <c r="AH362" i="2"/>
  <c r="AH363" i="2"/>
  <c r="AH364" i="2"/>
  <c r="AH365" i="2"/>
  <c r="AH366" i="2"/>
  <c r="AH367" i="2"/>
  <c r="AH368" i="2"/>
  <c r="AH369" i="2"/>
  <c r="AH370" i="2"/>
  <c r="AH371" i="2"/>
  <c r="AH372" i="2"/>
  <c r="AH373" i="2"/>
  <c r="AH374" i="2"/>
  <c r="AH375" i="2"/>
  <c r="AH376" i="2"/>
  <c r="AH377" i="2"/>
  <c r="AH378" i="2"/>
  <c r="AH379" i="2"/>
  <c r="AH380" i="2"/>
  <c r="AH381" i="2"/>
  <c r="AH382" i="2"/>
  <c r="AH383" i="2"/>
  <c r="AH384" i="2"/>
  <c r="AH385" i="2"/>
  <c r="AH386" i="2"/>
  <c r="AH387" i="2"/>
  <c r="AH388" i="2"/>
  <c r="AH389" i="2"/>
  <c r="AH390" i="2"/>
  <c r="AH391" i="2"/>
  <c r="AH392" i="2"/>
  <c r="AH393" i="2"/>
  <c r="AH394" i="2"/>
  <c r="AH395" i="2"/>
  <c r="AH396" i="2"/>
  <c r="AH397" i="2"/>
  <c r="AH398" i="2"/>
  <c r="AH399" i="2"/>
  <c r="AH400" i="2"/>
  <c r="AH401" i="2"/>
  <c r="AH402" i="2"/>
  <c r="AH403" i="2"/>
  <c r="AH404" i="2"/>
  <c r="AH405" i="2"/>
  <c r="AH406" i="2"/>
  <c r="AH407" i="2"/>
  <c r="AH408" i="2"/>
  <c r="AH409" i="2"/>
  <c r="AH410" i="2"/>
  <c r="AH411" i="2"/>
  <c r="AH412" i="2"/>
  <c r="AH413" i="2"/>
  <c r="AH414" i="2"/>
  <c r="AH415" i="2"/>
  <c r="AH416" i="2"/>
  <c r="AH417" i="2"/>
  <c r="AH418" i="2"/>
  <c r="AH419" i="2"/>
  <c r="AH420" i="2"/>
  <c r="AH421" i="2"/>
  <c r="AH422" i="2"/>
  <c r="AH423" i="2"/>
  <c r="AH424" i="2"/>
  <c r="AH425" i="2"/>
  <c r="AH426" i="2"/>
  <c r="AH427" i="2"/>
  <c r="AH428" i="2"/>
  <c r="AH429" i="2"/>
  <c r="AH430" i="2"/>
  <c r="AH431" i="2"/>
  <c r="AH432" i="2"/>
  <c r="AH433" i="2"/>
  <c r="AH434" i="2"/>
  <c r="AH435" i="2"/>
  <c r="AH436" i="2"/>
  <c r="AH437" i="2"/>
  <c r="AH438" i="2"/>
  <c r="AH439" i="2"/>
  <c r="AH440" i="2"/>
  <c r="AH441" i="2"/>
  <c r="AH442" i="2"/>
  <c r="AH443" i="2"/>
  <c r="AH444" i="2"/>
  <c r="AH445" i="2"/>
  <c r="AH446" i="2"/>
  <c r="AH447" i="2"/>
  <c r="AH448" i="2"/>
  <c r="AH449" i="2"/>
  <c r="AH450" i="2"/>
  <c r="AH451" i="2"/>
  <c r="AH452" i="2"/>
  <c r="AH453" i="2"/>
  <c r="AH454" i="2"/>
  <c r="AH455" i="2"/>
  <c r="AH456" i="2"/>
  <c r="AH457" i="2"/>
  <c r="AH458" i="2"/>
  <c r="AH459" i="2"/>
  <c r="AH460" i="2"/>
  <c r="AH461" i="2"/>
  <c r="AH462" i="2"/>
  <c r="AH463" i="2"/>
  <c r="AH464" i="2"/>
  <c r="AH465" i="2"/>
  <c r="AH466" i="2"/>
  <c r="AH467" i="2"/>
  <c r="AH468" i="2"/>
  <c r="AH469" i="2"/>
  <c r="AH470" i="2"/>
  <c r="AH471" i="2"/>
  <c r="AH472" i="2"/>
  <c r="AH473" i="2"/>
  <c r="AH474" i="2"/>
  <c r="AH475" i="2"/>
  <c r="AH476" i="2"/>
  <c r="AH477" i="2"/>
  <c r="AH478" i="2"/>
  <c r="AH479" i="2"/>
  <c r="AH480" i="2"/>
  <c r="AH481" i="2"/>
  <c r="AH482" i="2"/>
  <c r="AH483" i="2"/>
  <c r="AH484" i="2"/>
  <c r="AH485" i="2"/>
  <c r="AH486" i="2"/>
  <c r="AH487" i="2"/>
  <c r="AH488" i="2"/>
  <c r="AH489" i="2"/>
  <c r="AH490" i="2"/>
  <c r="AH491" i="2"/>
  <c r="AH492" i="2"/>
  <c r="AH493" i="2"/>
  <c r="AH494" i="2"/>
  <c r="AH495" i="2"/>
  <c r="AH496" i="2"/>
  <c r="AH497" i="2"/>
  <c r="AH498" i="2"/>
  <c r="AH499" i="2"/>
  <c r="AH500" i="2"/>
  <c r="AH501" i="2"/>
  <c r="AH502" i="2"/>
  <c r="AH503" i="2"/>
  <c r="AH504" i="2"/>
  <c r="AH505" i="2"/>
  <c r="AH506" i="2"/>
  <c r="AH507" i="2"/>
  <c r="AH508" i="2"/>
  <c r="AH509" i="2"/>
  <c r="AH510" i="2"/>
  <c r="AH511" i="2"/>
  <c r="AH512" i="2"/>
  <c r="AH513" i="2"/>
  <c r="AH514" i="2"/>
  <c r="AH515" i="2"/>
  <c r="AH516" i="2"/>
  <c r="AH517" i="2"/>
  <c r="AH518" i="2"/>
  <c r="AH519" i="2"/>
  <c r="AH520" i="2"/>
  <c r="AH521" i="2"/>
  <c r="AH522" i="2"/>
  <c r="AH523" i="2"/>
  <c r="AH524" i="2"/>
  <c r="AH525" i="2"/>
  <c r="AH526" i="2"/>
  <c r="AH527" i="2"/>
  <c r="AH528" i="2"/>
  <c r="AH529" i="2"/>
  <c r="AH530" i="2"/>
  <c r="AH531" i="2"/>
  <c r="AH532" i="2"/>
  <c r="AH533" i="2"/>
  <c r="AH534" i="2"/>
  <c r="AH535" i="2"/>
  <c r="AH536" i="2"/>
  <c r="AH537" i="2"/>
  <c r="AH538" i="2"/>
  <c r="AH539" i="2"/>
  <c r="AH540" i="2"/>
  <c r="AH541" i="2"/>
  <c r="AH542" i="2"/>
  <c r="AH543" i="2"/>
  <c r="AH544" i="2"/>
  <c r="AH545" i="2"/>
  <c r="AH546" i="2"/>
  <c r="AH547" i="2"/>
  <c r="AH548" i="2"/>
  <c r="AH549" i="2"/>
  <c r="AH550" i="2"/>
  <c r="AH551" i="2"/>
  <c r="AH552" i="2"/>
  <c r="AH553" i="2"/>
  <c r="AH554" i="2"/>
  <c r="AH555" i="2"/>
  <c r="AH556" i="2"/>
  <c r="AH557" i="2"/>
  <c r="AH558" i="2"/>
  <c r="AH559" i="2"/>
  <c r="AH560" i="2"/>
  <c r="AH561" i="2"/>
  <c r="AH562" i="2"/>
  <c r="AH563" i="2"/>
  <c r="AH564" i="2"/>
  <c r="AH565" i="2"/>
  <c r="AH566" i="2"/>
  <c r="AH567" i="2"/>
  <c r="AH568" i="2"/>
  <c r="AH569" i="2"/>
  <c r="AH570" i="2"/>
  <c r="AH571" i="2"/>
  <c r="AH572" i="2"/>
  <c r="AH573" i="2"/>
  <c r="AH574" i="2"/>
  <c r="AH575" i="2"/>
  <c r="AH576" i="2"/>
  <c r="AH577" i="2"/>
  <c r="AH578" i="2"/>
  <c r="AH579" i="2"/>
  <c r="AH580" i="2"/>
  <c r="AH581" i="2"/>
  <c r="AH582" i="2"/>
  <c r="AH583" i="2"/>
  <c r="AH584" i="2"/>
  <c r="AH585" i="2"/>
  <c r="AH586" i="2"/>
  <c r="AH587" i="2"/>
  <c r="AH588" i="2"/>
  <c r="AH589" i="2"/>
  <c r="AH590" i="2"/>
  <c r="AH591" i="2"/>
  <c r="AH592" i="2"/>
  <c r="AH593" i="2"/>
  <c r="AH594" i="2"/>
  <c r="AH595" i="2"/>
  <c r="AH596" i="2"/>
  <c r="AH597" i="2"/>
  <c r="AH598" i="2"/>
  <c r="AH599" i="2"/>
  <c r="AH600" i="2"/>
  <c r="AH601" i="2"/>
  <c r="AH602" i="2"/>
  <c r="AH603" i="2"/>
  <c r="AH604" i="2"/>
  <c r="AH605" i="2"/>
  <c r="AH606" i="2"/>
  <c r="AH607" i="2"/>
  <c r="AH608" i="2"/>
  <c r="AH609" i="2"/>
  <c r="AH610" i="2"/>
  <c r="AH611" i="2"/>
  <c r="AH612" i="2"/>
  <c r="AH613" i="2"/>
  <c r="AH614" i="2"/>
  <c r="AH615" i="2"/>
  <c r="AH616" i="2"/>
  <c r="AH617" i="2"/>
  <c r="AH618" i="2"/>
  <c r="AH619" i="2"/>
  <c r="AH620" i="2"/>
  <c r="AH621" i="2"/>
  <c r="AH622" i="2"/>
  <c r="AH623" i="2"/>
  <c r="AH624" i="2"/>
  <c r="AH625" i="2"/>
  <c r="AH626" i="2"/>
  <c r="AH627" i="2"/>
  <c r="AH628" i="2"/>
  <c r="AH629" i="2"/>
  <c r="AH630" i="2"/>
  <c r="AH631" i="2"/>
  <c r="AH632" i="2"/>
  <c r="AH633" i="2"/>
  <c r="AH634" i="2"/>
  <c r="AH635" i="2"/>
  <c r="AH636" i="2"/>
  <c r="AH637" i="2"/>
  <c r="AH638" i="2"/>
  <c r="AH639" i="2"/>
  <c r="AH640" i="2"/>
  <c r="AH641" i="2"/>
  <c r="AH642" i="2"/>
  <c r="AH643" i="2"/>
  <c r="AH644" i="2"/>
  <c r="AH645" i="2"/>
  <c r="AH646" i="2"/>
  <c r="AH647" i="2"/>
  <c r="AH648" i="2"/>
  <c r="AH649" i="2"/>
  <c r="AH650" i="2"/>
  <c r="AH651" i="2"/>
  <c r="AH652" i="2"/>
  <c r="AH653" i="2"/>
  <c r="AH654" i="2"/>
  <c r="AH655" i="2"/>
  <c r="AH656" i="2"/>
  <c r="AH657" i="2"/>
  <c r="AH658" i="2"/>
  <c r="AH659" i="2"/>
  <c r="AH660" i="2"/>
  <c r="AH661" i="2"/>
  <c r="AH662" i="2"/>
  <c r="AH663" i="2"/>
  <c r="AH664" i="2"/>
  <c r="AH665" i="2"/>
  <c r="AH666" i="2"/>
  <c r="AH667" i="2"/>
  <c r="AH668" i="2"/>
  <c r="AH669" i="2"/>
  <c r="AH670" i="2"/>
  <c r="AH671" i="2"/>
  <c r="AH672" i="2"/>
  <c r="AH673" i="2"/>
  <c r="AH674" i="2"/>
  <c r="AH675" i="2"/>
  <c r="AH676" i="2"/>
  <c r="AH677" i="2"/>
  <c r="AH678" i="2"/>
  <c r="AH679" i="2"/>
  <c r="AH680" i="2"/>
  <c r="AH681" i="2"/>
  <c r="AH682" i="2"/>
  <c r="AH683" i="2"/>
  <c r="AH684" i="2"/>
  <c r="AH685" i="2"/>
  <c r="AH686" i="2"/>
  <c r="AH687" i="2"/>
  <c r="AH688" i="2"/>
  <c r="AH689" i="2"/>
  <c r="AH690" i="2"/>
  <c r="AH691" i="2"/>
  <c r="AH692" i="2"/>
  <c r="AH693" i="2"/>
  <c r="AH694" i="2"/>
  <c r="AH695" i="2"/>
  <c r="AH696" i="2"/>
  <c r="AH697" i="2"/>
  <c r="AH698" i="2"/>
  <c r="AH699" i="2"/>
  <c r="AH700" i="2"/>
  <c r="AH701" i="2"/>
  <c r="AH702" i="2"/>
  <c r="AH703" i="2"/>
  <c r="AH704" i="2"/>
  <c r="AH705" i="2"/>
  <c r="AH706" i="2"/>
  <c r="AH707" i="2"/>
  <c r="AH708" i="2"/>
  <c r="AH709" i="2"/>
  <c r="AH710" i="2"/>
  <c r="AH711" i="2"/>
  <c r="AH712" i="2"/>
  <c r="AH713" i="2"/>
  <c r="AH714" i="2"/>
  <c r="AH715" i="2"/>
  <c r="AH716" i="2"/>
  <c r="AH717" i="2"/>
  <c r="AH718" i="2"/>
  <c r="AH719" i="2"/>
  <c r="AH720" i="2"/>
  <c r="AH721" i="2"/>
  <c r="AH722" i="2"/>
  <c r="AH723" i="2"/>
  <c r="AH724" i="2"/>
  <c r="AH725" i="2"/>
  <c r="AH726" i="2"/>
  <c r="AH727" i="2"/>
  <c r="AH728" i="2"/>
  <c r="AH729" i="2"/>
  <c r="AH730" i="2"/>
  <c r="AH731" i="2"/>
  <c r="AH732" i="2"/>
  <c r="AH733" i="2"/>
  <c r="AH734" i="2"/>
  <c r="AH735" i="2"/>
  <c r="AH736" i="2"/>
  <c r="AH737" i="2"/>
  <c r="AH738" i="2"/>
  <c r="AH739" i="2"/>
  <c r="AH740" i="2"/>
  <c r="AH741" i="2"/>
  <c r="AH742" i="2"/>
  <c r="AH743" i="2"/>
  <c r="AH744" i="2"/>
  <c r="AH745" i="2"/>
  <c r="AH746" i="2"/>
  <c r="AH747" i="2"/>
  <c r="AH748" i="2"/>
  <c r="AH749" i="2"/>
  <c r="AH750" i="2"/>
  <c r="AH751" i="2"/>
  <c r="AH752" i="2"/>
  <c r="AH753" i="2"/>
  <c r="AH754" i="2"/>
  <c r="AH755" i="2"/>
  <c r="AH756" i="2"/>
  <c r="AH757" i="2"/>
  <c r="AH758" i="2"/>
  <c r="AH759" i="2"/>
  <c r="AH760" i="2"/>
  <c r="AH761" i="2"/>
  <c r="AH762" i="2"/>
  <c r="AH763" i="2"/>
  <c r="AH764" i="2"/>
  <c r="AH765" i="2"/>
  <c r="AH766" i="2"/>
  <c r="AH767" i="2"/>
  <c r="AH768" i="2"/>
  <c r="AH769" i="2"/>
  <c r="AH770" i="2"/>
  <c r="AH771" i="2"/>
  <c r="AH772" i="2"/>
  <c r="AH773" i="2"/>
  <c r="AH774" i="2"/>
  <c r="AH775" i="2"/>
  <c r="AH776" i="2"/>
  <c r="AH777" i="2"/>
  <c r="AH778" i="2"/>
  <c r="AH779" i="2"/>
  <c r="AH780" i="2"/>
  <c r="AH781" i="2"/>
  <c r="AH782" i="2"/>
  <c r="AH783" i="2"/>
  <c r="AH784" i="2"/>
  <c r="AH785" i="2"/>
  <c r="AH786" i="2"/>
  <c r="AH787" i="2"/>
  <c r="AH788" i="2"/>
  <c r="AH789" i="2"/>
  <c r="AH790" i="2"/>
  <c r="AH791" i="2"/>
  <c r="AH792" i="2"/>
  <c r="AH793" i="2"/>
  <c r="AH794" i="2"/>
  <c r="AH795" i="2"/>
  <c r="AH796" i="2"/>
  <c r="AH797" i="2"/>
  <c r="AH798" i="2"/>
  <c r="AH799" i="2"/>
  <c r="AH800" i="2"/>
  <c r="AH801" i="2"/>
  <c r="AH802" i="2"/>
  <c r="AH803" i="2"/>
  <c r="AH804" i="2"/>
  <c r="AH805" i="2"/>
  <c r="AH806" i="2"/>
  <c r="AH807" i="2"/>
  <c r="AH808" i="2"/>
  <c r="AH809" i="2"/>
  <c r="AH810" i="2"/>
  <c r="AH811" i="2"/>
  <c r="AH812" i="2"/>
  <c r="AH813" i="2"/>
  <c r="AH814" i="2"/>
  <c r="AH815" i="2"/>
  <c r="AH816" i="2"/>
  <c r="AH817" i="2"/>
  <c r="AH818" i="2"/>
  <c r="AH819" i="2"/>
  <c r="AH820" i="2"/>
  <c r="AH821" i="2"/>
  <c r="AH822" i="2"/>
  <c r="AH823" i="2"/>
  <c r="AH824" i="2"/>
  <c r="AH825" i="2"/>
  <c r="AH826" i="2"/>
  <c r="AH827" i="2"/>
  <c r="AH828" i="2"/>
  <c r="AH829" i="2"/>
  <c r="AH830" i="2"/>
  <c r="AH831" i="2"/>
  <c r="AH832" i="2"/>
  <c r="AH833" i="2"/>
  <c r="AH834" i="2"/>
  <c r="AH835" i="2"/>
  <c r="AH836" i="2"/>
  <c r="AH837" i="2"/>
  <c r="AH838" i="2"/>
  <c r="AH839" i="2"/>
  <c r="AH840" i="2"/>
  <c r="AH841" i="2"/>
  <c r="AH842" i="2"/>
  <c r="AH843" i="2"/>
  <c r="AH844" i="2"/>
  <c r="AH845" i="2"/>
  <c r="AH846" i="2"/>
  <c r="AH847" i="2"/>
  <c r="AH848" i="2"/>
  <c r="AH849" i="2"/>
  <c r="AH850" i="2"/>
  <c r="AH851" i="2"/>
  <c r="AH852" i="2"/>
  <c r="AH853" i="2"/>
  <c r="AH854" i="2"/>
  <c r="AH855" i="2"/>
  <c r="AH856" i="2"/>
  <c r="AH857" i="2"/>
  <c r="AH858" i="2"/>
  <c r="AH859" i="2"/>
  <c r="AH860" i="2"/>
  <c r="AH861" i="2"/>
  <c r="AH862" i="2"/>
  <c r="AH863" i="2"/>
  <c r="AH864" i="2"/>
  <c r="AH865" i="2"/>
  <c r="AH866" i="2"/>
  <c r="AH867" i="2"/>
  <c r="AH868" i="2"/>
  <c r="AH869" i="2"/>
  <c r="AH870" i="2"/>
  <c r="AH871" i="2"/>
  <c r="AH872" i="2"/>
  <c r="AH873" i="2"/>
  <c r="AH874" i="2"/>
  <c r="AH875" i="2"/>
  <c r="AH876" i="2"/>
  <c r="AH877" i="2"/>
  <c r="AH878" i="2"/>
  <c r="AH879" i="2"/>
  <c r="AH880" i="2"/>
  <c r="AH881" i="2"/>
  <c r="AH882" i="2"/>
  <c r="AH883" i="2"/>
  <c r="AH884" i="2"/>
  <c r="AH885" i="2"/>
  <c r="AH886" i="2"/>
  <c r="AH887" i="2"/>
  <c r="AH888" i="2"/>
  <c r="AH889" i="2"/>
  <c r="AH890" i="2"/>
  <c r="AH891" i="2"/>
  <c r="AH892" i="2"/>
  <c r="AH893" i="2"/>
  <c r="AH894" i="2"/>
  <c r="AH895" i="2"/>
  <c r="AH896" i="2"/>
  <c r="AH897" i="2"/>
  <c r="AH898" i="2"/>
  <c r="AH899" i="2"/>
  <c r="AH900" i="2"/>
  <c r="AH901" i="2"/>
  <c r="AH902" i="2"/>
  <c r="AH903" i="2"/>
  <c r="AH904" i="2"/>
  <c r="AH905" i="2"/>
  <c r="AH906" i="2"/>
  <c r="AH907" i="2"/>
  <c r="AH908" i="2"/>
  <c r="AH909" i="2"/>
  <c r="AH910" i="2"/>
  <c r="AH911" i="2"/>
  <c r="AH912" i="2"/>
  <c r="AH913" i="2"/>
  <c r="AH914" i="2"/>
  <c r="AH915" i="2"/>
  <c r="AH916" i="2"/>
  <c r="AH917" i="2"/>
  <c r="AH918" i="2"/>
  <c r="AH919" i="2"/>
  <c r="AH920" i="2"/>
  <c r="AH921" i="2"/>
  <c r="AH922" i="2"/>
  <c r="AH923" i="2"/>
  <c r="AH924" i="2"/>
  <c r="AH925" i="2"/>
  <c r="AH926" i="2"/>
  <c r="AH927" i="2"/>
  <c r="AH928" i="2"/>
  <c r="AH929" i="2"/>
  <c r="AH930" i="2"/>
  <c r="AH931" i="2"/>
  <c r="AH932" i="2"/>
  <c r="AH933" i="2"/>
  <c r="AH934" i="2"/>
  <c r="AH935" i="2"/>
  <c r="AH936" i="2"/>
  <c r="AH937" i="2"/>
  <c r="AH938" i="2"/>
  <c r="AH939" i="2"/>
  <c r="AH940" i="2"/>
  <c r="AH941" i="2"/>
  <c r="AH942" i="2"/>
  <c r="AH943" i="2"/>
  <c r="AH944" i="2"/>
  <c r="AH945" i="2"/>
  <c r="AH946" i="2"/>
  <c r="AH947" i="2"/>
  <c r="AH948" i="2"/>
  <c r="AH949" i="2"/>
  <c r="AH950" i="2"/>
  <c r="AH951" i="2"/>
  <c r="AH952" i="2"/>
  <c r="AH953" i="2"/>
  <c r="AH954" i="2"/>
  <c r="AH955" i="2"/>
  <c r="AH956" i="2"/>
  <c r="AH957" i="2"/>
  <c r="AH958" i="2"/>
  <c r="AH959" i="2"/>
  <c r="AH960" i="2"/>
  <c r="AH961" i="2"/>
  <c r="AH962" i="2"/>
  <c r="AH963" i="2"/>
  <c r="AH964" i="2"/>
  <c r="AH965" i="2"/>
  <c r="AH966" i="2"/>
  <c r="AH967" i="2"/>
  <c r="AH968" i="2"/>
  <c r="AH969" i="2"/>
  <c r="AH970" i="2"/>
  <c r="AH971" i="2"/>
  <c r="AH972" i="2"/>
  <c r="AH973" i="2"/>
  <c r="AH974" i="2"/>
  <c r="AH975" i="2"/>
  <c r="AH976" i="2"/>
  <c r="AH977" i="2"/>
  <c r="AH978" i="2"/>
  <c r="AH979" i="2"/>
  <c r="AH980" i="2"/>
  <c r="AH981" i="2"/>
  <c r="AH982" i="2"/>
  <c r="AH983" i="2"/>
  <c r="AH984" i="2"/>
  <c r="AH985" i="2"/>
  <c r="AH986" i="2"/>
  <c r="AH987" i="2"/>
  <c r="AH988" i="2"/>
  <c r="AH989" i="2"/>
  <c r="AH990" i="2"/>
  <c r="AH991" i="2"/>
  <c r="AH992" i="2"/>
  <c r="AH993" i="2"/>
  <c r="AH994" i="2"/>
  <c r="AH995" i="2"/>
  <c r="AH996" i="2"/>
  <c r="AH997" i="2"/>
  <c r="AH998" i="2"/>
  <c r="AH999" i="2"/>
  <c r="AH1000" i="2"/>
  <c r="AH1001" i="2"/>
  <c r="AH1002" i="2"/>
  <c r="AH1003" i="2"/>
  <c r="AH1004" i="2"/>
  <c r="AH1005" i="2"/>
  <c r="AH1006" i="2"/>
  <c r="AH1007" i="2"/>
  <c r="AH1008" i="2"/>
  <c r="AH1009" i="2"/>
  <c r="AH1010" i="2"/>
  <c r="AH1011" i="2"/>
  <c r="AH1012" i="2"/>
  <c r="AH1013" i="2"/>
  <c r="AH1014" i="2"/>
  <c r="AH1015" i="2"/>
  <c r="AH1016" i="2"/>
  <c r="AH1017" i="2"/>
  <c r="AH1018" i="2"/>
  <c r="AH1019" i="2"/>
  <c r="AH1020" i="2"/>
  <c r="AH1021" i="2"/>
  <c r="AH1022" i="2"/>
  <c r="AH1023" i="2"/>
  <c r="AH1024" i="2"/>
  <c r="AH1025" i="2"/>
  <c r="AH1026" i="2"/>
  <c r="AH1027" i="2"/>
  <c r="AH1028" i="2"/>
  <c r="AH1029" i="2"/>
  <c r="AH1030" i="2"/>
  <c r="AH1031" i="2"/>
  <c r="AH1032" i="2"/>
  <c r="AH1033" i="2"/>
  <c r="AH1034" i="2"/>
  <c r="AH1035" i="2"/>
  <c r="AH1036" i="2"/>
  <c r="AH1037" i="2"/>
  <c r="AH1038" i="2"/>
  <c r="AH1039" i="2"/>
  <c r="AH1040" i="2"/>
  <c r="AH1041" i="2"/>
  <c r="AH1042" i="2"/>
  <c r="AH1043" i="2"/>
  <c r="AH1044" i="2"/>
  <c r="AH1045" i="2"/>
  <c r="AH1046" i="2"/>
  <c r="AH1047" i="2"/>
  <c r="AH1048" i="2"/>
  <c r="AH1049" i="2"/>
  <c r="AH1050" i="2"/>
  <c r="AH1051" i="2"/>
  <c r="AH1052" i="2"/>
  <c r="AH1053" i="2"/>
  <c r="AH1054" i="2"/>
  <c r="AH1055" i="2"/>
  <c r="AH1056" i="2"/>
  <c r="AH1057" i="2"/>
  <c r="AH1058" i="2"/>
  <c r="AH1059" i="2"/>
  <c r="AH1060" i="2"/>
  <c r="AH1061" i="2"/>
  <c r="AH1062" i="2"/>
  <c r="AH1063" i="2"/>
  <c r="AH1064" i="2"/>
  <c r="AH1065" i="2"/>
  <c r="AH1066" i="2"/>
  <c r="AH1067" i="2"/>
  <c r="AH1068" i="2"/>
  <c r="AH1069" i="2"/>
  <c r="AH1070" i="2"/>
  <c r="AH1071" i="2"/>
  <c r="AH1072" i="2"/>
  <c r="AH1073" i="2"/>
  <c r="AH1074" i="2"/>
  <c r="AH1075" i="2"/>
  <c r="AH1076" i="2"/>
  <c r="AH1077" i="2"/>
  <c r="AH1078" i="2"/>
  <c r="AH1079" i="2"/>
  <c r="AH1080" i="2"/>
  <c r="AH1081" i="2"/>
  <c r="AH1082" i="2"/>
  <c r="AH1083" i="2"/>
  <c r="AH1084" i="2"/>
  <c r="AH1085" i="2"/>
  <c r="AH1086" i="2"/>
  <c r="AH1087" i="2"/>
  <c r="AH1088" i="2"/>
  <c r="AH1089" i="2"/>
  <c r="AH1090" i="2"/>
  <c r="AH1091" i="2"/>
  <c r="AH1092" i="2"/>
  <c r="AH1093" i="2"/>
  <c r="AH1094" i="2"/>
  <c r="AH1095" i="2"/>
  <c r="AH1096" i="2"/>
  <c r="AH1097" i="2"/>
  <c r="AH1098" i="2"/>
  <c r="AH1099" i="2"/>
  <c r="AH1100" i="2"/>
  <c r="AH1101" i="2"/>
  <c r="AH1102" i="2"/>
  <c r="AH1103" i="2"/>
  <c r="AH1104" i="2"/>
  <c r="AH1105" i="2"/>
  <c r="AH1106" i="2"/>
  <c r="AH1107" i="2"/>
  <c r="AH1108" i="2"/>
  <c r="AH1109" i="2"/>
  <c r="AH1110" i="2"/>
  <c r="AH1111" i="2"/>
  <c r="AH1112" i="2"/>
  <c r="AH1113" i="2"/>
  <c r="AH1114" i="2"/>
  <c r="AH1115" i="2"/>
  <c r="AH1116" i="2"/>
  <c r="AH1117" i="2"/>
  <c r="AH1118" i="2"/>
  <c r="AH1119" i="2"/>
  <c r="AH1120" i="2"/>
  <c r="AH1121" i="2"/>
  <c r="AH1122" i="2"/>
  <c r="AH1123" i="2"/>
  <c r="AH1124" i="2"/>
  <c r="AH1125" i="2"/>
  <c r="AH1126" i="2"/>
  <c r="AH1127" i="2"/>
  <c r="AH1128" i="2"/>
  <c r="AH1129" i="2"/>
  <c r="AH1130" i="2"/>
  <c r="AH1131" i="2"/>
  <c r="AH1132" i="2"/>
  <c r="AH1133" i="2"/>
  <c r="AH1134" i="2"/>
  <c r="AH1135" i="2"/>
  <c r="AH1136" i="2"/>
  <c r="AH1137" i="2"/>
  <c r="AH1138" i="2"/>
  <c r="AH1139" i="2"/>
  <c r="AH1140" i="2"/>
  <c r="AH1141" i="2"/>
  <c r="AH1142" i="2"/>
  <c r="AH1143" i="2"/>
  <c r="AH1144" i="2"/>
  <c r="AH1145" i="2"/>
  <c r="AH1146" i="2"/>
  <c r="AH1147" i="2"/>
  <c r="AH1148" i="2"/>
  <c r="AH1149" i="2"/>
  <c r="AH1150" i="2"/>
  <c r="AH1151" i="2"/>
  <c r="AH1152" i="2"/>
  <c r="AH1153" i="2"/>
  <c r="AH1154" i="2"/>
  <c r="AH1155" i="2"/>
  <c r="AH1156" i="2"/>
  <c r="AH1157" i="2"/>
  <c r="AH1158" i="2"/>
  <c r="AH1159" i="2"/>
  <c r="AH1160" i="2"/>
  <c r="AH1161" i="2"/>
  <c r="AH1162" i="2"/>
  <c r="AH1163" i="2"/>
  <c r="AH1164" i="2"/>
  <c r="AH1165" i="2"/>
  <c r="AH1166" i="2"/>
  <c r="AH1167" i="2"/>
  <c r="AH1168" i="2"/>
  <c r="AH1169" i="2"/>
  <c r="AH1170" i="2"/>
  <c r="AH1171" i="2"/>
  <c r="AH1172" i="2"/>
  <c r="AH1173" i="2"/>
  <c r="AH1174" i="2"/>
  <c r="AH1175" i="2"/>
  <c r="AH1176" i="2"/>
  <c r="AH1177" i="2"/>
  <c r="AH1178" i="2"/>
  <c r="AH1179" i="2"/>
  <c r="AH1180" i="2"/>
  <c r="AH1181" i="2"/>
  <c r="AH1182" i="2"/>
  <c r="AH1183" i="2"/>
  <c r="AH1184" i="2"/>
  <c r="AH1185" i="2"/>
  <c r="AH1186" i="2"/>
  <c r="AH1187" i="2"/>
  <c r="AH1188" i="2"/>
  <c r="AH1189" i="2"/>
  <c r="AH1190" i="2"/>
  <c r="AH1191" i="2"/>
  <c r="AH1192" i="2"/>
  <c r="AH1193" i="2"/>
  <c r="AH1194" i="2"/>
  <c r="AH1195" i="2"/>
  <c r="AH1196" i="2"/>
  <c r="AH1197" i="2"/>
  <c r="AH1198" i="2"/>
  <c r="AH1199" i="2"/>
  <c r="AH1200" i="2"/>
  <c r="AH1201" i="2"/>
  <c r="AH1202" i="2"/>
  <c r="AH1203" i="2"/>
  <c r="AH1204" i="2"/>
  <c r="AH1205" i="2"/>
  <c r="AH1206" i="2"/>
  <c r="AH1207" i="2"/>
  <c r="AH1208" i="2"/>
  <c r="AH1209" i="2"/>
  <c r="AH1210" i="2"/>
  <c r="AH1211" i="2"/>
  <c r="AH1212" i="2"/>
  <c r="AH1213" i="2"/>
  <c r="AH1214" i="2"/>
  <c r="AH1215" i="2"/>
  <c r="AH1216" i="2"/>
  <c r="AH1217" i="2"/>
  <c r="AH1218" i="2"/>
  <c r="AH1219" i="2"/>
  <c r="AH1220" i="2"/>
  <c r="AH1221" i="2"/>
  <c r="AH1222" i="2"/>
  <c r="AH1223" i="2"/>
  <c r="AH1224" i="2"/>
  <c r="AH1225" i="2"/>
  <c r="AH1226" i="2"/>
  <c r="AH1227" i="2"/>
  <c r="AH1228" i="2"/>
  <c r="AH1229" i="2"/>
  <c r="AH1230" i="2"/>
  <c r="AH1231" i="2"/>
  <c r="AH1232" i="2"/>
  <c r="AH1233" i="2"/>
  <c r="AH1234" i="2"/>
  <c r="AH1235" i="2"/>
  <c r="AH1236" i="2"/>
  <c r="AH1237" i="2"/>
  <c r="AH1238" i="2"/>
  <c r="AH1239" i="2"/>
  <c r="AH1240" i="2"/>
  <c r="AH1241" i="2"/>
  <c r="AH1242" i="2"/>
  <c r="AH1243" i="2"/>
  <c r="AH1244" i="2"/>
  <c r="AH1245" i="2"/>
  <c r="AH1246" i="2"/>
  <c r="AH1247" i="2"/>
  <c r="AH1248" i="2"/>
  <c r="AH1249" i="2"/>
  <c r="AH1250" i="2"/>
  <c r="AH1251" i="2"/>
  <c r="AH1252" i="2"/>
  <c r="AH1253" i="2"/>
  <c r="AH1254" i="2"/>
  <c r="AH1255" i="2"/>
  <c r="AH1256" i="2"/>
  <c r="AH1257" i="2"/>
  <c r="AH1258" i="2"/>
  <c r="AH1259" i="2"/>
  <c r="AH1260" i="2"/>
  <c r="AH1261" i="2"/>
  <c r="AH1262" i="2"/>
  <c r="AH1263" i="2"/>
  <c r="AH1264" i="2"/>
  <c r="AH1265" i="2"/>
  <c r="AH1266" i="2"/>
  <c r="AH1267" i="2"/>
  <c r="AH1268" i="2"/>
  <c r="AH1269" i="2"/>
  <c r="AH1270" i="2"/>
  <c r="AH1271" i="2"/>
  <c r="AH1272" i="2"/>
  <c r="AH1273" i="2"/>
  <c r="AH1274" i="2"/>
  <c r="AH1275" i="2"/>
  <c r="AH1276" i="2"/>
  <c r="AH1277" i="2"/>
  <c r="AH1278" i="2"/>
  <c r="AH1279" i="2"/>
  <c r="AH1280" i="2"/>
  <c r="AH1281" i="2"/>
  <c r="AH1282" i="2"/>
  <c r="AH1283" i="2"/>
  <c r="AH1284" i="2"/>
  <c r="AH1285" i="2"/>
  <c r="AH1286" i="2"/>
  <c r="AH1287" i="2"/>
  <c r="AH1288" i="2"/>
  <c r="AH1289" i="2"/>
  <c r="AH1290" i="2"/>
  <c r="AH1291" i="2"/>
  <c r="AH1292" i="2"/>
  <c r="AH1293" i="2"/>
  <c r="AH1294" i="2"/>
  <c r="AH1295" i="2"/>
  <c r="AH1296" i="2"/>
  <c r="AH1297" i="2"/>
  <c r="AH1298" i="2"/>
  <c r="AH1299" i="2"/>
  <c r="AH1300" i="2"/>
  <c r="AH1301" i="2"/>
  <c r="AH1302" i="2"/>
  <c r="AH1303" i="2"/>
  <c r="AH1304" i="2"/>
  <c r="AH1305" i="2"/>
  <c r="AH1306" i="2"/>
  <c r="AH1307" i="2"/>
  <c r="AH1308" i="2"/>
  <c r="AH1309" i="2"/>
  <c r="AH1310" i="2"/>
  <c r="AH1311" i="2"/>
  <c r="AH1312" i="2"/>
  <c r="AH1313" i="2"/>
  <c r="AH1314" i="2"/>
  <c r="AH1315" i="2"/>
  <c r="AH1316" i="2"/>
  <c r="AH1317" i="2"/>
  <c r="AH1318" i="2"/>
  <c r="AH1319" i="2"/>
  <c r="AH1320" i="2"/>
  <c r="AH1321" i="2"/>
  <c r="AH1322" i="2"/>
  <c r="AH1323" i="2"/>
  <c r="AH1324" i="2"/>
  <c r="AH1325" i="2"/>
  <c r="AH1326" i="2"/>
  <c r="AH1327" i="2"/>
  <c r="AH1328" i="2"/>
  <c r="AH1329" i="2"/>
  <c r="AH1330" i="2"/>
  <c r="AH1331" i="2"/>
  <c r="AH1332" i="2"/>
  <c r="AH1333" i="2"/>
  <c r="AH1334" i="2"/>
  <c r="AH1335" i="2"/>
  <c r="AH1336" i="2"/>
  <c r="AH1337" i="2"/>
  <c r="AH1338" i="2"/>
  <c r="AH1339" i="2"/>
  <c r="AH1340" i="2"/>
  <c r="AH1341" i="2"/>
  <c r="AH1342" i="2"/>
  <c r="AH1343" i="2"/>
  <c r="AH1344" i="2"/>
  <c r="AH1345" i="2"/>
  <c r="AH1346" i="2"/>
  <c r="AH1347" i="2"/>
  <c r="AH1348" i="2"/>
  <c r="AH1349" i="2"/>
  <c r="AH1350" i="2"/>
  <c r="AH1351" i="2"/>
  <c r="AH1352" i="2"/>
  <c r="AH1353" i="2"/>
  <c r="AH1354" i="2"/>
  <c r="AH1355" i="2"/>
  <c r="AH1356" i="2"/>
  <c r="AH1357" i="2"/>
  <c r="AH1358" i="2"/>
  <c r="AH1359" i="2"/>
  <c r="AH1360" i="2"/>
  <c r="AH1361" i="2"/>
  <c r="AH1362" i="2"/>
  <c r="AH1363" i="2"/>
  <c r="AH1364" i="2"/>
  <c r="AH1365" i="2"/>
  <c r="AH1366" i="2"/>
  <c r="AH1367" i="2"/>
  <c r="AH1368" i="2"/>
  <c r="AH1369" i="2"/>
  <c r="AH1370" i="2"/>
  <c r="AH1371" i="2"/>
  <c r="AH1372" i="2"/>
  <c r="AH1373" i="2"/>
  <c r="AH1374" i="2"/>
  <c r="AH1375" i="2"/>
  <c r="AH1376" i="2"/>
  <c r="AH1377" i="2"/>
  <c r="AH1378" i="2"/>
  <c r="AH1379" i="2"/>
  <c r="AH1380" i="2"/>
  <c r="AH1381" i="2"/>
  <c r="AH1382" i="2"/>
  <c r="AH1383" i="2"/>
  <c r="AH1384" i="2"/>
  <c r="AH1385" i="2"/>
  <c r="AH1386" i="2"/>
  <c r="AH1387" i="2"/>
  <c r="AH1388" i="2"/>
  <c r="AH1389" i="2"/>
  <c r="AH1390" i="2"/>
  <c r="AH1391" i="2"/>
  <c r="AH1392" i="2"/>
  <c r="AH1393" i="2"/>
  <c r="AH1394" i="2"/>
  <c r="AH1395" i="2"/>
  <c r="AH1396" i="2"/>
  <c r="AH1397" i="2"/>
  <c r="AH1398" i="2"/>
  <c r="AH1399" i="2"/>
  <c r="AH1400" i="2"/>
  <c r="AH1401" i="2"/>
  <c r="AH1402" i="2"/>
  <c r="AH1403" i="2"/>
  <c r="AH1404" i="2"/>
  <c r="AH1405" i="2"/>
  <c r="AH1406" i="2"/>
  <c r="AH1407" i="2"/>
  <c r="AH1408" i="2"/>
  <c r="AH1409" i="2"/>
  <c r="AH1410" i="2"/>
  <c r="AH1411" i="2"/>
  <c r="AH1412" i="2"/>
  <c r="AH1413" i="2"/>
  <c r="AH1414" i="2"/>
  <c r="AH1415" i="2"/>
  <c r="AH1416" i="2"/>
  <c r="AH1417" i="2"/>
  <c r="AH1418" i="2"/>
  <c r="AH1419" i="2"/>
  <c r="AH1420" i="2"/>
  <c r="AH1421" i="2"/>
  <c r="AH1422" i="2"/>
  <c r="AH1423" i="2"/>
  <c r="AH1424" i="2"/>
  <c r="AH1425" i="2"/>
  <c r="AH1426" i="2"/>
  <c r="AH1427" i="2"/>
  <c r="AH1428" i="2"/>
  <c r="AH1429" i="2"/>
  <c r="AH1430" i="2"/>
  <c r="AH1431" i="2"/>
  <c r="AH1432" i="2"/>
  <c r="AH1433" i="2"/>
  <c r="AH1434" i="2"/>
  <c r="AH1435" i="2"/>
  <c r="AH1436" i="2"/>
  <c r="AH1437" i="2"/>
  <c r="AH1438" i="2"/>
  <c r="AH1439" i="2"/>
  <c r="AH1440" i="2"/>
  <c r="AH1441" i="2"/>
  <c r="AH1442" i="2"/>
  <c r="AH1443" i="2"/>
  <c r="AH1444" i="2"/>
  <c r="AH1445" i="2"/>
  <c r="AH1446" i="2"/>
  <c r="AH1447" i="2"/>
  <c r="AH1448" i="2"/>
  <c r="AH1449" i="2"/>
  <c r="AH1450" i="2"/>
  <c r="AH1451" i="2"/>
  <c r="AH1452" i="2"/>
  <c r="AH1453" i="2"/>
  <c r="AH1454" i="2"/>
  <c r="AH1455" i="2"/>
  <c r="AH1456" i="2"/>
  <c r="AH1457" i="2"/>
  <c r="AH1458" i="2"/>
  <c r="AH1459" i="2"/>
  <c r="AH1460" i="2"/>
  <c r="AH1461" i="2"/>
  <c r="AH1462" i="2"/>
  <c r="AH1463" i="2"/>
  <c r="AH1464" i="2"/>
  <c r="AH1465" i="2"/>
  <c r="AH1466" i="2"/>
  <c r="AH1467" i="2"/>
  <c r="AH1468" i="2"/>
  <c r="AH1469" i="2"/>
  <c r="AH1470" i="2"/>
  <c r="AH1471" i="2"/>
  <c r="AH1472" i="2"/>
  <c r="U11" i="4"/>
  <c r="S11" i="4"/>
  <c r="U3" i="2" l="1"/>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U1002" i="2"/>
  <c r="U1003" i="2"/>
  <c r="U1004" i="2"/>
  <c r="U1005" i="2"/>
  <c r="U1006" i="2"/>
  <c r="U1007" i="2"/>
  <c r="U1008" i="2"/>
  <c r="U1009" i="2"/>
  <c r="U1010" i="2"/>
  <c r="U1011" i="2"/>
  <c r="U1012" i="2"/>
  <c r="U1013" i="2"/>
  <c r="U1014" i="2"/>
  <c r="U1015" i="2"/>
  <c r="U1016" i="2"/>
  <c r="U1017" i="2"/>
  <c r="U1018" i="2"/>
  <c r="U1019" i="2"/>
  <c r="U1020" i="2"/>
  <c r="U1021" i="2"/>
  <c r="U1022" i="2"/>
  <c r="U1023" i="2"/>
  <c r="U1024" i="2"/>
  <c r="U1025" i="2"/>
  <c r="U1026" i="2"/>
  <c r="U1027" i="2"/>
  <c r="U1028" i="2"/>
  <c r="U1029" i="2"/>
  <c r="U1030" i="2"/>
  <c r="U1031" i="2"/>
  <c r="U1032" i="2"/>
  <c r="U1033" i="2"/>
  <c r="U1034" i="2"/>
  <c r="U1035" i="2"/>
  <c r="U1036" i="2"/>
  <c r="U1037" i="2"/>
  <c r="U1038" i="2"/>
  <c r="U1039" i="2"/>
  <c r="U1040" i="2"/>
  <c r="U1041" i="2"/>
  <c r="U1042" i="2"/>
  <c r="U1043" i="2"/>
  <c r="U1044" i="2"/>
  <c r="U1045" i="2"/>
  <c r="U1046" i="2"/>
  <c r="U1047" i="2"/>
  <c r="U1048" i="2"/>
  <c r="U1049" i="2"/>
  <c r="U1050" i="2"/>
  <c r="U1051" i="2"/>
  <c r="U1052" i="2"/>
  <c r="U1053" i="2"/>
  <c r="U1054" i="2"/>
  <c r="U1055" i="2"/>
  <c r="U1056" i="2"/>
  <c r="U1057" i="2"/>
  <c r="U1058" i="2"/>
  <c r="U1059" i="2"/>
  <c r="U1060" i="2"/>
  <c r="U1061" i="2"/>
  <c r="U1062" i="2"/>
  <c r="U1063" i="2"/>
  <c r="U1064" i="2"/>
  <c r="U1065" i="2"/>
  <c r="U1066" i="2"/>
  <c r="U1067" i="2"/>
  <c r="U1068" i="2"/>
  <c r="U1069" i="2"/>
  <c r="U1070" i="2"/>
  <c r="U1071" i="2"/>
  <c r="U1072" i="2"/>
  <c r="U1073" i="2"/>
  <c r="U1074" i="2"/>
  <c r="U1075" i="2"/>
  <c r="U1076" i="2"/>
  <c r="U1077" i="2"/>
  <c r="U1078" i="2"/>
  <c r="U1079" i="2"/>
  <c r="U1080" i="2"/>
  <c r="U1081" i="2"/>
  <c r="U1082" i="2"/>
  <c r="U1083" i="2"/>
  <c r="U1084" i="2"/>
  <c r="U1085" i="2"/>
  <c r="U1086" i="2"/>
  <c r="U1087" i="2"/>
  <c r="U1088" i="2"/>
  <c r="U1089" i="2"/>
  <c r="U1090" i="2"/>
  <c r="U1091" i="2"/>
  <c r="U1092" i="2"/>
  <c r="U1093" i="2"/>
  <c r="U1094" i="2"/>
  <c r="U1095" i="2"/>
  <c r="U1096" i="2"/>
  <c r="U1097" i="2"/>
  <c r="U1098" i="2"/>
  <c r="U1099" i="2"/>
  <c r="U1100" i="2"/>
  <c r="U1101" i="2"/>
  <c r="U1102" i="2"/>
  <c r="U1103" i="2"/>
  <c r="U1104" i="2"/>
  <c r="U1105" i="2"/>
  <c r="U1106" i="2"/>
  <c r="U1107" i="2"/>
  <c r="U1108" i="2"/>
  <c r="U1109" i="2"/>
  <c r="U1110" i="2"/>
  <c r="U1111" i="2"/>
  <c r="U1112" i="2"/>
  <c r="U1113" i="2"/>
  <c r="U1114" i="2"/>
  <c r="U1115" i="2"/>
  <c r="U1116" i="2"/>
  <c r="U1117" i="2"/>
  <c r="U1118" i="2"/>
  <c r="U1119" i="2"/>
  <c r="U1120" i="2"/>
  <c r="U1121" i="2"/>
  <c r="U1122" i="2"/>
  <c r="U1123" i="2"/>
  <c r="U1124" i="2"/>
  <c r="U1125" i="2"/>
  <c r="U1126" i="2"/>
  <c r="U1127" i="2"/>
  <c r="U1128" i="2"/>
  <c r="U1129" i="2"/>
  <c r="U1130" i="2"/>
  <c r="U1131" i="2"/>
  <c r="U1132" i="2"/>
  <c r="U1133" i="2"/>
  <c r="U1134" i="2"/>
  <c r="U1135" i="2"/>
  <c r="U1136" i="2"/>
  <c r="U1137" i="2"/>
  <c r="U1138" i="2"/>
  <c r="U1139" i="2"/>
  <c r="U1140" i="2"/>
  <c r="U1141" i="2"/>
  <c r="U1142" i="2"/>
  <c r="U1143" i="2"/>
  <c r="U1144" i="2"/>
  <c r="U1145" i="2"/>
  <c r="U1146" i="2"/>
  <c r="U1147" i="2"/>
  <c r="U1148" i="2"/>
  <c r="U1149" i="2"/>
  <c r="U1150" i="2"/>
  <c r="U1151" i="2"/>
  <c r="U1152" i="2"/>
  <c r="U1153" i="2"/>
  <c r="U1154" i="2"/>
  <c r="U1155" i="2"/>
  <c r="U1156" i="2"/>
  <c r="U1157" i="2"/>
  <c r="U1158" i="2"/>
  <c r="U1159" i="2"/>
  <c r="U1160" i="2"/>
  <c r="U1161" i="2"/>
  <c r="U1162" i="2"/>
  <c r="U1163" i="2"/>
  <c r="U1164" i="2"/>
  <c r="U1165" i="2"/>
  <c r="U1166" i="2"/>
  <c r="U1167" i="2"/>
  <c r="U1168" i="2"/>
  <c r="U1169" i="2"/>
  <c r="U1170" i="2"/>
  <c r="U1171" i="2"/>
  <c r="U1172" i="2"/>
  <c r="U1173" i="2"/>
  <c r="U1174" i="2"/>
  <c r="U1175" i="2"/>
  <c r="U1176" i="2"/>
  <c r="U1177" i="2"/>
  <c r="U1178" i="2"/>
  <c r="U1179" i="2"/>
  <c r="U1180" i="2"/>
  <c r="U1181" i="2"/>
  <c r="U1182" i="2"/>
  <c r="U1183" i="2"/>
  <c r="U1184" i="2"/>
  <c r="U1185" i="2"/>
  <c r="U1186" i="2"/>
  <c r="U1187" i="2"/>
  <c r="U1188" i="2"/>
  <c r="U1189" i="2"/>
  <c r="U1190" i="2"/>
  <c r="U1191" i="2"/>
  <c r="U1192" i="2"/>
  <c r="U1193" i="2"/>
  <c r="U1194" i="2"/>
  <c r="U1195" i="2"/>
  <c r="U1196" i="2"/>
  <c r="U1197" i="2"/>
  <c r="U1198" i="2"/>
  <c r="U1199" i="2"/>
  <c r="U1200" i="2"/>
  <c r="U1201" i="2"/>
  <c r="U1202" i="2"/>
  <c r="U1203" i="2"/>
  <c r="U1204" i="2"/>
  <c r="U1205" i="2"/>
  <c r="U1206" i="2"/>
  <c r="U1207" i="2"/>
  <c r="U1208" i="2"/>
  <c r="U1209" i="2"/>
  <c r="U1210" i="2"/>
  <c r="U1211" i="2"/>
  <c r="U1212" i="2"/>
  <c r="U1213" i="2"/>
  <c r="U1214" i="2"/>
  <c r="U1215" i="2"/>
  <c r="U1216" i="2"/>
  <c r="U1217" i="2"/>
  <c r="U1218" i="2"/>
  <c r="U1219" i="2"/>
  <c r="U1220" i="2"/>
  <c r="U1221" i="2"/>
  <c r="U1222" i="2"/>
  <c r="U1223" i="2"/>
  <c r="U1224" i="2"/>
  <c r="U1225" i="2"/>
  <c r="U1226" i="2"/>
  <c r="U1227" i="2"/>
  <c r="U1228" i="2"/>
  <c r="U1229" i="2"/>
  <c r="U1230" i="2"/>
  <c r="U1231" i="2"/>
  <c r="U1232" i="2"/>
  <c r="U1233" i="2"/>
  <c r="U1234" i="2"/>
  <c r="U1235" i="2"/>
  <c r="U1236" i="2"/>
  <c r="U1237" i="2"/>
  <c r="U1238" i="2"/>
  <c r="U1239" i="2"/>
  <c r="U1240" i="2"/>
  <c r="U1241" i="2"/>
  <c r="U1242" i="2"/>
  <c r="U1243" i="2"/>
  <c r="U1244" i="2"/>
  <c r="U1245" i="2"/>
  <c r="U1246" i="2"/>
  <c r="U1247" i="2"/>
  <c r="U1248" i="2"/>
  <c r="U1249" i="2"/>
  <c r="U1250" i="2"/>
  <c r="U1251" i="2"/>
  <c r="U1252" i="2"/>
  <c r="U1253" i="2"/>
  <c r="U1254" i="2"/>
  <c r="U1255" i="2"/>
  <c r="U1256" i="2"/>
  <c r="U1257" i="2"/>
  <c r="U1258" i="2"/>
  <c r="U1259" i="2"/>
  <c r="U1260" i="2"/>
  <c r="U1261" i="2"/>
  <c r="U1262" i="2"/>
  <c r="U1263" i="2"/>
  <c r="U1264" i="2"/>
  <c r="U1265" i="2"/>
  <c r="U1266" i="2"/>
  <c r="U1267" i="2"/>
  <c r="U1268" i="2"/>
  <c r="U1269" i="2"/>
  <c r="U1270" i="2"/>
  <c r="U1271" i="2"/>
  <c r="U1272" i="2"/>
  <c r="U1273" i="2"/>
  <c r="U1274" i="2"/>
  <c r="U1275" i="2"/>
  <c r="U1276" i="2"/>
  <c r="U1277" i="2"/>
  <c r="U1278" i="2"/>
  <c r="U1279" i="2"/>
  <c r="U1280" i="2"/>
  <c r="U1281" i="2"/>
  <c r="U1282" i="2"/>
  <c r="U1283" i="2"/>
  <c r="U1284" i="2"/>
  <c r="U1285" i="2"/>
  <c r="U1286" i="2"/>
  <c r="U1287" i="2"/>
  <c r="U1288" i="2"/>
  <c r="U1289" i="2"/>
  <c r="U1290" i="2"/>
  <c r="U1291" i="2"/>
  <c r="U1292" i="2"/>
  <c r="U1293" i="2"/>
  <c r="U1294" i="2"/>
  <c r="U1295" i="2"/>
  <c r="U1296" i="2"/>
  <c r="U1297" i="2"/>
  <c r="U1298" i="2"/>
  <c r="U1299" i="2"/>
  <c r="U1300" i="2"/>
  <c r="U1301" i="2"/>
  <c r="U1302" i="2"/>
  <c r="U1303" i="2"/>
  <c r="U1304" i="2"/>
  <c r="U1305" i="2"/>
  <c r="U1306" i="2"/>
  <c r="U1307" i="2"/>
  <c r="U1308" i="2"/>
  <c r="U1309" i="2"/>
  <c r="U1310" i="2"/>
  <c r="U1311" i="2"/>
  <c r="U1312" i="2"/>
  <c r="U1313" i="2"/>
  <c r="U1314" i="2"/>
  <c r="U1315" i="2"/>
  <c r="U1316" i="2"/>
  <c r="U1317" i="2"/>
  <c r="U1318" i="2"/>
  <c r="U1319" i="2"/>
  <c r="U1320" i="2"/>
  <c r="U1321" i="2"/>
  <c r="U1322" i="2"/>
  <c r="U1323" i="2"/>
  <c r="U1324" i="2"/>
  <c r="U1325" i="2"/>
  <c r="U1326" i="2"/>
  <c r="U1327" i="2"/>
  <c r="U1328" i="2"/>
  <c r="U1329" i="2"/>
  <c r="U1330" i="2"/>
  <c r="U1331" i="2"/>
  <c r="U1332" i="2"/>
  <c r="U1333" i="2"/>
  <c r="U1334" i="2"/>
  <c r="U1335" i="2"/>
  <c r="U1336" i="2"/>
  <c r="U1337" i="2"/>
  <c r="U1338" i="2"/>
  <c r="U1339" i="2"/>
  <c r="U1340" i="2"/>
  <c r="U1341" i="2"/>
  <c r="U1342" i="2"/>
  <c r="U1343" i="2"/>
  <c r="U1344" i="2"/>
  <c r="U1345" i="2"/>
  <c r="U1346" i="2"/>
  <c r="U1347" i="2"/>
  <c r="U1348" i="2"/>
  <c r="U1349" i="2"/>
  <c r="U1350" i="2"/>
  <c r="U1351" i="2"/>
  <c r="U1352" i="2"/>
  <c r="U1353" i="2"/>
  <c r="U1354" i="2"/>
  <c r="U1355" i="2"/>
  <c r="U1356" i="2"/>
  <c r="U1357" i="2"/>
  <c r="U1358" i="2"/>
  <c r="U1359" i="2"/>
  <c r="U1360" i="2"/>
  <c r="U1361" i="2"/>
  <c r="U1362" i="2"/>
  <c r="U1363" i="2"/>
  <c r="U1364" i="2"/>
  <c r="U1365" i="2"/>
  <c r="U1366" i="2"/>
  <c r="U1367" i="2"/>
  <c r="U1368" i="2"/>
  <c r="U1369" i="2"/>
  <c r="U1370" i="2"/>
  <c r="U1371" i="2"/>
  <c r="U1372" i="2"/>
  <c r="U1373" i="2"/>
  <c r="U1374" i="2"/>
  <c r="U1375" i="2"/>
  <c r="U1376" i="2"/>
  <c r="U1377" i="2"/>
  <c r="U1378" i="2"/>
  <c r="U1379" i="2"/>
  <c r="U1380" i="2"/>
  <c r="U1381" i="2"/>
  <c r="U1382" i="2"/>
  <c r="U1383" i="2"/>
  <c r="U1384" i="2"/>
  <c r="U1385" i="2"/>
  <c r="U1386" i="2"/>
  <c r="U1387" i="2"/>
  <c r="U1388" i="2"/>
  <c r="U1389" i="2"/>
  <c r="U1390" i="2"/>
  <c r="U1391" i="2"/>
  <c r="U1392" i="2"/>
  <c r="U1393" i="2"/>
  <c r="U1394" i="2"/>
  <c r="U1395" i="2"/>
  <c r="U1396" i="2"/>
  <c r="U1397" i="2"/>
  <c r="U1398" i="2"/>
  <c r="U1399" i="2"/>
  <c r="U1400" i="2"/>
  <c r="U1401" i="2"/>
  <c r="U1402" i="2"/>
  <c r="U1403" i="2"/>
  <c r="U1404" i="2"/>
  <c r="U1405" i="2"/>
  <c r="U1406" i="2"/>
  <c r="U1407" i="2"/>
  <c r="U1408" i="2"/>
  <c r="U1409" i="2"/>
  <c r="U1410" i="2"/>
  <c r="U1411" i="2"/>
  <c r="U1412" i="2"/>
  <c r="U1413" i="2"/>
  <c r="U1414" i="2"/>
  <c r="U1415" i="2"/>
  <c r="U1416" i="2"/>
  <c r="U1417" i="2"/>
  <c r="U1418" i="2"/>
  <c r="U1419" i="2"/>
  <c r="U1420" i="2"/>
  <c r="U1421" i="2"/>
  <c r="U1422" i="2"/>
  <c r="U1423" i="2"/>
  <c r="U1424" i="2"/>
  <c r="U1425" i="2"/>
  <c r="U1426" i="2"/>
  <c r="U1427" i="2"/>
  <c r="U1428" i="2"/>
  <c r="U1429" i="2"/>
  <c r="U1430" i="2"/>
  <c r="U1431" i="2"/>
  <c r="U1432" i="2"/>
  <c r="U1433" i="2"/>
  <c r="U1434" i="2"/>
  <c r="U1435" i="2"/>
  <c r="U1436" i="2"/>
  <c r="U1437" i="2"/>
  <c r="U1438" i="2"/>
  <c r="U1439" i="2"/>
  <c r="U1440" i="2"/>
  <c r="U1441" i="2"/>
  <c r="U1442" i="2"/>
  <c r="U1443" i="2"/>
  <c r="U1444" i="2"/>
  <c r="U1445" i="2"/>
  <c r="U1446" i="2"/>
  <c r="U1447" i="2"/>
  <c r="U1448" i="2"/>
  <c r="U1449" i="2"/>
  <c r="U1450" i="2"/>
  <c r="U1451" i="2"/>
  <c r="U1452" i="2"/>
  <c r="U1453" i="2"/>
  <c r="U1454" i="2"/>
  <c r="U1455" i="2"/>
  <c r="U1456" i="2"/>
  <c r="U1457" i="2"/>
  <c r="U1458" i="2"/>
  <c r="U1459" i="2"/>
  <c r="U1460" i="2"/>
  <c r="U1461" i="2"/>
  <c r="U1462" i="2"/>
  <c r="U1463" i="2"/>
  <c r="U1464" i="2"/>
  <c r="U1465" i="2"/>
  <c r="U1466" i="2"/>
  <c r="U1467" i="2"/>
  <c r="U1468" i="2"/>
  <c r="U1469" i="2"/>
  <c r="U1470" i="2"/>
  <c r="U1471" i="2"/>
  <c r="U1472" i="2"/>
  <c r="K11" i="4"/>
  <c r="O11" i="4"/>
  <c r="I11" i="4" l="1"/>
  <c r="E11" i="4"/>
  <c r="E10" i="3"/>
  <c r="S1480" i="2"/>
  <c r="Y1478" i="2"/>
  <c r="S1478" i="2"/>
  <c r="M1478" i="2"/>
  <c r="C1478" i="2"/>
  <c r="Y1476" i="2"/>
  <c r="S1476" i="2"/>
  <c r="M1476" i="2"/>
  <c r="C1476" i="2"/>
  <c r="K1473" i="2"/>
  <c r="J1473" i="2"/>
  <c r="A1473" i="2"/>
  <c r="B1472" i="2"/>
  <c r="B1471" i="2"/>
  <c r="B1470" i="2"/>
  <c r="B1469" i="2"/>
  <c r="B1468" i="2"/>
  <c r="B1467" i="2"/>
  <c r="B1466" i="2"/>
  <c r="B1465" i="2"/>
  <c r="B1464" i="2"/>
  <c r="B1463" i="2"/>
  <c r="B1462" i="2"/>
  <c r="B1461" i="2"/>
  <c r="B1460" i="2"/>
  <c r="B1459" i="2"/>
  <c r="B1458" i="2"/>
  <c r="B1457" i="2"/>
  <c r="B1456" i="2"/>
  <c r="B1455" i="2"/>
  <c r="B1454" i="2"/>
  <c r="B1453" i="2"/>
  <c r="B1452" i="2"/>
  <c r="B1451" i="2"/>
  <c r="B1450" i="2"/>
  <c r="B1449" i="2"/>
  <c r="B1448" i="2"/>
  <c r="B1447" i="2"/>
  <c r="B1446" i="2"/>
  <c r="B1445" i="2"/>
  <c r="B1444" i="2"/>
  <c r="B1443" i="2"/>
  <c r="B1442" i="2"/>
  <c r="B1441" i="2"/>
  <c r="B1440" i="2"/>
  <c r="B1439" i="2"/>
  <c r="B1438" i="2"/>
  <c r="B1437" i="2"/>
  <c r="B1436" i="2"/>
  <c r="B1435" i="2"/>
  <c r="B1434" i="2"/>
  <c r="B1433" i="2"/>
  <c r="B1432" i="2"/>
  <c r="B1431" i="2"/>
  <c r="B1430" i="2"/>
  <c r="B1429" i="2"/>
  <c r="B1428" i="2"/>
  <c r="B1427" i="2"/>
  <c r="B1426" i="2"/>
  <c r="B1425" i="2"/>
  <c r="B1424" i="2"/>
  <c r="B1423" i="2"/>
  <c r="B1422" i="2"/>
  <c r="B1421" i="2"/>
  <c r="B1420" i="2"/>
  <c r="B1419" i="2"/>
  <c r="B1418" i="2"/>
  <c r="B1417" i="2"/>
  <c r="B1416" i="2"/>
  <c r="B1415" i="2"/>
  <c r="B1414" i="2"/>
  <c r="B1413" i="2"/>
  <c r="B1412" i="2"/>
  <c r="B1411" i="2"/>
  <c r="B1410" i="2"/>
  <c r="B1409" i="2"/>
  <c r="B1408" i="2"/>
  <c r="B1407" i="2"/>
  <c r="B1406" i="2"/>
  <c r="B1405" i="2"/>
  <c r="B1404" i="2"/>
  <c r="B1403" i="2"/>
  <c r="B1402" i="2"/>
  <c r="B1401" i="2"/>
  <c r="B1400" i="2"/>
  <c r="B1399" i="2"/>
  <c r="B1398" i="2"/>
  <c r="B1397" i="2"/>
  <c r="B1396" i="2"/>
  <c r="B1395" i="2"/>
  <c r="B1394" i="2"/>
  <c r="B1393" i="2"/>
  <c r="B1392" i="2"/>
  <c r="B1391" i="2"/>
  <c r="B1390" i="2"/>
  <c r="B1389" i="2"/>
  <c r="B1388" i="2"/>
  <c r="B1387" i="2"/>
  <c r="B1386" i="2"/>
  <c r="B1385" i="2"/>
  <c r="B1384" i="2"/>
  <c r="B1383" i="2"/>
  <c r="B1382" i="2"/>
  <c r="B1381" i="2"/>
  <c r="B1380" i="2"/>
  <c r="B1379" i="2"/>
  <c r="B1378" i="2"/>
  <c r="B1377" i="2"/>
  <c r="B1376" i="2"/>
  <c r="B1375" i="2"/>
  <c r="B1374" i="2"/>
  <c r="B1373" i="2"/>
  <c r="B1372" i="2"/>
  <c r="B1371" i="2"/>
  <c r="B1370" i="2"/>
  <c r="B1369" i="2"/>
  <c r="B1368" i="2"/>
  <c r="B1367" i="2"/>
  <c r="B1366" i="2"/>
  <c r="B1365" i="2"/>
  <c r="B1364" i="2"/>
  <c r="B1363" i="2"/>
  <c r="B1362" i="2"/>
  <c r="B1361" i="2"/>
  <c r="B1360" i="2"/>
  <c r="B1359" i="2"/>
  <c r="B1358" i="2"/>
  <c r="B1357" i="2"/>
  <c r="B1356" i="2"/>
  <c r="B1355" i="2"/>
  <c r="B1354" i="2"/>
  <c r="B1353" i="2"/>
  <c r="B1352" i="2"/>
  <c r="B1351" i="2"/>
  <c r="B1350" i="2"/>
  <c r="B1349" i="2"/>
  <c r="B1348" i="2"/>
  <c r="B1347" i="2"/>
  <c r="B1346" i="2"/>
  <c r="B1345" i="2"/>
  <c r="B1344" i="2"/>
  <c r="B1343" i="2"/>
  <c r="B1342" i="2"/>
  <c r="B1341" i="2"/>
  <c r="B1340" i="2"/>
  <c r="B1339" i="2"/>
  <c r="B1338" i="2"/>
  <c r="B1337" i="2"/>
  <c r="B1336" i="2"/>
  <c r="B1335" i="2"/>
  <c r="B1334" i="2"/>
  <c r="B1333" i="2"/>
  <c r="B1332" i="2"/>
  <c r="B1331" i="2"/>
  <c r="B1330" i="2"/>
  <c r="B1329" i="2"/>
  <c r="B1328" i="2"/>
  <c r="B1327" i="2"/>
  <c r="B1326" i="2"/>
  <c r="B1325" i="2"/>
  <c r="B1324" i="2"/>
  <c r="B1323" i="2"/>
  <c r="B1322" i="2"/>
  <c r="B1321" i="2"/>
  <c r="B1320" i="2"/>
  <c r="B1319" i="2"/>
  <c r="B1318" i="2"/>
  <c r="B1317" i="2"/>
  <c r="B1316" i="2"/>
  <c r="B1315" i="2"/>
  <c r="B1314" i="2"/>
  <c r="B1313" i="2"/>
  <c r="B1312" i="2"/>
  <c r="B1311" i="2"/>
  <c r="B1310" i="2"/>
  <c r="B1309" i="2"/>
  <c r="B1308" i="2"/>
  <c r="B1307" i="2"/>
  <c r="B1306" i="2"/>
  <c r="B1305" i="2"/>
  <c r="B1304" i="2"/>
  <c r="B1303" i="2"/>
  <c r="B1302" i="2"/>
  <c r="B1301" i="2"/>
  <c r="B1300" i="2"/>
  <c r="B1299" i="2"/>
  <c r="B1298" i="2"/>
  <c r="B1297" i="2"/>
  <c r="B1296" i="2"/>
  <c r="B1295" i="2"/>
  <c r="B1294" i="2"/>
  <c r="B1293" i="2"/>
  <c r="B1292" i="2"/>
  <c r="B1291" i="2"/>
  <c r="B1290" i="2"/>
  <c r="B1289" i="2"/>
  <c r="B1288" i="2"/>
  <c r="B1287" i="2"/>
  <c r="B1286" i="2"/>
  <c r="B1285" i="2"/>
  <c r="B1284" i="2"/>
  <c r="B1283" i="2"/>
  <c r="B1282" i="2"/>
  <c r="B1281" i="2"/>
  <c r="B1280" i="2"/>
  <c r="B1279" i="2"/>
  <c r="B1278" i="2"/>
  <c r="B1277" i="2"/>
  <c r="B1276" i="2"/>
  <c r="B1275" i="2"/>
  <c r="B1274" i="2"/>
  <c r="B1273" i="2"/>
  <c r="B1272" i="2"/>
  <c r="B1271" i="2"/>
  <c r="B1270" i="2"/>
  <c r="B1269" i="2"/>
  <c r="B1268" i="2"/>
  <c r="B1267" i="2"/>
  <c r="B1266" i="2"/>
  <c r="B1265" i="2"/>
  <c r="B1264" i="2"/>
  <c r="B1263" i="2"/>
  <c r="B1262" i="2"/>
  <c r="B1261" i="2"/>
  <c r="B1260" i="2"/>
  <c r="B1259" i="2"/>
  <c r="B1258" i="2"/>
  <c r="B1257" i="2"/>
  <c r="B1256" i="2"/>
  <c r="B1255" i="2"/>
  <c r="B1254" i="2"/>
  <c r="B1253" i="2"/>
  <c r="B1252" i="2"/>
  <c r="B1251" i="2"/>
  <c r="B1250" i="2"/>
  <c r="B1249" i="2"/>
  <c r="B1248" i="2"/>
  <c r="B1247" i="2"/>
  <c r="B1246" i="2"/>
  <c r="B1245" i="2"/>
  <c r="B1244" i="2"/>
  <c r="B1243" i="2"/>
  <c r="B1242" i="2"/>
  <c r="B1241" i="2"/>
  <c r="B1240" i="2"/>
  <c r="B1239" i="2"/>
  <c r="B1238" i="2"/>
  <c r="B1237" i="2"/>
  <c r="B1236" i="2"/>
  <c r="B1235" i="2"/>
  <c r="B1234" i="2"/>
  <c r="B1233" i="2"/>
  <c r="B1232" i="2"/>
  <c r="B1231" i="2"/>
  <c r="B1230" i="2"/>
  <c r="B1229" i="2"/>
  <c r="B1228" i="2"/>
  <c r="B1227" i="2"/>
  <c r="B1226" i="2"/>
  <c r="B1225" i="2"/>
  <c r="B1224" i="2"/>
  <c r="B1223" i="2"/>
  <c r="B1222" i="2"/>
  <c r="B1221" i="2"/>
  <c r="B1220" i="2"/>
  <c r="B1219" i="2"/>
  <c r="B1218" i="2"/>
  <c r="B1217" i="2"/>
  <c r="B1216" i="2"/>
  <c r="B1215" i="2"/>
  <c r="B1214" i="2"/>
  <c r="B1213" i="2"/>
  <c r="B1212" i="2"/>
  <c r="B1211" i="2"/>
  <c r="B1210" i="2"/>
  <c r="B1209" i="2"/>
  <c r="B1208" i="2"/>
  <c r="B1207" i="2"/>
  <c r="B1206" i="2"/>
  <c r="B1205" i="2"/>
  <c r="B1204" i="2"/>
  <c r="B1203" i="2"/>
  <c r="B1202" i="2"/>
  <c r="B1201" i="2"/>
  <c r="B1200" i="2"/>
  <c r="B1199" i="2"/>
  <c r="B1198" i="2"/>
  <c r="B1197" i="2"/>
  <c r="B1196" i="2"/>
  <c r="B1195" i="2"/>
  <c r="B1194" i="2"/>
  <c r="B1193" i="2"/>
  <c r="B1192" i="2"/>
  <c r="B1191" i="2"/>
  <c r="B1190" i="2"/>
  <c r="B1189" i="2"/>
  <c r="B1188" i="2"/>
  <c r="B1187" i="2"/>
  <c r="B1186" i="2"/>
  <c r="B1185" i="2"/>
  <c r="B1184" i="2"/>
  <c r="B1183" i="2"/>
  <c r="B1182" i="2"/>
  <c r="B1181" i="2"/>
  <c r="B1180" i="2"/>
  <c r="B1179" i="2"/>
  <c r="B1178" i="2"/>
  <c r="B1177" i="2"/>
  <c r="B1176" i="2"/>
  <c r="B1175" i="2"/>
  <c r="B1174" i="2"/>
  <c r="B1173" i="2"/>
  <c r="B1172" i="2"/>
  <c r="B1171" i="2"/>
  <c r="B1170" i="2"/>
  <c r="B1169" i="2"/>
  <c r="B1168" i="2"/>
  <c r="B1167" i="2"/>
  <c r="B1166" i="2"/>
  <c r="B1165" i="2"/>
  <c r="B1164" i="2"/>
  <c r="B1163" i="2"/>
  <c r="B1162" i="2"/>
  <c r="B1161" i="2"/>
  <c r="B1160" i="2"/>
  <c r="B1159" i="2"/>
  <c r="B1158" i="2"/>
  <c r="B1157" i="2"/>
  <c r="B1156" i="2"/>
  <c r="B1155" i="2"/>
  <c r="B1154" i="2"/>
  <c r="B1153" i="2"/>
  <c r="B1152" i="2"/>
  <c r="B1151" i="2"/>
  <c r="B1150" i="2"/>
  <c r="B1149" i="2"/>
  <c r="B1148" i="2"/>
  <c r="B1147" i="2"/>
  <c r="B1146" i="2"/>
  <c r="B1145" i="2"/>
  <c r="B1144" i="2"/>
  <c r="B1143" i="2"/>
  <c r="B1142" i="2"/>
  <c r="B1141" i="2"/>
  <c r="B1140" i="2"/>
  <c r="B1139" i="2"/>
  <c r="B1138" i="2"/>
  <c r="B1137" i="2"/>
  <c r="B1136" i="2"/>
  <c r="B1135" i="2"/>
  <c r="B1134" i="2"/>
  <c r="B1133" i="2"/>
  <c r="B1132" i="2"/>
  <c r="B1131" i="2"/>
  <c r="B1130" i="2"/>
  <c r="B1129" i="2"/>
  <c r="B1128" i="2"/>
  <c r="B1127" i="2"/>
  <c r="B1126" i="2"/>
  <c r="B1125" i="2"/>
  <c r="B1124" i="2"/>
  <c r="B1123" i="2"/>
  <c r="B1122" i="2"/>
  <c r="B1121" i="2"/>
  <c r="B1120" i="2"/>
  <c r="B1119" i="2"/>
  <c r="B1118" i="2"/>
  <c r="B1117" i="2"/>
  <c r="B1116" i="2"/>
  <c r="B1115" i="2"/>
  <c r="B1114" i="2"/>
  <c r="B1113" i="2"/>
  <c r="B1112" i="2"/>
  <c r="B1111" i="2"/>
  <c r="B1110" i="2"/>
  <c r="B1109" i="2"/>
  <c r="B1108" i="2"/>
  <c r="B1107" i="2"/>
  <c r="B1106" i="2"/>
  <c r="B1105" i="2"/>
  <c r="B1104" i="2"/>
  <c r="B1103" i="2"/>
  <c r="B1102" i="2"/>
  <c r="B1101" i="2"/>
  <c r="B1100" i="2"/>
  <c r="B1099" i="2"/>
  <c r="B1098" i="2"/>
  <c r="B1097" i="2"/>
  <c r="B1096" i="2"/>
  <c r="B1095" i="2"/>
  <c r="B1094" i="2"/>
  <c r="B1093" i="2"/>
  <c r="B1092" i="2"/>
  <c r="B1091" i="2"/>
  <c r="B1090" i="2"/>
  <c r="B1089" i="2"/>
  <c r="B1088" i="2"/>
  <c r="B1087" i="2"/>
  <c r="B1086" i="2"/>
  <c r="B1085" i="2"/>
  <c r="B1084" i="2"/>
  <c r="B1083" i="2"/>
  <c r="B1082" i="2"/>
  <c r="B1081" i="2"/>
  <c r="B1080" i="2"/>
  <c r="B1079" i="2"/>
  <c r="B1078" i="2"/>
  <c r="B1077" i="2"/>
  <c r="B1076" i="2"/>
  <c r="B1075" i="2"/>
  <c r="B1074" i="2"/>
  <c r="B1073" i="2"/>
  <c r="B1072" i="2"/>
  <c r="B1071" i="2"/>
  <c r="B1070" i="2"/>
  <c r="B1069" i="2"/>
  <c r="B1068" i="2"/>
  <c r="B1067" i="2"/>
  <c r="B1066" i="2"/>
  <c r="B1065" i="2"/>
  <c r="B1064" i="2"/>
  <c r="B1063" i="2"/>
  <c r="B1062" i="2"/>
  <c r="B1061" i="2"/>
  <c r="B1060" i="2"/>
  <c r="B1059" i="2"/>
  <c r="B1058" i="2"/>
  <c r="B1057" i="2"/>
  <c r="B1056" i="2"/>
  <c r="B1055" i="2"/>
  <c r="B1054" i="2"/>
  <c r="B1053" i="2"/>
  <c r="B1052" i="2"/>
  <c r="B1051" i="2"/>
  <c r="B1050" i="2"/>
  <c r="B1049" i="2"/>
  <c r="B1048" i="2"/>
  <c r="B1047" i="2"/>
  <c r="B1046" i="2"/>
  <c r="B1045" i="2"/>
  <c r="B1044" i="2"/>
  <c r="B1043" i="2"/>
  <c r="B1042" i="2"/>
  <c r="B1041" i="2"/>
  <c r="B1040" i="2"/>
  <c r="B1039" i="2"/>
  <c r="B1038" i="2"/>
  <c r="B1037" i="2"/>
  <c r="B1036" i="2"/>
  <c r="B1035" i="2"/>
  <c r="B1034" i="2"/>
  <c r="B1033" i="2"/>
  <c r="B1032" i="2"/>
  <c r="B1031" i="2"/>
  <c r="B1030" i="2"/>
  <c r="B1029" i="2"/>
  <c r="B1028" i="2"/>
  <c r="B1027" i="2"/>
  <c r="B1026" i="2"/>
  <c r="B1025" i="2"/>
  <c r="B1024" i="2"/>
  <c r="B1023" i="2"/>
  <c r="B1022" i="2"/>
  <c r="B1021" i="2"/>
  <c r="B1020" i="2"/>
  <c r="B1019" i="2"/>
  <c r="B1018" i="2"/>
  <c r="B1017" i="2"/>
  <c r="B1016" i="2"/>
  <c r="B1015" i="2"/>
  <c r="B1014" i="2"/>
  <c r="B1013" i="2"/>
  <c r="B1012" i="2"/>
  <c r="B1011" i="2"/>
  <c r="B1010" i="2"/>
  <c r="B1009" i="2"/>
  <c r="B1008" i="2"/>
  <c r="B1007" i="2"/>
  <c r="B1006" i="2"/>
  <c r="B1005" i="2"/>
  <c r="B1004" i="2"/>
  <c r="B1003" i="2"/>
  <c r="B1002" i="2"/>
  <c r="B1001" i="2"/>
  <c r="B1000" i="2"/>
  <c r="B999" i="2"/>
  <c r="B998" i="2"/>
  <c r="B997" i="2"/>
  <c r="B996" i="2"/>
  <c r="B995" i="2"/>
  <c r="B994" i="2"/>
  <c r="B993" i="2"/>
  <c r="B992" i="2"/>
  <c r="B991" i="2"/>
  <c r="B990" i="2"/>
  <c r="B989" i="2"/>
  <c r="B988" i="2"/>
  <c r="B987" i="2"/>
  <c r="B986" i="2"/>
  <c r="B985" i="2"/>
  <c r="B984" i="2"/>
  <c r="B983" i="2"/>
  <c r="B982" i="2"/>
  <c r="B981" i="2"/>
  <c r="B980" i="2"/>
  <c r="B979" i="2"/>
  <c r="B978" i="2"/>
  <c r="B977" i="2"/>
  <c r="B976" i="2"/>
  <c r="B975" i="2"/>
  <c r="B974" i="2"/>
  <c r="B973" i="2"/>
  <c r="B972" i="2"/>
  <c r="B971" i="2"/>
  <c r="B970" i="2"/>
  <c r="B969" i="2"/>
  <c r="B968" i="2"/>
  <c r="B967" i="2"/>
  <c r="B966" i="2"/>
  <c r="B965" i="2"/>
  <c r="B964" i="2"/>
  <c r="B963" i="2"/>
  <c r="B962" i="2"/>
  <c r="B961" i="2"/>
  <c r="B960" i="2"/>
  <c r="B959" i="2"/>
  <c r="B958" i="2"/>
  <c r="B957" i="2"/>
  <c r="B956" i="2"/>
  <c r="B955" i="2"/>
  <c r="B954" i="2"/>
  <c r="B953" i="2"/>
  <c r="B952" i="2"/>
  <c r="B951" i="2"/>
  <c r="B950" i="2"/>
  <c r="B949" i="2"/>
  <c r="B948" i="2"/>
  <c r="B947" i="2"/>
  <c r="B946" i="2"/>
  <c r="B945" i="2"/>
  <c r="B944" i="2"/>
  <c r="B943" i="2"/>
  <c r="B942" i="2"/>
  <c r="B941" i="2"/>
  <c r="B940" i="2"/>
  <c r="B939" i="2"/>
  <c r="B938" i="2"/>
  <c r="B937" i="2"/>
  <c r="B936" i="2"/>
  <c r="B935" i="2"/>
  <c r="B934" i="2"/>
  <c r="B933" i="2"/>
  <c r="B932" i="2"/>
  <c r="B931" i="2"/>
  <c r="B930" i="2"/>
  <c r="B929" i="2"/>
  <c r="B928" i="2"/>
  <c r="B927" i="2"/>
  <c r="B926" i="2"/>
  <c r="B925" i="2"/>
  <c r="B924" i="2"/>
  <c r="B923" i="2"/>
  <c r="B922" i="2"/>
  <c r="B921" i="2"/>
  <c r="B920" i="2"/>
  <c r="B919" i="2"/>
  <c r="B918" i="2"/>
  <c r="B917" i="2"/>
  <c r="B916" i="2"/>
  <c r="B915" i="2"/>
  <c r="B914" i="2"/>
  <c r="B913" i="2"/>
  <c r="B912" i="2"/>
  <c r="B911" i="2"/>
  <c r="B910" i="2"/>
  <c r="B909" i="2"/>
  <c r="B908" i="2"/>
  <c r="B907" i="2"/>
  <c r="B906" i="2"/>
  <c r="B905" i="2"/>
  <c r="B904" i="2"/>
  <c r="B903" i="2"/>
  <c r="B902" i="2"/>
  <c r="B901" i="2"/>
  <c r="B900" i="2"/>
  <c r="B899" i="2"/>
  <c r="B898" i="2"/>
  <c r="B897" i="2"/>
  <c r="B896" i="2"/>
  <c r="B895" i="2"/>
  <c r="B894" i="2"/>
  <c r="B893" i="2"/>
  <c r="B892" i="2"/>
  <c r="B891" i="2"/>
  <c r="B890" i="2"/>
  <c r="B889" i="2"/>
  <c r="B888" i="2"/>
  <c r="B887" i="2"/>
  <c r="B886" i="2"/>
  <c r="B885" i="2"/>
  <c r="B884" i="2"/>
  <c r="B883" i="2"/>
  <c r="B882" i="2"/>
  <c r="B881" i="2"/>
  <c r="B880" i="2"/>
  <c r="B879" i="2"/>
  <c r="B878" i="2"/>
  <c r="B877" i="2"/>
  <c r="B876" i="2"/>
  <c r="B875" i="2"/>
  <c r="B874" i="2"/>
  <c r="B873" i="2"/>
  <c r="B872" i="2"/>
  <c r="B871" i="2"/>
  <c r="B870" i="2"/>
  <c r="B869" i="2"/>
  <c r="B868" i="2"/>
  <c r="B867" i="2"/>
  <c r="B866" i="2"/>
  <c r="B865" i="2"/>
  <c r="B864" i="2"/>
  <c r="B863" i="2"/>
  <c r="B862" i="2"/>
  <c r="B861" i="2"/>
  <c r="B860" i="2"/>
  <c r="B859" i="2"/>
  <c r="B858" i="2"/>
  <c r="B857" i="2"/>
  <c r="B856" i="2"/>
  <c r="B855" i="2"/>
  <c r="B854" i="2"/>
  <c r="B853" i="2"/>
  <c r="B852" i="2"/>
  <c r="B851" i="2"/>
  <c r="B850" i="2"/>
  <c r="B849" i="2"/>
  <c r="B848" i="2"/>
  <c r="B847" i="2"/>
  <c r="B846" i="2"/>
  <c r="B845" i="2"/>
  <c r="B844" i="2"/>
  <c r="B843" i="2"/>
  <c r="B842" i="2"/>
  <c r="B841" i="2"/>
  <c r="B840" i="2"/>
  <c r="B839" i="2"/>
  <c r="B838" i="2"/>
  <c r="B837" i="2"/>
  <c r="B836" i="2"/>
  <c r="B835" i="2"/>
  <c r="B834" i="2"/>
  <c r="B833" i="2"/>
  <c r="B832" i="2"/>
  <c r="B831" i="2"/>
  <c r="B830" i="2"/>
  <c r="B829" i="2"/>
  <c r="B828" i="2"/>
  <c r="B827" i="2"/>
  <c r="B826" i="2"/>
  <c r="B825" i="2"/>
  <c r="B824" i="2"/>
  <c r="B823" i="2"/>
  <c r="B822" i="2"/>
  <c r="B821" i="2"/>
  <c r="B820" i="2"/>
  <c r="B819" i="2"/>
  <c r="B818" i="2"/>
  <c r="B817" i="2"/>
  <c r="B816" i="2"/>
  <c r="B815" i="2"/>
  <c r="B814" i="2"/>
  <c r="B813" i="2"/>
  <c r="B812" i="2"/>
  <c r="B811" i="2"/>
  <c r="B810" i="2"/>
  <c r="B809" i="2"/>
  <c r="B808" i="2"/>
  <c r="B807" i="2"/>
  <c r="B806" i="2"/>
  <c r="B805" i="2"/>
  <c r="B804" i="2"/>
  <c r="B803" i="2"/>
  <c r="B802" i="2"/>
  <c r="B801" i="2"/>
  <c r="B800" i="2"/>
  <c r="B799" i="2"/>
  <c r="B798" i="2"/>
  <c r="B797" i="2"/>
  <c r="B796" i="2"/>
  <c r="B795" i="2"/>
  <c r="B794" i="2"/>
  <c r="B793" i="2"/>
  <c r="B792" i="2"/>
  <c r="B791" i="2"/>
  <c r="B790" i="2"/>
  <c r="B789" i="2"/>
  <c r="B788" i="2"/>
  <c r="B787" i="2"/>
  <c r="B786" i="2"/>
  <c r="B785" i="2"/>
  <c r="B784" i="2"/>
  <c r="B783" i="2"/>
  <c r="B782" i="2"/>
  <c r="B781" i="2"/>
  <c r="B780" i="2"/>
  <c r="B779" i="2"/>
  <c r="B778" i="2"/>
  <c r="B777" i="2"/>
  <c r="B776" i="2"/>
  <c r="B775" i="2"/>
  <c r="B774" i="2"/>
  <c r="B773" i="2"/>
  <c r="B772" i="2"/>
  <c r="B771" i="2"/>
  <c r="B770" i="2"/>
  <c r="B769" i="2"/>
  <c r="B768" i="2"/>
  <c r="B767" i="2"/>
  <c r="B766" i="2"/>
  <c r="B765" i="2"/>
  <c r="B764" i="2"/>
  <c r="B763" i="2"/>
  <c r="B762" i="2"/>
  <c r="B761" i="2"/>
  <c r="B760" i="2"/>
  <c r="B759" i="2"/>
  <c r="B758" i="2"/>
  <c r="B757" i="2"/>
  <c r="B756" i="2"/>
  <c r="B755" i="2"/>
  <c r="B754" i="2"/>
  <c r="B753" i="2"/>
  <c r="B752" i="2"/>
  <c r="B751" i="2"/>
  <c r="B750" i="2"/>
  <c r="B749" i="2"/>
  <c r="B748" i="2"/>
  <c r="B747" i="2"/>
  <c r="B746" i="2"/>
  <c r="B745" i="2"/>
  <c r="B744" i="2"/>
  <c r="B743" i="2"/>
  <c r="B742" i="2"/>
  <c r="B741" i="2"/>
  <c r="B740" i="2"/>
  <c r="B739" i="2"/>
  <c r="B738" i="2"/>
  <c r="B737" i="2"/>
  <c r="B736" i="2"/>
  <c r="B735" i="2"/>
  <c r="B734" i="2"/>
  <c r="B733" i="2"/>
  <c r="B732" i="2"/>
  <c r="B731" i="2"/>
  <c r="B730" i="2"/>
  <c r="B729" i="2"/>
  <c r="B728" i="2"/>
  <c r="B727" i="2"/>
  <c r="B726" i="2"/>
  <c r="B725" i="2"/>
  <c r="B724" i="2"/>
  <c r="B723" i="2"/>
  <c r="B722" i="2"/>
  <c r="B721" i="2"/>
  <c r="B720" i="2"/>
  <c r="B719" i="2"/>
  <c r="B718" i="2"/>
  <c r="B717" i="2"/>
  <c r="B716" i="2"/>
  <c r="B715" i="2"/>
  <c r="B714" i="2"/>
  <c r="B713" i="2"/>
  <c r="B712" i="2"/>
  <c r="B711" i="2"/>
  <c r="B710" i="2"/>
  <c r="B709" i="2"/>
  <c r="B708" i="2"/>
  <c r="B707" i="2"/>
  <c r="B706" i="2"/>
  <c r="B705" i="2"/>
  <c r="B704" i="2"/>
  <c r="B703" i="2"/>
  <c r="B702" i="2"/>
  <c r="B701" i="2"/>
  <c r="B700" i="2"/>
  <c r="B699" i="2"/>
  <c r="B698" i="2"/>
  <c r="B697" i="2"/>
  <c r="B696" i="2"/>
  <c r="B695" i="2"/>
  <c r="B694" i="2"/>
  <c r="B693" i="2"/>
  <c r="B692" i="2"/>
  <c r="B691" i="2"/>
  <c r="B690" i="2"/>
  <c r="B689" i="2"/>
  <c r="B688" i="2"/>
  <c r="B687" i="2"/>
  <c r="B686" i="2"/>
  <c r="B685" i="2"/>
  <c r="B684" i="2"/>
  <c r="B683" i="2"/>
  <c r="B682" i="2"/>
  <c r="B681" i="2"/>
  <c r="B680" i="2"/>
  <c r="B679" i="2"/>
  <c r="B678" i="2"/>
  <c r="B677" i="2"/>
  <c r="B676" i="2"/>
  <c r="B675" i="2"/>
  <c r="B674" i="2"/>
  <c r="B673" i="2"/>
  <c r="B672" i="2"/>
  <c r="B671" i="2"/>
  <c r="B670" i="2"/>
  <c r="B669" i="2"/>
  <c r="B668" i="2"/>
  <c r="B667" i="2"/>
  <c r="B666" i="2"/>
  <c r="B665" i="2"/>
  <c r="B664" i="2"/>
  <c r="B663" i="2"/>
  <c r="B662" i="2"/>
  <c r="B661" i="2"/>
  <c r="B660" i="2"/>
  <c r="B659" i="2"/>
  <c r="B658" i="2"/>
  <c r="B657" i="2"/>
  <c r="B656" i="2"/>
  <c r="B655" i="2"/>
  <c r="B654" i="2"/>
  <c r="B653" i="2"/>
  <c r="B652" i="2"/>
  <c r="B651" i="2"/>
  <c r="B650" i="2"/>
  <c r="B649" i="2"/>
  <c r="B648" i="2"/>
  <c r="B647" i="2"/>
  <c r="B646" i="2"/>
  <c r="B645" i="2"/>
  <c r="B644" i="2"/>
  <c r="B643" i="2"/>
  <c r="B642" i="2"/>
  <c r="B641" i="2"/>
  <c r="B640" i="2"/>
  <c r="B639" i="2"/>
  <c r="B638" i="2"/>
  <c r="B637" i="2"/>
  <c r="B636" i="2"/>
  <c r="B635" i="2"/>
  <c r="B634" i="2"/>
  <c r="B633" i="2"/>
  <c r="B632" i="2"/>
  <c r="B631" i="2"/>
  <c r="B630" i="2"/>
  <c r="B629" i="2"/>
  <c r="B628" i="2"/>
  <c r="B627" i="2"/>
  <c r="B626" i="2"/>
  <c r="B625" i="2"/>
  <c r="B624" i="2"/>
  <c r="B623" i="2"/>
  <c r="B622" i="2"/>
  <c r="B621" i="2"/>
  <c r="B620" i="2"/>
  <c r="B619" i="2"/>
  <c r="B618" i="2"/>
  <c r="B617" i="2"/>
  <c r="B616" i="2"/>
  <c r="B615" i="2"/>
  <c r="B614" i="2"/>
  <c r="B613" i="2"/>
  <c r="B612" i="2"/>
  <c r="B611" i="2"/>
  <c r="B610" i="2"/>
  <c r="B609" i="2"/>
  <c r="B608" i="2"/>
  <c r="B607" i="2"/>
  <c r="B606" i="2"/>
  <c r="B605" i="2"/>
  <c r="B604" i="2"/>
  <c r="B603" i="2"/>
  <c r="B602" i="2"/>
  <c r="B601" i="2"/>
  <c r="B600" i="2"/>
  <c r="B599" i="2"/>
  <c r="B598" i="2"/>
  <c r="B597" i="2"/>
  <c r="B596" i="2"/>
  <c r="B595" i="2"/>
  <c r="B594" i="2"/>
  <c r="B593" i="2"/>
  <c r="B592" i="2"/>
  <c r="B591" i="2"/>
  <c r="B590" i="2"/>
  <c r="B589" i="2"/>
  <c r="B588" i="2"/>
  <c r="B587" i="2"/>
  <c r="B586" i="2"/>
  <c r="B585" i="2"/>
  <c r="B584" i="2"/>
  <c r="B583" i="2"/>
  <c r="B582" i="2"/>
  <c r="B581" i="2"/>
  <c r="B580" i="2"/>
  <c r="B579" i="2"/>
  <c r="B578" i="2"/>
  <c r="B577" i="2"/>
  <c r="B576" i="2"/>
  <c r="B575" i="2"/>
  <c r="B574" i="2"/>
  <c r="B573" i="2"/>
  <c r="B572" i="2"/>
  <c r="B571" i="2"/>
  <c r="B570" i="2"/>
  <c r="B569" i="2"/>
  <c r="B568" i="2"/>
  <c r="B567" i="2"/>
  <c r="B566" i="2"/>
  <c r="B565" i="2"/>
  <c r="B564" i="2"/>
  <c r="B563" i="2"/>
  <c r="B562" i="2"/>
  <c r="B561" i="2"/>
  <c r="B560" i="2"/>
  <c r="B559" i="2"/>
  <c r="B558" i="2"/>
  <c r="B557" i="2"/>
  <c r="B556" i="2"/>
  <c r="B555" i="2"/>
  <c r="B554" i="2"/>
  <c r="B553" i="2"/>
  <c r="B552" i="2"/>
  <c r="B551" i="2"/>
  <c r="B550" i="2"/>
  <c r="B549" i="2"/>
  <c r="B548" i="2"/>
  <c r="B547" i="2"/>
  <c r="B546" i="2"/>
  <c r="B545" i="2"/>
  <c r="B544" i="2"/>
  <c r="B543" i="2"/>
  <c r="B542" i="2"/>
  <c r="B541" i="2"/>
  <c r="B540" i="2"/>
  <c r="B539" i="2"/>
  <c r="B538" i="2"/>
  <c r="B537" i="2"/>
  <c r="B536" i="2"/>
  <c r="B535" i="2"/>
  <c r="B534" i="2"/>
  <c r="B533" i="2"/>
  <c r="B532" i="2"/>
  <c r="B531" i="2"/>
  <c r="B530" i="2"/>
  <c r="B529" i="2"/>
  <c r="B528" i="2"/>
  <c r="B527" i="2"/>
  <c r="B526" i="2"/>
  <c r="B525" i="2"/>
  <c r="B524" i="2"/>
  <c r="B523" i="2"/>
  <c r="B522" i="2"/>
  <c r="B521" i="2"/>
  <c r="B520" i="2"/>
  <c r="B519" i="2"/>
  <c r="B518" i="2"/>
  <c r="B517" i="2"/>
  <c r="B516" i="2"/>
  <c r="B515" i="2"/>
  <c r="B514" i="2"/>
  <c r="B513" i="2"/>
  <c r="B512" i="2"/>
  <c r="B511" i="2"/>
  <c r="B510" i="2"/>
  <c r="B509" i="2"/>
  <c r="B508" i="2"/>
  <c r="B507" i="2"/>
  <c r="B506" i="2"/>
  <c r="B505" i="2"/>
  <c r="B504" i="2"/>
  <c r="B503" i="2"/>
  <c r="B502" i="2"/>
  <c r="B501" i="2"/>
  <c r="B500" i="2"/>
  <c r="B499" i="2"/>
  <c r="B498" i="2"/>
  <c r="B497" i="2"/>
  <c r="B496" i="2"/>
  <c r="B495" i="2"/>
  <c r="B494" i="2"/>
  <c r="B493" i="2"/>
  <c r="B492" i="2"/>
  <c r="B491" i="2"/>
  <c r="B490" i="2"/>
  <c r="B489" i="2"/>
  <c r="B488" i="2"/>
  <c r="B487" i="2"/>
  <c r="B486" i="2"/>
  <c r="B485" i="2"/>
  <c r="B484" i="2"/>
  <c r="B483" i="2"/>
  <c r="B482" i="2"/>
  <c r="B481" i="2"/>
  <c r="B480" i="2"/>
  <c r="B479" i="2"/>
  <c r="B478" i="2"/>
  <c r="B477" i="2"/>
  <c r="B476" i="2"/>
  <c r="B475" i="2"/>
  <c r="B474" i="2"/>
  <c r="B473" i="2"/>
  <c r="B472" i="2"/>
  <c r="B471" i="2"/>
  <c r="B470" i="2"/>
  <c r="B469" i="2"/>
  <c r="B468" i="2"/>
  <c r="B467" i="2"/>
  <c r="B466" i="2"/>
  <c r="B465" i="2"/>
  <c r="B464" i="2"/>
  <c r="B463" i="2"/>
  <c r="B462" i="2"/>
  <c r="B461" i="2"/>
  <c r="B460" i="2"/>
  <c r="B459" i="2"/>
  <c r="B458" i="2"/>
  <c r="B457" i="2"/>
  <c r="B456" i="2"/>
  <c r="B455" i="2"/>
  <c r="B454" i="2"/>
  <c r="B453" i="2"/>
  <c r="B452" i="2"/>
  <c r="B451" i="2"/>
  <c r="B450" i="2"/>
  <c r="B449" i="2"/>
  <c r="B448" i="2"/>
  <c r="B447" i="2"/>
  <c r="B446" i="2"/>
  <c r="B445" i="2"/>
  <c r="B444" i="2"/>
  <c r="B443" i="2"/>
  <c r="B442" i="2"/>
  <c r="B441" i="2"/>
  <c r="B440" i="2"/>
  <c r="B439" i="2"/>
  <c r="B438" i="2"/>
  <c r="B437" i="2"/>
  <c r="B436" i="2"/>
  <c r="B435" i="2"/>
  <c r="B434" i="2"/>
  <c r="B433" i="2"/>
  <c r="B432" i="2"/>
  <c r="B431" i="2"/>
  <c r="B430" i="2"/>
  <c r="B429" i="2"/>
  <c r="B428" i="2"/>
  <c r="B427" i="2"/>
  <c r="B426" i="2"/>
  <c r="B425" i="2"/>
  <c r="B424" i="2"/>
  <c r="B423" i="2"/>
  <c r="B422" i="2"/>
  <c r="B421" i="2"/>
  <c r="B420" i="2"/>
  <c r="B419" i="2"/>
  <c r="B418" i="2"/>
  <c r="B417" i="2"/>
  <c r="B416" i="2"/>
  <c r="B415" i="2"/>
  <c r="B414" i="2"/>
  <c r="B413" i="2"/>
  <c r="B412" i="2"/>
  <c r="B411" i="2"/>
  <c r="B410" i="2"/>
  <c r="B409" i="2"/>
  <c r="B408" i="2"/>
  <c r="B407" i="2"/>
  <c r="B406" i="2"/>
  <c r="B405" i="2"/>
  <c r="B404" i="2"/>
  <c r="B403" i="2"/>
  <c r="B402" i="2"/>
  <c r="B401" i="2"/>
  <c r="B400" i="2"/>
  <c r="B399" i="2"/>
  <c r="B398" i="2"/>
  <c r="B397" i="2"/>
  <c r="B396" i="2"/>
  <c r="B395" i="2"/>
  <c r="B394" i="2"/>
  <c r="B393" i="2"/>
  <c r="B392" i="2"/>
  <c r="B391" i="2"/>
  <c r="B390" i="2"/>
  <c r="B389" i="2"/>
  <c r="B388" i="2"/>
  <c r="B387" i="2"/>
  <c r="B386" i="2"/>
  <c r="B385" i="2"/>
  <c r="B384" i="2"/>
  <c r="B383" i="2"/>
  <c r="B382" i="2"/>
  <c r="B381" i="2"/>
  <c r="B380" i="2"/>
  <c r="B379" i="2"/>
  <c r="B378" i="2"/>
  <c r="B377" i="2"/>
  <c r="B376" i="2"/>
  <c r="B375" i="2"/>
  <c r="B374" i="2"/>
  <c r="B373" i="2"/>
  <c r="B372" i="2"/>
  <c r="B371" i="2"/>
  <c r="B370" i="2"/>
  <c r="B369" i="2"/>
  <c r="B368" i="2"/>
  <c r="B367" i="2"/>
  <c r="B366" i="2"/>
  <c r="B365" i="2"/>
  <c r="B364" i="2"/>
  <c r="B363" i="2"/>
  <c r="B362" i="2"/>
  <c r="B361" i="2"/>
  <c r="B360" i="2"/>
  <c r="B359" i="2"/>
  <c r="B358" i="2"/>
  <c r="B357" i="2"/>
  <c r="B356" i="2"/>
  <c r="B355" i="2"/>
  <c r="B354" i="2"/>
  <c r="B353" i="2"/>
  <c r="B352" i="2"/>
  <c r="B351" i="2"/>
  <c r="B350" i="2"/>
  <c r="B349" i="2"/>
  <c r="B348" i="2"/>
  <c r="B347" i="2"/>
  <c r="B346" i="2"/>
  <c r="B345" i="2"/>
  <c r="B344" i="2"/>
  <c r="B343" i="2"/>
  <c r="B342" i="2"/>
  <c r="B341" i="2"/>
  <c r="B340" i="2"/>
  <c r="B339" i="2"/>
  <c r="B338" i="2"/>
  <c r="B337" i="2"/>
  <c r="B336" i="2"/>
  <c r="B335" i="2"/>
  <c r="B334" i="2"/>
  <c r="B333" i="2"/>
  <c r="B332" i="2"/>
  <c r="B331" i="2"/>
  <c r="B330" i="2"/>
  <c r="B329" i="2"/>
  <c r="B328" i="2"/>
  <c r="B327" i="2"/>
  <c r="B326" i="2"/>
  <c r="B325" i="2"/>
  <c r="B324" i="2"/>
  <c r="B323" i="2"/>
  <c r="B322" i="2"/>
  <c r="B321" i="2"/>
  <c r="B320" i="2"/>
  <c r="B319" i="2"/>
  <c r="B318" i="2"/>
  <c r="B317" i="2"/>
  <c r="B316" i="2"/>
  <c r="B315" i="2"/>
  <c r="B314" i="2"/>
  <c r="B313" i="2"/>
  <c r="B312" i="2"/>
  <c r="B311" i="2"/>
  <c r="B310" i="2"/>
  <c r="B309" i="2"/>
  <c r="B308" i="2"/>
  <c r="B307" i="2"/>
  <c r="B306" i="2"/>
  <c r="B305" i="2"/>
  <c r="B304" i="2"/>
  <c r="B303" i="2"/>
  <c r="B302" i="2"/>
  <c r="B301" i="2"/>
  <c r="B300" i="2"/>
  <c r="B299" i="2"/>
  <c r="B298" i="2"/>
  <c r="B297" i="2"/>
  <c r="B296" i="2"/>
  <c r="B295" i="2"/>
  <c r="B294" i="2"/>
  <c r="B293" i="2"/>
  <c r="B292" i="2"/>
  <c r="B291" i="2"/>
  <c r="B290" i="2"/>
  <c r="B289" i="2"/>
  <c r="B288" i="2"/>
  <c r="B287" i="2"/>
  <c r="B286" i="2"/>
  <c r="B285" i="2"/>
  <c r="B284" i="2"/>
  <c r="B283" i="2"/>
  <c r="B282" i="2"/>
  <c r="B281" i="2"/>
  <c r="B280" i="2"/>
  <c r="B279" i="2"/>
  <c r="B278" i="2"/>
  <c r="B277" i="2"/>
  <c r="B276" i="2"/>
  <c r="B275" i="2"/>
  <c r="B274" i="2"/>
  <c r="B273" i="2"/>
  <c r="B272" i="2"/>
  <c r="B271" i="2"/>
  <c r="B270" i="2"/>
  <c r="B269" i="2"/>
  <c r="B268" i="2"/>
  <c r="B267" i="2"/>
  <c r="B266" i="2"/>
  <c r="B265" i="2"/>
  <c r="B264" i="2"/>
  <c r="B263" i="2"/>
  <c r="B262" i="2"/>
  <c r="B261" i="2"/>
  <c r="B260" i="2"/>
  <c r="B259" i="2"/>
  <c r="B258" i="2"/>
  <c r="B257" i="2"/>
  <c r="B256" i="2"/>
  <c r="B255" i="2"/>
  <c r="B254" i="2"/>
  <c r="B253" i="2"/>
  <c r="B252" i="2"/>
  <c r="B251" i="2"/>
  <c r="B250" i="2"/>
  <c r="B249" i="2"/>
  <c r="B248" i="2"/>
  <c r="B247" i="2"/>
  <c r="B246" i="2"/>
  <c r="B245" i="2"/>
  <c r="B244" i="2"/>
  <c r="B243" i="2"/>
  <c r="B242" i="2"/>
  <c r="B241" i="2"/>
  <c r="B240" i="2"/>
  <c r="B239" i="2"/>
  <c r="B238" i="2"/>
  <c r="B237" i="2"/>
  <c r="B236" i="2"/>
  <c r="B235" i="2"/>
  <c r="B234" i="2"/>
  <c r="B233" i="2"/>
  <c r="B232" i="2"/>
  <c r="B231" i="2"/>
  <c r="B230" i="2"/>
  <c r="B229" i="2"/>
  <c r="B228" i="2"/>
  <c r="B227" i="2"/>
  <c r="B226" i="2"/>
  <c r="B225" i="2"/>
  <c r="B224" i="2"/>
  <c r="B223" i="2"/>
  <c r="B222" i="2"/>
  <c r="B221" i="2"/>
  <c r="B220" i="2"/>
  <c r="B219" i="2"/>
  <c r="B218" i="2"/>
  <c r="B217" i="2"/>
  <c r="B216" i="2"/>
  <c r="B215" i="2"/>
  <c r="B214" i="2"/>
  <c r="B213" i="2"/>
  <c r="B212" i="2"/>
  <c r="B211" i="2"/>
  <c r="B210" i="2"/>
  <c r="B209" i="2"/>
  <c r="B208" i="2"/>
  <c r="B207" i="2"/>
  <c r="B206" i="2"/>
  <c r="B205" i="2"/>
  <c r="B204" i="2"/>
  <c r="B203" i="2"/>
  <c r="B202" i="2"/>
  <c r="B201" i="2"/>
  <c r="B200" i="2"/>
  <c r="B199" i="2"/>
  <c r="B198" i="2"/>
  <c r="B197" i="2"/>
  <c r="B196" i="2"/>
  <c r="B195" i="2"/>
  <c r="B194" i="2"/>
  <c r="B193" i="2"/>
  <c r="B192" i="2"/>
  <c r="B191" i="2"/>
  <c r="B190" i="2"/>
  <c r="B189" i="2"/>
  <c r="B188" i="2"/>
  <c r="B187" i="2"/>
  <c r="B186" i="2"/>
  <c r="B185" i="2"/>
  <c r="B184" i="2"/>
  <c r="B183" i="2"/>
  <c r="B182" i="2"/>
  <c r="B181" i="2"/>
  <c r="B180" i="2"/>
  <c r="B179" i="2"/>
  <c r="B178" i="2"/>
  <c r="B177" i="2"/>
  <c r="B176" i="2"/>
  <c r="B175" i="2"/>
  <c r="B174" i="2"/>
  <c r="B173" i="2"/>
  <c r="B172" i="2"/>
  <c r="B171" i="2"/>
  <c r="B170" i="2"/>
  <c r="B169" i="2"/>
  <c r="B168" i="2"/>
  <c r="B167" i="2"/>
  <c r="B166" i="2"/>
  <c r="B165" i="2"/>
  <c r="B164" i="2"/>
  <c r="B163" i="2"/>
  <c r="B162" i="2"/>
  <c r="B161" i="2"/>
  <c r="B160" i="2"/>
  <c r="B159" i="2"/>
  <c r="B158" i="2"/>
  <c r="B157" i="2"/>
  <c r="B156" i="2"/>
  <c r="B155" i="2"/>
  <c r="B154" i="2"/>
  <c r="B153" i="2"/>
  <c r="B152" i="2"/>
  <c r="B151" i="2"/>
  <c r="B150" i="2"/>
  <c r="B149" i="2"/>
  <c r="B148" i="2"/>
  <c r="B147" i="2"/>
  <c r="B146" i="2"/>
  <c r="B145" i="2"/>
  <c r="B144" i="2"/>
  <c r="B143" i="2"/>
  <c r="B142" i="2"/>
  <c r="B141" i="2"/>
  <c r="B140" i="2"/>
  <c r="B139" i="2"/>
  <c r="B138" i="2"/>
  <c r="B137" i="2"/>
  <c r="B136" i="2"/>
  <c r="B135" i="2"/>
  <c r="B134" i="2"/>
  <c r="B133" i="2"/>
  <c r="B132" i="2"/>
  <c r="B131" i="2"/>
  <c r="B130" i="2"/>
  <c r="B129" i="2"/>
  <c r="B128" i="2"/>
  <c r="B127" i="2"/>
  <c r="B126" i="2"/>
  <c r="B125" i="2"/>
  <c r="B124" i="2"/>
  <c r="B123" i="2"/>
  <c r="B122" i="2"/>
  <c r="B121" i="2"/>
  <c r="B120" i="2"/>
  <c r="B119" i="2"/>
  <c r="B118" i="2"/>
  <c r="B117" i="2"/>
  <c r="B116" i="2"/>
  <c r="B115" i="2"/>
  <c r="B114" i="2"/>
  <c r="B113" i="2"/>
  <c r="B112" i="2"/>
  <c r="B111" i="2"/>
  <c r="B110" i="2"/>
  <c r="B109" i="2"/>
  <c r="B108" i="2"/>
  <c r="B107" i="2"/>
  <c r="B106" i="2"/>
  <c r="B105" i="2"/>
  <c r="B104" i="2"/>
  <c r="B103" i="2"/>
  <c r="B102" i="2"/>
  <c r="B101" i="2"/>
  <c r="B100" i="2"/>
  <c r="B99" i="2"/>
  <c r="B98" i="2"/>
  <c r="B97" i="2"/>
  <c r="B96" i="2"/>
  <c r="B95" i="2"/>
  <c r="B94" i="2"/>
  <c r="B93" i="2"/>
  <c r="B92" i="2"/>
  <c r="B91" i="2"/>
  <c r="B90" i="2"/>
  <c r="B89" i="2"/>
  <c r="B88" i="2"/>
  <c r="B87" i="2"/>
  <c r="B86" i="2"/>
  <c r="B85" i="2"/>
  <c r="B84" i="2"/>
  <c r="B83" i="2"/>
  <c r="B82" i="2"/>
  <c r="B81" i="2"/>
  <c r="B80" i="2"/>
  <c r="B79" i="2"/>
  <c r="B78" i="2"/>
  <c r="B77" i="2"/>
  <c r="B76" i="2"/>
  <c r="B75" i="2"/>
  <c r="B74" i="2"/>
  <c r="B73" i="2"/>
  <c r="B72" i="2"/>
  <c r="B71" i="2"/>
  <c r="B70" i="2"/>
  <c r="B69" i="2"/>
  <c r="B68" i="2"/>
  <c r="B67" i="2"/>
  <c r="B66" i="2"/>
  <c r="B65" i="2"/>
  <c r="B64" i="2"/>
  <c r="B63" i="2"/>
  <c r="B62" i="2"/>
  <c r="B61" i="2"/>
  <c r="B60" i="2"/>
  <c r="B59" i="2"/>
  <c r="B58" i="2"/>
  <c r="B57" i="2"/>
  <c r="B56" i="2"/>
  <c r="B55" i="2"/>
  <c r="B54" i="2"/>
  <c r="B53" i="2"/>
  <c r="B52" i="2"/>
  <c r="B51" i="2"/>
  <c r="B50" i="2"/>
  <c r="B49" i="2"/>
  <c r="B48" i="2"/>
  <c r="B47" i="2"/>
  <c r="B46" i="2"/>
  <c r="B45" i="2"/>
  <c r="B44" i="2"/>
  <c r="B43" i="2"/>
  <c r="B42" i="2"/>
  <c r="B41" i="2"/>
  <c r="B40" i="2"/>
  <c r="B39" i="2"/>
  <c r="B38" i="2"/>
  <c r="B37" i="2"/>
  <c r="B36" i="2"/>
  <c r="B35" i="2"/>
  <c r="B34" i="2"/>
  <c r="B33" i="2"/>
  <c r="B32" i="2"/>
  <c r="B31" i="2"/>
  <c r="B30" i="2"/>
  <c r="B29" i="2"/>
  <c r="B28" i="2"/>
  <c r="B27" i="2"/>
  <c r="B26" i="2"/>
  <c r="B25" i="2"/>
  <c r="B24" i="2"/>
  <c r="B23" i="2"/>
  <c r="B22" i="2"/>
  <c r="B21" i="2"/>
  <c r="B20" i="2"/>
  <c r="B19" i="2"/>
  <c r="B18" i="2"/>
  <c r="B17" i="2"/>
  <c r="B16" i="2"/>
  <c r="B15" i="2"/>
  <c r="B14" i="2"/>
  <c r="B13" i="2"/>
  <c r="B12" i="2"/>
  <c r="B11" i="2"/>
  <c r="B10" i="2"/>
  <c r="B9" i="2"/>
  <c r="B8" i="2"/>
  <c r="B7" i="2"/>
  <c r="B6" i="2"/>
  <c r="B5" i="2"/>
  <c r="B4" i="2"/>
  <c r="B3" i="2"/>
  <c r="G11" i="4" l="1"/>
</calcChain>
</file>

<file path=xl/sharedStrings.xml><?xml version="1.0" encoding="utf-8"?>
<sst xmlns="http://schemas.openxmlformats.org/spreadsheetml/2006/main" count="26763" uniqueCount="136">
  <si>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</si>
  <si>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</si>
  <si>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</si>
  <si>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</si>
  <si>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</si>
  <si>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</si>
  <si>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</si>
  <si>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</si>
  <si>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</si>
  <si>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</si>
  <si>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</si>
  <si>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</si>
  <si>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</si>
  <si>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</si>
  <si>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</si>
  <si>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</si>
  <si>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</si>
  <si>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</si>
  <si>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</si>
  <si>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</si>
  <si>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</si>
  <si>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</si>
  <si>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</si>
  <si>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</si>
  <si>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</si>
  <si>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</si>
  <si>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</si>
  <si>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</si>
  <si>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</si>
  <si>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</si>
  <si>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</si>
  <si>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</si>
  <si>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</si>
  <si>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</si>
  <si>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</si>
  <si>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</si>
  <si>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</si>
  <si>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</si>
  <si>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</si>
  <si>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</si>
  <si>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</si>
  <si>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</si>
  <si>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</si>
  <si>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</si>
  <si>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</si>
  <si>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</si>
  <si>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</si>
  <si>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</si>
  <si>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</si>
  <si>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</si>
  <si>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</si>
  <si>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</si>
  <si>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</si>
  <si>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</si>
  <si>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</si>
  <si>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</si>
  <si>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</si>
  <si>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</si>
  <si>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</si>
  <si>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</si>
  <si>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</si>
  <si>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</si>
  <si>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KPI</t>
  </si>
  <si>
    <t>Count of EmployeeNumber</t>
  </si>
  <si>
    <t>العمر</t>
  </si>
  <si>
    <t>الاستقاله</t>
  </si>
  <si>
    <t>سفر العمل</t>
  </si>
  <si>
    <t>الاجراليومي</t>
  </si>
  <si>
    <t>القسم</t>
  </si>
  <si>
    <t>المسافه من البيت</t>
  </si>
  <si>
    <t>التعليم</t>
  </si>
  <si>
    <t>مجال التعليم</t>
  </si>
  <si>
    <t>عدد الموظفين</t>
  </si>
  <si>
    <t>رقم الموظف</t>
  </si>
  <si>
    <t>رضا بيئه العمل</t>
  </si>
  <si>
    <t>الجنس</t>
  </si>
  <si>
    <t>الاجربالساعه</t>
  </si>
  <si>
    <t>الانخراط في العمل</t>
  </si>
  <si>
    <t>المستوي الوظيفي</t>
  </si>
  <si>
    <t>الدور الوظيفي</t>
  </si>
  <si>
    <t>رضا الوظيفه</t>
  </si>
  <si>
    <t>الحاله الاجتماعيه</t>
  </si>
  <si>
    <t>الدخل الشهري</t>
  </si>
  <si>
    <t>الاجر الشهري</t>
  </si>
  <si>
    <t xml:space="preserve">عدد الشركات </t>
  </si>
  <si>
    <t>اكتر من 18</t>
  </si>
  <si>
    <t>عمل اضافي</t>
  </si>
  <si>
    <t>نسبه زياده الراتب</t>
  </si>
  <si>
    <t>تقييم الاداء</t>
  </si>
  <si>
    <t>رضا العلاقات</t>
  </si>
  <si>
    <t>ساعات العمل القياسيه</t>
  </si>
  <si>
    <t>مستوي خيارات الاسهم</t>
  </si>
  <si>
    <t>اجمالي سنوات العمل</t>
  </si>
  <si>
    <t>عدد مرات التدريب العام الماضي</t>
  </si>
  <si>
    <t>التوازن بين العمل و الحياه</t>
  </si>
  <si>
    <t>سنوات العمل في الشركه</t>
  </si>
  <si>
    <t>سنوات العمل في المنصب الحالي</t>
  </si>
  <si>
    <t>سنوات منذ اخر ترقيه</t>
  </si>
  <si>
    <t>سنوات العمل مع المدير الحالي</t>
  </si>
  <si>
    <t>Avg</t>
  </si>
  <si>
    <t>Max</t>
  </si>
  <si>
    <t>Min</t>
  </si>
  <si>
    <t>Average of Age</t>
  </si>
  <si>
    <t>Count of Attrition</t>
  </si>
  <si>
    <t>Row Labels</t>
  </si>
  <si>
    <t>Grand Total</t>
  </si>
  <si>
    <t>Sum of PercentSalaryHike</t>
  </si>
  <si>
    <t>Average of DistanceFromHome</t>
  </si>
  <si>
    <t>Age Segments</t>
  </si>
  <si>
    <t>Early Career (18-30)</t>
  </si>
  <si>
    <t>Late Career (46+)</t>
  </si>
  <si>
    <t>Mid Career (31-45)</t>
  </si>
  <si>
    <t>Sum of EmployeeCount</t>
  </si>
  <si>
    <t>Attrition %</t>
  </si>
  <si>
    <t>Total Employee</t>
  </si>
  <si>
    <t>Avg Age</t>
  </si>
  <si>
    <t>Average of MonthlyIncome</t>
  </si>
  <si>
    <t>Column Labels</t>
  </si>
  <si>
    <t>Count of OverTime</t>
  </si>
  <si>
    <t>Count of MaritalStatus</t>
  </si>
  <si>
    <t>Sum of YearsSinceLastPromotion</t>
  </si>
  <si>
    <t>Sum of WorkLifeBalance</t>
  </si>
  <si>
    <t>Count of Over18</t>
  </si>
  <si>
    <t>Average of YearsAtCompany</t>
  </si>
  <si>
    <t>Avg Year At Company</t>
  </si>
  <si>
    <t>Avg of Monthly Income</t>
  </si>
  <si>
    <t>Salary Group</t>
  </si>
  <si>
    <t>High</t>
  </si>
  <si>
    <t>Low</t>
  </si>
  <si>
    <t>Medium</t>
  </si>
  <si>
    <t>Years Group</t>
  </si>
  <si>
    <t>0-2 Years</t>
  </si>
  <si>
    <t>3-5 Years</t>
  </si>
  <si>
    <t>6+ Years</t>
  </si>
  <si>
    <t>Improving employee experience in early stages and reducing overtime can help lower attrition rates.</t>
  </si>
  <si>
    <t xml:space="preserve"> This is a view-only dashboard. Use slicers to interact</t>
  </si>
</sst>
</file>

<file path=xl/styles.xml><?xml version="1.0" encoding="utf-8"?>
<styleSheet xmlns="http://schemas.openxmlformats.org/spreadsheetml/2006/main" xmlns:mc="http://schemas.openxmlformats.org/markup-compatibility/2006" xmlns:x14ac="http://schemas.microsoft.com/office/spreadsheetml/2009/9/ac" mc:Ignorable="x14ac">
  <fonts count="25"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theme="0"/>
      <name val="Calibri"/>
      <family val="2"/>
      <scheme val="minor"/>
    </font>
    <font>
      <b/>
      <sz val="14"/>
      <name val="Calibri"/>
      <family val="2"/>
      <scheme val="minor"/>
    </font>
    <font>
      <b/>
      <sz val="14"/>
      <name val="Myanmar Text"/>
      <family val="2"/>
    </font>
    <font>
      <sz val="14"/>
      <name val="Calibri"/>
      <family val="2"/>
      <scheme val="minor"/>
    </font>
    <font>
      <b/>
      <sz val="20"/>
      <name val="Calibri"/>
      <family val="2"/>
      <scheme val="minor"/>
    </font>
    <font>
      <b/>
      <sz val="20"/>
      <name val="Bahnschrift Light"/>
      <family val="2"/>
    </font>
    <font>
      <b/>
      <sz val="24"/>
      <name val="Calibri"/>
      <family val="2"/>
      <scheme val="minor"/>
    </font>
  </fonts>
  <fills count="4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6" tint="0.39997558519241921"/>
        <bgColor indexed="64"/>
      </patternFill>
    </fill>
    <fill>
      <patternFill patternType="solid">
        <fgColor theme="5" tint="0.39997558519241921"/>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theme="4" tint="0.39997558519241921"/>
        <bgColor indexed="64"/>
      </patternFill>
    </fill>
    <fill>
      <patternFill patternType="solid">
        <fgColor theme="4"/>
        <bgColor indexed="64"/>
      </patternFill>
    </fill>
    <fill>
      <patternFill patternType="solid">
        <fgColor theme="3"/>
        <bgColor indexed="64"/>
      </patternFill>
    </fill>
    <fill>
      <patternFill patternType="solid">
        <fgColor theme="0" tint="-0.34998626667073579"/>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55">
    <xf numFmtId="0" fontId="0" fillId="0" borderId="0" xfId="0"/>
    <xf numFmtId="1" fontId="0" fillId="0" borderId="0" xfId="0" applyNumberFormat="1"/>
    <xf numFmtId="0" fontId="0" fillId="0" borderId="0" xfId="0" applyBorder="1"/>
    <xf numFmtId="0" fontId="0" fillId="33" borderId="0" xfId="0" applyFill="1"/>
    <xf numFmtId="0" fontId="0" fillId="34" borderId="0" xfId="0" applyFill="1"/>
    <xf numFmtId="0" fontId="16" fillId="34" borderId="0" xfId="0" applyFont="1" applyFill="1" applyBorder="1"/>
    <xf numFmtId="0" fontId="16" fillId="34" borderId="0" xfId="0" applyFont="1" applyFill="1"/>
    <xf numFmtId="0" fontId="16" fillId="33" borderId="0" xfId="0" applyFont="1" applyFill="1"/>
    <xf numFmtId="0" fontId="16" fillId="0" borderId="0" xfId="0" applyFont="1"/>
    <xf numFmtId="0" fontId="0" fillId="35" borderId="0" xfId="0" applyFill="1"/>
    <xf numFmtId="0" fontId="0" fillId="36" borderId="0" xfId="0" applyFill="1"/>
    <xf numFmtId="0" fontId="0" fillId="37" borderId="0" xfId="0" applyFill="1"/>
    <xf numFmtId="0" fontId="0" fillId="38" borderId="0" xfId="0" applyFill="1"/>
    <xf numFmtId="0" fontId="0" fillId="39" borderId="0" xfId="0" applyFill="1"/>
    <xf numFmtId="0" fontId="0" fillId="40" borderId="0" xfId="0" applyFill="1"/>
    <xf numFmtId="0" fontId="0" fillId="41" borderId="0" xfId="0" applyFill="1"/>
    <xf numFmtId="0" fontId="18" fillId="42" borderId="0" xfId="0" applyFont="1" applyFill="1" applyAlignment="1">
      <alignment horizontal="center" vertical="center"/>
    </xf>
    <xf numFmtId="0" fontId="16" fillId="33" borderId="0" xfId="0" applyFont="1" applyFill="1" applyBorder="1" applyAlignment="1">
      <alignment horizontal="center" vertical="center"/>
    </xf>
    <xf numFmtId="0" fontId="16" fillId="0" borderId="0" xfId="0" applyFont="1" applyBorder="1" applyAlignment="1">
      <alignment horizontal="center" vertical="center"/>
    </xf>
    <xf numFmtId="0" fontId="0" fillId="33" borderId="0" xfId="0" applyFill="1" applyBorder="1"/>
    <xf numFmtId="0" fontId="0" fillId="0" borderId="0" xfId="0" applyAlignment="1">
      <alignment horizontal="center" vertical="center"/>
    </xf>
    <xf numFmtId="0" fontId="0" fillId="0" borderId="0" xfId="0" applyNumberFormat="1" applyAlignment="1">
      <alignment horizontal="center" vertical="center"/>
    </xf>
    <xf numFmtId="1" fontId="0" fillId="0" borderId="0" xfId="0" applyNumberFormat="1" applyAlignment="1">
      <alignment horizontal="center" vertical="center"/>
    </xf>
    <xf numFmtId="9" fontId="0" fillId="0" borderId="0" xfId="0" applyNumberFormat="1" applyAlignment="1">
      <alignment horizontal="center" vertical="center"/>
    </xf>
    <xf numFmtId="0" fontId="0" fillId="0" borderId="0" xfId="0" pivotButton="1" applyAlignment="1">
      <alignment horizontal="center" vertical="center"/>
    </xf>
    <xf numFmtId="10" fontId="0" fillId="0" borderId="0" xfId="0" applyNumberFormat="1" applyAlignment="1">
      <alignment horizontal="center" vertical="center"/>
    </xf>
    <xf numFmtId="0" fontId="0" fillId="43" borderId="0" xfId="0" applyFill="1" applyAlignment="1">
      <alignment horizontal="center" vertical="center"/>
    </xf>
    <xf numFmtId="0" fontId="19" fillId="0" borderId="0" xfId="0" applyFont="1" applyFill="1" applyBorder="1" applyAlignment="1">
      <alignment horizontal="center" vertical="center"/>
    </xf>
    <xf numFmtId="0" fontId="19" fillId="33" borderId="0" xfId="0" applyFont="1" applyFill="1" applyBorder="1" applyAlignment="1">
      <alignment horizontal="center" vertical="center"/>
    </xf>
    <xf numFmtId="0" fontId="20" fillId="0" borderId="0" xfId="0" applyFont="1" applyFill="1" applyBorder="1" applyAlignment="1">
      <alignment horizontal="center" vertical="center"/>
    </xf>
    <xf numFmtId="0" fontId="21" fillId="0" borderId="0" xfId="0" applyFont="1" applyFill="1" applyBorder="1" applyAlignment="1">
      <alignment horizontal="center" vertical="center"/>
    </xf>
    <xf numFmtId="0" fontId="0" fillId="0" borderId="0" xfId="0" applyFill="1" applyAlignment="1">
      <alignment horizontal="center" vertical="center"/>
    </xf>
    <xf numFmtId="0" fontId="19" fillId="0" borderId="0" xfId="0" applyFont="1" applyFill="1" applyBorder="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0" fontId="16" fillId="0" borderId="0" xfId="0" applyFont="1" applyFill="1" applyBorder="1" applyAlignment="1">
      <alignment horizontal="center" vertical="center"/>
    </xf>
    <xf numFmtId="0" fontId="0" fillId="0" borderId="0" xfId="0" applyFill="1" applyBorder="1"/>
    <xf numFmtId="0" fontId="0" fillId="0" borderId="10" xfId="0" applyFill="1" applyBorder="1"/>
    <xf numFmtId="0" fontId="0" fillId="0" borderId="11" xfId="0" applyFill="1" applyBorder="1"/>
    <xf numFmtId="0" fontId="0" fillId="0" borderId="12" xfId="0" applyFill="1" applyBorder="1"/>
    <xf numFmtId="0" fontId="22" fillId="0" borderId="0" xfId="0" applyFont="1" applyFill="1" applyBorder="1" applyAlignment="1">
      <alignment vertical="center"/>
    </xf>
    <xf numFmtId="0" fontId="24" fillId="44" borderId="13" xfId="0" applyFont="1" applyFill="1" applyBorder="1" applyAlignment="1">
      <alignment horizontal="center" vertical="center"/>
    </xf>
    <xf numFmtId="0" fontId="24" fillId="44" borderId="0" xfId="0" applyFont="1" applyFill="1" applyBorder="1" applyAlignment="1">
      <alignment horizontal="center" vertical="center"/>
    </xf>
    <xf numFmtId="0" fontId="23" fillId="33" borderId="0" xfId="0" applyFont="1" applyFill="1" applyBorder="1" applyAlignment="1">
      <alignment horizontal="center" vertical="center"/>
    </xf>
    <xf numFmtId="0" fontId="20" fillId="0" borderId="0" xfId="0" applyFont="1" applyFill="1" applyBorder="1" applyAlignment="1">
      <alignment horizontal="center"/>
    </xf>
    <xf numFmtId="1" fontId="20" fillId="0" borderId="0" xfId="0" applyNumberFormat="1" applyFont="1" applyFill="1" applyBorder="1" applyAlignment="1">
      <alignment horizontal="center" vertical="center"/>
    </xf>
    <xf numFmtId="0" fontId="20" fillId="0" borderId="0" xfId="0" applyFont="1" applyFill="1" applyBorder="1" applyAlignment="1">
      <alignment horizontal="center" vertical="center"/>
    </xf>
    <xf numFmtId="9" fontId="19" fillId="0" borderId="0" xfId="0" applyNumberFormat="1" applyFont="1" applyFill="1" applyBorder="1" applyAlignment="1">
      <alignment horizontal="left" vertical="center" indent="7"/>
    </xf>
    <xf numFmtId="9" fontId="19" fillId="0" borderId="0" xfId="0" applyNumberFormat="1" applyFont="1" applyFill="1" applyBorder="1" applyAlignment="1">
      <alignment horizontal="center" vertical="center"/>
    </xf>
    <xf numFmtId="0" fontId="19" fillId="0" borderId="0" xfId="0" applyFont="1" applyFill="1" applyBorder="1" applyAlignment="1">
      <alignment horizontal="center" vertical="center"/>
    </xf>
    <xf numFmtId="1" fontId="19" fillId="0" borderId="0" xfId="0" applyNumberFormat="1" applyFont="1" applyFill="1" applyBorder="1" applyAlignment="1">
      <alignment horizontal="center" vertical="center"/>
    </xf>
    <xf numFmtId="0" fontId="19" fillId="0" borderId="0" xfId="0" applyFont="1" applyFill="1" applyBorder="1" applyAlignment="1">
      <alignment horizontal="center"/>
    </xf>
    <xf numFmtId="0" fontId="19" fillId="0" borderId="0" xfId="0" applyFont="1" applyFill="1" applyBorder="1" applyAlignment="1">
      <alignment horizontal="left" indent="3"/>
    </xf>
    <xf numFmtId="0" fontId="20" fillId="0" borderId="0" xfId="0" applyFont="1" applyFill="1" applyBorder="1" applyAlignment="1">
      <alignment horizontal="left" indent="7"/>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9">
    <dxf>
      <numFmt numFmtId="13" formatCode="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readingOrder="0"/>
    </dxf>
    <dxf>
      <alignment vertical="center" readingOrder="0"/>
    </dxf>
    <dxf>
      <numFmt numFmtId="1" formatCode="0"/>
    </dxf>
    <dxf>
      <numFmt numFmtId="13" formatCode="0%"/>
    </dxf>
    <dxf>
      <numFmt numFmtId="13" formatCode="0%"/>
    </dxf>
    <dxf>
      <numFmt numFmtId="13" formatCode="0%"/>
    </dxf>
    <dxf>
      <numFmt numFmtId="13" formatCode="0%"/>
    </dxf>
    <dxf>
      <numFmt numFmtId="13" formatCode="0%"/>
    </dxf>
    <dxf>
      <numFmt numFmtId="14" formatCode="0.00%"/>
    </dxf>
    <dxf>
      <alignment horizontal="center" readingOrder="0"/>
    </dxf>
    <dxf>
      <alignment vertical="center" readingOrder="0"/>
    </dxf>
    <dxf>
      <numFmt numFmtId="13" formatCode="0%"/>
    </dxf>
    <dxf>
      <alignment horizontal="center" readingOrder="0"/>
    </dxf>
    <dxf>
      <alignment vertical="center" readingOrder="0"/>
    </dxf>
    <dxf>
      <numFmt numFmtId="1" formatCode="0"/>
    </dxf>
    <dxf>
      <alignment horizontal="center" readingOrder="0"/>
    </dxf>
    <dxf>
      <alignment vertical="center" readingOrder="0"/>
    </dxf>
    <dxf>
      <numFmt numFmtId="1" formatCode="0"/>
    </dxf>
    <dxf>
      <numFmt numFmtId="1" formatCode="0"/>
    </dxf>
    <dxf>
      <alignment horizontal="center" readingOrder="0"/>
    </dxf>
    <dxf>
      <alignment vertical="center" readingOrder="0"/>
    </dxf>
    <dxf>
      <alignment horizontal="center" readingOrder="0"/>
    </dxf>
    <dxf>
      <alignment vertical="center" readingOrder="0"/>
    </dxf>
    <dxf>
      <alignment horizontal="center" readingOrder="0"/>
    </dxf>
    <dxf>
      <alignment vertical="center" readingOrder="0"/>
    </dxf>
    <dxf>
      <alignment horizontal="center" readingOrder="0"/>
    </dxf>
    <dxf>
      <alignment vertical="center" readingOrder="0"/>
    </dxf>
    <dxf>
      <alignment horizontal="center" readingOrder="0"/>
    </dxf>
    <dxf>
      <alignment vertical="center" readingOrder="0"/>
    </dxf>
    <dxf>
      <alignment horizontal="center" readingOrder="0"/>
    </dxf>
    <dxf>
      <alignment vertical="center" readingOrder="0"/>
    </dxf>
    <dxf>
      <alignment horizontal="center" readingOrder="0"/>
    </dxf>
    <dxf>
      <alignment vertical="center" readingOrder="0"/>
    </dxf>
    <dxf>
      <alignment horizontal="center" readingOrder="0"/>
    </dxf>
    <dxf>
      <alignment vertical="center" readingOrder="0"/>
    </dxf>
    <dxf>
      <alignment horizontal="center" readingOrder="0"/>
    </dxf>
    <dxf>
      <alignment vertical="center" readingOrder="0"/>
    </dxf>
    <dxf>
      <alignment horizontal="center" readingOrder="0"/>
    </dxf>
    <dxf>
      <alignment vertical="center" readingOrder="0"/>
    </dxf>
    <dxf>
      <alignment horizontal="center" readingOrder="0"/>
    </dxf>
    <dxf>
      <alignment vertical="center" readingOrder="0"/>
    </dxf>
    <dxf>
      <alignment horizontal="center" readingOrder="0"/>
    </dxf>
    <dxf>
      <alignment vertical="center" readingOrder="0"/>
    </dxf>
    <dxf>
      <alignment horizontal="center" readingOrder="0"/>
    </dxf>
    <dxf>
      <alignment vertical="center" readingOrder="0"/>
    </dxf>
    <dxf>
      <alignment horizontal="center" readingOrder="0"/>
    </dxf>
    <dxf>
      <alignment vertical="center" readingOrder="0"/>
    </dxf>
    <dxf>
      <alignment horizontal="center" readingOrder="0"/>
    </dxf>
    <dxf>
      <alignment vertical="center" readingOrder="0"/>
    </dxf>
    <dxf>
      <alignment horizontal="center" readingOrder="0"/>
    </dxf>
    <dxf>
      <alignment vertical="center" readingOrder="0"/>
    </dxf>
    <dxf>
      <numFmt numFmtId="0" formatCode="General"/>
    </dxf>
    <dxf>
      <numFmt numFmtId="0" formatCode="General"/>
    </dxf>
    <dxf>
      <numFmt numFmtId="1" formatCode="0"/>
    </dxf>
    <dxf>
      <numFmt numFmtId="0" formatCode="General"/>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26"/>
    </mc:Choice>
    <mc:Fallback>
      <c:style val="26"/>
    </mc:Fallback>
  </mc:AlternateContent>
  <c:pivotSource>
    <c:name>[IBM HR Analytics Employee Attrition &amp; Performance-Dashboard_View-Only.xlsx]Pivot Table!YearsWithCurrManager</c:name>
    <c:fmtId val="6"/>
  </c:pivotSource>
  <c:chart>
    <c:title>
      <c:tx>
        <c:rich>
          <a:bodyPr/>
          <a:lstStyle/>
          <a:p>
            <a:pPr>
              <a:defRPr/>
            </a:pPr>
            <a:r>
              <a:rPr lang="en-US" sz="1800" b="1" i="0" u="none" strike="noStrike" baseline="0"/>
              <a:t>Employees in Early Years with Manager Have Higher Attrition</a:t>
            </a:r>
            <a:endParaRPr lang="en-US"/>
          </a:p>
        </c:rich>
      </c:tx>
      <c:layout/>
      <c:overlay val="1"/>
    </c:title>
    <c:autoTitleDeleted val="0"/>
    <c:pivotFmts>
      <c:pivotFmt>
        <c:idx val="0"/>
        <c:marker>
          <c:symbol val="none"/>
        </c:marker>
        <c:dLbl>
          <c:idx val="0"/>
          <c:spPr/>
          <c:txPr>
            <a:bodyPr/>
            <a:lstStyle/>
            <a:p>
              <a:pPr>
                <a:defRPr/>
              </a:pPr>
              <a:endParaRPr lang="en-US"/>
            </a:p>
          </c:txPr>
          <c:showLegendKey val="0"/>
          <c:showVal val="1"/>
          <c:showCatName val="0"/>
          <c:showSerName val="0"/>
          <c:showPercent val="0"/>
          <c:showBubbleSize val="0"/>
        </c:dLbl>
      </c:pivotFmt>
      <c:pivotFmt>
        <c:idx val="1"/>
        <c:marker>
          <c:symbol val="none"/>
        </c:marker>
        <c:dLbl>
          <c:idx val="0"/>
          <c:spPr/>
          <c:txPr>
            <a:bodyPr/>
            <a:lstStyle/>
            <a:p>
              <a:pPr>
                <a:defRPr/>
              </a:pPr>
              <a:endParaRPr lang="en-US"/>
            </a:p>
          </c:txPr>
          <c:showLegendKey val="0"/>
          <c:showVal val="1"/>
          <c:showCatName val="0"/>
          <c:showSerName val="0"/>
          <c:showPercent val="0"/>
          <c:showBubbleSize val="0"/>
        </c:dLbl>
      </c:pivotFmt>
      <c:pivotFmt>
        <c:idx val="2"/>
        <c:marker>
          <c:symbol val="none"/>
        </c:marker>
        <c:dLbl>
          <c:idx val="0"/>
          <c:spPr/>
          <c:txPr>
            <a:bodyPr/>
            <a:lstStyle/>
            <a:p>
              <a:pPr>
                <a:defRPr sz="1100" b="1"/>
              </a:pPr>
              <a:endParaRPr lang="en-US"/>
            </a:p>
          </c:txPr>
          <c:showLegendKey val="0"/>
          <c:showVal val="1"/>
          <c:showCatName val="0"/>
          <c:showSerName val="0"/>
          <c:showPercent val="0"/>
          <c:showBubbleSize val="0"/>
        </c:dLbl>
      </c:pivotFmt>
      <c:pivotFmt>
        <c:idx val="3"/>
        <c:marker>
          <c:symbol val="none"/>
        </c:marker>
        <c:dLbl>
          <c:idx val="0"/>
          <c:spPr/>
          <c:txPr>
            <a:bodyPr/>
            <a:lstStyle/>
            <a:p>
              <a:pPr>
                <a:defRPr sz="1100" b="1"/>
              </a:pPr>
              <a:endParaRPr lang="en-US"/>
            </a:p>
          </c:txPr>
          <c:showLegendKey val="0"/>
          <c:showVal val="1"/>
          <c:showCatName val="0"/>
          <c:showSerName val="0"/>
          <c:showPercent val="0"/>
          <c:showBubbleSize val="0"/>
        </c:dLbl>
      </c:pivotFmt>
      <c:pivotFmt>
        <c:idx val="4"/>
        <c:marker>
          <c:symbol val="none"/>
        </c:marker>
      </c:pivotFmt>
      <c:pivotFmt>
        <c:idx val="5"/>
        <c:marker>
          <c:symbol val="none"/>
        </c:marker>
        <c:dLbl>
          <c:idx val="0"/>
          <c:layout/>
          <c:spPr/>
          <c:txPr>
            <a:bodyPr/>
            <a:lstStyle/>
            <a:p>
              <a:pPr>
                <a:defRPr sz="1100" b="1"/>
              </a:pPr>
              <a:endParaRPr lang="en-US"/>
            </a:p>
          </c:txPr>
          <c:dLblPos val="outEnd"/>
          <c:showLegendKey val="0"/>
          <c:showVal val="1"/>
          <c:showCatName val="0"/>
          <c:showSerName val="0"/>
          <c:showPercent val="0"/>
          <c:showBubbleSize val="0"/>
        </c:dLbl>
      </c:pivotFmt>
      <c:pivotFmt>
        <c:idx val="6"/>
        <c:marker>
          <c:symbol val="none"/>
        </c:marker>
        <c:dLbl>
          <c:idx val="0"/>
          <c:layout/>
          <c:dLblPos val="outEnd"/>
          <c:showLegendKey val="0"/>
          <c:showVal val="1"/>
          <c:showCatName val="0"/>
          <c:showSerName val="0"/>
          <c:showPercent val="0"/>
          <c:showBubbleSize val="0"/>
        </c:dLbl>
      </c:pivotFmt>
    </c:pivotFmts>
    <c:plotArea>
      <c:layout>
        <c:manualLayout>
          <c:layoutTarget val="inner"/>
          <c:xMode val="edge"/>
          <c:yMode val="edge"/>
          <c:x val="0.10509443147376123"/>
          <c:y val="0.23184275422219303"/>
          <c:w val="0.81332188807618677"/>
          <c:h val="0.65441181556893679"/>
        </c:manualLayout>
      </c:layout>
      <c:barChart>
        <c:barDir val="col"/>
        <c:grouping val="clustered"/>
        <c:varyColors val="0"/>
        <c:ser>
          <c:idx val="0"/>
          <c:order val="0"/>
          <c:tx>
            <c:strRef>
              <c:f>'Pivot Table'!$B$99:$B$100</c:f>
              <c:strCache>
                <c:ptCount val="1"/>
                <c:pt idx="0">
                  <c:v>No</c:v>
                </c:pt>
              </c:strCache>
            </c:strRef>
          </c:tx>
          <c:invertIfNegative val="0"/>
          <c:dLbls>
            <c:spPr/>
            <c:txPr>
              <a:bodyPr/>
              <a:lstStyle/>
              <a:p>
                <a:pPr>
                  <a:defRPr sz="1100" b="1"/>
                </a:pPr>
                <a:endParaRPr lang="en-US"/>
              </a:p>
            </c:txPr>
            <c:dLblPos val="outEnd"/>
            <c:showLegendKey val="0"/>
            <c:showVal val="1"/>
            <c:showCatName val="0"/>
            <c:showSerName val="0"/>
            <c:showPercent val="0"/>
            <c:showBubbleSize val="0"/>
            <c:showLeaderLines val="0"/>
          </c:dLbls>
          <c:cat>
            <c:strRef>
              <c:f>'Pivot Table'!$A$101:$A$104</c:f>
              <c:strCache>
                <c:ptCount val="3"/>
                <c:pt idx="0">
                  <c:v>0-2 Years</c:v>
                </c:pt>
                <c:pt idx="1">
                  <c:v>3-5 Years</c:v>
                </c:pt>
                <c:pt idx="2">
                  <c:v>6+ Years</c:v>
                </c:pt>
              </c:strCache>
            </c:strRef>
          </c:cat>
          <c:val>
            <c:numRef>
              <c:f>'Pivot Table'!$B$101:$B$104</c:f>
              <c:numCache>
                <c:formatCode>General</c:formatCode>
                <c:ptCount val="3"/>
                <c:pt idx="0">
                  <c:v>240</c:v>
                </c:pt>
                <c:pt idx="1">
                  <c:v>374</c:v>
                </c:pt>
                <c:pt idx="2">
                  <c:v>619</c:v>
                </c:pt>
              </c:numCache>
            </c:numRef>
          </c:val>
        </c:ser>
        <c:ser>
          <c:idx val="1"/>
          <c:order val="1"/>
          <c:tx>
            <c:strRef>
              <c:f>'Pivot Table'!$C$99:$C$100</c:f>
              <c:strCache>
                <c:ptCount val="1"/>
                <c:pt idx="0">
                  <c:v>Yes</c:v>
                </c:pt>
              </c:strCache>
            </c:strRef>
          </c:tx>
          <c:invertIfNegative val="0"/>
          <c:dLbls>
            <c:spPr/>
            <c:txPr>
              <a:bodyPr/>
              <a:lstStyle/>
              <a:p>
                <a:pPr>
                  <a:defRPr/>
                </a:pPr>
                <a:endParaRPr lang="en-US"/>
              </a:p>
            </c:txPr>
            <c:dLblPos val="outEnd"/>
            <c:showLegendKey val="0"/>
            <c:showVal val="1"/>
            <c:showCatName val="0"/>
            <c:showSerName val="0"/>
            <c:showPercent val="0"/>
            <c:showBubbleSize val="0"/>
            <c:showLeaderLines val="0"/>
          </c:dLbls>
          <c:cat>
            <c:strRef>
              <c:f>'Pivot Table'!$A$101:$A$104</c:f>
              <c:strCache>
                <c:ptCount val="3"/>
                <c:pt idx="0">
                  <c:v>0-2 Years</c:v>
                </c:pt>
                <c:pt idx="1">
                  <c:v>3-5 Years</c:v>
                </c:pt>
                <c:pt idx="2">
                  <c:v>6+ Years</c:v>
                </c:pt>
              </c:strCache>
            </c:strRef>
          </c:cat>
          <c:val>
            <c:numRef>
              <c:f>'Pivot Table'!$C$101:$C$104</c:f>
              <c:numCache>
                <c:formatCode>General</c:formatCode>
                <c:ptCount val="3"/>
                <c:pt idx="0">
                  <c:v>102</c:v>
                </c:pt>
                <c:pt idx="1">
                  <c:v>60</c:v>
                </c:pt>
                <c:pt idx="2">
                  <c:v>75</c:v>
                </c:pt>
              </c:numCache>
            </c:numRef>
          </c:val>
        </c:ser>
        <c:dLbls>
          <c:dLblPos val="outEnd"/>
          <c:showLegendKey val="0"/>
          <c:showVal val="1"/>
          <c:showCatName val="0"/>
          <c:showSerName val="0"/>
          <c:showPercent val="0"/>
          <c:showBubbleSize val="0"/>
        </c:dLbls>
        <c:gapWidth val="75"/>
        <c:axId val="152880256"/>
        <c:axId val="152881792"/>
      </c:barChart>
      <c:catAx>
        <c:axId val="152880256"/>
        <c:scaling>
          <c:orientation val="minMax"/>
        </c:scaling>
        <c:delete val="0"/>
        <c:axPos val="b"/>
        <c:majorTickMark val="none"/>
        <c:minorTickMark val="none"/>
        <c:tickLblPos val="nextTo"/>
        <c:crossAx val="152881792"/>
        <c:crosses val="autoZero"/>
        <c:auto val="1"/>
        <c:lblAlgn val="ctr"/>
        <c:lblOffset val="100"/>
        <c:noMultiLvlLbl val="0"/>
      </c:catAx>
      <c:valAx>
        <c:axId val="152881792"/>
        <c:scaling>
          <c:orientation val="minMax"/>
        </c:scaling>
        <c:delete val="1"/>
        <c:axPos val="l"/>
        <c:numFmt formatCode="General" sourceLinked="1"/>
        <c:majorTickMark val="none"/>
        <c:minorTickMark val="none"/>
        <c:tickLblPos val="nextTo"/>
        <c:crossAx val="152880256"/>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26"/>
    </mc:Choice>
    <mc:Fallback>
      <c:style val="26"/>
    </mc:Fallback>
  </mc:AlternateContent>
  <c:pivotSource>
    <c:name>[IBM HR Analytics Employee Attrition &amp; Performance-Dashboard_View-Only.xlsx]Pivot Table!AgeOvertimeAttrition</c:name>
    <c:fmtId val="2"/>
  </c:pivotSource>
  <c:chart>
    <c:title>
      <c:tx>
        <c:rich>
          <a:bodyPr/>
          <a:lstStyle/>
          <a:p>
            <a:pPr>
              <a:defRPr/>
            </a:pPr>
            <a:r>
              <a:rPr lang="en-US" sz="1800" b="1" i="0" u="none" strike="noStrike" baseline="0"/>
              <a:t>Young Employees Have Highest Attrition Causes Overtime</a:t>
            </a:r>
          </a:p>
        </c:rich>
      </c:tx>
      <c:layout/>
      <c:overlay val="1"/>
    </c:title>
    <c:autoTitleDeleted val="0"/>
    <c:pivotFmts>
      <c:pivotFmt>
        <c:idx val="0"/>
        <c:dLbl>
          <c:idx val="0"/>
          <c:spPr/>
          <c:txPr>
            <a:bodyPr/>
            <a:lstStyle/>
            <a:p>
              <a:pPr>
                <a:defRPr/>
              </a:pPr>
              <a:endParaRPr lang="en-US"/>
            </a:p>
          </c:txPr>
          <c:dLblPos val="inBase"/>
          <c:showLegendKey val="0"/>
          <c:showVal val="1"/>
          <c:showCatName val="0"/>
          <c:showSerName val="0"/>
          <c:showPercent val="0"/>
          <c:showBubbleSize val="0"/>
        </c:dLbl>
      </c:pivotFmt>
      <c:pivotFmt>
        <c:idx val="1"/>
        <c:dLbl>
          <c:idx val="0"/>
          <c:spPr/>
          <c:txPr>
            <a:bodyPr/>
            <a:lstStyle/>
            <a:p>
              <a:pPr>
                <a:defRPr sz="1100" b="1"/>
              </a:pPr>
              <a:endParaRPr lang="en-US"/>
            </a:p>
          </c:txPr>
          <c:dLblPos val="inBase"/>
          <c:showLegendKey val="0"/>
          <c:showVal val="1"/>
          <c:showCatName val="0"/>
          <c:showSerName val="0"/>
          <c:showPercent val="0"/>
          <c:showBubbleSize val="0"/>
        </c:dLbl>
      </c:pivotFmt>
      <c:pivotFmt>
        <c:idx val="2"/>
        <c:marker>
          <c:symbol val="none"/>
        </c:marker>
        <c:dLbl>
          <c:idx val="0"/>
          <c:spPr/>
          <c:txPr>
            <a:bodyPr/>
            <a:lstStyle/>
            <a:p>
              <a:pPr>
                <a:defRPr/>
              </a:pPr>
              <a:endParaRPr lang="en-US"/>
            </a:p>
          </c:txPr>
          <c:dLblPos val="inBase"/>
          <c:showLegendKey val="0"/>
          <c:showVal val="1"/>
          <c:showCatName val="0"/>
          <c:showSerName val="0"/>
          <c:showPercent val="0"/>
          <c:showBubbleSize val="0"/>
        </c:dLbl>
      </c:pivotFmt>
      <c:pivotFmt>
        <c:idx val="3"/>
        <c:marker>
          <c:symbol val="none"/>
        </c:marker>
        <c:dLbl>
          <c:idx val="0"/>
          <c:spPr/>
          <c:txPr>
            <a:bodyPr/>
            <a:lstStyle/>
            <a:p>
              <a:pPr>
                <a:defRPr sz="1100" b="1"/>
              </a:pPr>
              <a:endParaRPr lang="en-US"/>
            </a:p>
          </c:txPr>
          <c:dLblPos val="inBase"/>
          <c:showLegendKey val="0"/>
          <c:showVal val="1"/>
          <c:showCatName val="0"/>
          <c:showSerName val="0"/>
          <c:showPercent val="0"/>
          <c:showBubbleSize val="0"/>
        </c:dLbl>
      </c:pivotFmt>
      <c:pivotFmt>
        <c:idx val="4"/>
        <c:marker>
          <c:symbol val="none"/>
        </c:marker>
        <c:dLbl>
          <c:idx val="0"/>
          <c:layout/>
          <c:spPr/>
          <c:txPr>
            <a:bodyPr/>
            <a:lstStyle/>
            <a:p>
              <a:pPr>
                <a:defRPr/>
              </a:pPr>
              <a:endParaRPr lang="en-US"/>
            </a:p>
          </c:txPr>
          <c:dLblPos val="inBase"/>
          <c:showLegendKey val="0"/>
          <c:showVal val="1"/>
          <c:showCatName val="0"/>
          <c:showSerName val="0"/>
          <c:showPercent val="0"/>
          <c:showBubbleSize val="0"/>
        </c:dLbl>
      </c:pivotFmt>
      <c:pivotFmt>
        <c:idx val="5"/>
        <c:marker>
          <c:symbol val="none"/>
        </c:marker>
        <c:dLbl>
          <c:idx val="0"/>
          <c:layout/>
          <c:spPr/>
          <c:txPr>
            <a:bodyPr/>
            <a:lstStyle/>
            <a:p>
              <a:pPr>
                <a:defRPr sz="1100" b="1"/>
              </a:pPr>
              <a:endParaRPr lang="en-US"/>
            </a:p>
          </c:txPr>
          <c:dLblPos val="inBase"/>
          <c:showLegendKey val="0"/>
          <c:showVal val="1"/>
          <c:showCatName val="0"/>
          <c:showSerName val="0"/>
          <c:showPercent val="0"/>
          <c:showBubbleSize val="0"/>
        </c:dLbl>
      </c:pivotFmt>
      <c:pivotFmt>
        <c:idx val="6"/>
        <c:marker>
          <c:symbol val="none"/>
        </c:marker>
      </c:pivotFmt>
    </c:pivotFmts>
    <c:plotArea>
      <c:layout>
        <c:manualLayout>
          <c:layoutTarget val="inner"/>
          <c:xMode val="edge"/>
          <c:yMode val="edge"/>
          <c:x val="3.4823090226452288E-2"/>
          <c:y val="0.23014035108113995"/>
          <c:w val="0.93749392403132248"/>
          <c:h val="0.66107858586943036"/>
        </c:manualLayout>
      </c:layout>
      <c:barChart>
        <c:barDir val="col"/>
        <c:grouping val="stacked"/>
        <c:varyColors val="0"/>
        <c:ser>
          <c:idx val="0"/>
          <c:order val="0"/>
          <c:tx>
            <c:strRef>
              <c:f>'Pivot Table'!$H$286:$H$287</c:f>
              <c:strCache>
                <c:ptCount val="1"/>
                <c:pt idx="0">
                  <c:v>No</c:v>
                </c:pt>
              </c:strCache>
            </c:strRef>
          </c:tx>
          <c:invertIfNegative val="0"/>
          <c:dLbls>
            <c:spPr/>
            <c:txPr>
              <a:bodyPr/>
              <a:lstStyle/>
              <a:p>
                <a:pPr>
                  <a:defRPr/>
                </a:pPr>
                <a:endParaRPr lang="en-US"/>
              </a:p>
            </c:txPr>
            <c:dLblPos val="inBase"/>
            <c:showLegendKey val="0"/>
            <c:showVal val="1"/>
            <c:showCatName val="0"/>
            <c:showSerName val="0"/>
            <c:showPercent val="0"/>
            <c:showBubbleSize val="0"/>
            <c:showLeaderLines val="0"/>
          </c:dLbls>
          <c:cat>
            <c:strRef>
              <c:f>'Pivot Table'!$G$288:$G$291</c:f>
              <c:strCache>
                <c:ptCount val="3"/>
                <c:pt idx="0">
                  <c:v>Early Career (18-30)</c:v>
                </c:pt>
                <c:pt idx="1">
                  <c:v>Late Career (46+)</c:v>
                </c:pt>
                <c:pt idx="2">
                  <c:v>Mid Career (31-45)</c:v>
                </c:pt>
              </c:strCache>
            </c:strRef>
          </c:cat>
          <c:val>
            <c:numRef>
              <c:f>'Pivot Table'!$H$288:$H$291</c:f>
              <c:numCache>
                <c:formatCode>General</c:formatCode>
                <c:ptCount val="3"/>
                <c:pt idx="0">
                  <c:v>286</c:v>
                </c:pt>
                <c:pt idx="1">
                  <c:v>239</c:v>
                </c:pt>
                <c:pt idx="2">
                  <c:v>708</c:v>
                </c:pt>
              </c:numCache>
            </c:numRef>
          </c:val>
        </c:ser>
        <c:ser>
          <c:idx val="1"/>
          <c:order val="1"/>
          <c:tx>
            <c:strRef>
              <c:f>'Pivot Table'!$I$286:$I$287</c:f>
              <c:strCache>
                <c:ptCount val="1"/>
                <c:pt idx="0">
                  <c:v>Yes</c:v>
                </c:pt>
              </c:strCache>
            </c:strRef>
          </c:tx>
          <c:invertIfNegative val="0"/>
          <c:dLbls>
            <c:spPr/>
            <c:txPr>
              <a:bodyPr/>
              <a:lstStyle/>
              <a:p>
                <a:pPr>
                  <a:defRPr sz="1100" b="1"/>
                </a:pPr>
                <a:endParaRPr lang="en-US"/>
              </a:p>
            </c:txPr>
            <c:dLblPos val="inBase"/>
            <c:showLegendKey val="0"/>
            <c:showVal val="1"/>
            <c:showCatName val="0"/>
            <c:showSerName val="0"/>
            <c:showPercent val="0"/>
            <c:showBubbleSize val="0"/>
            <c:showLeaderLines val="0"/>
          </c:dLbls>
          <c:cat>
            <c:strRef>
              <c:f>'Pivot Table'!$G$288:$G$291</c:f>
              <c:strCache>
                <c:ptCount val="3"/>
                <c:pt idx="0">
                  <c:v>Early Career (18-30)</c:v>
                </c:pt>
                <c:pt idx="1">
                  <c:v>Late Career (46+)</c:v>
                </c:pt>
                <c:pt idx="2">
                  <c:v>Mid Career (31-45)</c:v>
                </c:pt>
              </c:strCache>
            </c:strRef>
          </c:cat>
          <c:val>
            <c:numRef>
              <c:f>'Pivot Table'!$I$288:$I$291</c:f>
              <c:numCache>
                <c:formatCode>General</c:formatCode>
                <c:ptCount val="3"/>
                <c:pt idx="0">
                  <c:v>100</c:v>
                </c:pt>
                <c:pt idx="1">
                  <c:v>34</c:v>
                </c:pt>
                <c:pt idx="2">
                  <c:v>103</c:v>
                </c:pt>
              </c:numCache>
            </c:numRef>
          </c:val>
        </c:ser>
        <c:dLbls>
          <c:dLblPos val="inBase"/>
          <c:showLegendKey val="0"/>
          <c:showVal val="1"/>
          <c:showCatName val="0"/>
          <c:showSerName val="0"/>
          <c:showPercent val="0"/>
          <c:showBubbleSize val="0"/>
        </c:dLbls>
        <c:gapWidth val="150"/>
        <c:overlap val="100"/>
        <c:axId val="153012480"/>
        <c:axId val="153014272"/>
      </c:barChart>
      <c:catAx>
        <c:axId val="153012480"/>
        <c:scaling>
          <c:orientation val="minMax"/>
        </c:scaling>
        <c:delete val="0"/>
        <c:axPos val="b"/>
        <c:majorTickMark val="out"/>
        <c:minorTickMark val="none"/>
        <c:tickLblPos val="nextTo"/>
        <c:crossAx val="153014272"/>
        <c:crosses val="autoZero"/>
        <c:auto val="1"/>
        <c:lblAlgn val="ctr"/>
        <c:lblOffset val="100"/>
        <c:noMultiLvlLbl val="0"/>
      </c:catAx>
      <c:valAx>
        <c:axId val="153014272"/>
        <c:scaling>
          <c:orientation val="minMax"/>
        </c:scaling>
        <c:delete val="1"/>
        <c:axPos val="l"/>
        <c:numFmt formatCode="General" sourceLinked="1"/>
        <c:majorTickMark val="out"/>
        <c:minorTickMark val="none"/>
        <c:tickLblPos val="nextTo"/>
        <c:crossAx val="153012480"/>
        <c:crosses val="autoZero"/>
        <c:crossBetween val="between"/>
      </c:valAx>
    </c:plotArea>
    <c:legend>
      <c:legendPos val="r"/>
      <c:layout>
        <c:manualLayout>
          <c:xMode val="edge"/>
          <c:yMode val="edge"/>
          <c:x val="2.8927842668430917E-2"/>
          <c:y val="0.16962721776351175"/>
          <c:w val="8.9611204200473554E-2"/>
          <c:h val="0.15525728158293428"/>
        </c:manualLayout>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26"/>
    </mc:Choice>
    <mc:Fallback>
      <c:style val="26"/>
    </mc:Fallback>
  </mc:AlternateContent>
  <c:pivotSource>
    <c:name>[IBM HR Analytics Employee Attrition &amp; Performance-Dashboard_View-Only.xlsx]Pivot Table!Promotion</c:name>
    <c:fmtId val="2"/>
  </c:pivotSource>
  <c:chart>
    <c:title>
      <c:tx>
        <c:rich>
          <a:bodyPr/>
          <a:lstStyle/>
          <a:p>
            <a:pPr>
              <a:defRPr/>
            </a:pPr>
            <a:r>
              <a:rPr lang="en-US" sz="1800" b="1" i="0" u="none" strike="noStrike" baseline="0"/>
              <a:t>Employees Without Promotion Are More Likely to Leave</a:t>
            </a:r>
            <a:endParaRPr lang="en-US"/>
          </a:p>
        </c:rich>
      </c:tx>
      <c:layout/>
      <c:overlay val="1"/>
    </c:title>
    <c:autoTitleDeleted val="0"/>
    <c:pivotFmts>
      <c:pivotFmt>
        <c:idx val="0"/>
      </c:pivotFmt>
      <c:pivotFmt>
        <c:idx val="1"/>
      </c:pivotFmt>
      <c:pivotFmt>
        <c:idx val="2"/>
        <c:marker>
          <c:symbol val="none"/>
        </c:marker>
      </c:pivotFmt>
      <c:pivotFmt>
        <c:idx val="3"/>
        <c:marker>
          <c:symbol val="none"/>
        </c:marker>
      </c:pivotFmt>
      <c:pivotFmt>
        <c:idx val="4"/>
        <c:marker>
          <c:symbol val="none"/>
        </c:marker>
      </c:pivotFmt>
      <c:pivotFmt>
        <c:idx val="5"/>
        <c:marker>
          <c:symbol val="none"/>
        </c:marker>
        <c:dLbl>
          <c:idx val="0"/>
          <c:delete val="1"/>
        </c:dLbl>
      </c:pivotFmt>
      <c:pivotFmt>
        <c:idx val="6"/>
        <c:dLbl>
          <c:idx val="0"/>
          <c:layout>
            <c:manualLayout>
              <c:x val="0"/>
              <c:y val="-5.5222747156605426E-2"/>
            </c:manualLayout>
          </c:layout>
          <c:dLblPos val="ctr"/>
          <c:showLegendKey val="0"/>
          <c:showVal val="1"/>
          <c:showCatName val="0"/>
          <c:showSerName val="0"/>
          <c:showPercent val="0"/>
          <c:showBubbleSize val="0"/>
        </c:dLbl>
      </c:pivotFmt>
      <c:pivotFmt>
        <c:idx val="7"/>
        <c:dLbl>
          <c:idx val="0"/>
          <c:layout>
            <c:manualLayout>
              <c:x val="0"/>
              <c:y val="-5.4702012248468941E-2"/>
            </c:manualLayout>
          </c:layout>
          <c:dLblPos val="ctr"/>
          <c:showLegendKey val="0"/>
          <c:showVal val="1"/>
          <c:showCatName val="0"/>
          <c:showSerName val="0"/>
          <c:showPercent val="0"/>
          <c:showBubbleSize val="0"/>
        </c:dLbl>
      </c:pivotFmt>
      <c:pivotFmt>
        <c:idx val="8"/>
        <c:dLbl>
          <c:idx val="0"/>
          <c:layout>
            <c:manualLayout>
              <c:x val="0"/>
              <c:y val="-0.11357655293088369"/>
            </c:manualLayout>
          </c:layout>
          <c:dLblPos val="ctr"/>
          <c:showLegendKey val="0"/>
          <c:showVal val="1"/>
          <c:showCatName val="0"/>
          <c:showSerName val="0"/>
          <c:showPercent val="0"/>
          <c:showBubbleSize val="0"/>
        </c:dLbl>
      </c:pivotFmt>
      <c:pivotFmt>
        <c:idx val="9"/>
        <c:dLbl>
          <c:idx val="0"/>
          <c:layout>
            <c:manualLayout>
              <c:x val="0"/>
              <c:y val="-7.0397200349956252E-2"/>
            </c:manualLayout>
          </c:layout>
          <c:dLblPos val="ctr"/>
          <c:showLegendKey val="0"/>
          <c:showVal val="1"/>
          <c:showCatName val="0"/>
          <c:showSerName val="0"/>
          <c:showPercent val="0"/>
          <c:showBubbleSize val="0"/>
        </c:dLbl>
      </c:pivotFmt>
      <c:pivotFmt>
        <c:idx val="10"/>
        <c:dLbl>
          <c:idx val="0"/>
          <c:layout>
            <c:manualLayout>
              <c:x val="0"/>
              <c:y val="-6.7514960629921253E-2"/>
            </c:manualLayout>
          </c:layout>
          <c:dLblPos val="ctr"/>
          <c:showLegendKey val="0"/>
          <c:showVal val="1"/>
          <c:showCatName val="0"/>
          <c:showSerName val="0"/>
          <c:showPercent val="0"/>
          <c:showBubbleSize val="0"/>
        </c:dLbl>
      </c:pivotFmt>
      <c:pivotFmt>
        <c:idx val="11"/>
        <c:dLbl>
          <c:idx val="0"/>
          <c:layout>
            <c:manualLayout>
              <c:x val="0"/>
              <c:y val="-6.4111636045494316E-2"/>
            </c:manualLayout>
          </c:layout>
          <c:dLblPos val="ctr"/>
          <c:showLegendKey val="0"/>
          <c:showVal val="1"/>
          <c:showCatName val="0"/>
          <c:showSerName val="0"/>
          <c:showPercent val="0"/>
          <c:showBubbleSize val="0"/>
        </c:dLbl>
      </c:pivotFmt>
      <c:pivotFmt>
        <c:idx val="12"/>
        <c:dLbl>
          <c:idx val="0"/>
          <c:layout>
            <c:manualLayout>
              <c:x val="0"/>
              <c:y val="-6.6473490813648214E-2"/>
            </c:manualLayout>
          </c:layout>
          <c:dLblPos val="ctr"/>
          <c:showLegendKey val="0"/>
          <c:showVal val="1"/>
          <c:showCatName val="0"/>
          <c:showSerName val="0"/>
          <c:showPercent val="0"/>
          <c:showBubbleSize val="0"/>
        </c:dLbl>
      </c:pivotFmt>
      <c:pivotFmt>
        <c:idx val="13"/>
        <c:dLbl>
          <c:idx val="0"/>
          <c:layout>
            <c:manualLayout>
              <c:x val="0"/>
              <c:y val="-0.1044087489063867"/>
            </c:manualLayout>
          </c:layout>
          <c:dLblPos val="ctr"/>
          <c:showLegendKey val="0"/>
          <c:showVal val="1"/>
          <c:showCatName val="0"/>
          <c:showSerName val="0"/>
          <c:showPercent val="0"/>
          <c:showBubbleSize val="0"/>
        </c:dLbl>
      </c:pivotFmt>
      <c:pivotFmt>
        <c:idx val="14"/>
        <c:dLbl>
          <c:idx val="0"/>
          <c:layout>
            <c:manualLayout>
              <c:x val="0"/>
              <c:y val="-7.4246369203849513E-2"/>
            </c:manualLayout>
          </c:layout>
          <c:dLblPos val="ctr"/>
          <c:showLegendKey val="0"/>
          <c:showVal val="1"/>
          <c:showCatName val="0"/>
          <c:showSerName val="0"/>
          <c:showPercent val="0"/>
          <c:showBubbleSize val="0"/>
        </c:dLbl>
      </c:pivotFmt>
      <c:pivotFmt>
        <c:idx val="15"/>
        <c:dLbl>
          <c:idx val="0"/>
          <c:layout>
            <c:manualLayout>
              <c:x val="0"/>
              <c:y val="-8.7300787401574806E-2"/>
            </c:manualLayout>
          </c:layout>
          <c:dLblPos val="ctr"/>
          <c:showLegendKey val="0"/>
          <c:showVal val="1"/>
          <c:showCatName val="0"/>
          <c:showSerName val="0"/>
          <c:showPercent val="0"/>
          <c:showBubbleSize val="0"/>
        </c:dLbl>
      </c:pivotFmt>
      <c:pivotFmt>
        <c:idx val="16"/>
        <c:dLbl>
          <c:idx val="0"/>
          <c:layout>
            <c:manualLayout>
              <c:x val="0"/>
              <c:y val="-6.9597550306211717E-2"/>
            </c:manualLayout>
          </c:layout>
          <c:dLblPos val="ctr"/>
          <c:showLegendKey val="0"/>
          <c:showVal val="1"/>
          <c:showCatName val="0"/>
          <c:showSerName val="0"/>
          <c:showPercent val="0"/>
          <c:showBubbleSize val="0"/>
        </c:dLbl>
      </c:pivotFmt>
      <c:pivotFmt>
        <c:idx val="17"/>
        <c:dLbl>
          <c:idx val="0"/>
          <c:layout>
            <c:manualLayout>
              <c:x val="0"/>
              <c:y val="-6.8834995625546888E-2"/>
            </c:manualLayout>
          </c:layout>
          <c:dLblPos val="ctr"/>
          <c:showLegendKey val="0"/>
          <c:showVal val="1"/>
          <c:showCatName val="0"/>
          <c:showSerName val="0"/>
          <c:showPercent val="0"/>
          <c:showBubbleSize val="0"/>
        </c:dLbl>
      </c:pivotFmt>
      <c:pivotFmt>
        <c:idx val="18"/>
        <c:dLbl>
          <c:idx val="0"/>
          <c:layout>
            <c:manualLayout>
              <c:x val="-2.0910209912163948E-3"/>
              <c:y val="-8.2410148731408492E-2"/>
            </c:manualLayout>
          </c:layout>
          <c:dLblPos val="ctr"/>
          <c:showLegendKey val="0"/>
          <c:showVal val="1"/>
          <c:showCatName val="0"/>
          <c:showSerName val="0"/>
          <c:showPercent val="0"/>
          <c:showBubbleSize val="0"/>
        </c:dLbl>
      </c:pivotFmt>
      <c:pivotFmt>
        <c:idx val="19"/>
        <c:dLbl>
          <c:idx val="0"/>
          <c:layout>
            <c:manualLayout>
              <c:x val="0"/>
              <c:y val="-5.9946456692913389E-2"/>
            </c:manualLayout>
          </c:layout>
          <c:dLblPos val="ctr"/>
          <c:showLegendKey val="0"/>
          <c:showVal val="1"/>
          <c:showCatName val="0"/>
          <c:showSerName val="0"/>
          <c:showPercent val="0"/>
          <c:showBubbleSize val="0"/>
        </c:dLbl>
      </c:pivotFmt>
      <c:pivotFmt>
        <c:idx val="20"/>
        <c:dLbl>
          <c:idx val="0"/>
          <c:layout>
            <c:manualLayout>
              <c:x val="-2.0910209912163948E-3"/>
              <c:y val="-8.0290113735783028E-2"/>
            </c:manualLayout>
          </c:layout>
          <c:dLblPos val="ctr"/>
          <c:showLegendKey val="0"/>
          <c:showVal val="1"/>
          <c:showCatName val="0"/>
          <c:showSerName val="0"/>
          <c:showPercent val="0"/>
          <c:showBubbleSize val="0"/>
        </c:dLbl>
      </c:pivotFmt>
      <c:pivotFmt>
        <c:idx val="21"/>
        <c:marker>
          <c:symbol val="none"/>
        </c:marker>
      </c:pivotFmt>
    </c:pivotFmts>
    <c:plotArea>
      <c:layout>
        <c:manualLayout>
          <c:layoutTarget val="inner"/>
          <c:xMode val="edge"/>
          <c:yMode val="edge"/>
          <c:x val="6.7249049400770852E-2"/>
          <c:y val="0.26759285546494116"/>
          <c:w val="0.89506502493227624"/>
          <c:h val="0.61642765373038222"/>
        </c:manualLayout>
      </c:layout>
      <c:barChart>
        <c:barDir val="col"/>
        <c:grouping val="stacked"/>
        <c:varyColors val="0"/>
        <c:ser>
          <c:idx val="0"/>
          <c:order val="0"/>
          <c:tx>
            <c:strRef>
              <c:f>'Pivot Table'!$B$334:$B$335</c:f>
              <c:strCache>
                <c:ptCount val="1"/>
                <c:pt idx="0">
                  <c:v>No</c:v>
                </c:pt>
              </c:strCache>
            </c:strRef>
          </c:tx>
          <c:invertIfNegative val="0"/>
          <c:dLbls>
            <c:delete val="1"/>
          </c:dLbls>
          <c:cat>
            <c:strRef>
              <c:f>'Pivot Table'!$A$336:$A$355</c:f>
              <c:strCache>
                <c:ptCount val="1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strCache>
            </c:strRef>
          </c:cat>
          <c:val>
            <c:numRef>
              <c:f>'Pivot Table'!$B$336:$B$355</c:f>
              <c:numCache>
                <c:formatCode>General</c:formatCode>
                <c:ptCount val="19"/>
                <c:pt idx="0">
                  <c:v>69</c:v>
                </c:pt>
                <c:pt idx="1">
                  <c:v>36</c:v>
                </c:pt>
                <c:pt idx="2">
                  <c:v>357</c:v>
                </c:pt>
                <c:pt idx="3">
                  <c:v>148</c:v>
                </c:pt>
                <c:pt idx="4">
                  <c:v>92</c:v>
                </c:pt>
                <c:pt idx="5">
                  <c:v>60</c:v>
                </c:pt>
                <c:pt idx="6">
                  <c:v>181</c:v>
                </c:pt>
                <c:pt idx="7">
                  <c:v>560</c:v>
                </c:pt>
                <c:pt idx="8">
                  <c:v>342</c:v>
                </c:pt>
                <c:pt idx="9">
                  <c:v>305</c:v>
                </c:pt>
                <c:pt idx="10">
                  <c:v>142</c:v>
                </c:pt>
                <c:pt idx="11">
                  <c:v>114</c:v>
                </c:pt>
                <c:pt idx="12">
                  <c:v>60</c:v>
                </c:pt>
                <c:pt idx="13">
                  <c:v>77</c:v>
                </c:pt>
                <c:pt idx="14">
                  <c:v>67</c:v>
                </c:pt>
                <c:pt idx="15">
                  <c:v>47</c:v>
                </c:pt>
                <c:pt idx="16">
                  <c:v>50</c:v>
                </c:pt>
                <c:pt idx="17">
                  <c:v>22</c:v>
                </c:pt>
                <c:pt idx="18">
                  <c:v>26</c:v>
                </c:pt>
              </c:numCache>
            </c:numRef>
          </c:val>
        </c:ser>
        <c:ser>
          <c:idx val="1"/>
          <c:order val="1"/>
          <c:tx>
            <c:strRef>
              <c:f>'Pivot Table'!$C$334:$C$335</c:f>
              <c:strCache>
                <c:ptCount val="1"/>
                <c:pt idx="0">
                  <c:v>Yes</c:v>
                </c:pt>
              </c:strCache>
            </c:strRef>
          </c:tx>
          <c:invertIfNegative val="0"/>
          <c:dLbls>
            <c:dLbl>
              <c:idx val="0"/>
              <c:layout>
                <c:manualLayout>
                  <c:x val="0"/>
                  <c:y val="-5.5222747156605426E-2"/>
                </c:manualLayout>
              </c:layout>
              <c:dLblPos val="ctr"/>
              <c:showLegendKey val="0"/>
              <c:showVal val="1"/>
              <c:showCatName val="0"/>
              <c:showSerName val="0"/>
              <c:showPercent val="0"/>
              <c:showBubbleSize val="0"/>
            </c:dLbl>
            <c:dLbl>
              <c:idx val="1"/>
              <c:layout>
                <c:manualLayout>
                  <c:x val="0"/>
                  <c:y val="-5.4702012248468941E-2"/>
                </c:manualLayout>
              </c:layout>
              <c:dLblPos val="ctr"/>
              <c:showLegendKey val="0"/>
              <c:showVal val="1"/>
              <c:showCatName val="0"/>
              <c:showSerName val="0"/>
              <c:showPercent val="0"/>
              <c:showBubbleSize val="0"/>
            </c:dLbl>
            <c:dLbl>
              <c:idx val="2"/>
              <c:layout>
                <c:manualLayout>
                  <c:x val="0"/>
                  <c:y val="-0.11357655293088369"/>
                </c:manualLayout>
              </c:layout>
              <c:dLblPos val="ctr"/>
              <c:showLegendKey val="0"/>
              <c:showVal val="1"/>
              <c:showCatName val="0"/>
              <c:showSerName val="0"/>
              <c:showPercent val="0"/>
              <c:showBubbleSize val="0"/>
            </c:dLbl>
            <c:dLbl>
              <c:idx val="3"/>
              <c:layout>
                <c:manualLayout>
                  <c:x val="0"/>
                  <c:y val="-7.0397200349956252E-2"/>
                </c:manualLayout>
              </c:layout>
              <c:dLblPos val="ctr"/>
              <c:showLegendKey val="0"/>
              <c:showVal val="1"/>
              <c:showCatName val="0"/>
              <c:showSerName val="0"/>
              <c:showPercent val="0"/>
              <c:showBubbleSize val="0"/>
            </c:dLbl>
            <c:dLbl>
              <c:idx val="4"/>
              <c:layout>
                <c:manualLayout>
                  <c:x val="0"/>
                  <c:y val="-6.7514960629921253E-2"/>
                </c:manualLayout>
              </c:layout>
              <c:dLblPos val="ctr"/>
              <c:showLegendKey val="0"/>
              <c:showVal val="1"/>
              <c:showCatName val="0"/>
              <c:showSerName val="0"/>
              <c:showPercent val="0"/>
              <c:showBubbleSize val="0"/>
            </c:dLbl>
            <c:dLbl>
              <c:idx val="5"/>
              <c:layout>
                <c:manualLayout>
                  <c:x val="0"/>
                  <c:y val="-6.4111636045494316E-2"/>
                </c:manualLayout>
              </c:layout>
              <c:dLblPos val="ctr"/>
              <c:showLegendKey val="0"/>
              <c:showVal val="1"/>
              <c:showCatName val="0"/>
              <c:showSerName val="0"/>
              <c:showPercent val="0"/>
              <c:showBubbleSize val="0"/>
            </c:dLbl>
            <c:dLbl>
              <c:idx val="6"/>
              <c:layout>
                <c:manualLayout>
                  <c:x val="0"/>
                  <c:y val="-6.6473490813648214E-2"/>
                </c:manualLayout>
              </c:layout>
              <c:dLblPos val="ctr"/>
              <c:showLegendKey val="0"/>
              <c:showVal val="1"/>
              <c:showCatName val="0"/>
              <c:showSerName val="0"/>
              <c:showPercent val="0"/>
              <c:showBubbleSize val="0"/>
            </c:dLbl>
            <c:dLbl>
              <c:idx val="7"/>
              <c:layout>
                <c:manualLayout>
                  <c:x val="0"/>
                  <c:y val="-0.1044087489063867"/>
                </c:manualLayout>
              </c:layout>
              <c:dLblPos val="ctr"/>
              <c:showLegendKey val="0"/>
              <c:showVal val="1"/>
              <c:showCatName val="0"/>
              <c:showSerName val="0"/>
              <c:showPercent val="0"/>
              <c:showBubbleSize val="0"/>
            </c:dLbl>
            <c:dLbl>
              <c:idx val="8"/>
              <c:layout>
                <c:manualLayout>
                  <c:x val="0"/>
                  <c:y val="-7.4246369203849513E-2"/>
                </c:manualLayout>
              </c:layout>
              <c:dLblPos val="ctr"/>
              <c:showLegendKey val="0"/>
              <c:showVal val="1"/>
              <c:showCatName val="0"/>
              <c:showSerName val="0"/>
              <c:showPercent val="0"/>
              <c:showBubbleSize val="0"/>
            </c:dLbl>
            <c:dLbl>
              <c:idx val="9"/>
              <c:layout>
                <c:manualLayout>
                  <c:x val="0"/>
                  <c:y val="-8.7300787401574806E-2"/>
                </c:manualLayout>
              </c:layout>
              <c:dLblPos val="ctr"/>
              <c:showLegendKey val="0"/>
              <c:showVal val="1"/>
              <c:showCatName val="0"/>
              <c:showSerName val="0"/>
              <c:showPercent val="0"/>
              <c:showBubbleSize val="0"/>
            </c:dLbl>
            <c:dLbl>
              <c:idx val="10"/>
              <c:layout>
                <c:manualLayout>
                  <c:x val="0"/>
                  <c:y val="-6.9597550306211717E-2"/>
                </c:manualLayout>
              </c:layout>
              <c:dLblPos val="ctr"/>
              <c:showLegendKey val="0"/>
              <c:showVal val="1"/>
              <c:showCatName val="0"/>
              <c:showSerName val="0"/>
              <c:showPercent val="0"/>
              <c:showBubbleSize val="0"/>
            </c:dLbl>
            <c:dLbl>
              <c:idx val="12"/>
              <c:layout>
                <c:manualLayout>
                  <c:x val="0"/>
                  <c:y val="-6.8834995625546888E-2"/>
                </c:manualLayout>
              </c:layout>
              <c:dLblPos val="ctr"/>
              <c:showLegendKey val="0"/>
              <c:showVal val="1"/>
              <c:showCatName val="0"/>
              <c:showSerName val="0"/>
              <c:showPercent val="0"/>
              <c:showBubbleSize val="0"/>
            </c:dLbl>
            <c:dLbl>
              <c:idx val="13"/>
              <c:layout>
                <c:manualLayout>
                  <c:x val="-2.0910209912163948E-3"/>
                  <c:y val="-8.2410148731408492E-2"/>
                </c:manualLayout>
              </c:layout>
              <c:dLblPos val="ctr"/>
              <c:showLegendKey val="0"/>
              <c:showVal val="1"/>
              <c:showCatName val="0"/>
              <c:showSerName val="0"/>
              <c:showPercent val="0"/>
              <c:showBubbleSize val="0"/>
            </c:dLbl>
            <c:dLbl>
              <c:idx val="14"/>
              <c:layout>
                <c:manualLayout>
                  <c:x val="0"/>
                  <c:y val="-5.9946456692913389E-2"/>
                </c:manualLayout>
              </c:layout>
              <c:dLblPos val="ctr"/>
              <c:showLegendKey val="0"/>
              <c:showVal val="1"/>
              <c:showCatName val="0"/>
              <c:showSerName val="0"/>
              <c:showPercent val="0"/>
              <c:showBubbleSize val="0"/>
            </c:dLbl>
            <c:dLbl>
              <c:idx val="15"/>
              <c:layout>
                <c:manualLayout>
                  <c:x val="-2.0910209912163948E-3"/>
                  <c:y val="-8.0290113735783028E-2"/>
                </c:manualLayout>
              </c:layout>
              <c:dLblPos val="ctr"/>
              <c:showLegendKey val="0"/>
              <c:showVal val="1"/>
              <c:showCatName val="0"/>
              <c:showSerName val="0"/>
              <c:showPercent val="0"/>
              <c:showBubbleSize val="0"/>
            </c:dLbl>
            <c:spPr/>
            <c:txPr>
              <a:bodyPr/>
              <a:lstStyle/>
              <a:p>
                <a:pPr>
                  <a:defRPr/>
                </a:pPr>
                <a:endParaRPr lang="en-US"/>
              </a:p>
            </c:txPr>
            <c:showLegendKey val="0"/>
            <c:showVal val="0"/>
            <c:showCatName val="0"/>
            <c:showSerName val="0"/>
            <c:showPercent val="0"/>
            <c:showBubbleSize val="0"/>
          </c:dLbls>
          <c:cat>
            <c:strRef>
              <c:f>'Pivot Table'!$A$336:$A$355</c:f>
              <c:strCache>
                <c:ptCount val="1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strCache>
            </c:strRef>
          </c:cat>
          <c:val>
            <c:numRef>
              <c:f>'Pivot Table'!$C$336:$C$355</c:f>
              <c:numCache>
                <c:formatCode>General</c:formatCode>
                <c:ptCount val="19"/>
                <c:pt idx="0">
                  <c:v>14</c:v>
                </c:pt>
                <c:pt idx="1">
                  <c:v>13</c:v>
                </c:pt>
                <c:pt idx="2">
                  <c:v>109</c:v>
                </c:pt>
                <c:pt idx="3">
                  <c:v>9</c:v>
                </c:pt>
                <c:pt idx="4">
                  <c:v>12</c:v>
                </c:pt>
                <c:pt idx="5">
                  <c:v>14</c:v>
                </c:pt>
                <c:pt idx="6">
                  <c:v>10</c:v>
                </c:pt>
                <c:pt idx="7">
                  <c:v>117</c:v>
                </c:pt>
                <c:pt idx="8">
                  <c:v>42</c:v>
                </c:pt>
                <c:pt idx="9">
                  <c:v>50</c:v>
                </c:pt>
                <c:pt idx="10">
                  <c:v>16</c:v>
                </c:pt>
                <c:pt idx="12">
                  <c:v>6</c:v>
                </c:pt>
                <c:pt idx="13">
                  <c:v>15</c:v>
                </c:pt>
                <c:pt idx="14">
                  <c:v>6</c:v>
                </c:pt>
                <c:pt idx="15">
                  <c:v>28</c:v>
                </c:pt>
              </c:numCache>
            </c:numRef>
          </c:val>
        </c:ser>
        <c:dLbls>
          <c:dLblPos val="inEnd"/>
          <c:showLegendKey val="0"/>
          <c:showVal val="1"/>
          <c:showCatName val="0"/>
          <c:showSerName val="0"/>
          <c:showPercent val="0"/>
          <c:showBubbleSize val="0"/>
        </c:dLbls>
        <c:gapWidth val="150"/>
        <c:overlap val="100"/>
        <c:axId val="153257472"/>
        <c:axId val="153259008"/>
      </c:barChart>
      <c:catAx>
        <c:axId val="153257472"/>
        <c:scaling>
          <c:orientation val="minMax"/>
        </c:scaling>
        <c:delete val="0"/>
        <c:axPos val="b"/>
        <c:majorTickMark val="out"/>
        <c:minorTickMark val="none"/>
        <c:tickLblPos val="nextTo"/>
        <c:crossAx val="153259008"/>
        <c:crosses val="autoZero"/>
        <c:auto val="1"/>
        <c:lblAlgn val="ctr"/>
        <c:lblOffset val="100"/>
        <c:noMultiLvlLbl val="0"/>
      </c:catAx>
      <c:valAx>
        <c:axId val="153259008"/>
        <c:scaling>
          <c:orientation val="minMax"/>
        </c:scaling>
        <c:delete val="0"/>
        <c:axPos val="l"/>
        <c:numFmt formatCode="General" sourceLinked="1"/>
        <c:majorTickMark val="out"/>
        <c:minorTickMark val="none"/>
        <c:tickLblPos val="nextTo"/>
        <c:crossAx val="153257472"/>
        <c:crosses val="autoZero"/>
        <c:crossBetween val="between"/>
      </c:valAx>
      <c:spPr>
        <a:noFill/>
        <a:ln cap="rnd">
          <a:bevel/>
        </a:ln>
      </c:spPr>
    </c:plotArea>
    <c:legend>
      <c:legendPos val="r"/>
      <c:layout/>
      <c:overlay val="0"/>
    </c:legend>
    <c:plotVisOnly val="1"/>
    <c:dispBlanksAs val="gap"/>
    <c:showDLblsOverMax val="0"/>
  </c:chart>
  <c:spPr>
    <a:ln cap="sq">
      <a:beve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26"/>
    </mc:Choice>
    <mc:Fallback>
      <c:style val="26"/>
    </mc:Fallback>
  </mc:AlternateContent>
  <c:pivotSource>
    <c:name>[IBM HR Analytics Employee Attrition &amp; Performance-Dashboard_View-Only.xlsx]Pivot Table!MaritalStatus</c:name>
    <c:fmtId val="8"/>
  </c:pivotSource>
  <c:chart>
    <c:title>
      <c:tx>
        <c:rich>
          <a:bodyPr/>
          <a:lstStyle/>
          <a:p>
            <a:pPr>
              <a:defRPr/>
            </a:pPr>
            <a:r>
              <a:rPr lang="en-US"/>
              <a:t>Marital Status</a:t>
            </a:r>
          </a:p>
        </c:rich>
      </c:tx>
      <c:layout/>
      <c:overlay val="1"/>
    </c:title>
    <c:autoTitleDeleted val="0"/>
    <c:pivotFmts>
      <c:pivotFmt>
        <c:idx val="0"/>
      </c:pivotFmt>
      <c:pivotFmt>
        <c:idx val="1"/>
      </c:pivotFmt>
      <c:pivotFmt>
        <c:idx val="2"/>
        <c:marker>
          <c:symbol val="none"/>
        </c:marker>
        <c:dLbl>
          <c:idx val="0"/>
          <c:spPr/>
          <c:txPr>
            <a:bodyPr/>
            <a:lstStyle/>
            <a:p>
              <a:pPr>
                <a:defRPr sz="1100" b="1"/>
              </a:pPr>
              <a:endParaRPr lang="en-US"/>
            </a:p>
          </c:txPr>
          <c:dLblPos val="inEnd"/>
          <c:showLegendKey val="0"/>
          <c:showVal val="1"/>
          <c:showCatName val="0"/>
          <c:showSerName val="0"/>
          <c:showPercent val="0"/>
          <c:showBubbleSize val="0"/>
        </c:dLbl>
      </c:pivotFmt>
      <c:pivotFmt>
        <c:idx val="3"/>
        <c:marker>
          <c:symbol val="none"/>
        </c:marker>
        <c:dLbl>
          <c:idx val="0"/>
          <c:spPr/>
          <c:txPr>
            <a:bodyPr/>
            <a:lstStyle/>
            <a:p>
              <a:pPr>
                <a:defRPr sz="1100" b="1"/>
              </a:pPr>
              <a:endParaRPr lang="en-US"/>
            </a:p>
          </c:txPr>
          <c:dLblPos val="inEnd"/>
          <c:showLegendKey val="0"/>
          <c:showVal val="1"/>
          <c:showCatName val="0"/>
          <c:showSerName val="0"/>
          <c:showPercent val="0"/>
          <c:showBubbleSize val="0"/>
        </c:dLbl>
      </c:pivotFmt>
      <c:pivotFmt>
        <c:idx val="4"/>
        <c:marker>
          <c:symbol val="none"/>
        </c:marker>
        <c:dLbl>
          <c:idx val="0"/>
          <c:spPr/>
          <c:txPr>
            <a:bodyPr/>
            <a:lstStyle/>
            <a:p>
              <a:pPr>
                <a:defRPr sz="1100" b="1"/>
              </a:pPr>
              <a:endParaRPr lang="en-US"/>
            </a:p>
          </c:txPr>
          <c:dLblPos val="inEnd"/>
          <c:showLegendKey val="0"/>
          <c:showVal val="1"/>
          <c:showCatName val="0"/>
          <c:showSerName val="0"/>
          <c:showPercent val="0"/>
          <c:showBubbleSize val="0"/>
        </c:dLbl>
      </c:pivotFmt>
      <c:pivotFmt>
        <c:idx val="5"/>
        <c:marker>
          <c:symbol val="none"/>
        </c:marker>
        <c:dLbl>
          <c:idx val="0"/>
          <c:spPr/>
          <c:txPr>
            <a:bodyPr/>
            <a:lstStyle/>
            <a:p>
              <a:pPr>
                <a:defRPr sz="1100" b="1"/>
              </a:pPr>
              <a:endParaRPr lang="en-US"/>
            </a:p>
          </c:txPr>
          <c:dLblPos val="inEnd"/>
          <c:showLegendKey val="0"/>
          <c:showVal val="1"/>
          <c:showCatName val="0"/>
          <c:showSerName val="0"/>
          <c:showPercent val="0"/>
          <c:showBubbleSize val="0"/>
        </c:dLbl>
      </c:pivotFmt>
      <c:pivotFmt>
        <c:idx val="6"/>
        <c:marker>
          <c:symbol val="none"/>
        </c:marker>
        <c:dLbl>
          <c:idx val="0"/>
          <c:spPr/>
          <c:txPr>
            <a:bodyPr/>
            <a:lstStyle/>
            <a:p>
              <a:pPr>
                <a:defRPr sz="1100" b="1"/>
              </a:pPr>
              <a:endParaRPr lang="en-US"/>
            </a:p>
          </c:txPr>
          <c:dLblPos val="inEnd"/>
          <c:showLegendKey val="0"/>
          <c:showVal val="1"/>
          <c:showCatName val="0"/>
          <c:showSerName val="0"/>
          <c:showPercent val="0"/>
          <c:showBubbleSize val="0"/>
        </c:dLbl>
      </c:pivotFmt>
      <c:pivotFmt>
        <c:idx val="7"/>
        <c:marker>
          <c:symbol val="none"/>
        </c:marker>
        <c:dLbl>
          <c:idx val="0"/>
          <c:spPr/>
          <c:txPr>
            <a:bodyPr/>
            <a:lstStyle/>
            <a:p>
              <a:pPr>
                <a:defRPr sz="1100" b="1"/>
              </a:pPr>
              <a:endParaRPr lang="en-US"/>
            </a:p>
          </c:txPr>
          <c:dLblPos val="inEnd"/>
          <c:showLegendKey val="0"/>
          <c:showVal val="1"/>
          <c:showCatName val="0"/>
          <c:showSerName val="0"/>
          <c:showPercent val="0"/>
          <c:showBubbleSize val="0"/>
        </c:dLbl>
      </c:pivotFmt>
      <c:pivotFmt>
        <c:idx val="8"/>
        <c:marker>
          <c:symbol val="none"/>
        </c:marker>
        <c:dLbl>
          <c:idx val="0"/>
          <c:spPr/>
          <c:txPr>
            <a:bodyPr/>
            <a:lstStyle/>
            <a:p>
              <a:pPr>
                <a:defRPr sz="1100" b="1"/>
              </a:pPr>
              <a:endParaRPr lang="en-US"/>
            </a:p>
          </c:txPr>
          <c:dLblPos val="inEnd"/>
          <c:showLegendKey val="0"/>
          <c:showVal val="1"/>
          <c:showCatName val="0"/>
          <c:showSerName val="0"/>
          <c:showPercent val="0"/>
          <c:showBubbleSize val="0"/>
        </c:dLbl>
      </c:pivotFmt>
      <c:pivotFmt>
        <c:idx val="9"/>
        <c:marker>
          <c:symbol val="none"/>
        </c:marker>
        <c:dLbl>
          <c:idx val="0"/>
          <c:spPr/>
          <c:txPr>
            <a:bodyPr/>
            <a:lstStyle/>
            <a:p>
              <a:pPr>
                <a:defRPr sz="1100" b="1"/>
              </a:pPr>
              <a:endParaRPr lang="en-US"/>
            </a:p>
          </c:txPr>
          <c:dLblPos val="inEnd"/>
          <c:showLegendKey val="0"/>
          <c:showVal val="1"/>
          <c:showCatName val="0"/>
          <c:showSerName val="0"/>
          <c:showPercent val="0"/>
          <c:showBubbleSize val="0"/>
        </c:dLbl>
      </c:pivotFmt>
      <c:pivotFmt>
        <c:idx val="10"/>
        <c:spPr>
          <a:solidFill>
            <a:schemeClr val="tx2">
              <a:lumMod val="20000"/>
              <a:lumOff val="80000"/>
            </a:schemeClr>
          </a:solidFill>
        </c:spPr>
        <c:marker>
          <c:symbol val="none"/>
        </c:marker>
        <c:dLbl>
          <c:idx val="0"/>
          <c:spPr/>
          <c:txPr>
            <a:bodyPr/>
            <a:lstStyle/>
            <a:p>
              <a:pPr>
                <a:defRPr sz="1100" b="1"/>
              </a:pPr>
              <a:endParaRPr lang="en-US"/>
            </a:p>
          </c:txPr>
          <c:dLblPos val="inEnd"/>
          <c:showLegendKey val="0"/>
          <c:showVal val="1"/>
          <c:showCatName val="0"/>
          <c:showSerName val="0"/>
          <c:showPercent val="0"/>
          <c:showBubbleSize val="0"/>
        </c:dLbl>
      </c:pivotFmt>
      <c:pivotFmt>
        <c:idx val="11"/>
        <c:marker>
          <c:symbol val="none"/>
        </c:marker>
        <c:dLbl>
          <c:idx val="0"/>
          <c:spPr/>
          <c:txPr>
            <a:bodyPr/>
            <a:lstStyle/>
            <a:p>
              <a:pPr>
                <a:defRPr sz="1100" b="1"/>
              </a:pPr>
              <a:endParaRPr lang="en-US"/>
            </a:p>
          </c:txPr>
          <c:dLblPos val="outEnd"/>
          <c:showLegendKey val="0"/>
          <c:showVal val="1"/>
          <c:showCatName val="0"/>
          <c:showSerName val="0"/>
          <c:showPercent val="0"/>
          <c:showBubbleSize val="0"/>
        </c:dLbl>
      </c:pivotFmt>
      <c:pivotFmt>
        <c:idx val="12"/>
        <c:marker>
          <c:symbol val="none"/>
        </c:marker>
        <c:dLbl>
          <c:idx val="0"/>
          <c:spPr/>
          <c:txPr>
            <a:bodyPr/>
            <a:lstStyle/>
            <a:p>
              <a:pPr>
                <a:defRPr/>
              </a:pPr>
              <a:endParaRPr lang="en-US"/>
            </a:p>
          </c:txPr>
          <c:dLblPos val="outEnd"/>
          <c:showLegendKey val="0"/>
          <c:showVal val="1"/>
          <c:showCatName val="0"/>
          <c:showSerName val="0"/>
          <c:showPercent val="0"/>
          <c:showBubbleSize val="0"/>
        </c:dLbl>
      </c:pivotFmt>
      <c:pivotFmt>
        <c:idx val="13"/>
        <c:marker>
          <c:symbol val="none"/>
        </c:marker>
        <c:dLbl>
          <c:idx val="0"/>
          <c:layout/>
          <c:spPr/>
          <c:txPr>
            <a:bodyPr/>
            <a:lstStyle/>
            <a:p>
              <a:pPr>
                <a:defRPr sz="1100" b="1"/>
              </a:pPr>
              <a:endParaRPr lang="en-US"/>
            </a:p>
          </c:txPr>
          <c:dLblPos val="outEnd"/>
          <c:showLegendKey val="0"/>
          <c:showVal val="1"/>
          <c:showCatName val="0"/>
          <c:showSerName val="0"/>
          <c:showPercent val="0"/>
          <c:showBubbleSize val="0"/>
        </c:dLbl>
      </c:pivotFmt>
      <c:pivotFmt>
        <c:idx val="14"/>
        <c:marker>
          <c:symbol val="none"/>
        </c:marker>
        <c:dLbl>
          <c:idx val="0"/>
          <c:layout/>
          <c:spPr/>
          <c:txPr>
            <a:bodyPr/>
            <a:lstStyle/>
            <a:p>
              <a:pPr>
                <a:defRPr sz="1100" b="1"/>
              </a:pPr>
              <a:endParaRPr lang="en-US"/>
            </a:p>
          </c:txPr>
          <c:dLblPos val="outEnd"/>
          <c:showLegendKey val="0"/>
          <c:showVal val="1"/>
          <c:showCatName val="0"/>
          <c:showSerName val="0"/>
          <c:showPercent val="0"/>
          <c:showBubbleSize val="0"/>
        </c:dLbl>
      </c:pivotFmt>
    </c:pivotFmts>
    <c:plotArea>
      <c:layout>
        <c:manualLayout>
          <c:layoutTarget val="inner"/>
          <c:xMode val="edge"/>
          <c:yMode val="edge"/>
          <c:x val="2.7076923076923078E-2"/>
          <c:y val="0.17592592592592593"/>
          <c:w val="0.93372356147789215"/>
          <c:h val="0.70809419655876349"/>
        </c:manualLayout>
      </c:layout>
      <c:barChart>
        <c:barDir val="col"/>
        <c:grouping val="clustered"/>
        <c:varyColors val="0"/>
        <c:ser>
          <c:idx val="0"/>
          <c:order val="0"/>
          <c:tx>
            <c:strRef>
              <c:f>'Pivot Table'!$H$73:$H$74</c:f>
              <c:strCache>
                <c:ptCount val="1"/>
                <c:pt idx="0">
                  <c:v>No</c:v>
                </c:pt>
              </c:strCache>
            </c:strRef>
          </c:tx>
          <c:invertIfNegative val="0"/>
          <c:dLbls>
            <c:spPr/>
            <c:txPr>
              <a:bodyPr/>
              <a:lstStyle/>
              <a:p>
                <a:pPr>
                  <a:defRPr sz="1100" b="1"/>
                </a:pPr>
                <a:endParaRPr lang="en-US"/>
              </a:p>
            </c:txPr>
            <c:dLblPos val="outEnd"/>
            <c:showLegendKey val="0"/>
            <c:showVal val="1"/>
            <c:showCatName val="0"/>
            <c:showSerName val="0"/>
            <c:showPercent val="0"/>
            <c:showBubbleSize val="0"/>
            <c:showLeaderLines val="0"/>
          </c:dLbls>
          <c:cat>
            <c:strRef>
              <c:f>'Pivot Table'!$G$75:$G$78</c:f>
              <c:strCache>
                <c:ptCount val="3"/>
                <c:pt idx="0">
                  <c:v>Divorced</c:v>
                </c:pt>
                <c:pt idx="1">
                  <c:v>Married</c:v>
                </c:pt>
                <c:pt idx="2">
                  <c:v>Single</c:v>
                </c:pt>
              </c:strCache>
            </c:strRef>
          </c:cat>
          <c:val>
            <c:numRef>
              <c:f>'Pivot Table'!$H$75:$H$78</c:f>
              <c:numCache>
                <c:formatCode>General</c:formatCode>
                <c:ptCount val="3"/>
                <c:pt idx="0">
                  <c:v>294</c:v>
                </c:pt>
                <c:pt idx="1">
                  <c:v>589</c:v>
                </c:pt>
                <c:pt idx="2">
                  <c:v>350</c:v>
                </c:pt>
              </c:numCache>
            </c:numRef>
          </c:val>
        </c:ser>
        <c:ser>
          <c:idx val="1"/>
          <c:order val="1"/>
          <c:tx>
            <c:strRef>
              <c:f>'Pivot Table'!$I$73:$I$74</c:f>
              <c:strCache>
                <c:ptCount val="1"/>
                <c:pt idx="0">
                  <c:v>Yes</c:v>
                </c:pt>
              </c:strCache>
            </c:strRef>
          </c:tx>
          <c:invertIfNegative val="0"/>
          <c:dLbls>
            <c:spPr/>
            <c:txPr>
              <a:bodyPr/>
              <a:lstStyle/>
              <a:p>
                <a:pPr>
                  <a:defRPr sz="1100" b="1"/>
                </a:pPr>
                <a:endParaRPr lang="en-US"/>
              </a:p>
            </c:txPr>
            <c:dLblPos val="outEnd"/>
            <c:showLegendKey val="0"/>
            <c:showVal val="1"/>
            <c:showCatName val="0"/>
            <c:showSerName val="0"/>
            <c:showPercent val="0"/>
            <c:showBubbleSize val="0"/>
            <c:showLeaderLines val="0"/>
          </c:dLbls>
          <c:cat>
            <c:strRef>
              <c:f>'Pivot Table'!$G$75:$G$78</c:f>
              <c:strCache>
                <c:ptCount val="3"/>
                <c:pt idx="0">
                  <c:v>Divorced</c:v>
                </c:pt>
                <c:pt idx="1">
                  <c:v>Married</c:v>
                </c:pt>
                <c:pt idx="2">
                  <c:v>Single</c:v>
                </c:pt>
              </c:strCache>
            </c:strRef>
          </c:cat>
          <c:val>
            <c:numRef>
              <c:f>'Pivot Table'!$I$75:$I$78</c:f>
              <c:numCache>
                <c:formatCode>General</c:formatCode>
                <c:ptCount val="3"/>
                <c:pt idx="0">
                  <c:v>33</c:v>
                </c:pt>
                <c:pt idx="1">
                  <c:v>84</c:v>
                </c:pt>
                <c:pt idx="2">
                  <c:v>120</c:v>
                </c:pt>
              </c:numCache>
            </c:numRef>
          </c:val>
        </c:ser>
        <c:dLbls>
          <c:dLblPos val="outEnd"/>
          <c:showLegendKey val="0"/>
          <c:showVal val="1"/>
          <c:showCatName val="0"/>
          <c:showSerName val="0"/>
          <c:showPercent val="0"/>
          <c:showBubbleSize val="0"/>
        </c:dLbls>
        <c:gapWidth val="150"/>
        <c:axId val="153393408"/>
        <c:axId val="153407488"/>
      </c:barChart>
      <c:catAx>
        <c:axId val="153393408"/>
        <c:scaling>
          <c:orientation val="minMax"/>
        </c:scaling>
        <c:delete val="0"/>
        <c:axPos val="b"/>
        <c:majorTickMark val="out"/>
        <c:minorTickMark val="none"/>
        <c:tickLblPos val="nextTo"/>
        <c:crossAx val="153407488"/>
        <c:crosses val="autoZero"/>
        <c:auto val="1"/>
        <c:lblAlgn val="ctr"/>
        <c:lblOffset val="100"/>
        <c:noMultiLvlLbl val="0"/>
      </c:catAx>
      <c:valAx>
        <c:axId val="153407488"/>
        <c:scaling>
          <c:orientation val="minMax"/>
        </c:scaling>
        <c:delete val="1"/>
        <c:axPos val="l"/>
        <c:numFmt formatCode="General" sourceLinked="1"/>
        <c:majorTickMark val="out"/>
        <c:minorTickMark val="none"/>
        <c:tickLblPos val="nextTo"/>
        <c:crossAx val="153393408"/>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26"/>
    </mc:Choice>
    <mc:Fallback>
      <c:style val="26"/>
    </mc:Fallback>
  </mc:AlternateContent>
  <c:pivotSource>
    <c:name>[IBM HR Analytics Employee Attrition &amp; Performance-Dashboard_View-Only.xlsx]Pivot Table!MonthlyIncome</c:name>
    <c:fmtId val="7"/>
  </c:pivotSource>
  <c:chart>
    <c:title>
      <c:tx>
        <c:rich>
          <a:bodyPr/>
          <a:lstStyle/>
          <a:p>
            <a:pPr>
              <a:defRPr/>
            </a:pPr>
            <a:r>
              <a:rPr lang="en-US" sz="1800" b="1" i="0" u="none" strike="noStrike" baseline="0"/>
              <a:t>Low Salary Employees Have Higher Attrition</a:t>
            </a:r>
            <a:endParaRPr lang="en-US"/>
          </a:p>
        </c:rich>
      </c:tx>
      <c:layout/>
      <c:overlay val="0"/>
    </c:title>
    <c:autoTitleDeleted val="0"/>
    <c:pivotFmts>
      <c:pivotFmt>
        <c:idx val="0"/>
        <c:marker>
          <c:symbol val="none"/>
        </c:marker>
        <c:dLbl>
          <c:idx val="0"/>
          <c:dLblPos val="outEnd"/>
          <c:showLegendKey val="0"/>
          <c:showVal val="1"/>
          <c:showCatName val="0"/>
          <c:showSerName val="0"/>
          <c:showPercent val="0"/>
          <c:showBubbleSize val="0"/>
        </c:dLbl>
      </c:pivotFmt>
      <c:pivotFmt>
        <c:idx val="1"/>
        <c:marker>
          <c:symbol val="none"/>
        </c:marker>
        <c:dLbl>
          <c:idx val="0"/>
          <c:spPr/>
          <c:txPr>
            <a:bodyPr/>
            <a:lstStyle/>
            <a:p>
              <a:pPr>
                <a:defRPr/>
              </a:pPr>
              <a:endParaRPr lang="en-US"/>
            </a:p>
          </c:txPr>
          <c:dLblPos val="outEnd"/>
          <c:showLegendKey val="0"/>
          <c:showVal val="1"/>
          <c:showCatName val="0"/>
          <c:showSerName val="0"/>
          <c:showPercent val="0"/>
          <c:showBubbleSize val="0"/>
        </c:dLbl>
      </c:pivotFmt>
      <c:pivotFmt>
        <c:idx val="2"/>
        <c:marker>
          <c:symbol val="none"/>
        </c:marker>
        <c:dLbl>
          <c:idx val="0"/>
          <c:spPr/>
          <c:txPr>
            <a:bodyPr/>
            <a:lstStyle/>
            <a:p>
              <a:pPr>
                <a:defRPr/>
              </a:pPr>
              <a:endParaRPr lang="en-US"/>
            </a:p>
          </c:txPr>
          <c:dLblPos val="outEnd"/>
          <c:showLegendKey val="0"/>
          <c:showVal val="1"/>
          <c:showCatName val="0"/>
          <c:showSerName val="0"/>
          <c:showPercent val="0"/>
          <c:showBubbleSize val="0"/>
        </c:dLbl>
      </c:pivotFmt>
      <c:pivotFmt>
        <c:idx val="3"/>
        <c:marker>
          <c:symbol val="none"/>
        </c:marker>
        <c:dLbl>
          <c:idx val="0"/>
          <c:spPr/>
          <c:txPr>
            <a:bodyPr/>
            <a:lstStyle/>
            <a:p>
              <a:pPr>
                <a:defRPr/>
              </a:pPr>
              <a:endParaRPr lang="en-US"/>
            </a:p>
          </c:txPr>
          <c:dLblPos val="outEnd"/>
          <c:showLegendKey val="0"/>
          <c:showVal val="1"/>
          <c:showCatName val="0"/>
          <c:showSerName val="0"/>
          <c:showPercent val="0"/>
          <c:showBubbleSize val="0"/>
        </c:dLbl>
      </c:pivotFmt>
      <c:pivotFmt>
        <c:idx val="4"/>
        <c:marker>
          <c:symbol val="none"/>
        </c:marker>
      </c:pivotFmt>
      <c:pivotFmt>
        <c:idx val="5"/>
        <c:marker>
          <c:symbol val="none"/>
        </c:marker>
        <c:dLbl>
          <c:idx val="0"/>
          <c:spPr/>
          <c:txPr>
            <a:bodyPr/>
            <a:lstStyle/>
            <a:p>
              <a:pPr>
                <a:defRPr sz="1100" b="1"/>
              </a:pPr>
              <a:endParaRPr lang="en-US"/>
            </a:p>
          </c:txPr>
          <c:dLblPos val="outEnd"/>
          <c:showLegendKey val="0"/>
          <c:showVal val="1"/>
          <c:showCatName val="0"/>
          <c:showSerName val="0"/>
          <c:showPercent val="0"/>
          <c:showBubbleSize val="0"/>
        </c:dLbl>
      </c:pivotFmt>
      <c:pivotFmt>
        <c:idx val="6"/>
        <c:marker>
          <c:symbol val="none"/>
        </c:marker>
        <c:dLbl>
          <c:idx val="0"/>
          <c:spPr/>
          <c:txPr>
            <a:bodyPr/>
            <a:lstStyle/>
            <a:p>
              <a:pPr>
                <a:defRPr sz="1100" b="1"/>
              </a:pPr>
              <a:endParaRPr lang="en-US"/>
            </a:p>
          </c:txPr>
          <c:dLblPos val="outEnd"/>
          <c:showLegendKey val="0"/>
          <c:showVal val="1"/>
          <c:showCatName val="0"/>
          <c:showSerName val="0"/>
          <c:showPercent val="0"/>
          <c:showBubbleSize val="0"/>
        </c:dLbl>
      </c:pivotFmt>
      <c:pivotFmt>
        <c:idx val="7"/>
        <c:marker>
          <c:symbol val="none"/>
        </c:marker>
      </c:pivotFmt>
      <c:pivotFmt>
        <c:idx val="8"/>
        <c:marker>
          <c:symbol val="none"/>
        </c:marker>
        <c:dLbl>
          <c:idx val="0"/>
          <c:spPr/>
          <c:txPr>
            <a:bodyPr/>
            <a:lstStyle/>
            <a:p>
              <a:pPr>
                <a:defRPr sz="1100" b="1"/>
              </a:pPr>
              <a:endParaRPr lang="en-US"/>
            </a:p>
          </c:txPr>
          <c:dLblPos val="outEnd"/>
          <c:showLegendKey val="0"/>
          <c:showVal val="1"/>
          <c:showCatName val="0"/>
          <c:showSerName val="0"/>
          <c:showPercent val="0"/>
          <c:showBubbleSize val="0"/>
        </c:dLbl>
      </c:pivotFmt>
      <c:pivotFmt>
        <c:idx val="9"/>
        <c:marker>
          <c:symbol val="none"/>
        </c:marker>
        <c:dLbl>
          <c:idx val="0"/>
          <c:spPr/>
          <c:txPr>
            <a:bodyPr/>
            <a:lstStyle/>
            <a:p>
              <a:pPr>
                <a:defRPr sz="1100" b="1"/>
              </a:pPr>
              <a:endParaRPr lang="en-US"/>
            </a:p>
          </c:txPr>
          <c:dLblPos val="outEnd"/>
          <c:showLegendKey val="0"/>
          <c:showVal val="1"/>
          <c:showCatName val="0"/>
          <c:showSerName val="0"/>
          <c:showPercent val="0"/>
          <c:showBubbleSize val="0"/>
        </c:dLbl>
      </c:pivotFmt>
      <c:pivotFmt>
        <c:idx val="10"/>
        <c:marker>
          <c:symbol val="none"/>
        </c:marker>
        <c:dLbl>
          <c:idx val="0"/>
          <c:layout/>
          <c:spPr/>
          <c:txPr>
            <a:bodyPr/>
            <a:lstStyle/>
            <a:p>
              <a:pPr>
                <a:defRPr sz="1100" b="1"/>
              </a:pPr>
              <a:endParaRPr lang="en-US"/>
            </a:p>
          </c:txPr>
          <c:dLblPos val="outEnd"/>
          <c:showLegendKey val="0"/>
          <c:showVal val="1"/>
          <c:showCatName val="0"/>
          <c:showSerName val="0"/>
          <c:showPercent val="0"/>
          <c:showBubbleSize val="0"/>
        </c:dLbl>
      </c:pivotFmt>
      <c:pivotFmt>
        <c:idx val="11"/>
        <c:marker>
          <c:symbol val="none"/>
        </c:marker>
        <c:dLbl>
          <c:idx val="0"/>
          <c:layout/>
          <c:spPr/>
          <c:txPr>
            <a:bodyPr/>
            <a:lstStyle/>
            <a:p>
              <a:pPr>
                <a:defRPr sz="1100" b="1"/>
              </a:pPr>
              <a:endParaRPr lang="en-US"/>
            </a:p>
          </c:txPr>
          <c:dLblPos val="outEnd"/>
          <c:showLegendKey val="0"/>
          <c:showVal val="1"/>
          <c:showCatName val="0"/>
          <c:showSerName val="0"/>
          <c:showPercent val="0"/>
          <c:showBubbleSize val="0"/>
        </c:dLbl>
      </c:pivotFmt>
    </c:pivotFmts>
    <c:plotArea>
      <c:layout>
        <c:manualLayout>
          <c:layoutTarget val="inner"/>
          <c:xMode val="edge"/>
          <c:yMode val="edge"/>
          <c:x val="4.2849974173458656E-2"/>
          <c:y val="0.33599776536616227"/>
          <c:w val="0.9143000516530827"/>
          <c:h val="0.55601891700358141"/>
        </c:manualLayout>
      </c:layout>
      <c:barChart>
        <c:barDir val="col"/>
        <c:grouping val="clustered"/>
        <c:varyColors val="0"/>
        <c:ser>
          <c:idx val="0"/>
          <c:order val="0"/>
          <c:tx>
            <c:strRef>
              <c:f>'Pivot Table'!$B$287:$B$288</c:f>
              <c:strCache>
                <c:ptCount val="1"/>
                <c:pt idx="0">
                  <c:v>No</c:v>
                </c:pt>
              </c:strCache>
            </c:strRef>
          </c:tx>
          <c:invertIfNegative val="0"/>
          <c:dLbls>
            <c:spPr/>
            <c:txPr>
              <a:bodyPr/>
              <a:lstStyle/>
              <a:p>
                <a:pPr>
                  <a:defRPr sz="1100" b="1"/>
                </a:pPr>
                <a:endParaRPr lang="en-US"/>
              </a:p>
            </c:txPr>
            <c:dLblPos val="outEnd"/>
            <c:showLegendKey val="0"/>
            <c:showVal val="1"/>
            <c:showCatName val="0"/>
            <c:showSerName val="0"/>
            <c:showPercent val="0"/>
            <c:showBubbleSize val="0"/>
            <c:showLeaderLines val="0"/>
          </c:dLbls>
          <c:cat>
            <c:strRef>
              <c:f>'Pivot Table'!$A$289:$A$292</c:f>
              <c:strCache>
                <c:ptCount val="3"/>
                <c:pt idx="0">
                  <c:v>High</c:v>
                </c:pt>
                <c:pt idx="1">
                  <c:v>Low</c:v>
                </c:pt>
                <c:pt idx="2">
                  <c:v>Medium</c:v>
                </c:pt>
              </c:strCache>
            </c:strRef>
          </c:cat>
          <c:val>
            <c:numRef>
              <c:f>'Pivot Table'!$B$289:$B$292</c:f>
              <c:numCache>
                <c:formatCode>General</c:formatCode>
                <c:ptCount val="3"/>
                <c:pt idx="0">
                  <c:v>388</c:v>
                </c:pt>
                <c:pt idx="1">
                  <c:v>282</c:v>
                </c:pt>
                <c:pt idx="2">
                  <c:v>563</c:v>
                </c:pt>
              </c:numCache>
            </c:numRef>
          </c:val>
        </c:ser>
        <c:ser>
          <c:idx val="1"/>
          <c:order val="1"/>
          <c:tx>
            <c:strRef>
              <c:f>'Pivot Table'!$C$287:$C$288</c:f>
              <c:strCache>
                <c:ptCount val="1"/>
                <c:pt idx="0">
                  <c:v>Yes</c:v>
                </c:pt>
              </c:strCache>
            </c:strRef>
          </c:tx>
          <c:invertIfNegative val="0"/>
          <c:dLbls>
            <c:spPr/>
            <c:txPr>
              <a:bodyPr/>
              <a:lstStyle/>
              <a:p>
                <a:pPr>
                  <a:defRPr sz="1100" b="1"/>
                </a:pPr>
                <a:endParaRPr lang="en-US"/>
              </a:p>
            </c:txPr>
            <c:dLblPos val="outEnd"/>
            <c:showLegendKey val="0"/>
            <c:showVal val="1"/>
            <c:showCatName val="0"/>
            <c:showSerName val="0"/>
            <c:showPercent val="0"/>
            <c:showBubbleSize val="0"/>
            <c:showLeaderLines val="0"/>
          </c:dLbls>
          <c:cat>
            <c:strRef>
              <c:f>'Pivot Table'!$A$289:$A$292</c:f>
              <c:strCache>
                <c:ptCount val="3"/>
                <c:pt idx="0">
                  <c:v>High</c:v>
                </c:pt>
                <c:pt idx="1">
                  <c:v>Low</c:v>
                </c:pt>
                <c:pt idx="2">
                  <c:v>Medium</c:v>
                </c:pt>
              </c:strCache>
            </c:strRef>
          </c:cat>
          <c:val>
            <c:numRef>
              <c:f>'Pivot Table'!$C$289:$C$292</c:f>
              <c:numCache>
                <c:formatCode>General</c:formatCode>
                <c:ptCount val="3"/>
                <c:pt idx="0">
                  <c:v>47</c:v>
                </c:pt>
                <c:pt idx="1">
                  <c:v>113</c:v>
                </c:pt>
                <c:pt idx="2">
                  <c:v>77</c:v>
                </c:pt>
              </c:numCache>
            </c:numRef>
          </c:val>
        </c:ser>
        <c:dLbls>
          <c:dLblPos val="outEnd"/>
          <c:showLegendKey val="0"/>
          <c:showVal val="1"/>
          <c:showCatName val="0"/>
          <c:showSerName val="0"/>
          <c:showPercent val="0"/>
          <c:showBubbleSize val="0"/>
        </c:dLbls>
        <c:gapWidth val="150"/>
        <c:axId val="153649920"/>
        <c:axId val="153651456"/>
      </c:barChart>
      <c:catAx>
        <c:axId val="153649920"/>
        <c:scaling>
          <c:orientation val="minMax"/>
        </c:scaling>
        <c:delete val="0"/>
        <c:axPos val="b"/>
        <c:majorTickMark val="out"/>
        <c:minorTickMark val="none"/>
        <c:tickLblPos val="nextTo"/>
        <c:crossAx val="153651456"/>
        <c:crosses val="autoZero"/>
        <c:auto val="1"/>
        <c:lblAlgn val="ctr"/>
        <c:lblOffset val="100"/>
        <c:noMultiLvlLbl val="0"/>
      </c:catAx>
      <c:valAx>
        <c:axId val="153651456"/>
        <c:scaling>
          <c:orientation val="minMax"/>
        </c:scaling>
        <c:delete val="1"/>
        <c:axPos val="l"/>
        <c:numFmt formatCode="General" sourceLinked="1"/>
        <c:majorTickMark val="out"/>
        <c:minorTickMark val="none"/>
        <c:tickLblPos val="nextTo"/>
        <c:crossAx val="153649920"/>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26"/>
    </mc:Choice>
    <mc:Fallback>
      <c:style val="26"/>
    </mc:Fallback>
  </mc:AlternateContent>
  <c:pivotSource>
    <c:name>[IBM HR Analytics Employee Attrition &amp; Performance-Dashboard_View-Only.xlsx]Pivot Table!MonthlyIncome</c:name>
    <c:fmtId val="4"/>
  </c:pivotSource>
  <c:chart>
    <c:title>
      <c:tx>
        <c:rich>
          <a:bodyPr/>
          <a:lstStyle/>
          <a:p>
            <a:pPr>
              <a:defRPr/>
            </a:pPr>
            <a:r>
              <a:rPr lang="en-US"/>
              <a:t>Monthly Income</a:t>
            </a:r>
          </a:p>
        </c:rich>
      </c:tx>
      <c:layout/>
      <c:overlay val="0"/>
    </c:title>
    <c:autoTitleDeleted val="0"/>
    <c:pivotFmts>
      <c:pivotFmt>
        <c:idx val="0"/>
        <c:marker>
          <c:symbol val="none"/>
        </c:marker>
        <c:dLbl>
          <c:idx val="0"/>
          <c:dLblPos val="outEnd"/>
          <c:showLegendKey val="0"/>
          <c:showVal val="1"/>
          <c:showCatName val="0"/>
          <c:showSerName val="0"/>
          <c:showPercent val="0"/>
          <c:showBubbleSize val="0"/>
        </c:dLbl>
      </c:pivotFmt>
      <c:pivotFmt>
        <c:idx val="1"/>
        <c:marker>
          <c:symbol val="none"/>
        </c:marker>
        <c:dLbl>
          <c:idx val="0"/>
          <c:spPr/>
          <c:txPr>
            <a:bodyPr/>
            <a:lstStyle/>
            <a:p>
              <a:pPr>
                <a:defRPr/>
              </a:pPr>
              <a:endParaRPr lang="en-US"/>
            </a:p>
          </c:txPr>
          <c:dLblPos val="outEnd"/>
          <c:showLegendKey val="0"/>
          <c:showVal val="1"/>
          <c:showCatName val="0"/>
          <c:showSerName val="0"/>
          <c:showPercent val="0"/>
          <c:showBubbleSize val="0"/>
        </c:dLbl>
      </c:pivotFmt>
      <c:pivotFmt>
        <c:idx val="2"/>
        <c:marker>
          <c:symbol val="none"/>
        </c:marker>
        <c:dLbl>
          <c:idx val="0"/>
          <c:spPr/>
          <c:txPr>
            <a:bodyPr/>
            <a:lstStyle/>
            <a:p>
              <a:pPr>
                <a:defRPr/>
              </a:pPr>
              <a:endParaRPr lang="en-US"/>
            </a:p>
          </c:txPr>
          <c:dLblPos val="outEnd"/>
          <c:showLegendKey val="0"/>
          <c:showVal val="1"/>
          <c:showCatName val="0"/>
          <c:showSerName val="0"/>
          <c:showPercent val="0"/>
          <c:showBubbleSize val="0"/>
        </c:dLbl>
      </c:pivotFmt>
      <c:pivotFmt>
        <c:idx val="3"/>
        <c:marker>
          <c:symbol val="none"/>
        </c:marker>
        <c:dLbl>
          <c:idx val="0"/>
          <c:spPr/>
          <c:txPr>
            <a:bodyPr/>
            <a:lstStyle/>
            <a:p>
              <a:pPr>
                <a:defRPr/>
              </a:pPr>
              <a:endParaRPr lang="en-US"/>
            </a:p>
          </c:txPr>
          <c:dLblPos val="outEnd"/>
          <c:showLegendKey val="0"/>
          <c:showVal val="1"/>
          <c:showCatName val="0"/>
          <c:showSerName val="0"/>
          <c:showPercent val="0"/>
          <c:showBubbleSize val="0"/>
        </c:dLbl>
      </c:pivotFmt>
      <c:pivotFmt>
        <c:idx val="4"/>
        <c:marker>
          <c:symbol val="none"/>
        </c:marker>
      </c:pivotFmt>
      <c:pivotFmt>
        <c:idx val="5"/>
        <c:marker>
          <c:symbol val="none"/>
        </c:marker>
        <c:dLbl>
          <c:idx val="0"/>
          <c:layout/>
          <c:spPr/>
          <c:txPr>
            <a:bodyPr/>
            <a:lstStyle/>
            <a:p>
              <a:pPr>
                <a:defRPr sz="1100" b="1"/>
              </a:pPr>
              <a:endParaRPr lang="en-US"/>
            </a:p>
          </c:txPr>
          <c:dLblPos val="outEnd"/>
          <c:showLegendKey val="0"/>
          <c:showVal val="1"/>
          <c:showCatName val="0"/>
          <c:showSerName val="0"/>
          <c:showPercent val="0"/>
          <c:showBubbleSize val="0"/>
        </c:dLbl>
      </c:pivotFmt>
      <c:pivotFmt>
        <c:idx val="6"/>
        <c:marker>
          <c:symbol val="none"/>
        </c:marker>
        <c:dLbl>
          <c:idx val="0"/>
          <c:layout/>
          <c:spPr/>
          <c:txPr>
            <a:bodyPr/>
            <a:lstStyle/>
            <a:p>
              <a:pPr>
                <a:defRPr sz="1100" b="1"/>
              </a:pPr>
              <a:endParaRPr lang="en-US"/>
            </a:p>
          </c:txPr>
          <c:dLblPos val="outEnd"/>
          <c:showLegendKey val="0"/>
          <c:showVal val="1"/>
          <c:showCatName val="0"/>
          <c:showSerName val="0"/>
          <c:showPercent val="0"/>
          <c:showBubbleSize val="0"/>
        </c:dLbl>
      </c:pivotFmt>
      <c:pivotFmt>
        <c:idx val="7"/>
        <c:marker>
          <c:symbol val="none"/>
        </c:marker>
      </c:pivotFmt>
    </c:pivotFmts>
    <c:plotArea>
      <c:layout/>
      <c:barChart>
        <c:barDir val="col"/>
        <c:grouping val="clustered"/>
        <c:varyColors val="0"/>
        <c:ser>
          <c:idx val="0"/>
          <c:order val="0"/>
          <c:tx>
            <c:strRef>
              <c:f>'Pivot Table'!$B$287:$B$288</c:f>
              <c:strCache>
                <c:ptCount val="1"/>
                <c:pt idx="0">
                  <c:v>No</c:v>
                </c:pt>
              </c:strCache>
            </c:strRef>
          </c:tx>
          <c:invertIfNegative val="0"/>
          <c:dLbls>
            <c:spPr/>
            <c:txPr>
              <a:bodyPr/>
              <a:lstStyle/>
              <a:p>
                <a:pPr>
                  <a:defRPr sz="1100" b="1"/>
                </a:pPr>
                <a:endParaRPr lang="en-US"/>
              </a:p>
            </c:txPr>
            <c:dLblPos val="outEnd"/>
            <c:showLegendKey val="0"/>
            <c:showVal val="1"/>
            <c:showCatName val="0"/>
            <c:showSerName val="0"/>
            <c:showPercent val="0"/>
            <c:showBubbleSize val="0"/>
            <c:showLeaderLines val="0"/>
          </c:dLbls>
          <c:cat>
            <c:strRef>
              <c:f>'Pivot Table'!$A$289:$A$292</c:f>
              <c:strCache>
                <c:ptCount val="3"/>
                <c:pt idx="0">
                  <c:v>High</c:v>
                </c:pt>
                <c:pt idx="1">
                  <c:v>Low</c:v>
                </c:pt>
                <c:pt idx="2">
                  <c:v>Medium</c:v>
                </c:pt>
              </c:strCache>
            </c:strRef>
          </c:cat>
          <c:val>
            <c:numRef>
              <c:f>'Pivot Table'!$B$289:$B$292</c:f>
              <c:numCache>
                <c:formatCode>General</c:formatCode>
                <c:ptCount val="3"/>
                <c:pt idx="0">
                  <c:v>388</c:v>
                </c:pt>
                <c:pt idx="1">
                  <c:v>282</c:v>
                </c:pt>
                <c:pt idx="2">
                  <c:v>563</c:v>
                </c:pt>
              </c:numCache>
            </c:numRef>
          </c:val>
        </c:ser>
        <c:ser>
          <c:idx val="1"/>
          <c:order val="1"/>
          <c:tx>
            <c:strRef>
              <c:f>'Pivot Table'!$C$287:$C$288</c:f>
              <c:strCache>
                <c:ptCount val="1"/>
                <c:pt idx="0">
                  <c:v>Yes</c:v>
                </c:pt>
              </c:strCache>
            </c:strRef>
          </c:tx>
          <c:invertIfNegative val="0"/>
          <c:dLbls>
            <c:spPr/>
            <c:txPr>
              <a:bodyPr/>
              <a:lstStyle/>
              <a:p>
                <a:pPr>
                  <a:defRPr sz="1100" b="1"/>
                </a:pPr>
                <a:endParaRPr lang="en-US"/>
              </a:p>
            </c:txPr>
            <c:dLblPos val="outEnd"/>
            <c:showLegendKey val="0"/>
            <c:showVal val="1"/>
            <c:showCatName val="0"/>
            <c:showSerName val="0"/>
            <c:showPercent val="0"/>
            <c:showBubbleSize val="0"/>
            <c:showLeaderLines val="0"/>
          </c:dLbls>
          <c:cat>
            <c:strRef>
              <c:f>'Pivot Table'!$A$289:$A$292</c:f>
              <c:strCache>
                <c:ptCount val="3"/>
                <c:pt idx="0">
                  <c:v>High</c:v>
                </c:pt>
                <c:pt idx="1">
                  <c:v>Low</c:v>
                </c:pt>
                <c:pt idx="2">
                  <c:v>Medium</c:v>
                </c:pt>
              </c:strCache>
            </c:strRef>
          </c:cat>
          <c:val>
            <c:numRef>
              <c:f>'Pivot Table'!$C$289:$C$292</c:f>
              <c:numCache>
                <c:formatCode>General</c:formatCode>
                <c:ptCount val="3"/>
                <c:pt idx="0">
                  <c:v>47</c:v>
                </c:pt>
                <c:pt idx="1">
                  <c:v>113</c:v>
                </c:pt>
                <c:pt idx="2">
                  <c:v>77</c:v>
                </c:pt>
              </c:numCache>
            </c:numRef>
          </c:val>
        </c:ser>
        <c:dLbls>
          <c:dLblPos val="outEnd"/>
          <c:showLegendKey val="0"/>
          <c:showVal val="1"/>
          <c:showCatName val="0"/>
          <c:showSerName val="0"/>
          <c:showPercent val="0"/>
          <c:showBubbleSize val="0"/>
        </c:dLbls>
        <c:gapWidth val="150"/>
        <c:axId val="153918464"/>
        <c:axId val="154018560"/>
      </c:barChart>
      <c:catAx>
        <c:axId val="153918464"/>
        <c:scaling>
          <c:orientation val="minMax"/>
        </c:scaling>
        <c:delete val="0"/>
        <c:axPos val="b"/>
        <c:majorTickMark val="out"/>
        <c:minorTickMark val="none"/>
        <c:tickLblPos val="nextTo"/>
        <c:crossAx val="154018560"/>
        <c:crosses val="autoZero"/>
        <c:auto val="1"/>
        <c:lblAlgn val="ctr"/>
        <c:lblOffset val="100"/>
        <c:noMultiLvlLbl val="0"/>
      </c:catAx>
      <c:valAx>
        <c:axId val="154018560"/>
        <c:scaling>
          <c:orientation val="minMax"/>
        </c:scaling>
        <c:delete val="1"/>
        <c:axPos val="l"/>
        <c:numFmt formatCode="General" sourceLinked="1"/>
        <c:majorTickMark val="out"/>
        <c:minorTickMark val="none"/>
        <c:tickLblPos val="nextTo"/>
        <c:crossAx val="153918464"/>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26"/>
    </mc:Choice>
    <mc:Fallback>
      <c:style val="26"/>
    </mc:Fallback>
  </mc:AlternateContent>
  <c:pivotSource>
    <c:name>[IBM HR Analytics Employee Attrition &amp; Performance-Dashboard_View-Only.xlsx]Pivot Table!JopLevel</c:name>
    <c:fmtId val="3"/>
  </c:pivotSource>
  <c:chart>
    <c:title>
      <c:tx>
        <c:rich>
          <a:bodyPr/>
          <a:lstStyle/>
          <a:p>
            <a:pPr>
              <a:defRPr/>
            </a:pPr>
            <a:r>
              <a:rPr lang="en-US"/>
              <a:t>Jop Level</a:t>
            </a:r>
          </a:p>
        </c:rich>
      </c:tx>
      <c:layout/>
      <c:overlay val="0"/>
    </c:title>
    <c:autoTitleDeleted val="0"/>
    <c:pivotFmts>
      <c:pivotFmt>
        <c:idx val="0"/>
        <c:marker>
          <c:symbol val="none"/>
        </c:marker>
        <c:dLbl>
          <c:idx val="0"/>
          <c:spPr/>
          <c:txPr>
            <a:bodyPr/>
            <a:lstStyle/>
            <a:p>
              <a:pPr>
                <a:defRPr sz="1100" b="1"/>
              </a:pPr>
              <a:endParaRPr lang="en-US"/>
            </a:p>
          </c:txPr>
          <c:dLblPos val="inEnd"/>
          <c:showLegendKey val="0"/>
          <c:showVal val="1"/>
          <c:showCatName val="0"/>
          <c:showSerName val="0"/>
          <c:showPercent val="0"/>
          <c:showBubbleSize val="0"/>
        </c:dLbl>
      </c:pivotFmt>
      <c:pivotFmt>
        <c:idx val="1"/>
        <c:marker>
          <c:symbol val="none"/>
        </c:marker>
        <c:dLbl>
          <c:idx val="0"/>
          <c:spPr/>
          <c:txPr>
            <a:bodyPr/>
            <a:lstStyle/>
            <a:p>
              <a:pPr>
                <a:defRPr sz="1100" b="1"/>
              </a:pPr>
              <a:endParaRPr lang="en-US"/>
            </a:p>
          </c:txPr>
          <c:dLblPos val="inEnd"/>
          <c:showLegendKey val="0"/>
          <c:showVal val="1"/>
          <c:showCatName val="0"/>
          <c:showSerName val="0"/>
          <c:showPercent val="0"/>
          <c:showBubbleSize val="0"/>
        </c:dLbl>
      </c:pivotFmt>
      <c:pivotFmt>
        <c:idx val="2"/>
        <c:marker>
          <c:symbol val="none"/>
        </c:marker>
        <c:dLbl>
          <c:idx val="0"/>
          <c:spPr/>
          <c:txPr>
            <a:bodyPr/>
            <a:lstStyle/>
            <a:p>
              <a:pPr>
                <a:defRPr sz="1100" b="1"/>
              </a:pPr>
              <a:endParaRPr lang="en-US"/>
            </a:p>
          </c:txPr>
          <c:dLblPos val="inEnd"/>
          <c:showLegendKey val="0"/>
          <c:showVal val="1"/>
          <c:showCatName val="0"/>
          <c:showSerName val="0"/>
          <c:showPercent val="0"/>
          <c:showBubbleSize val="0"/>
        </c:dLbl>
      </c:pivotFmt>
      <c:pivotFmt>
        <c:idx val="3"/>
        <c:marker>
          <c:symbol val="none"/>
        </c:marker>
        <c:dLbl>
          <c:idx val="0"/>
          <c:spPr/>
          <c:txPr>
            <a:bodyPr/>
            <a:lstStyle/>
            <a:p>
              <a:pPr>
                <a:defRPr/>
              </a:pPr>
              <a:endParaRPr lang="en-US"/>
            </a:p>
          </c:txPr>
          <c:dLblPos val="inEnd"/>
          <c:showLegendKey val="0"/>
          <c:showVal val="1"/>
          <c:showCatName val="0"/>
          <c:showSerName val="0"/>
          <c:showPercent val="0"/>
          <c:showBubbleSize val="0"/>
        </c:dLbl>
      </c:pivotFmt>
      <c:pivotFmt>
        <c:idx val="4"/>
        <c:marker>
          <c:symbol val="none"/>
        </c:marker>
        <c:dLbl>
          <c:idx val="0"/>
          <c:delete val="1"/>
        </c:dLbl>
      </c:pivotFmt>
      <c:pivotFmt>
        <c:idx val="5"/>
        <c:dLbl>
          <c:idx val="0"/>
          <c:layout>
            <c:manualLayout>
              <c:x val="2.2381119523976666E-2"/>
              <c:y val="0"/>
            </c:manualLayout>
          </c:layout>
          <c:dLblPos val="outEnd"/>
          <c:showLegendKey val="0"/>
          <c:showVal val="1"/>
          <c:showCatName val="0"/>
          <c:showSerName val="0"/>
          <c:showPercent val="0"/>
          <c:showBubbleSize val="0"/>
        </c:dLbl>
      </c:pivotFmt>
      <c:pivotFmt>
        <c:idx val="6"/>
        <c:dLbl>
          <c:idx val="0"/>
          <c:layout>
            <c:manualLayout>
              <c:x val="5.4130939845225563E-3"/>
              <c:y val="0"/>
            </c:manualLayout>
          </c:layout>
          <c:dLblPos val="outEnd"/>
          <c:showLegendKey val="0"/>
          <c:showVal val="1"/>
          <c:showCatName val="0"/>
          <c:showSerName val="0"/>
          <c:showPercent val="0"/>
          <c:showBubbleSize val="0"/>
        </c:dLbl>
      </c:pivotFmt>
      <c:pivotFmt>
        <c:idx val="7"/>
        <c:dLbl>
          <c:idx val="0"/>
          <c:layout>
            <c:manualLayout>
              <c:x val="5.4130939845225563E-3"/>
              <c:y val="-9.2592592592592587E-3"/>
            </c:manualLayout>
          </c:layout>
          <c:dLblPos val="outEnd"/>
          <c:showLegendKey val="0"/>
          <c:showVal val="1"/>
          <c:showCatName val="0"/>
          <c:showSerName val="0"/>
          <c:showPercent val="0"/>
          <c:showBubbleSize val="0"/>
        </c:dLbl>
      </c:pivotFmt>
      <c:pivotFmt>
        <c:idx val="8"/>
        <c:dLbl>
          <c:idx val="0"/>
          <c:layout>
            <c:manualLayout>
              <c:x val="1.3903959618245332E-2"/>
              <c:y val="0"/>
            </c:manualLayout>
          </c:layout>
          <c:dLblPos val="outEnd"/>
          <c:showLegendKey val="0"/>
          <c:showVal val="1"/>
          <c:showCatName val="0"/>
          <c:showSerName val="0"/>
          <c:showPercent val="0"/>
          <c:showBubbleSize val="0"/>
        </c:dLbl>
      </c:pivotFmt>
      <c:pivotFmt>
        <c:idx val="9"/>
        <c:dLbl>
          <c:idx val="0"/>
          <c:layout>
            <c:manualLayout>
              <c:x val="1.3903959618245332E-2"/>
              <c:y val="0"/>
            </c:manualLayout>
          </c:layout>
          <c:dLblPos val="outEnd"/>
          <c:showLegendKey val="0"/>
          <c:showVal val="1"/>
          <c:showCatName val="0"/>
          <c:showSerName val="0"/>
          <c:showPercent val="0"/>
          <c:showBubbleSize val="0"/>
        </c:dLbl>
      </c:pivotFmt>
      <c:pivotFmt>
        <c:idx val="10"/>
        <c:dLbl>
          <c:idx val="0"/>
          <c:layout>
            <c:manualLayout>
              <c:x val="-5.13697370840228E-3"/>
              <c:y val="-1.3888888888888888E-2"/>
            </c:manualLayout>
          </c:layout>
          <c:dLblPos val="outEnd"/>
          <c:showLegendKey val="0"/>
          <c:showVal val="1"/>
          <c:showCatName val="0"/>
          <c:showSerName val="0"/>
          <c:showPercent val="0"/>
          <c:showBubbleSize val="0"/>
        </c:dLbl>
      </c:pivotFmt>
      <c:pivotFmt>
        <c:idx val="11"/>
        <c:dLbl>
          <c:idx val="0"/>
          <c:layout>
            <c:manualLayout>
              <c:x val="1.420481706195992E-2"/>
              <c:y val="-4.6296296296296294E-3"/>
            </c:manualLayout>
          </c:layout>
          <c:dLblPos val="outEnd"/>
          <c:showLegendKey val="0"/>
          <c:showVal val="1"/>
          <c:showCatName val="0"/>
          <c:showSerName val="0"/>
          <c:showPercent val="0"/>
          <c:showBubbleSize val="0"/>
        </c:dLbl>
      </c:pivotFmt>
      <c:pivotFmt>
        <c:idx val="12"/>
        <c:dLbl>
          <c:idx val="0"/>
          <c:layout>
            <c:manualLayout>
              <c:x val="1.7558708987280416E-2"/>
              <c:y val="0"/>
            </c:manualLayout>
          </c:layout>
          <c:dLblPos val="outEnd"/>
          <c:showLegendKey val="0"/>
          <c:showVal val="1"/>
          <c:showCatName val="0"/>
          <c:showSerName val="0"/>
          <c:showPercent val="0"/>
          <c:showBubbleSize val="0"/>
        </c:dLbl>
      </c:pivotFmt>
      <c:pivotFmt>
        <c:idx val="13"/>
        <c:dLbl>
          <c:idx val="0"/>
          <c:layout>
            <c:manualLayout>
              <c:x val="3.5247789533503819E-2"/>
              <c:y val="0"/>
            </c:manualLayout>
          </c:layout>
          <c:dLblPos val="outEnd"/>
          <c:showLegendKey val="0"/>
          <c:showVal val="1"/>
          <c:showCatName val="0"/>
          <c:showSerName val="0"/>
          <c:showPercent val="0"/>
          <c:showBubbleSize val="0"/>
        </c:dLbl>
      </c:pivotFmt>
      <c:pivotFmt>
        <c:idx val="14"/>
        <c:dLbl>
          <c:idx val="0"/>
          <c:layout>
            <c:manualLayout>
              <c:x val="1.8266058266058267E-2"/>
              <c:y val="0"/>
            </c:manualLayout>
          </c:layout>
          <c:dLblPos val="outEnd"/>
          <c:showLegendKey val="0"/>
          <c:showVal val="1"/>
          <c:showCatName val="0"/>
          <c:showSerName val="0"/>
          <c:showPercent val="0"/>
          <c:showBubbleSize val="0"/>
        </c:dLbl>
      </c:pivotFmt>
      <c:pivotFmt>
        <c:idx val="15"/>
        <c:marker>
          <c:symbol val="none"/>
        </c:marker>
        <c:dLbl>
          <c:idx val="0"/>
          <c:delete val="1"/>
        </c:dLbl>
      </c:pivotFmt>
    </c:pivotFmts>
    <c:plotArea>
      <c:layout/>
      <c:barChart>
        <c:barDir val="bar"/>
        <c:grouping val="clustered"/>
        <c:varyColors val="0"/>
        <c:ser>
          <c:idx val="0"/>
          <c:order val="0"/>
          <c:tx>
            <c:strRef>
              <c:f>'Pivot Table'!$B$261:$B$262</c:f>
              <c:strCache>
                <c:ptCount val="1"/>
                <c:pt idx="0">
                  <c:v>No</c:v>
                </c:pt>
              </c:strCache>
            </c:strRef>
          </c:tx>
          <c:invertIfNegative val="0"/>
          <c:dLbls>
            <c:dLbl>
              <c:idx val="0"/>
              <c:layout>
                <c:manualLayout>
                  <c:x val="1.3903959618245332E-2"/>
                  <c:y val="0"/>
                </c:manualLayout>
              </c:layout>
              <c:dLblPos val="outEnd"/>
              <c:showLegendKey val="0"/>
              <c:showVal val="1"/>
              <c:showCatName val="0"/>
              <c:showSerName val="0"/>
              <c:showPercent val="0"/>
              <c:showBubbleSize val="0"/>
            </c:dLbl>
            <c:dLbl>
              <c:idx val="1"/>
              <c:layout>
                <c:manualLayout>
                  <c:x val="1.3903959618245332E-2"/>
                  <c:y val="0"/>
                </c:manualLayout>
              </c:layout>
              <c:dLblPos val="outEnd"/>
              <c:showLegendKey val="0"/>
              <c:showVal val="1"/>
              <c:showCatName val="0"/>
              <c:showSerName val="0"/>
              <c:showPercent val="0"/>
              <c:showBubbleSize val="0"/>
            </c:dLbl>
            <c:dLbl>
              <c:idx val="2"/>
              <c:layout>
                <c:manualLayout>
                  <c:x val="5.4130939845225563E-3"/>
                  <c:y val="-9.2592592592592587E-3"/>
                </c:manualLayout>
              </c:layout>
              <c:dLblPos val="outEnd"/>
              <c:showLegendKey val="0"/>
              <c:showVal val="1"/>
              <c:showCatName val="0"/>
              <c:showSerName val="0"/>
              <c:showPercent val="0"/>
              <c:showBubbleSize val="0"/>
            </c:dLbl>
            <c:dLbl>
              <c:idx val="3"/>
              <c:layout>
                <c:manualLayout>
                  <c:x val="5.4130939845225563E-3"/>
                  <c:y val="0"/>
                </c:manualLayout>
              </c:layout>
              <c:dLblPos val="outEnd"/>
              <c:showLegendKey val="0"/>
              <c:showVal val="1"/>
              <c:showCatName val="0"/>
              <c:showSerName val="0"/>
              <c:showPercent val="0"/>
              <c:showBubbleSize val="0"/>
            </c:dLbl>
            <c:dLbl>
              <c:idx val="4"/>
              <c:layout>
                <c:manualLayout>
                  <c:x val="2.2381119523976666E-2"/>
                  <c:y val="0"/>
                </c:manualLayout>
              </c:layout>
              <c:dLblPos val="outEnd"/>
              <c:showLegendKey val="0"/>
              <c:showVal val="1"/>
              <c:showCatName val="0"/>
              <c:showSerName val="0"/>
              <c:showPercent val="0"/>
              <c:showBubbleSize val="0"/>
            </c:dLbl>
            <c:spPr/>
            <c:txPr>
              <a:bodyPr/>
              <a:lstStyle/>
              <a:p>
                <a:pPr>
                  <a:defRPr/>
                </a:pPr>
                <a:endParaRPr lang="en-US"/>
              </a:p>
            </c:txPr>
            <c:showLegendKey val="0"/>
            <c:showVal val="0"/>
            <c:showCatName val="0"/>
            <c:showSerName val="0"/>
            <c:showPercent val="0"/>
            <c:showBubbleSize val="0"/>
          </c:dLbls>
          <c:cat>
            <c:strRef>
              <c:f>'Pivot Table'!$A$263:$A$268</c:f>
              <c:strCache>
                <c:ptCount val="5"/>
                <c:pt idx="0">
                  <c:v>1</c:v>
                </c:pt>
                <c:pt idx="1">
                  <c:v>2</c:v>
                </c:pt>
                <c:pt idx="2">
                  <c:v>3</c:v>
                </c:pt>
                <c:pt idx="3">
                  <c:v>4</c:v>
                </c:pt>
                <c:pt idx="4">
                  <c:v>5</c:v>
                </c:pt>
              </c:strCache>
            </c:strRef>
          </c:cat>
          <c:val>
            <c:numRef>
              <c:f>'Pivot Table'!$B$263:$B$268</c:f>
              <c:numCache>
                <c:formatCode>General</c:formatCode>
                <c:ptCount val="5"/>
                <c:pt idx="0">
                  <c:v>400</c:v>
                </c:pt>
                <c:pt idx="1">
                  <c:v>482</c:v>
                </c:pt>
                <c:pt idx="2">
                  <c:v>186</c:v>
                </c:pt>
                <c:pt idx="3">
                  <c:v>101</c:v>
                </c:pt>
                <c:pt idx="4">
                  <c:v>64</c:v>
                </c:pt>
              </c:numCache>
            </c:numRef>
          </c:val>
        </c:ser>
        <c:ser>
          <c:idx val="1"/>
          <c:order val="1"/>
          <c:tx>
            <c:strRef>
              <c:f>'Pivot Table'!$C$261:$C$262</c:f>
              <c:strCache>
                <c:ptCount val="1"/>
                <c:pt idx="0">
                  <c:v>Yes</c:v>
                </c:pt>
              </c:strCache>
            </c:strRef>
          </c:tx>
          <c:invertIfNegative val="0"/>
          <c:dLbls>
            <c:dLbl>
              <c:idx val="0"/>
              <c:layout>
                <c:manualLayout>
                  <c:x val="-5.13697370840228E-3"/>
                  <c:y val="-1.3888888888888888E-2"/>
                </c:manualLayout>
              </c:layout>
              <c:dLblPos val="outEnd"/>
              <c:showLegendKey val="0"/>
              <c:showVal val="1"/>
              <c:showCatName val="0"/>
              <c:showSerName val="0"/>
              <c:showPercent val="0"/>
              <c:showBubbleSize val="0"/>
            </c:dLbl>
            <c:dLbl>
              <c:idx val="1"/>
              <c:layout>
                <c:manualLayout>
                  <c:x val="1.420481706195992E-2"/>
                  <c:y val="-4.6296296296296294E-3"/>
                </c:manualLayout>
              </c:layout>
              <c:dLblPos val="outEnd"/>
              <c:showLegendKey val="0"/>
              <c:showVal val="1"/>
              <c:showCatName val="0"/>
              <c:showSerName val="0"/>
              <c:showPercent val="0"/>
              <c:showBubbleSize val="0"/>
            </c:dLbl>
            <c:dLbl>
              <c:idx val="2"/>
              <c:layout>
                <c:manualLayout>
                  <c:x val="1.7558708987280416E-2"/>
                  <c:y val="0"/>
                </c:manualLayout>
              </c:layout>
              <c:dLblPos val="outEnd"/>
              <c:showLegendKey val="0"/>
              <c:showVal val="1"/>
              <c:showCatName val="0"/>
              <c:showSerName val="0"/>
              <c:showPercent val="0"/>
              <c:showBubbleSize val="0"/>
            </c:dLbl>
            <c:dLbl>
              <c:idx val="3"/>
              <c:layout>
                <c:manualLayout>
                  <c:x val="3.5247789533503819E-2"/>
                  <c:y val="0"/>
                </c:manualLayout>
              </c:layout>
              <c:dLblPos val="outEnd"/>
              <c:showLegendKey val="0"/>
              <c:showVal val="1"/>
              <c:showCatName val="0"/>
              <c:showSerName val="0"/>
              <c:showPercent val="0"/>
              <c:showBubbleSize val="0"/>
            </c:dLbl>
            <c:dLbl>
              <c:idx val="4"/>
              <c:layout>
                <c:manualLayout>
                  <c:x val="1.8266058266058267E-2"/>
                  <c:y val="0"/>
                </c:manualLayout>
              </c:layout>
              <c:dLblPos val="outEnd"/>
              <c:showLegendKey val="0"/>
              <c:showVal val="1"/>
              <c:showCatName val="0"/>
              <c:showSerName val="0"/>
              <c:showPercent val="0"/>
              <c:showBubbleSize val="0"/>
            </c:dLbl>
            <c:spPr/>
            <c:txPr>
              <a:bodyPr/>
              <a:lstStyle/>
              <a:p>
                <a:pPr>
                  <a:defRPr/>
                </a:pPr>
                <a:endParaRPr lang="en-US"/>
              </a:p>
            </c:txPr>
            <c:showLegendKey val="0"/>
            <c:showVal val="0"/>
            <c:showCatName val="0"/>
            <c:showSerName val="0"/>
            <c:showPercent val="0"/>
            <c:showBubbleSize val="0"/>
          </c:dLbls>
          <c:cat>
            <c:strRef>
              <c:f>'Pivot Table'!$A$263:$A$268</c:f>
              <c:strCache>
                <c:ptCount val="5"/>
                <c:pt idx="0">
                  <c:v>1</c:v>
                </c:pt>
                <c:pt idx="1">
                  <c:v>2</c:v>
                </c:pt>
                <c:pt idx="2">
                  <c:v>3</c:v>
                </c:pt>
                <c:pt idx="3">
                  <c:v>4</c:v>
                </c:pt>
                <c:pt idx="4">
                  <c:v>5</c:v>
                </c:pt>
              </c:strCache>
            </c:strRef>
          </c:cat>
          <c:val>
            <c:numRef>
              <c:f>'Pivot Table'!$C$263:$C$268</c:f>
              <c:numCache>
                <c:formatCode>General</c:formatCode>
                <c:ptCount val="5"/>
                <c:pt idx="0">
                  <c:v>143</c:v>
                </c:pt>
                <c:pt idx="1">
                  <c:v>52</c:v>
                </c:pt>
                <c:pt idx="2">
                  <c:v>32</c:v>
                </c:pt>
                <c:pt idx="3">
                  <c:v>5</c:v>
                </c:pt>
                <c:pt idx="4">
                  <c:v>5</c:v>
                </c:pt>
              </c:numCache>
            </c:numRef>
          </c:val>
        </c:ser>
        <c:dLbls>
          <c:dLblPos val="inEnd"/>
          <c:showLegendKey val="0"/>
          <c:showVal val="1"/>
          <c:showCatName val="0"/>
          <c:showSerName val="0"/>
          <c:showPercent val="0"/>
          <c:showBubbleSize val="0"/>
        </c:dLbls>
        <c:gapWidth val="150"/>
        <c:axId val="154136576"/>
        <c:axId val="154138112"/>
      </c:barChart>
      <c:catAx>
        <c:axId val="154136576"/>
        <c:scaling>
          <c:orientation val="minMax"/>
        </c:scaling>
        <c:delete val="0"/>
        <c:axPos val="l"/>
        <c:majorTickMark val="out"/>
        <c:minorTickMark val="none"/>
        <c:tickLblPos val="nextTo"/>
        <c:crossAx val="154138112"/>
        <c:crosses val="autoZero"/>
        <c:auto val="1"/>
        <c:lblAlgn val="ctr"/>
        <c:lblOffset val="100"/>
        <c:noMultiLvlLbl val="0"/>
      </c:catAx>
      <c:valAx>
        <c:axId val="154138112"/>
        <c:scaling>
          <c:orientation val="minMax"/>
        </c:scaling>
        <c:delete val="1"/>
        <c:axPos val="b"/>
        <c:numFmt formatCode="General" sourceLinked="1"/>
        <c:majorTickMark val="out"/>
        <c:minorTickMark val="none"/>
        <c:tickLblPos val="nextTo"/>
        <c:crossAx val="154136576"/>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26"/>
    </mc:Choice>
    <mc:Fallback>
      <c:style val="26"/>
    </mc:Fallback>
  </mc:AlternateContent>
  <c:pivotSource>
    <c:name>[IBM HR Analytics Employee Attrition &amp; Performance-Dashboard_View-Only.xlsx]Pivot Table!JopSatisfaction</c:name>
    <c:fmtId val="5"/>
  </c:pivotSource>
  <c:chart>
    <c:title>
      <c:tx>
        <c:rich>
          <a:bodyPr/>
          <a:lstStyle/>
          <a:p>
            <a:pPr>
              <a:defRPr/>
            </a:pPr>
            <a:r>
              <a:rPr lang="en-US" sz="1800" b="1" i="0" u="none" strike="noStrike" baseline="0"/>
              <a:t>Low Job Satisfaction Leads to Higher Attrition</a:t>
            </a:r>
            <a:endParaRPr lang="en-US"/>
          </a:p>
        </c:rich>
      </c:tx>
      <c:layout/>
      <c:overlay val="0"/>
    </c:title>
    <c:autoTitleDeleted val="0"/>
    <c:pivotFmts>
      <c:pivotFmt>
        <c:idx val="0"/>
        <c:dLbl>
          <c:idx val="0"/>
          <c:spPr/>
          <c:txPr>
            <a:bodyPr/>
            <a:lstStyle/>
            <a:p>
              <a:pPr>
                <a:defRPr/>
              </a:pPr>
              <a:endParaRPr lang="en-US"/>
            </a:p>
          </c:txPr>
          <c:dLblPos val="outEnd"/>
          <c:showLegendKey val="0"/>
          <c:showVal val="1"/>
          <c:showCatName val="0"/>
          <c:showSerName val="0"/>
          <c:showPercent val="0"/>
          <c:showBubbleSize val="0"/>
        </c:dLbl>
      </c:pivotFmt>
      <c:pivotFmt>
        <c:idx val="1"/>
        <c:marker>
          <c:symbol val="none"/>
        </c:marker>
        <c:dLbl>
          <c:idx val="0"/>
          <c:spPr/>
          <c:txPr>
            <a:bodyPr/>
            <a:lstStyle/>
            <a:p>
              <a:pPr>
                <a:defRPr/>
              </a:pPr>
              <a:endParaRPr lang="en-US"/>
            </a:p>
          </c:txPr>
          <c:dLblPos val="outEnd"/>
          <c:showLegendKey val="0"/>
          <c:showVal val="1"/>
          <c:showCatName val="0"/>
          <c:showSerName val="0"/>
          <c:showPercent val="0"/>
          <c:showBubbleSize val="0"/>
        </c:dLbl>
      </c:pivotFmt>
      <c:pivotFmt>
        <c:idx val="2"/>
        <c:marker>
          <c:symbol val="none"/>
        </c:marker>
        <c:dLbl>
          <c:idx val="0"/>
          <c:spPr/>
          <c:txPr>
            <a:bodyPr/>
            <a:lstStyle/>
            <a:p>
              <a:pPr>
                <a:defRPr/>
              </a:pPr>
              <a:endParaRPr lang="en-US"/>
            </a:p>
          </c:txPr>
          <c:dLblPos val="outEnd"/>
          <c:showLegendKey val="0"/>
          <c:showVal val="1"/>
          <c:showCatName val="0"/>
          <c:showSerName val="0"/>
          <c:showPercent val="0"/>
          <c:showBubbleSize val="0"/>
        </c:dLbl>
      </c:pivotFmt>
      <c:pivotFmt>
        <c:idx val="3"/>
        <c:marker>
          <c:symbol val="none"/>
        </c:marker>
        <c:dLbl>
          <c:idx val="0"/>
          <c:spPr/>
          <c:txPr>
            <a:bodyPr/>
            <a:lstStyle/>
            <a:p>
              <a:pPr>
                <a:defRPr sz="1100" b="1"/>
              </a:pPr>
              <a:endParaRPr lang="en-US"/>
            </a:p>
          </c:txPr>
          <c:dLblPos val="outEnd"/>
          <c:showLegendKey val="0"/>
          <c:showVal val="1"/>
          <c:showCatName val="0"/>
          <c:showSerName val="0"/>
          <c:showPercent val="0"/>
          <c:showBubbleSize val="0"/>
        </c:dLbl>
      </c:pivotFmt>
      <c:pivotFmt>
        <c:idx val="4"/>
        <c:marker>
          <c:symbol val="none"/>
        </c:marker>
      </c:pivotFmt>
      <c:pivotFmt>
        <c:idx val="5"/>
        <c:marker>
          <c:symbol val="none"/>
        </c:marker>
        <c:dLbl>
          <c:idx val="0"/>
          <c:layout/>
          <c:spPr/>
          <c:txPr>
            <a:bodyPr/>
            <a:lstStyle/>
            <a:p>
              <a:pPr>
                <a:defRPr sz="1100" b="1"/>
              </a:pPr>
              <a:endParaRPr lang="en-US"/>
            </a:p>
          </c:txPr>
          <c:dLblPos val="outEnd"/>
          <c:showLegendKey val="0"/>
          <c:showVal val="1"/>
          <c:showCatName val="0"/>
          <c:showSerName val="0"/>
          <c:showPercent val="0"/>
          <c:showBubbleSize val="0"/>
        </c:dLbl>
      </c:pivotFmt>
      <c:pivotFmt>
        <c:idx val="6"/>
        <c:marker>
          <c:symbol val="none"/>
        </c:marker>
        <c:dLbl>
          <c:idx val="0"/>
          <c:layout/>
          <c:dLblPos val="outEnd"/>
          <c:showLegendKey val="0"/>
          <c:showVal val="1"/>
          <c:showCatName val="0"/>
          <c:showSerName val="0"/>
          <c:showPercent val="0"/>
          <c:showBubbleSize val="0"/>
        </c:dLbl>
      </c:pivotFmt>
    </c:pivotFmts>
    <c:plotArea>
      <c:layout/>
      <c:barChart>
        <c:barDir val="col"/>
        <c:grouping val="clustered"/>
        <c:varyColors val="0"/>
        <c:ser>
          <c:idx val="0"/>
          <c:order val="0"/>
          <c:tx>
            <c:strRef>
              <c:f>'Pivot Table'!$B$231:$B$232</c:f>
              <c:strCache>
                <c:ptCount val="1"/>
                <c:pt idx="0">
                  <c:v>No</c:v>
                </c:pt>
              </c:strCache>
            </c:strRef>
          </c:tx>
          <c:invertIfNegative val="0"/>
          <c:dLbls>
            <c:spPr/>
            <c:txPr>
              <a:bodyPr/>
              <a:lstStyle/>
              <a:p>
                <a:pPr>
                  <a:defRPr sz="1100" b="1"/>
                </a:pPr>
                <a:endParaRPr lang="en-US"/>
              </a:p>
            </c:txPr>
            <c:dLblPos val="outEnd"/>
            <c:showLegendKey val="0"/>
            <c:showVal val="1"/>
            <c:showCatName val="0"/>
            <c:showSerName val="0"/>
            <c:showPercent val="0"/>
            <c:showBubbleSize val="0"/>
            <c:showLeaderLines val="0"/>
          </c:dLbls>
          <c:cat>
            <c:strRef>
              <c:f>'Pivot Table'!$A$233:$A$237</c:f>
              <c:strCache>
                <c:ptCount val="4"/>
                <c:pt idx="0">
                  <c:v>1</c:v>
                </c:pt>
                <c:pt idx="1">
                  <c:v>2</c:v>
                </c:pt>
                <c:pt idx="2">
                  <c:v>3</c:v>
                </c:pt>
                <c:pt idx="3">
                  <c:v>4</c:v>
                </c:pt>
              </c:strCache>
            </c:strRef>
          </c:cat>
          <c:val>
            <c:numRef>
              <c:f>'Pivot Table'!$B$233:$B$237</c:f>
              <c:numCache>
                <c:formatCode>General</c:formatCode>
                <c:ptCount val="4"/>
                <c:pt idx="0">
                  <c:v>223</c:v>
                </c:pt>
                <c:pt idx="1">
                  <c:v>234</c:v>
                </c:pt>
                <c:pt idx="2">
                  <c:v>369</c:v>
                </c:pt>
                <c:pt idx="3">
                  <c:v>407</c:v>
                </c:pt>
              </c:numCache>
            </c:numRef>
          </c:val>
        </c:ser>
        <c:ser>
          <c:idx val="1"/>
          <c:order val="1"/>
          <c:tx>
            <c:strRef>
              <c:f>'Pivot Table'!$C$231:$C$232</c:f>
              <c:strCache>
                <c:ptCount val="1"/>
                <c:pt idx="0">
                  <c:v>Yes</c:v>
                </c:pt>
              </c:strCache>
            </c:strRef>
          </c:tx>
          <c:invertIfNegative val="0"/>
          <c:dLbls>
            <c:spPr/>
            <c:txPr>
              <a:bodyPr/>
              <a:lstStyle/>
              <a:p>
                <a:pPr>
                  <a:defRPr/>
                </a:pPr>
                <a:endParaRPr lang="en-US"/>
              </a:p>
            </c:txPr>
            <c:dLblPos val="outEnd"/>
            <c:showLegendKey val="0"/>
            <c:showVal val="1"/>
            <c:showCatName val="0"/>
            <c:showSerName val="0"/>
            <c:showPercent val="0"/>
            <c:showBubbleSize val="0"/>
            <c:showLeaderLines val="0"/>
          </c:dLbls>
          <c:cat>
            <c:strRef>
              <c:f>'Pivot Table'!$A$233:$A$237</c:f>
              <c:strCache>
                <c:ptCount val="4"/>
                <c:pt idx="0">
                  <c:v>1</c:v>
                </c:pt>
                <c:pt idx="1">
                  <c:v>2</c:v>
                </c:pt>
                <c:pt idx="2">
                  <c:v>3</c:v>
                </c:pt>
                <c:pt idx="3">
                  <c:v>4</c:v>
                </c:pt>
              </c:strCache>
            </c:strRef>
          </c:cat>
          <c:val>
            <c:numRef>
              <c:f>'Pivot Table'!$C$233:$C$237</c:f>
              <c:numCache>
                <c:formatCode>General</c:formatCode>
                <c:ptCount val="4"/>
                <c:pt idx="0">
                  <c:v>66</c:v>
                </c:pt>
                <c:pt idx="1">
                  <c:v>46</c:v>
                </c:pt>
                <c:pt idx="2">
                  <c:v>73</c:v>
                </c:pt>
                <c:pt idx="3">
                  <c:v>52</c:v>
                </c:pt>
              </c:numCache>
            </c:numRef>
          </c:val>
        </c:ser>
        <c:dLbls>
          <c:dLblPos val="outEnd"/>
          <c:showLegendKey val="0"/>
          <c:showVal val="1"/>
          <c:showCatName val="0"/>
          <c:showSerName val="0"/>
          <c:showPercent val="0"/>
          <c:showBubbleSize val="0"/>
        </c:dLbls>
        <c:gapWidth val="150"/>
        <c:axId val="160289536"/>
        <c:axId val="160291072"/>
      </c:barChart>
      <c:catAx>
        <c:axId val="160289536"/>
        <c:scaling>
          <c:orientation val="minMax"/>
        </c:scaling>
        <c:delete val="0"/>
        <c:axPos val="b"/>
        <c:majorTickMark val="out"/>
        <c:minorTickMark val="none"/>
        <c:tickLblPos val="nextTo"/>
        <c:crossAx val="160291072"/>
        <c:crosses val="autoZero"/>
        <c:auto val="1"/>
        <c:lblAlgn val="ctr"/>
        <c:lblOffset val="100"/>
        <c:noMultiLvlLbl val="0"/>
      </c:catAx>
      <c:valAx>
        <c:axId val="160291072"/>
        <c:scaling>
          <c:orientation val="minMax"/>
        </c:scaling>
        <c:delete val="1"/>
        <c:axPos val="l"/>
        <c:numFmt formatCode="General" sourceLinked="1"/>
        <c:majorTickMark val="out"/>
        <c:minorTickMark val="none"/>
        <c:tickLblPos val="nextTo"/>
        <c:crossAx val="160289536"/>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26"/>
    </mc:Choice>
    <mc:Fallback>
      <c:style val="26"/>
    </mc:Fallback>
  </mc:AlternateContent>
  <c:pivotSource>
    <c:name>[IBM HR Analytics Employee Attrition &amp; Performance-Dashboard_View-Only.xlsx]Pivot Table!RelationshipSatisfaction</c:name>
    <c:fmtId val="3"/>
  </c:pivotSource>
  <c:chart>
    <c:title>
      <c:tx>
        <c:rich>
          <a:bodyPr/>
          <a:lstStyle/>
          <a:p>
            <a:pPr>
              <a:defRPr/>
            </a:pPr>
            <a:r>
              <a:rPr lang="en-US"/>
              <a:t>Relationship Satisfaction</a:t>
            </a:r>
          </a:p>
        </c:rich>
      </c:tx>
      <c:layout/>
      <c:overlay val="0"/>
    </c:title>
    <c:autoTitleDeleted val="0"/>
    <c:pivotFmts>
      <c:pivotFmt>
        <c:idx val="0"/>
        <c:dLbl>
          <c:idx val="0"/>
          <c:spPr/>
          <c:txPr>
            <a:bodyPr/>
            <a:lstStyle/>
            <a:p>
              <a:pPr>
                <a:defRPr/>
              </a:pPr>
              <a:endParaRPr lang="en-US"/>
            </a:p>
          </c:txPr>
          <c:dLblPos val="outEnd"/>
          <c:showLegendKey val="0"/>
          <c:showVal val="1"/>
          <c:showCatName val="0"/>
          <c:showSerName val="0"/>
          <c:showPercent val="0"/>
          <c:showBubbleSize val="0"/>
        </c:dLbl>
      </c:pivotFmt>
      <c:pivotFmt>
        <c:idx val="1"/>
        <c:marker>
          <c:symbol val="none"/>
        </c:marker>
        <c:dLbl>
          <c:idx val="0"/>
          <c:spPr/>
          <c:txPr>
            <a:bodyPr/>
            <a:lstStyle/>
            <a:p>
              <a:pPr>
                <a:defRPr/>
              </a:pPr>
              <a:endParaRPr lang="en-US"/>
            </a:p>
          </c:txPr>
          <c:dLblPos val="outEnd"/>
          <c:showLegendKey val="0"/>
          <c:showVal val="1"/>
          <c:showCatName val="0"/>
          <c:showSerName val="0"/>
          <c:showPercent val="0"/>
          <c:showBubbleSize val="0"/>
        </c:dLbl>
      </c:pivotFmt>
      <c:pivotFmt>
        <c:idx val="2"/>
        <c:marker>
          <c:symbol val="none"/>
        </c:marker>
        <c:dLbl>
          <c:idx val="0"/>
          <c:spPr/>
          <c:txPr>
            <a:bodyPr/>
            <a:lstStyle/>
            <a:p>
              <a:pPr>
                <a:defRPr/>
              </a:pPr>
              <a:endParaRPr lang="en-US"/>
            </a:p>
          </c:txPr>
          <c:dLblPos val="outEnd"/>
          <c:showLegendKey val="0"/>
          <c:showVal val="1"/>
          <c:showCatName val="0"/>
          <c:showSerName val="0"/>
          <c:showPercent val="0"/>
          <c:showBubbleSize val="0"/>
        </c:dLbl>
      </c:pivotFmt>
      <c:pivotFmt>
        <c:idx val="3"/>
        <c:marker>
          <c:symbol val="none"/>
        </c:marker>
        <c:dLbl>
          <c:idx val="0"/>
          <c:spPr/>
          <c:txPr>
            <a:bodyPr/>
            <a:lstStyle/>
            <a:p>
              <a:pPr>
                <a:defRPr sz="1100" b="1"/>
              </a:pPr>
              <a:endParaRPr lang="en-US"/>
            </a:p>
          </c:txPr>
          <c:dLblPos val="outEnd"/>
          <c:showLegendKey val="0"/>
          <c:showVal val="1"/>
          <c:showCatName val="0"/>
          <c:showSerName val="0"/>
          <c:showPercent val="0"/>
          <c:showBubbleSize val="0"/>
        </c:dLbl>
      </c:pivotFmt>
      <c:pivotFmt>
        <c:idx val="4"/>
        <c:marker>
          <c:symbol val="none"/>
        </c:marker>
      </c:pivotFmt>
      <c:pivotFmt>
        <c:idx val="5"/>
        <c:marker>
          <c:symbol val="none"/>
        </c:marker>
        <c:dLbl>
          <c:idx val="0"/>
          <c:layout/>
          <c:spPr/>
          <c:txPr>
            <a:bodyPr/>
            <a:lstStyle/>
            <a:p>
              <a:pPr>
                <a:defRPr sz="1100" b="1"/>
              </a:pPr>
              <a:endParaRPr lang="en-US"/>
            </a:p>
          </c:txPr>
          <c:dLblPos val="outEnd"/>
          <c:showLegendKey val="0"/>
          <c:showVal val="1"/>
          <c:showCatName val="0"/>
          <c:showSerName val="0"/>
          <c:showPercent val="0"/>
          <c:showBubbleSize val="0"/>
        </c:dLbl>
      </c:pivotFmt>
      <c:pivotFmt>
        <c:idx val="6"/>
        <c:marker>
          <c:symbol val="none"/>
        </c:marker>
        <c:dLbl>
          <c:idx val="0"/>
          <c:layout/>
          <c:dLblPos val="outEnd"/>
          <c:showLegendKey val="0"/>
          <c:showVal val="1"/>
          <c:showCatName val="0"/>
          <c:showSerName val="0"/>
          <c:showPercent val="0"/>
          <c:showBubbleSize val="0"/>
        </c:dLbl>
      </c:pivotFmt>
    </c:pivotFmts>
    <c:plotArea>
      <c:layout/>
      <c:barChart>
        <c:barDir val="col"/>
        <c:grouping val="clustered"/>
        <c:varyColors val="0"/>
        <c:ser>
          <c:idx val="0"/>
          <c:order val="0"/>
          <c:tx>
            <c:strRef>
              <c:f>'Pivot Table'!$G$225:$G$226</c:f>
              <c:strCache>
                <c:ptCount val="1"/>
                <c:pt idx="0">
                  <c:v>No</c:v>
                </c:pt>
              </c:strCache>
            </c:strRef>
          </c:tx>
          <c:invertIfNegative val="0"/>
          <c:dLbls>
            <c:spPr/>
            <c:txPr>
              <a:bodyPr/>
              <a:lstStyle/>
              <a:p>
                <a:pPr>
                  <a:defRPr sz="1100" b="1"/>
                </a:pPr>
                <a:endParaRPr lang="en-US"/>
              </a:p>
            </c:txPr>
            <c:dLblPos val="outEnd"/>
            <c:showLegendKey val="0"/>
            <c:showVal val="1"/>
            <c:showCatName val="0"/>
            <c:showSerName val="0"/>
            <c:showPercent val="0"/>
            <c:showBubbleSize val="0"/>
            <c:showLeaderLines val="0"/>
          </c:dLbls>
          <c:cat>
            <c:strRef>
              <c:f>'Pivot Table'!$F$227:$F$231</c:f>
              <c:strCache>
                <c:ptCount val="4"/>
                <c:pt idx="0">
                  <c:v>1</c:v>
                </c:pt>
                <c:pt idx="1">
                  <c:v>2</c:v>
                </c:pt>
                <c:pt idx="2">
                  <c:v>3</c:v>
                </c:pt>
                <c:pt idx="3">
                  <c:v>4</c:v>
                </c:pt>
              </c:strCache>
            </c:strRef>
          </c:cat>
          <c:val>
            <c:numRef>
              <c:f>'Pivot Table'!$G$227:$G$231</c:f>
              <c:numCache>
                <c:formatCode>General</c:formatCode>
                <c:ptCount val="4"/>
                <c:pt idx="0">
                  <c:v>219</c:v>
                </c:pt>
                <c:pt idx="1">
                  <c:v>258</c:v>
                </c:pt>
                <c:pt idx="2">
                  <c:v>388</c:v>
                </c:pt>
                <c:pt idx="3">
                  <c:v>368</c:v>
                </c:pt>
              </c:numCache>
            </c:numRef>
          </c:val>
        </c:ser>
        <c:ser>
          <c:idx val="1"/>
          <c:order val="1"/>
          <c:tx>
            <c:strRef>
              <c:f>'Pivot Table'!$H$225:$H$226</c:f>
              <c:strCache>
                <c:ptCount val="1"/>
                <c:pt idx="0">
                  <c:v>Yes</c:v>
                </c:pt>
              </c:strCache>
            </c:strRef>
          </c:tx>
          <c:invertIfNegative val="0"/>
          <c:dLbls>
            <c:spPr/>
            <c:txPr>
              <a:bodyPr/>
              <a:lstStyle/>
              <a:p>
                <a:pPr>
                  <a:defRPr/>
                </a:pPr>
                <a:endParaRPr lang="en-US"/>
              </a:p>
            </c:txPr>
            <c:dLblPos val="outEnd"/>
            <c:showLegendKey val="0"/>
            <c:showVal val="1"/>
            <c:showCatName val="0"/>
            <c:showSerName val="0"/>
            <c:showPercent val="0"/>
            <c:showBubbleSize val="0"/>
            <c:showLeaderLines val="0"/>
          </c:dLbls>
          <c:cat>
            <c:strRef>
              <c:f>'Pivot Table'!$F$227:$F$231</c:f>
              <c:strCache>
                <c:ptCount val="4"/>
                <c:pt idx="0">
                  <c:v>1</c:v>
                </c:pt>
                <c:pt idx="1">
                  <c:v>2</c:v>
                </c:pt>
                <c:pt idx="2">
                  <c:v>3</c:v>
                </c:pt>
                <c:pt idx="3">
                  <c:v>4</c:v>
                </c:pt>
              </c:strCache>
            </c:strRef>
          </c:cat>
          <c:val>
            <c:numRef>
              <c:f>'Pivot Table'!$H$227:$H$231</c:f>
              <c:numCache>
                <c:formatCode>General</c:formatCode>
                <c:ptCount val="4"/>
                <c:pt idx="0">
                  <c:v>57</c:v>
                </c:pt>
                <c:pt idx="1">
                  <c:v>45</c:v>
                </c:pt>
                <c:pt idx="2">
                  <c:v>71</c:v>
                </c:pt>
                <c:pt idx="3">
                  <c:v>64</c:v>
                </c:pt>
              </c:numCache>
            </c:numRef>
          </c:val>
        </c:ser>
        <c:dLbls>
          <c:dLblPos val="outEnd"/>
          <c:showLegendKey val="0"/>
          <c:showVal val="1"/>
          <c:showCatName val="0"/>
          <c:showSerName val="0"/>
          <c:showPercent val="0"/>
          <c:showBubbleSize val="0"/>
        </c:dLbls>
        <c:gapWidth val="150"/>
        <c:axId val="160675328"/>
        <c:axId val="160676864"/>
      </c:barChart>
      <c:catAx>
        <c:axId val="160675328"/>
        <c:scaling>
          <c:orientation val="minMax"/>
        </c:scaling>
        <c:delete val="0"/>
        <c:axPos val="b"/>
        <c:majorTickMark val="out"/>
        <c:minorTickMark val="none"/>
        <c:tickLblPos val="nextTo"/>
        <c:crossAx val="160676864"/>
        <c:crosses val="autoZero"/>
        <c:auto val="1"/>
        <c:lblAlgn val="ctr"/>
        <c:lblOffset val="100"/>
        <c:noMultiLvlLbl val="0"/>
      </c:catAx>
      <c:valAx>
        <c:axId val="160676864"/>
        <c:scaling>
          <c:orientation val="minMax"/>
        </c:scaling>
        <c:delete val="1"/>
        <c:axPos val="l"/>
        <c:numFmt formatCode="General" sourceLinked="1"/>
        <c:majorTickMark val="out"/>
        <c:minorTickMark val="none"/>
        <c:tickLblPos val="nextTo"/>
        <c:crossAx val="160675328"/>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26"/>
    </mc:Choice>
    <mc:Fallback>
      <c:style val="26"/>
    </mc:Fallback>
  </mc:AlternateContent>
  <c:pivotSource>
    <c:name>[IBM HR Analytics Employee Attrition &amp; Performance-Dashboard_View-Only.xlsx]Pivot Table!EnvironmentSatisfaction</c:name>
    <c:fmtId val="4"/>
  </c:pivotSource>
  <c:chart>
    <c:title>
      <c:tx>
        <c:rich>
          <a:bodyPr/>
          <a:lstStyle/>
          <a:p>
            <a:pPr>
              <a:defRPr/>
            </a:pPr>
            <a:r>
              <a:rPr lang="en-US"/>
              <a:t>Environment Satisfaction</a:t>
            </a:r>
          </a:p>
        </c:rich>
      </c:tx>
      <c:layout/>
      <c:overlay val="0"/>
    </c:title>
    <c:autoTitleDeleted val="0"/>
    <c:pivotFmts>
      <c:pivotFmt>
        <c:idx val="0"/>
        <c:dLbl>
          <c:idx val="0"/>
          <c:dLblPos val="outEnd"/>
          <c:showLegendKey val="0"/>
          <c:showVal val="1"/>
          <c:showCatName val="0"/>
          <c:showSerName val="0"/>
          <c:showPercent val="0"/>
          <c:showBubbleSize val="0"/>
        </c:dLbl>
      </c:pivotFmt>
      <c:pivotFmt>
        <c:idx val="1"/>
        <c:dLbl>
          <c:idx val="0"/>
          <c:dLblPos val="outEnd"/>
          <c:showLegendKey val="0"/>
          <c:showVal val="1"/>
          <c:showCatName val="0"/>
          <c:showSerName val="0"/>
          <c:showPercent val="0"/>
          <c:showBubbleSize val="0"/>
        </c:dLbl>
      </c:pivotFmt>
      <c:pivotFmt>
        <c:idx val="2"/>
        <c:dLbl>
          <c:idx val="0"/>
          <c:dLblPos val="outEnd"/>
          <c:showLegendKey val="0"/>
          <c:showVal val="1"/>
          <c:showCatName val="0"/>
          <c:showSerName val="0"/>
          <c:showPercent val="0"/>
          <c:showBubbleSize val="0"/>
        </c:dLbl>
      </c:pivotFmt>
      <c:pivotFmt>
        <c:idx val="3"/>
        <c:dLbl>
          <c:idx val="0"/>
          <c:dLblPos val="outEnd"/>
          <c:showLegendKey val="0"/>
          <c:showVal val="1"/>
          <c:showCatName val="0"/>
          <c:showSerName val="0"/>
          <c:showPercent val="0"/>
          <c:showBubbleSize val="0"/>
        </c:dLbl>
      </c:pivotFmt>
      <c:pivotFmt>
        <c:idx val="4"/>
        <c:marker>
          <c:symbol val="none"/>
        </c:marker>
        <c:dLbl>
          <c:idx val="0"/>
          <c:layout/>
          <c:spPr/>
          <c:txPr>
            <a:bodyPr/>
            <a:lstStyle/>
            <a:p>
              <a:pPr>
                <a:defRPr sz="1100" b="1"/>
              </a:pPr>
              <a:endParaRPr lang="en-US"/>
            </a:p>
          </c:txPr>
          <c:dLblPos val="outEnd"/>
          <c:showLegendKey val="0"/>
          <c:showVal val="1"/>
          <c:showCatName val="0"/>
          <c:showSerName val="0"/>
          <c:showPercent val="0"/>
          <c:showBubbleSize val="0"/>
        </c:dLbl>
      </c:pivotFmt>
      <c:pivotFmt>
        <c:idx val="5"/>
        <c:marker>
          <c:symbol val="none"/>
        </c:marker>
        <c:dLbl>
          <c:idx val="0"/>
          <c:layout/>
          <c:spPr/>
          <c:txPr>
            <a:bodyPr/>
            <a:lstStyle/>
            <a:p>
              <a:pPr>
                <a:defRPr sz="1100" b="1"/>
              </a:pPr>
              <a:endParaRPr lang="en-US"/>
            </a:p>
          </c:txPr>
          <c:dLblPos val="outEnd"/>
          <c:showLegendKey val="0"/>
          <c:showVal val="1"/>
          <c:showCatName val="0"/>
          <c:showSerName val="0"/>
          <c:showPercent val="0"/>
          <c:showBubbleSize val="0"/>
        </c:dLbl>
      </c:pivotFmt>
    </c:pivotFmts>
    <c:plotArea>
      <c:layout>
        <c:manualLayout>
          <c:layoutTarget val="inner"/>
          <c:xMode val="edge"/>
          <c:yMode val="edge"/>
          <c:x val="2.4155381933439773E-2"/>
          <c:y val="0.20406820030185335"/>
          <c:w val="0.93888888888888888"/>
          <c:h val="0.68829326041956174"/>
        </c:manualLayout>
      </c:layout>
      <c:barChart>
        <c:barDir val="col"/>
        <c:grouping val="clustered"/>
        <c:varyColors val="0"/>
        <c:ser>
          <c:idx val="0"/>
          <c:order val="0"/>
          <c:tx>
            <c:strRef>
              <c:f>'Pivot Table'!$B$189:$B$190</c:f>
              <c:strCache>
                <c:ptCount val="1"/>
                <c:pt idx="0">
                  <c:v>No</c:v>
                </c:pt>
              </c:strCache>
            </c:strRef>
          </c:tx>
          <c:invertIfNegative val="0"/>
          <c:dLbls>
            <c:spPr/>
            <c:txPr>
              <a:bodyPr/>
              <a:lstStyle/>
              <a:p>
                <a:pPr>
                  <a:defRPr sz="1100" b="1"/>
                </a:pPr>
                <a:endParaRPr lang="en-US"/>
              </a:p>
            </c:txPr>
            <c:dLblPos val="outEnd"/>
            <c:showLegendKey val="0"/>
            <c:showVal val="1"/>
            <c:showCatName val="0"/>
            <c:showSerName val="0"/>
            <c:showPercent val="0"/>
            <c:showBubbleSize val="0"/>
            <c:showLeaderLines val="0"/>
          </c:dLbls>
          <c:cat>
            <c:strRef>
              <c:f>'Pivot Table'!$A$191:$A$195</c:f>
              <c:strCache>
                <c:ptCount val="4"/>
                <c:pt idx="0">
                  <c:v>1</c:v>
                </c:pt>
                <c:pt idx="1">
                  <c:v>2</c:v>
                </c:pt>
                <c:pt idx="2">
                  <c:v>3</c:v>
                </c:pt>
                <c:pt idx="3">
                  <c:v>4</c:v>
                </c:pt>
              </c:strCache>
            </c:strRef>
          </c:cat>
          <c:val>
            <c:numRef>
              <c:f>'Pivot Table'!$B$191:$B$195</c:f>
              <c:numCache>
                <c:formatCode>General</c:formatCode>
                <c:ptCount val="4"/>
                <c:pt idx="0">
                  <c:v>212</c:v>
                </c:pt>
                <c:pt idx="1">
                  <c:v>244</c:v>
                </c:pt>
                <c:pt idx="2">
                  <c:v>391</c:v>
                </c:pt>
                <c:pt idx="3">
                  <c:v>386</c:v>
                </c:pt>
              </c:numCache>
            </c:numRef>
          </c:val>
        </c:ser>
        <c:ser>
          <c:idx val="1"/>
          <c:order val="1"/>
          <c:tx>
            <c:strRef>
              <c:f>'Pivot Table'!$C$189:$C$190</c:f>
              <c:strCache>
                <c:ptCount val="1"/>
                <c:pt idx="0">
                  <c:v>Yes</c:v>
                </c:pt>
              </c:strCache>
            </c:strRef>
          </c:tx>
          <c:invertIfNegative val="0"/>
          <c:dLbls>
            <c:spPr/>
            <c:txPr>
              <a:bodyPr/>
              <a:lstStyle/>
              <a:p>
                <a:pPr>
                  <a:defRPr sz="1100" b="1"/>
                </a:pPr>
                <a:endParaRPr lang="en-US"/>
              </a:p>
            </c:txPr>
            <c:dLblPos val="outEnd"/>
            <c:showLegendKey val="0"/>
            <c:showVal val="1"/>
            <c:showCatName val="0"/>
            <c:showSerName val="0"/>
            <c:showPercent val="0"/>
            <c:showBubbleSize val="0"/>
            <c:showLeaderLines val="0"/>
          </c:dLbls>
          <c:cat>
            <c:strRef>
              <c:f>'Pivot Table'!$A$191:$A$195</c:f>
              <c:strCache>
                <c:ptCount val="4"/>
                <c:pt idx="0">
                  <c:v>1</c:v>
                </c:pt>
                <c:pt idx="1">
                  <c:v>2</c:v>
                </c:pt>
                <c:pt idx="2">
                  <c:v>3</c:v>
                </c:pt>
                <c:pt idx="3">
                  <c:v>4</c:v>
                </c:pt>
              </c:strCache>
            </c:strRef>
          </c:cat>
          <c:val>
            <c:numRef>
              <c:f>'Pivot Table'!$C$191:$C$195</c:f>
              <c:numCache>
                <c:formatCode>General</c:formatCode>
                <c:ptCount val="4"/>
                <c:pt idx="0">
                  <c:v>72</c:v>
                </c:pt>
                <c:pt idx="1">
                  <c:v>43</c:v>
                </c:pt>
                <c:pt idx="2">
                  <c:v>62</c:v>
                </c:pt>
                <c:pt idx="3">
                  <c:v>60</c:v>
                </c:pt>
              </c:numCache>
            </c:numRef>
          </c:val>
        </c:ser>
        <c:dLbls>
          <c:dLblPos val="outEnd"/>
          <c:showLegendKey val="0"/>
          <c:showVal val="1"/>
          <c:showCatName val="0"/>
          <c:showSerName val="0"/>
          <c:showPercent val="0"/>
          <c:showBubbleSize val="0"/>
        </c:dLbls>
        <c:gapWidth val="150"/>
        <c:axId val="166569088"/>
        <c:axId val="166570624"/>
      </c:barChart>
      <c:catAx>
        <c:axId val="166569088"/>
        <c:scaling>
          <c:orientation val="minMax"/>
        </c:scaling>
        <c:delete val="0"/>
        <c:axPos val="b"/>
        <c:majorTickMark val="out"/>
        <c:minorTickMark val="none"/>
        <c:tickLblPos val="nextTo"/>
        <c:crossAx val="166570624"/>
        <c:crosses val="autoZero"/>
        <c:auto val="1"/>
        <c:lblAlgn val="ctr"/>
        <c:lblOffset val="100"/>
        <c:noMultiLvlLbl val="0"/>
      </c:catAx>
      <c:valAx>
        <c:axId val="166570624"/>
        <c:scaling>
          <c:orientation val="minMax"/>
        </c:scaling>
        <c:delete val="1"/>
        <c:axPos val="l"/>
        <c:numFmt formatCode="General" sourceLinked="1"/>
        <c:majorTickMark val="out"/>
        <c:minorTickMark val="none"/>
        <c:tickLblPos val="nextTo"/>
        <c:crossAx val="166569088"/>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26"/>
    </mc:Choice>
    <mc:Fallback>
      <c:style val="26"/>
    </mc:Fallback>
  </mc:AlternateContent>
  <c:pivotSource>
    <c:name>[IBM HR Analytics Employee Attrition &amp; Performance-Dashboard_View-Only.xlsx]Pivot Table!BusinessTravel</c:name>
    <c:fmtId val="2"/>
  </c:pivotSource>
  <c:chart>
    <c:title>
      <c:tx>
        <c:rich>
          <a:bodyPr/>
          <a:lstStyle/>
          <a:p>
            <a:pPr>
              <a:defRPr/>
            </a:pPr>
            <a:r>
              <a:rPr lang="en-US"/>
              <a:t>Business</a:t>
            </a:r>
            <a:r>
              <a:rPr lang="en-US" baseline="0"/>
              <a:t> </a:t>
            </a:r>
            <a:r>
              <a:rPr lang="en-US"/>
              <a:t>Travel</a:t>
            </a:r>
          </a:p>
        </c:rich>
      </c:tx>
      <c:layout/>
      <c:overlay val="1"/>
    </c:title>
    <c:autoTitleDeleted val="0"/>
    <c:pivotFmts>
      <c:pivotFmt>
        <c:idx val="0"/>
        <c:dLbl>
          <c:idx val="0"/>
          <c:spPr/>
          <c:txPr>
            <a:bodyPr/>
            <a:lstStyle/>
            <a:p>
              <a:pPr>
                <a:defRPr/>
              </a:pPr>
              <a:endParaRPr lang="en-US"/>
            </a:p>
          </c:txPr>
          <c:dLblPos val="outEnd"/>
          <c:showLegendKey val="0"/>
          <c:showVal val="1"/>
          <c:showCatName val="0"/>
          <c:showSerName val="0"/>
          <c:showPercent val="0"/>
          <c:showBubbleSize val="0"/>
        </c:dLbl>
      </c:pivotFmt>
      <c:pivotFmt>
        <c:idx val="1"/>
        <c:dLbl>
          <c:idx val="0"/>
          <c:spPr/>
          <c:txPr>
            <a:bodyPr/>
            <a:lstStyle/>
            <a:p>
              <a:pPr>
                <a:defRPr/>
              </a:pPr>
              <a:endParaRPr lang="en-US"/>
            </a:p>
          </c:txPr>
          <c:dLblPos val="outEnd"/>
          <c:showLegendKey val="0"/>
          <c:showVal val="1"/>
          <c:showCatName val="0"/>
          <c:showSerName val="0"/>
          <c:showPercent val="0"/>
          <c:showBubbleSize val="0"/>
        </c:dLbl>
      </c:pivotFmt>
      <c:pivotFmt>
        <c:idx val="2"/>
        <c:marker>
          <c:symbol val="none"/>
        </c:marker>
        <c:dLbl>
          <c:idx val="0"/>
          <c:spPr/>
          <c:txPr>
            <a:bodyPr/>
            <a:lstStyle/>
            <a:p>
              <a:pPr>
                <a:defRPr/>
              </a:pPr>
              <a:endParaRPr lang="en-US"/>
            </a:p>
          </c:txPr>
          <c:dLblPos val="outEnd"/>
          <c:showLegendKey val="0"/>
          <c:showVal val="1"/>
          <c:showCatName val="0"/>
          <c:showSerName val="0"/>
          <c:showPercent val="0"/>
          <c:showBubbleSize val="0"/>
        </c:dLbl>
      </c:pivotFmt>
      <c:pivotFmt>
        <c:idx val="3"/>
        <c:marker>
          <c:symbol val="none"/>
        </c:marker>
        <c:dLbl>
          <c:idx val="0"/>
          <c:spPr/>
          <c:txPr>
            <a:bodyPr/>
            <a:lstStyle/>
            <a:p>
              <a:pPr>
                <a:defRPr/>
              </a:pPr>
              <a:endParaRPr lang="en-US"/>
            </a:p>
          </c:txPr>
          <c:dLblPos val="outEnd"/>
          <c:showLegendKey val="0"/>
          <c:showVal val="1"/>
          <c:showCatName val="0"/>
          <c:showSerName val="0"/>
          <c:showPercent val="0"/>
          <c:showBubbleSize val="0"/>
        </c:dLbl>
      </c:pivotFmt>
      <c:pivotFmt>
        <c:idx val="4"/>
        <c:marker>
          <c:symbol val="none"/>
        </c:marker>
        <c:dLbl>
          <c:idx val="0"/>
          <c:layout/>
          <c:spPr/>
          <c:txPr>
            <a:bodyPr/>
            <a:lstStyle/>
            <a:p>
              <a:pPr>
                <a:defRPr sz="1100" b="1"/>
              </a:pPr>
              <a:endParaRPr lang="en-US"/>
            </a:p>
          </c:txPr>
          <c:dLblPos val="outEnd"/>
          <c:showLegendKey val="0"/>
          <c:showVal val="1"/>
          <c:showCatName val="0"/>
          <c:showSerName val="0"/>
          <c:showPercent val="0"/>
          <c:showBubbleSize val="0"/>
        </c:dLbl>
      </c:pivotFmt>
      <c:pivotFmt>
        <c:idx val="5"/>
        <c:marker>
          <c:symbol val="none"/>
        </c:marker>
        <c:dLbl>
          <c:idx val="0"/>
          <c:layout/>
          <c:spPr/>
          <c:txPr>
            <a:bodyPr/>
            <a:lstStyle/>
            <a:p>
              <a:pPr>
                <a:defRPr sz="1100" b="1"/>
              </a:pPr>
              <a:endParaRPr lang="en-US"/>
            </a:p>
          </c:txPr>
          <c:dLblPos val="outEnd"/>
          <c:showLegendKey val="0"/>
          <c:showVal val="1"/>
          <c:showCatName val="0"/>
          <c:showSerName val="0"/>
          <c:showPercent val="0"/>
          <c:showBubbleSize val="0"/>
        </c:dLbl>
      </c:pivotFmt>
    </c:pivotFmts>
    <c:plotArea>
      <c:layout>
        <c:manualLayout>
          <c:layoutTarget val="inner"/>
          <c:xMode val="edge"/>
          <c:yMode val="edge"/>
          <c:x val="3.0555555555555555E-2"/>
          <c:y val="0.19444444444444445"/>
          <c:w val="0.90070953630796158"/>
          <c:h val="0.689575678040245"/>
        </c:manualLayout>
      </c:layout>
      <c:barChart>
        <c:barDir val="col"/>
        <c:grouping val="clustered"/>
        <c:varyColors val="0"/>
        <c:ser>
          <c:idx val="0"/>
          <c:order val="0"/>
          <c:tx>
            <c:strRef>
              <c:f>'Pivot Table'!$B$369:$B$370</c:f>
              <c:strCache>
                <c:ptCount val="1"/>
                <c:pt idx="0">
                  <c:v>No</c:v>
                </c:pt>
              </c:strCache>
            </c:strRef>
          </c:tx>
          <c:invertIfNegative val="0"/>
          <c:dLbls>
            <c:spPr/>
            <c:txPr>
              <a:bodyPr/>
              <a:lstStyle/>
              <a:p>
                <a:pPr>
                  <a:defRPr sz="1100" b="1"/>
                </a:pPr>
                <a:endParaRPr lang="en-US"/>
              </a:p>
            </c:txPr>
            <c:dLblPos val="outEnd"/>
            <c:showLegendKey val="0"/>
            <c:showVal val="1"/>
            <c:showCatName val="0"/>
            <c:showSerName val="0"/>
            <c:showPercent val="0"/>
            <c:showBubbleSize val="0"/>
            <c:showLeaderLines val="0"/>
          </c:dLbls>
          <c:cat>
            <c:strRef>
              <c:f>'Pivot Table'!$A$371:$A$374</c:f>
              <c:strCache>
                <c:ptCount val="3"/>
                <c:pt idx="0">
                  <c:v>Non-Travel</c:v>
                </c:pt>
                <c:pt idx="1">
                  <c:v>Travel_Frequently</c:v>
                </c:pt>
                <c:pt idx="2">
                  <c:v>Travel_Rarely</c:v>
                </c:pt>
              </c:strCache>
            </c:strRef>
          </c:cat>
          <c:val>
            <c:numRef>
              <c:f>'Pivot Table'!$B$371:$B$374</c:f>
              <c:numCache>
                <c:formatCode>General</c:formatCode>
                <c:ptCount val="3"/>
                <c:pt idx="0">
                  <c:v>138</c:v>
                </c:pt>
                <c:pt idx="1">
                  <c:v>208</c:v>
                </c:pt>
                <c:pt idx="2">
                  <c:v>887</c:v>
                </c:pt>
              </c:numCache>
            </c:numRef>
          </c:val>
        </c:ser>
        <c:ser>
          <c:idx val="1"/>
          <c:order val="1"/>
          <c:tx>
            <c:strRef>
              <c:f>'Pivot Table'!$C$369:$C$370</c:f>
              <c:strCache>
                <c:ptCount val="1"/>
                <c:pt idx="0">
                  <c:v>Yes</c:v>
                </c:pt>
              </c:strCache>
            </c:strRef>
          </c:tx>
          <c:invertIfNegative val="0"/>
          <c:dLbls>
            <c:spPr/>
            <c:txPr>
              <a:bodyPr/>
              <a:lstStyle/>
              <a:p>
                <a:pPr>
                  <a:defRPr sz="1100" b="1"/>
                </a:pPr>
                <a:endParaRPr lang="en-US"/>
              </a:p>
            </c:txPr>
            <c:dLblPos val="outEnd"/>
            <c:showLegendKey val="0"/>
            <c:showVal val="1"/>
            <c:showCatName val="0"/>
            <c:showSerName val="0"/>
            <c:showPercent val="0"/>
            <c:showBubbleSize val="0"/>
            <c:showLeaderLines val="0"/>
          </c:dLbls>
          <c:cat>
            <c:strRef>
              <c:f>'Pivot Table'!$A$371:$A$374</c:f>
              <c:strCache>
                <c:ptCount val="3"/>
                <c:pt idx="0">
                  <c:v>Non-Travel</c:v>
                </c:pt>
                <c:pt idx="1">
                  <c:v>Travel_Frequently</c:v>
                </c:pt>
                <c:pt idx="2">
                  <c:v>Travel_Rarely</c:v>
                </c:pt>
              </c:strCache>
            </c:strRef>
          </c:cat>
          <c:val>
            <c:numRef>
              <c:f>'Pivot Table'!$C$371:$C$374</c:f>
              <c:numCache>
                <c:formatCode>General</c:formatCode>
                <c:ptCount val="3"/>
                <c:pt idx="0">
                  <c:v>12</c:v>
                </c:pt>
                <c:pt idx="1">
                  <c:v>69</c:v>
                </c:pt>
                <c:pt idx="2">
                  <c:v>156</c:v>
                </c:pt>
              </c:numCache>
            </c:numRef>
          </c:val>
        </c:ser>
        <c:dLbls>
          <c:dLblPos val="outEnd"/>
          <c:showLegendKey val="0"/>
          <c:showVal val="1"/>
          <c:showCatName val="0"/>
          <c:showSerName val="0"/>
          <c:showPercent val="0"/>
          <c:showBubbleSize val="0"/>
        </c:dLbls>
        <c:gapWidth val="150"/>
        <c:axId val="168696064"/>
        <c:axId val="168697856"/>
      </c:barChart>
      <c:catAx>
        <c:axId val="168696064"/>
        <c:scaling>
          <c:orientation val="minMax"/>
        </c:scaling>
        <c:delete val="0"/>
        <c:axPos val="b"/>
        <c:majorTickMark val="out"/>
        <c:minorTickMark val="none"/>
        <c:tickLblPos val="nextTo"/>
        <c:crossAx val="168697856"/>
        <c:crosses val="autoZero"/>
        <c:auto val="1"/>
        <c:lblAlgn val="ctr"/>
        <c:lblOffset val="100"/>
        <c:noMultiLvlLbl val="0"/>
      </c:catAx>
      <c:valAx>
        <c:axId val="168697856"/>
        <c:scaling>
          <c:orientation val="minMax"/>
        </c:scaling>
        <c:delete val="1"/>
        <c:axPos val="l"/>
        <c:numFmt formatCode="General" sourceLinked="1"/>
        <c:majorTickMark val="out"/>
        <c:minorTickMark val="none"/>
        <c:tickLblPos val="nextTo"/>
        <c:crossAx val="16869606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26"/>
    </mc:Choice>
    <mc:Fallback>
      <c:style val="26"/>
    </mc:Fallback>
  </mc:AlternateContent>
  <c:pivotSource>
    <c:name>[IBM HR Analytics Employee Attrition &amp; Performance-Dashboard_View-Only.xlsx]Pivot Table!JopInvolvement</c:name>
    <c:fmtId val="6"/>
  </c:pivotSource>
  <c:chart>
    <c:title>
      <c:tx>
        <c:rich>
          <a:bodyPr/>
          <a:lstStyle/>
          <a:p>
            <a:pPr>
              <a:defRPr/>
            </a:pPr>
            <a:r>
              <a:rPr lang="en-US"/>
              <a:t>Jop Involvement</a:t>
            </a:r>
          </a:p>
        </c:rich>
      </c:tx>
      <c:layout/>
      <c:overlay val="1"/>
    </c:title>
    <c:autoTitleDeleted val="0"/>
    <c:pivotFmts>
      <c:pivotFmt>
        <c:idx val="0"/>
        <c:dLbl>
          <c:idx val="0"/>
          <c:spPr/>
          <c:txPr>
            <a:bodyPr/>
            <a:lstStyle/>
            <a:p>
              <a:pPr>
                <a:defRPr/>
              </a:pPr>
              <a:endParaRPr lang="en-US"/>
            </a:p>
          </c:txPr>
          <c:dLblPos val="outEnd"/>
          <c:showLegendKey val="0"/>
          <c:showVal val="1"/>
          <c:showCatName val="0"/>
          <c:showSerName val="0"/>
          <c:showPercent val="0"/>
          <c:showBubbleSize val="0"/>
        </c:dLbl>
      </c:pivotFmt>
      <c:pivotFmt>
        <c:idx val="1"/>
        <c:dLbl>
          <c:idx val="0"/>
          <c:spPr/>
          <c:txPr>
            <a:bodyPr/>
            <a:lstStyle/>
            <a:p>
              <a:pPr>
                <a:defRPr/>
              </a:pPr>
              <a:endParaRPr lang="en-US"/>
            </a:p>
          </c:txPr>
          <c:dLblPos val="outEnd"/>
          <c:showLegendKey val="0"/>
          <c:showVal val="1"/>
          <c:showCatName val="0"/>
          <c:showSerName val="0"/>
          <c:showPercent val="0"/>
          <c:showBubbleSize val="0"/>
        </c:dLbl>
      </c:pivotFmt>
      <c:pivotFmt>
        <c:idx val="2"/>
        <c:marker>
          <c:symbol val="none"/>
        </c:marker>
        <c:dLbl>
          <c:idx val="0"/>
          <c:spPr/>
          <c:txPr>
            <a:bodyPr/>
            <a:lstStyle/>
            <a:p>
              <a:pPr>
                <a:defRPr/>
              </a:pPr>
              <a:endParaRPr lang="en-US"/>
            </a:p>
          </c:txPr>
          <c:dLblPos val="outEnd"/>
          <c:showLegendKey val="0"/>
          <c:showVal val="1"/>
          <c:showCatName val="0"/>
          <c:showSerName val="0"/>
          <c:showPercent val="0"/>
          <c:showBubbleSize val="0"/>
        </c:dLbl>
      </c:pivotFmt>
      <c:pivotFmt>
        <c:idx val="3"/>
        <c:marker>
          <c:symbol val="none"/>
        </c:marker>
        <c:dLbl>
          <c:idx val="0"/>
          <c:spPr/>
          <c:txPr>
            <a:bodyPr/>
            <a:lstStyle/>
            <a:p>
              <a:pPr>
                <a:defRPr/>
              </a:pPr>
              <a:endParaRPr lang="en-US"/>
            </a:p>
          </c:txPr>
          <c:dLblPos val="outEnd"/>
          <c:showLegendKey val="0"/>
          <c:showVal val="1"/>
          <c:showCatName val="0"/>
          <c:showSerName val="0"/>
          <c:showPercent val="0"/>
          <c:showBubbleSize val="0"/>
        </c:dLbl>
      </c:pivotFmt>
      <c:pivotFmt>
        <c:idx val="4"/>
        <c:marker>
          <c:symbol val="none"/>
        </c:marker>
        <c:dLbl>
          <c:idx val="0"/>
          <c:layout/>
          <c:spPr/>
          <c:txPr>
            <a:bodyPr/>
            <a:lstStyle/>
            <a:p>
              <a:pPr>
                <a:defRPr sz="1100" b="1"/>
              </a:pPr>
              <a:endParaRPr lang="en-US"/>
            </a:p>
          </c:txPr>
          <c:dLblPos val="outEnd"/>
          <c:showLegendKey val="0"/>
          <c:showVal val="1"/>
          <c:showCatName val="0"/>
          <c:showSerName val="0"/>
          <c:showPercent val="0"/>
          <c:showBubbleSize val="0"/>
        </c:dLbl>
      </c:pivotFmt>
      <c:pivotFmt>
        <c:idx val="5"/>
        <c:marker>
          <c:symbol val="none"/>
        </c:marker>
        <c:dLbl>
          <c:idx val="0"/>
          <c:layout/>
          <c:spPr/>
          <c:txPr>
            <a:bodyPr/>
            <a:lstStyle/>
            <a:p>
              <a:pPr>
                <a:defRPr sz="1100" b="1"/>
              </a:pPr>
              <a:endParaRPr lang="en-US"/>
            </a:p>
          </c:txPr>
          <c:dLblPos val="outEnd"/>
          <c:showLegendKey val="0"/>
          <c:showVal val="1"/>
          <c:showCatName val="0"/>
          <c:showSerName val="0"/>
          <c:showPercent val="0"/>
          <c:showBubbleSize val="0"/>
        </c:dLbl>
      </c:pivotFmt>
    </c:pivotFmts>
    <c:plotArea>
      <c:layout>
        <c:manualLayout>
          <c:layoutTarget val="inner"/>
          <c:xMode val="edge"/>
          <c:yMode val="edge"/>
          <c:x val="3.430799641546517E-2"/>
          <c:y val="0.16569582665868088"/>
          <c:w val="0.93841849714276027"/>
          <c:h val="0.70458684699678353"/>
        </c:manualLayout>
      </c:layout>
      <c:barChart>
        <c:barDir val="col"/>
        <c:grouping val="clustered"/>
        <c:varyColors val="0"/>
        <c:ser>
          <c:idx val="0"/>
          <c:order val="0"/>
          <c:tx>
            <c:strRef>
              <c:f>'Pivot Table'!$G$255:$G$256</c:f>
              <c:strCache>
                <c:ptCount val="1"/>
                <c:pt idx="0">
                  <c:v>No</c:v>
                </c:pt>
              </c:strCache>
            </c:strRef>
          </c:tx>
          <c:invertIfNegative val="0"/>
          <c:dLbls>
            <c:spPr/>
            <c:txPr>
              <a:bodyPr/>
              <a:lstStyle/>
              <a:p>
                <a:pPr>
                  <a:defRPr sz="1100" b="1"/>
                </a:pPr>
                <a:endParaRPr lang="en-US"/>
              </a:p>
            </c:txPr>
            <c:dLblPos val="outEnd"/>
            <c:showLegendKey val="0"/>
            <c:showVal val="1"/>
            <c:showCatName val="0"/>
            <c:showSerName val="0"/>
            <c:showPercent val="0"/>
            <c:showBubbleSize val="0"/>
            <c:showLeaderLines val="0"/>
          </c:dLbls>
          <c:cat>
            <c:strRef>
              <c:f>'Pivot Table'!$F$257:$F$261</c:f>
              <c:strCache>
                <c:ptCount val="4"/>
                <c:pt idx="0">
                  <c:v>1</c:v>
                </c:pt>
                <c:pt idx="1">
                  <c:v>2</c:v>
                </c:pt>
                <c:pt idx="2">
                  <c:v>3</c:v>
                </c:pt>
                <c:pt idx="3">
                  <c:v>4</c:v>
                </c:pt>
              </c:strCache>
            </c:strRef>
          </c:cat>
          <c:val>
            <c:numRef>
              <c:f>'Pivot Table'!$G$257:$G$261</c:f>
              <c:numCache>
                <c:formatCode>General</c:formatCode>
                <c:ptCount val="4"/>
                <c:pt idx="0">
                  <c:v>157</c:v>
                </c:pt>
                <c:pt idx="1">
                  <c:v>853</c:v>
                </c:pt>
                <c:pt idx="2">
                  <c:v>2062</c:v>
                </c:pt>
                <c:pt idx="3">
                  <c:v>357</c:v>
                </c:pt>
              </c:numCache>
            </c:numRef>
          </c:val>
        </c:ser>
        <c:ser>
          <c:idx val="1"/>
          <c:order val="1"/>
          <c:tx>
            <c:strRef>
              <c:f>'Pivot Table'!$H$255:$H$256</c:f>
              <c:strCache>
                <c:ptCount val="1"/>
                <c:pt idx="0">
                  <c:v>Yes</c:v>
                </c:pt>
              </c:strCache>
            </c:strRef>
          </c:tx>
          <c:invertIfNegative val="0"/>
          <c:dLbls>
            <c:spPr/>
            <c:txPr>
              <a:bodyPr/>
              <a:lstStyle/>
              <a:p>
                <a:pPr>
                  <a:defRPr sz="1100" b="1"/>
                </a:pPr>
                <a:endParaRPr lang="en-US"/>
              </a:p>
            </c:txPr>
            <c:dLblPos val="outEnd"/>
            <c:showLegendKey val="0"/>
            <c:showVal val="1"/>
            <c:showCatName val="0"/>
            <c:showSerName val="0"/>
            <c:showPercent val="0"/>
            <c:showBubbleSize val="0"/>
            <c:showLeaderLines val="0"/>
          </c:dLbls>
          <c:cat>
            <c:strRef>
              <c:f>'Pivot Table'!$F$257:$F$261</c:f>
              <c:strCache>
                <c:ptCount val="4"/>
                <c:pt idx="0">
                  <c:v>1</c:v>
                </c:pt>
                <c:pt idx="1">
                  <c:v>2</c:v>
                </c:pt>
                <c:pt idx="2">
                  <c:v>3</c:v>
                </c:pt>
                <c:pt idx="3">
                  <c:v>4</c:v>
                </c:pt>
              </c:strCache>
            </c:strRef>
          </c:cat>
          <c:val>
            <c:numRef>
              <c:f>'Pivot Table'!$H$257:$H$261</c:f>
              <c:numCache>
                <c:formatCode>General</c:formatCode>
                <c:ptCount val="4"/>
                <c:pt idx="0">
                  <c:v>70</c:v>
                </c:pt>
                <c:pt idx="1">
                  <c:v>193</c:v>
                </c:pt>
                <c:pt idx="2">
                  <c:v>331</c:v>
                </c:pt>
                <c:pt idx="3">
                  <c:v>36</c:v>
                </c:pt>
              </c:numCache>
            </c:numRef>
          </c:val>
        </c:ser>
        <c:dLbls>
          <c:dLblPos val="outEnd"/>
          <c:showLegendKey val="0"/>
          <c:showVal val="1"/>
          <c:showCatName val="0"/>
          <c:showSerName val="0"/>
          <c:showPercent val="0"/>
          <c:showBubbleSize val="0"/>
        </c:dLbls>
        <c:gapWidth val="150"/>
        <c:axId val="168747008"/>
        <c:axId val="168748544"/>
      </c:barChart>
      <c:catAx>
        <c:axId val="168747008"/>
        <c:scaling>
          <c:orientation val="minMax"/>
        </c:scaling>
        <c:delete val="0"/>
        <c:axPos val="b"/>
        <c:majorTickMark val="out"/>
        <c:minorTickMark val="none"/>
        <c:tickLblPos val="nextTo"/>
        <c:crossAx val="168748544"/>
        <c:crosses val="autoZero"/>
        <c:auto val="1"/>
        <c:lblAlgn val="ctr"/>
        <c:lblOffset val="100"/>
        <c:noMultiLvlLbl val="0"/>
      </c:catAx>
      <c:valAx>
        <c:axId val="168748544"/>
        <c:scaling>
          <c:orientation val="minMax"/>
        </c:scaling>
        <c:delete val="1"/>
        <c:axPos val="l"/>
        <c:numFmt formatCode="General" sourceLinked="1"/>
        <c:majorTickMark val="out"/>
        <c:minorTickMark val="none"/>
        <c:tickLblPos val="nextTo"/>
        <c:crossAx val="168747008"/>
        <c:crosses val="autoZero"/>
        <c:crossBetween val="between"/>
      </c:valAx>
    </c:plotArea>
    <c:legend>
      <c:legendPos val="r"/>
      <c:layout>
        <c:manualLayout>
          <c:xMode val="edge"/>
          <c:yMode val="edge"/>
          <c:x val="0.86044577801670308"/>
          <c:y val="9.5686893598734751E-2"/>
          <c:w val="9.6548204371938173E-2"/>
          <c:h val="0.1872664551163683"/>
        </c:manualLayout>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26"/>
    </mc:Choice>
    <mc:Fallback>
      <c:style val="26"/>
    </mc:Fallback>
  </mc:AlternateContent>
  <c:pivotSource>
    <c:name>[IBM HR Analytics Employee Attrition &amp; Performance-Dashboard_View-Only.xlsx]Pivot Table!YearsWithCurrManager</c:name>
    <c:fmtId val="3"/>
  </c:pivotSource>
  <c:chart>
    <c:title>
      <c:tx>
        <c:rich>
          <a:bodyPr/>
          <a:lstStyle/>
          <a:p>
            <a:pPr>
              <a:defRPr/>
            </a:pPr>
            <a:r>
              <a:rPr lang="en-US"/>
              <a:t>YearsWithCurrManager</a:t>
            </a:r>
          </a:p>
        </c:rich>
      </c:tx>
      <c:overlay val="1"/>
    </c:title>
    <c:autoTitleDeleted val="0"/>
    <c:pivotFmts>
      <c:pivotFmt>
        <c:idx val="0"/>
        <c:marker>
          <c:symbol val="none"/>
        </c:marker>
        <c:dLbl>
          <c:idx val="0"/>
          <c:spPr/>
          <c:txPr>
            <a:bodyPr/>
            <a:lstStyle/>
            <a:p>
              <a:pPr>
                <a:defRPr/>
              </a:pPr>
              <a:endParaRPr lang="en-US"/>
            </a:p>
          </c:txPr>
          <c:showLegendKey val="0"/>
          <c:showVal val="1"/>
          <c:showCatName val="0"/>
          <c:showSerName val="0"/>
          <c:showPercent val="0"/>
          <c:showBubbleSize val="0"/>
        </c:dLbl>
      </c:pivotFmt>
      <c:pivotFmt>
        <c:idx val="1"/>
        <c:marker>
          <c:symbol val="none"/>
        </c:marker>
        <c:dLbl>
          <c:idx val="0"/>
          <c:spPr/>
          <c:txPr>
            <a:bodyPr/>
            <a:lstStyle/>
            <a:p>
              <a:pPr>
                <a:defRPr/>
              </a:pPr>
              <a:endParaRPr lang="en-US"/>
            </a:p>
          </c:txPr>
          <c:showLegendKey val="0"/>
          <c:showVal val="1"/>
          <c:showCatName val="0"/>
          <c:showSerName val="0"/>
          <c:showPercent val="0"/>
          <c:showBubbleSize val="0"/>
        </c:dLbl>
      </c:pivotFmt>
      <c:pivotFmt>
        <c:idx val="2"/>
        <c:marker>
          <c:symbol val="none"/>
        </c:marker>
      </c:pivotFmt>
    </c:pivotFmts>
    <c:plotArea>
      <c:layout/>
      <c:barChart>
        <c:barDir val="col"/>
        <c:grouping val="clustered"/>
        <c:varyColors val="0"/>
        <c:ser>
          <c:idx val="0"/>
          <c:order val="0"/>
          <c:tx>
            <c:strRef>
              <c:f>'Pivot Table'!$B$99:$B$100</c:f>
              <c:strCache>
                <c:ptCount val="1"/>
                <c:pt idx="0">
                  <c:v>No</c:v>
                </c:pt>
              </c:strCache>
            </c:strRef>
          </c:tx>
          <c:invertIfNegative val="0"/>
          <c:dLbls>
            <c:delete val="1"/>
          </c:dLbls>
          <c:cat>
            <c:strRef>
              <c:f>'Pivot Table'!$A$101:$A$104</c:f>
              <c:strCache>
                <c:ptCount val="3"/>
                <c:pt idx="0">
                  <c:v>0-2 Years</c:v>
                </c:pt>
                <c:pt idx="1">
                  <c:v>3-5 Years</c:v>
                </c:pt>
                <c:pt idx="2">
                  <c:v>6+ Years</c:v>
                </c:pt>
              </c:strCache>
            </c:strRef>
          </c:cat>
          <c:val>
            <c:numRef>
              <c:f>'Pivot Table'!$B$101:$B$104</c:f>
              <c:numCache>
                <c:formatCode>General</c:formatCode>
                <c:ptCount val="3"/>
                <c:pt idx="0">
                  <c:v>240</c:v>
                </c:pt>
                <c:pt idx="1">
                  <c:v>374</c:v>
                </c:pt>
                <c:pt idx="2">
                  <c:v>619</c:v>
                </c:pt>
              </c:numCache>
            </c:numRef>
          </c:val>
        </c:ser>
        <c:ser>
          <c:idx val="1"/>
          <c:order val="1"/>
          <c:tx>
            <c:strRef>
              <c:f>'Pivot Table'!$C$99:$C$100</c:f>
              <c:strCache>
                <c:ptCount val="1"/>
                <c:pt idx="0">
                  <c:v>Yes</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'Pivot Table'!$A$101:$A$104</c:f>
              <c:strCache>
                <c:ptCount val="3"/>
                <c:pt idx="0">
                  <c:v>0-2 Years</c:v>
                </c:pt>
                <c:pt idx="1">
                  <c:v>3-5 Years</c:v>
                </c:pt>
                <c:pt idx="2">
                  <c:v>6+ Years</c:v>
                </c:pt>
              </c:strCache>
            </c:strRef>
          </c:cat>
          <c:val>
            <c:numRef>
              <c:f>'Pivot Table'!$C$101:$C$104</c:f>
              <c:numCache>
                <c:formatCode>General</c:formatCode>
                <c:ptCount val="3"/>
                <c:pt idx="0">
                  <c:v>102</c:v>
                </c:pt>
                <c:pt idx="1">
                  <c:v>60</c:v>
                </c:pt>
                <c:pt idx="2">
                  <c:v>75</c:v>
                </c:pt>
              </c:numCache>
            </c:numRef>
          </c:val>
        </c:ser>
        <c:dLbls>
          <c:showLegendKey val="0"/>
          <c:showVal val="1"/>
          <c:showCatName val="0"/>
          <c:showSerName val="0"/>
          <c:showPercent val="0"/>
          <c:showBubbleSize val="0"/>
        </c:dLbls>
        <c:gapWidth val="75"/>
        <c:axId val="189836288"/>
        <c:axId val="190028416"/>
      </c:barChart>
      <c:catAx>
        <c:axId val="189836288"/>
        <c:scaling>
          <c:orientation val="minMax"/>
        </c:scaling>
        <c:delete val="0"/>
        <c:axPos val="b"/>
        <c:majorTickMark val="none"/>
        <c:minorTickMark val="none"/>
        <c:tickLblPos val="nextTo"/>
        <c:crossAx val="190028416"/>
        <c:crosses val="autoZero"/>
        <c:auto val="1"/>
        <c:lblAlgn val="ctr"/>
        <c:lblOffset val="100"/>
        <c:noMultiLvlLbl val="0"/>
      </c:catAx>
      <c:valAx>
        <c:axId val="190028416"/>
        <c:scaling>
          <c:orientation val="minMax"/>
        </c:scaling>
        <c:delete val="1"/>
        <c:axPos val="l"/>
        <c:numFmt formatCode="General" sourceLinked="1"/>
        <c:majorTickMark val="none"/>
        <c:minorTickMark val="none"/>
        <c:tickLblPos val="nextTo"/>
        <c:crossAx val="189836288"/>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27"/>
    </mc:Choice>
    <mc:Fallback>
      <c:style val="27"/>
    </mc:Fallback>
  </mc:AlternateContent>
  <c:pivotSource>
    <c:name>[IBM HR Analytics Employee Attrition &amp; Performance-Dashboard_View-Only.xlsx]Pivot Table!Gender</c:name>
    <c:fmtId val="0"/>
  </c:pivotSource>
  <c:chart>
    <c:title>
      <c:tx>
        <c:rich>
          <a:bodyPr/>
          <a:lstStyle/>
          <a:p>
            <a:pPr>
              <a:defRPr/>
            </a:pPr>
            <a:r>
              <a:rPr lang="en-US"/>
              <a:t>Gender</a:t>
            </a:r>
          </a:p>
        </c:rich>
      </c:tx>
      <c:layout/>
      <c:overlay val="0"/>
    </c:title>
    <c:autoTitleDeleted val="0"/>
    <c:pivotFmts>
      <c:pivotFmt>
        <c:idx val="0"/>
        <c:marker>
          <c:symbol val="none"/>
        </c:marker>
        <c:dLbl>
          <c:idx val="0"/>
          <c:spPr/>
          <c:txPr>
            <a:bodyPr/>
            <a:lstStyle/>
            <a:p>
              <a:pPr>
                <a:defRPr/>
              </a:pPr>
              <a:endParaRPr lang="en-US"/>
            </a:p>
          </c:txPr>
          <c:showLegendKey val="0"/>
          <c:showVal val="0"/>
          <c:showCatName val="1"/>
          <c:showSerName val="0"/>
          <c:showPercent val="1"/>
          <c:showBubbleSize val="0"/>
        </c:dLbl>
      </c:pivotFmt>
      <c:pivotFmt>
        <c:idx val="1"/>
        <c:marker>
          <c:symbol val="none"/>
        </c:marker>
        <c:dLbl>
          <c:idx val="0"/>
          <c:spPr/>
          <c:txPr>
            <a:bodyPr/>
            <a:lstStyle/>
            <a:p>
              <a:pPr>
                <a:defRPr/>
              </a:pPr>
              <a:endParaRPr lang="en-US"/>
            </a:p>
          </c:txPr>
          <c:showLegendKey val="0"/>
          <c:showVal val="0"/>
          <c:showCatName val="1"/>
          <c:showSerName val="0"/>
          <c:showPercent val="1"/>
          <c:showBubbleSize val="0"/>
        </c:dLbl>
      </c:pivotFmt>
      <c:pivotFmt>
        <c:idx val="2"/>
        <c:marker>
          <c:symbol val="none"/>
        </c:marker>
      </c:pivotFmt>
    </c:pivotFmts>
    <c:view3D>
      <c:rotX val="30"/>
      <c:rotY val="0"/>
      <c:rAngAx val="0"/>
      <c:perspective val="30"/>
    </c:view3D>
    <c:floor>
      <c:thickness val="0"/>
    </c:floor>
    <c:sideWall>
      <c:thickness val="0"/>
    </c:sideWall>
    <c:backWall>
      <c:thickness val="0"/>
    </c:backWall>
    <c:plotArea>
      <c:layout/>
      <c:pie3DChart>
        <c:varyColors val="1"/>
        <c:ser>
          <c:idx val="0"/>
          <c:order val="0"/>
          <c:tx>
            <c:strRef>
              <c:f>'Pivot Table'!$H$30:$H$31</c:f>
              <c:strCache>
                <c:ptCount val="1"/>
                <c:pt idx="0">
                  <c:v>No</c:v>
                </c:pt>
              </c:strCache>
            </c:strRef>
          </c:tx>
          <c:dLbls>
            <c:delete val="1"/>
          </c:dLbls>
          <c:cat>
            <c:strRef>
              <c:f>'Pivot Table'!$G$32:$G$34</c:f>
              <c:strCache>
                <c:ptCount val="2"/>
                <c:pt idx="0">
                  <c:v>Female</c:v>
                </c:pt>
                <c:pt idx="1">
                  <c:v>Male</c:v>
                </c:pt>
              </c:strCache>
            </c:strRef>
          </c:cat>
          <c:val>
            <c:numRef>
              <c:f>'Pivot Table'!$H$32:$H$34</c:f>
              <c:numCache>
                <c:formatCode>0%</c:formatCode>
                <c:ptCount val="2"/>
                <c:pt idx="0">
                  <c:v>0.34081632653061222</c:v>
                </c:pt>
                <c:pt idx="1">
                  <c:v>0.49795918367346936</c:v>
                </c:pt>
              </c:numCache>
            </c:numRef>
          </c:val>
        </c:ser>
        <c:ser>
          <c:idx val="1"/>
          <c:order val="1"/>
          <c:tx>
            <c:strRef>
              <c:f>'Pivot Table'!$I$30:$I$31</c:f>
              <c:strCache>
                <c:ptCount val="1"/>
                <c:pt idx="0">
                  <c:v>Yes</c:v>
                </c:pt>
              </c:strCache>
            </c:strRef>
          </c:tx>
          <c:dLbls>
            <c:spPr/>
            <c:txPr>
              <a:bodyPr/>
              <a:lstStyle/>
              <a:p>
                <a:pPr>
                  <a:defRPr/>
                </a:pPr>
                <a:endParaRPr lang="en-US"/>
              </a:p>
            </c:txPr>
            <c:showLegendKey val="0"/>
            <c:showVal val="0"/>
            <c:showCatName val="1"/>
            <c:showSerName val="0"/>
            <c:showPercent val="1"/>
            <c:showBubbleSize val="0"/>
            <c:showLeaderLines val="1"/>
          </c:dLbls>
          <c:cat>
            <c:strRef>
              <c:f>'Pivot Table'!$G$32:$G$34</c:f>
              <c:strCache>
                <c:ptCount val="2"/>
                <c:pt idx="0">
                  <c:v>Female</c:v>
                </c:pt>
                <c:pt idx="1">
                  <c:v>Male</c:v>
                </c:pt>
              </c:strCache>
            </c:strRef>
          </c:cat>
          <c:val>
            <c:numRef>
              <c:f>'Pivot Table'!$I$32:$I$34</c:f>
              <c:numCache>
                <c:formatCode>0%</c:formatCode>
                <c:ptCount val="2"/>
                <c:pt idx="0">
                  <c:v>5.9183673469387757E-2</c:v>
                </c:pt>
                <c:pt idx="1">
                  <c:v>0.10204081632653061</c:v>
                </c:pt>
              </c:numCache>
            </c:numRef>
          </c:val>
        </c:ser>
        <c:dLbls>
          <c:showLegendKey val="0"/>
          <c:showVal val="0"/>
          <c:showCatName val="1"/>
          <c:showSerName val="0"/>
          <c:showPercent val="1"/>
          <c:showBubbleSize val="0"/>
          <c:showLeaderLines val="1"/>
        </c:dLbls>
      </c:pie3DChart>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27"/>
    </mc:Choice>
    <mc:Fallback>
      <c:style val="27"/>
    </mc:Fallback>
  </mc:AlternateContent>
  <c:pivotSource>
    <c:name>[IBM HR Analytics Employee Attrition &amp; Performance-Dashboard_View-Only.xlsx]Pivot Table!Department</c:name>
    <c:fmtId val="0"/>
  </c:pivotSource>
  <c:chart>
    <c:title>
      <c:tx>
        <c:rich>
          <a:bodyPr/>
          <a:lstStyle/>
          <a:p>
            <a:pPr>
              <a:defRPr/>
            </a:pPr>
            <a:r>
              <a:rPr lang="en-US"/>
              <a:t>Department</a:t>
            </a:r>
          </a:p>
        </c:rich>
      </c:tx>
      <c:layout/>
      <c:overlay val="0"/>
    </c:title>
    <c:autoTitleDeleted val="0"/>
    <c:pivotFmts>
      <c:pivotFmt>
        <c:idx val="0"/>
        <c:marker>
          <c:symbol val="none"/>
        </c:marker>
        <c:dLbl>
          <c:idx val="0"/>
          <c:layout/>
          <c:spPr/>
          <c:txPr>
            <a:bodyPr/>
            <a:lstStyle/>
            <a:p>
              <a:pPr>
                <a:defRPr/>
              </a:pPr>
              <a:endParaRPr lang="en-US"/>
            </a:p>
          </c:txPr>
          <c:dLblPos val="ctr"/>
          <c:showLegendKey val="0"/>
          <c:showVal val="1"/>
          <c:showCatName val="0"/>
          <c:showSerName val="0"/>
          <c:showPercent val="0"/>
          <c:showBubbleSize val="0"/>
        </c:dLbl>
      </c:pivotFmt>
    </c:pivotFmts>
    <c:plotArea>
      <c:layout/>
      <c:barChart>
        <c:barDir val="col"/>
        <c:grouping val="clustered"/>
        <c:varyColors val="0"/>
        <c:ser>
          <c:idx val="0"/>
          <c:order val="0"/>
          <c:tx>
            <c:strRef>
              <c:f>'Pivot Table'!$B$30</c:f>
              <c:strCache>
                <c:ptCount val="1"/>
                <c:pt idx="0">
                  <c:v>Total</c:v>
                </c:pt>
              </c:strCache>
            </c:strRef>
          </c:tx>
          <c:invertIfNegative val="0"/>
          <c:dLbls>
            <c:spPr/>
            <c:txPr>
              <a:bodyPr/>
              <a:lstStyle/>
              <a:p>
                <a:pPr>
                  <a:defRPr/>
                </a:pPr>
                <a:endParaRPr lang="en-US"/>
              </a:p>
            </c:txPr>
            <c:dLblPos val="ctr"/>
            <c:showLegendKey val="0"/>
            <c:showVal val="1"/>
            <c:showCatName val="0"/>
            <c:showSerName val="0"/>
            <c:showPercent val="0"/>
            <c:showBubbleSize val="0"/>
            <c:showLeaderLines val="0"/>
          </c:dLbls>
          <c:cat>
            <c:strRef>
              <c:f>'Pivot Table'!$A$31:$A$34</c:f>
              <c:strCache>
                <c:ptCount val="3"/>
                <c:pt idx="0">
                  <c:v>Human Resources</c:v>
                </c:pt>
                <c:pt idx="1">
                  <c:v>Research &amp; Development</c:v>
                </c:pt>
                <c:pt idx="2">
                  <c:v>Sales</c:v>
                </c:pt>
              </c:strCache>
            </c:strRef>
          </c:cat>
          <c:val>
            <c:numRef>
              <c:f>'Pivot Table'!$B$31:$B$34</c:f>
              <c:numCache>
                <c:formatCode>General</c:formatCode>
                <c:ptCount val="3"/>
                <c:pt idx="0">
                  <c:v>63</c:v>
                </c:pt>
                <c:pt idx="1">
                  <c:v>961</c:v>
                </c:pt>
                <c:pt idx="2">
                  <c:v>446</c:v>
                </c:pt>
              </c:numCache>
            </c:numRef>
          </c:val>
        </c:ser>
        <c:dLbls>
          <c:dLblPos val="ctr"/>
          <c:showLegendKey val="0"/>
          <c:showVal val="1"/>
          <c:showCatName val="0"/>
          <c:showSerName val="0"/>
          <c:showPercent val="0"/>
          <c:showBubbleSize val="0"/>
        </c:dLbls>
        <c:gapWidth val="150"/>
        <c:axId val="190343040"/>
        <c:axId val="190366464"/>
      </c:barChart>
      <c:catAx>
        <c:axId val="190343040"/>
        <c:scaling>
          <c:orientation val="minMax"/>
        </c:scaling>
        <c:delete val="0"/>
        <c:axPos val="b"/>
        <c:majorTickMark val="out"/>
        <c:minorTickMark val="none"/>
        <c:tickLblPos val="nextTo"/>
        <c:crossAx val="190366464"/>
        <c:crosses val="autoZero"/>
        <c:auto val="1"/>
        <c:lblAlgn val="ctr"/>
        <c:lblOffset val="100"/>
        <c:noMultiLvlLbl val="0"/>
      </c:catAx>
      <c:valAx>
        <c:axId val="190366464"/>
        <c:scaling>
          <c:orientation val="minMax"/>
        </c:scaling>
        <c:delete val="1"/>
        <c:axPos val="l"/>
        <c:numFmt formatCode="General" sourceLinked="1"/>
        <c:majorTickMark val="out"/>
        <c:minorTickMark val="none"/>
        <c:tickLblPos val="nextTo"/>
        <c:crossAx val="190343040"/>
        <c:crosses val="autoZero"/>
        <c:crossBetween val="between"/>
      </c:valAx>
      <c:spPr>
        <a:noFill/>
        <a:ln w="25400">
          <a:noFill/>
        </a:ln>
      </c:spPr>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27"/>
    </mc:Choice>
    <mc:Fallback>
      <c:style val="27"/>
    </mc:Fallback>
  </mc:AlternateContent>
  <c:pivotSource>
    <c:name>[IBM HR Analytics Employee Attrition &amp; Performance-Dashboard_View-Only.xlsx]Pivot Table!SalaryHike</c:name>
    <c:fmtId val="0"/>
  </c:pivotSource>
  <c:chart>
    <c:title>
      <c:tx>
        <c:rich>
          <a:bodyPr/>
          <a:lstStyle/>
          <a:p>
            <a:pPr>
              <a:defRPr/>
            </a:pPr>
            <a:r>
              <a:rPr lang="en-US"/>
              <a:t>SalaryHike</a:t>
            </a:r>
          </a:p>
        </c:rich>
      </c:tx>
      <c:overlay val="0"/>
    </c:title>
    <c:autoTitleDeleted val="0"/>
    <c:pivotFmts>
      <c:pivotFmt>
        <c:idx val="0"/>
        <c:spPr>
          <a:solidFill>
            <a:schemeClr val="bg1">
              <a:lumMod val="50000"/>
            </a:schemeClr>
          </a:solidFill>
        </c:spPr>
        <c:dLbl>
          <c:idx val="0"/>
          <c:showLegendKey val="0"/>
          <c:showVal val="0"/>
          <c:showCatName val="1"/>
          <c:showSerName val="0"/>
          <c:showPercent val="1"/>
          <c:showBubbleSize val="0"/>
        </c:dLbl>
      </c:pivotFmt>
      <c:pivotFmt>
        <c:idx val="1"/>
        <c:marker>
          <c:symbol val="none"/>
        </c:marker>
        <c:dLbl>
          <c:idx val="0"/>
          <c:showLegendKey val="0"/>
          <c:showVal val="0"/>
          <c:showCatName val="1"/>
          <c:showSerName val="0"/>
          <c:showPercent val="1"/>
          <c:showBubbleSize val="0"/>
        </c:dLbl>
      </c:pivotFmt>
      <c:pivotFmt>
        <c:idx val="2"/>
        <c:spPr>
          <a:solidFill>
            <a:schemeClr val="bg1">
              <a:lumMod val="65000"/>
            </a:schemeClr>
          </a:solidFill>
        </c:spPr>
      </c:pivotFmt>
    </c:pivotFmts>
    <c:plotArea>
      <c:layout/>
      <c:doughnutChart>
        <c:varyColors val="1"/>
        <c:ser>
          <c:idx val="0"/>
          <c:order val="0"/>
          <c:tx>
            <c:strRef>
              <c:f>'Pivot Table'!$H$53</c:f>
              <c:strCache>
                <c:ptCount val="1"/>
                <c:pt idx="0">
                  <c:v>Total</c:v>
                </c:pt>
              </c:strCache>
            </c:strRef>
          </c:tx>
          <c:dLbls>
            <c:spPr/>
            <c:txPr>
              <a:bodyPr/>
              <a:lstStyle/>
              <a:p>
                <a:pPr>
                  <a:defRPr/>
                </a:pPr>
                <a:endParaRPr lang="en-US"/>
              </a:p>
            </c:txPr>
            <c:showLegendKey val="0"/>
            <c:showVal val="0"/>
            <c:showCatName val="1"/>
            <c:showSerName val="0"/>
            <c:showPercent val="1"/>
            <c:showBubbleSize val="0"/>
            <c:showLeaderLines val="1"/>
          </c:dLbls>
          <c:cat>
            <c:strRef>
              <c:f>'Pivot Table'!$G$54:$G$56</c:f>
              <c:strCache>
                <c:ptCount val="2"/>
                <c:pt idx="0">
                  <c:v>No</c:v>
                </c:pt>
                <c:pt idx="1">
                  <c:v>Yes</c:v>
                </c:pt>
              </c:strCache>
            </c:strRef>
          </c:cat>
          <c:val>
            <c:numRef>
              <c:f>'Pivot Table'!$H$54:$H$56</c:f>
              <c:numCache>
                <c:formatCode>0.00%</c:formatCode>
                <c:ptCount val="2"/>
                <c:pt idx="0">
                  <c:v>0.71759549154664992</c:v>
                </c:pt>
                <c:pt idx="1">
                  <c:v>0.28240450845335002</c:v>
                </c:pt>
              </c:numCache>
            </c:numRef>
          </c:val>
        </c:ser>
        <c:dLbls>
          <c:showLegendKey val="0"/>
          <c:showVal val="0"/>
          <c:showCatName val="1"/>
          <c:showSerName val="0"/>
          <c:showPercent val="1"/>
          <c:showBubbleSize val="0"/>
          <c:showLeaderLines val="1"/>
        </c:dLbls>
        <c:firstSliceAng val="0"/>
        <c:holeSize val="50"/>
      </c:doughnutChart>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27"/>
    </mc:Choice>
    <mc:Fallback>
      <c:style val="27"/>
    </mc:Fallback>
  </mc:AlternateContent>
  <c:pivotSource>
    <c:name>[IBM HR Analytics Employee Attrition &amp; Performance-Dashboard_View-Only.xlsx]Pivot Table!JopRole</c:name>
    <c:fmtId val="0"/>
  </c:pivotSource>
  <c:chart>
    <c:title>
      <c:tx>
        <c:rich>
          <a:bodyPr/>
          <a:lstStyle/>
          <a:p>
            <a:pPr>
              <a:defRPr/>
            </a:pPr>
            <a:r>
              <a:rPr lang="en-US"/>
              <a:t>Jop Role</a:t>
            </a:r>
          </a:p>
        </c:rich>
      </c:tx>
      <c:overlay val="0"/>
    </c:title>
    <c:autoTitleDeleted val="0"/>
    <c:pivotFmts>
      <c:pivotFmt>
        <c:idx val="0"/>
        <c:marker>
          <c:symbol val="none"/>
        </c:marker>
        <c:dLbl>
          <c:idx val="0"/>
          <c:spPr/>
          <c:txPr>
            <a:bodyPr/>
            <a:lstStyle/>
            <a:p>
              <a:pPr>
                <a:defRPr/>
              </a:pPr>
              <a:endParaRPr lang="en-US"/>
            </a:p>
          </c:txPr>
          <c:dLblPos val="outEnd"/>
          <c:showLegendKey val="0"/>
          <c:showVal val="1"/>
          <c:showCatName val="0"/>
          <c:showSerName val="0"/>
          <c:showPercent val="0"/>
          <c:showBubbleSize val="0"/>
        </c:dLbl>
      </c:pivotFmt>
    </c:pivotFmts>
    <c:plotArea>
      <c:layout/>
      <c:barChart>
        <c:barDir val="col"/>
        <c:grouping val="clustered"/>
        <c:varyColors val="0"/>
        <c:ser>
          <c:idx val="0"/>
          <c:order val="0"/>
          <c:tx>
            <c:strRef>
              <c:f>'Pivot Table'!$H$99</c:f>
              <c:strCache>
                <c:ptCount val="1"/>
                <c:pt idx="0">
                  <c:v>Total</c:v>
                </c:pt>
              </c:strCache>
            </c:strRef>
          </c:tx>
          <c:invertIfNegative val="0"/>
          <c:dLbls>
            <c:spPr/>
            <c:txPr>
              <a:bodyPr/>
              <a:lstStyle/>
              <a:p>
                <a:pPr>
                  <a:defRPr/>
                </a:pPr>
                <a:endParaRPr lang="en-US"/>
              </a:p>
            </c:txPr>
            <c:dLblPos val="outEnd"/>
            <c:showLegendKey val="0"/>
            <c:showVal val="1"/>
            <c:showCatName val="0"/>
            <c:showSerName val="0"/>
            <c:showPercent val="0"/>
            <c:showBubbleSize val="0"/>
            <c:showLeaderLines val="0"/>
          </c:dLbls>
          <c:cat>
            <c:strRef>
              <c:f>'Pivot Table'!$G$100:$G$109</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 Table'!$H$100:$H$109</c:f>
              <c:numCache>
                <c:formatCode>General</c:formatCode>
                <c:ptCount val="9"/>
                <c:pt idx="0">
                  <c:v>131</c:v>
                </c:pt>
                <c:pt idx="1">
                  <c:v>52</c:v>
                </c:pt>
                <c:pt idx="2">
                  <c:v>259</c:v>
                </c:pt>
                <c:pt idx="3">
                  <c:v>102</c:v>
                </c:pt>
                <c:pt idx="4">
                  <c:v>145</c:v>
                </c:pt>
                <c:pt idx="5">
                  <c:v>80</c:v>
                </c:pt>
                <c:pt idx="6">
                  <c:v>292</c:v>
                </c:pt>
                <c:pt idx="7">
                  <c:v>326</c:v>
                </c:pt>
                <c:pt idx="8">
                  <c:v>83</c:v>
                </c:pt>
              </c:numCache>
            </c:numRef>
          </c:val>
        </c:ser>
        <c:dLbls>
          <c:dLblPos val="outEnd"/>
          <c:showLegendKey val="0"/>
          <c:showVal val="1"/>
          <c:showCatName val="0"/>
          <c:showSerName val="0"/>
          <c:showPercent val="0"/>
          <c:showBubbleSize val="0"/>
        </c:dLbls>
        <c:gapWidth val="150"/>
        <c:axId val="190397440"/>
        <c:axId val="190437248"/>
      </c:barChart>
      <c:catAx>
        <c:axId val="190397440"/>
        <c:scaling>
          <c:orientation val="minMax"/>
        </c:scaling>
        <c:delete val="0"/>
        <c:axPos val="b"/>
        <c:majorTickMark val="out"/>
        <c:minorTickMark val="none"/>
        <c:tickLblPos val="nextTo"/>
        <c:crossAx val="190437248"/>
        <c:crosses val="autoZero"/>
        <c:auto val="1"/>
        <c:lblAlgn val="ctr"/>
        <c:lblOffset val="100"/>
        <c:noMultiLvlLbl val="0"/>
      </c:catAx>
      <c:valAx>
        <c:axId val="190437248"/>
        <c:scaling>
          <c:orientation val="minMax"/>
        </c:scaling>
        <c:delete val="1"/>
        <c:axPos val="l"/>
        <c:numFmt formatCode="General" sourceLinked="1"/>
        <c:majorTickMark val="out"/>
        <c:minorTickMark val="none"/>
        <c:tickLblPos val="nextTo"/>
        <c:crossAx val="190397440"/>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26"/>
    </mc:Choice>
    <mc:Fallback>
      <c:style val="26"/>
    </mc:Fallback>
  </mc:AlternateContent>
  <c:pivotSource>
    <c:name>[IBM HR Analytics Employee Attrition &amp; Performance-Dashboard_View-Only.xlsx]Pivot Table!Age&amp;Maritalstatus</c:name>
    <c:fmtId val="0"/>
  </c:pivotSource>
  <c:chart>
    <c:title>
      <c:tx>
        <c:rich>
          <a:bodyPr/>
          <a:lstStyle/>
          <a:p>
            <a:pPr>
              <a:defRPr/>
            </a:pPr>
            <a:r>
              <a:rPr lang="en-US"/>
              <a:t>Age &amp; Marital Status</a:t>
            </a:r>
          </a:p>
        </c:rich>
      </c:tx>
      <c:overlay val="0"/>
    </c:title>
    <c:autoTitleDeleted val="0"/>
    <c:pivotFmts>
      <c:pivotFmt>
        <c:idx val="0"/>
        <c:dLbl>
          <c:idx val="0"/>
          <c:dLblPos val="outEnd"/>
          <c:showLegendKey val="0"/>
          <c:showVal val="1"/>
          <c:showCatName val="0"/>
          <c:showSerName val="0"/>
          <c:showPercent val="0"/>
          <c:showBubbleSize val="0"/>
        </c:dLbl>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dLbl>
          <c:idx val="0"/>
          <c:dLblPos val="outEnd"/>
          <c:showLegendKey val="0"/>
          <c:showVal val="1"/>
          <c:showCatName val="0"/>
          <c:showSerName val="0"/>
          <c:showPercent val="0"/>
          <c:showBubbleSize val="0"/>
        </c:dLbl>
      </c:pivotFmt>
      <c:pivotFmt>
        <c:idx val="11"/>
        <c:marker>
          <c:symbol val="none"/>
        </c:marker>
        <c:dLbl>
          <c:idx val="0"/>
          <c:dLblPos val="outEnd"/>
          <c:showLegendKey val="0"/>
          <c:showVal val="1"/>
          <c:showCatName val="0"/>
          <c:showSerName val="0"/>
          <c:showPercent val="0"/>
          <c:showBubbleSize val="0"/>
        </c:dLbl>
      </c:pivotFmt>
      <c:pivotFmt>
        <c:idx val="12"/>
        <c:marker>
          <c:symbol val="none"/>
        </c:marker>
        <c:dLbl>
          <c:idx val="0"/>
          <c:dLblPos val="outEnd"/>
          <c:showLegendKey val="0"/>
          <c:showVal val="1"/>
          <c:showCatName val="0"/>
          <c:showSerName val="0"/>
          <c:showPercent val="0"/>
          <c:showBubbleSize val="0"/>
        </c:dLbl>
      </c:pivotFmt>
      <c:pivotFmt>
        <c:idx val="13"/>
        <c:marker>
          <c:symbol val="none"/>
        </c:marker>
      </c:pivotFmt>
    </c:pivotFmts>
    <c:plotArea>
      <c:layout/>
      <c:barChart>
        <c:barDir val="col"/>
        <c:grouping val="clustered"/>
        <c:varyColors val="0"/>
        <c:ser>
          <c:idx val="0"/>
          <c:order val="0"/>
          <c:tx>
            <c:strRef>
              <c:f>'Pivot Table'!$B$147:$B$148</c:f>
              <c:strCache>
                <c:ptCount val="1"/>
                <c:pt idx="0">
                  <c:v>No</c:v>
                </c:pt>
              </c:strCache>
            </c:strRef>
          </c:tx>
          <c:invertIfNegative val="0"/>
          <c:dPt>
            <c:idx val="0"/>
            <c:invertIfNegative val="0"/>
            <c:bubble3D val="0"/>
          </c:dPt>
          <c:dPt>
            <c:idx val="1"/>
            <c:invertIfNegative val="0"/>
            <c:bubble3D val="0"/>
          </c:dPt>
          <c:dPt>
            <c:idx val="2"/>
            <c:invertIfNegative val="0"/>
            <c:bubble3D val="0"/>
          </c:dPt>
          <c:dPt>
            <c:idx val="3"/>
            <c:invertIfNegative val="0"/>
            <c:bubble3D val="0"/>
          </c:dPt>
          <c:dPt>
            <c:idx val="4"/>
            <c:invertIfNegative val="0"/>
            <c:bubble3D val="0"/>
          </c:dPt>
          <c:dPt>
            <c:idx val="5"/>
            <c:invertIfNegative val="0"/>
            <c:bubble3D val="0"/>
          </c:dPt>
          <c:dPt>
            <c:idx val="6"/>
            <c:invertIfNegative val="0"/>
            <c:bubble3D val="0"/>
          </c:dPt>
          <c:dPt>
            <c:idx val="7"/>
            <c:invertIfNegative val="0"/>
            <c:bubble3D val="0"/>
          </c:dPt>
          <c:dPt>
            <c:idx val="8"/>
            <c:invertIfNegative val="0"/>
            <c:bubble3D val="0"/>
          </c:dPt>
          <c:dLbls>
            <c:spPr/>
            <c:txPr>
              <a:bodyPr/>
              <a:lstStyle/>
              <a:p>
                <a:pPr>
                  <a:defRPr/>
                </a:pPr>
                <a:endParaRPr lang="en-US"/>
              </a:p>
            </c:txPr>
            <c:dLblPos val="outEnd"/>
            <c:showLegendKey val="0"/>
            <c:showVal val="1"/>
            <c:showCatName val="0"/>
            <c:showSerName val="0"/>
            <c:showPercent val="0"/>
            <c:showBubbleSize val="0"/>
            <c:showLeaderLines val="0"/>
          </c:dLbls>
          <c:cat>
            <c:strRef>
              <c:f>'Pivot Table'!$A$149:$A$152</c:f>
              <c:strCache>
                <c:ptCount val="3"/>
                <c:pt idx="0">
                  <c:v>Early Career (18-30)</c:v>
                </c:pt>
                <c:pt idx="1">
                  <c:v>Late Career (46+)</c:v>
                </c:pt>
                <c:pt idx="2">
                  <c:v>Mid Career (31-45)</c:v>
                </c:pt>
              </c:strCache>
            </c:strRef>
          </c:cat>
          <c:val>
            <c:numRef>
              <c:f>'Pivot Table'!$B$149:$B$152</c:f>
              <c:numCache>
                <c:formatCode>General</c:formatCode>
                <c:ptCount val="3"/>
                <c:pt idx="0">
                  <c:v>286</c:v>
                </c:pt>
                <c:pt idx="1">
                  <c:v>239</c:v>
                </c:pt>
                <c:pt idx="2">
                  <c:v>708</c:v>
                </c:pt>
              </c:numCache>
            </c:numRef>
          </c:val>
        </c:ser>
        <c:ser>
          <c:idx val="1"/>
          <c:order val="1"/>
          <c:tx>
            <c:strRef>
              <c:f>'Pivot Table'!$C$147:$C$148</c:f>
              <c:strCache>
                <c:ptCount val="1"/>
                <c:pt idx="0">
                  <c:v>Yes</c:v>
                </c:pt>
              </c:strCache>
            </c:strRef>
          </c:tx>
          <c:invertIfNegative val="0"/>
          <c:dLbls>
            <c:spPr/>
            <c:txPr>
              <a:bodyPr/>
              <a:lstStyle/>
              <a:p>
                <a:pPr>
                  <a:defRPr/>
                </a:pPr>
                <a:endParaRPr lang="en-US"/>
              </a:p>
            </c:txPr>
            <c:dLblPos val="outEnd"/>
            <c:showLegendKey val="0"/>
            <c:showVal val="1"/>
            <c:showCatName val="0"/>
            <c:showSerName val="0"/>
            <c:showPercent val="0"/>
            <c:showBubbleSize val="0"/>
            <c:showLeaderLines val="0"/>
          </c:dLbls>
          <c:cat>
            <c:strRef>
              <c:f>'Pivot Table'!$A$149:$A$152</c:f>
              <c:strCache>
                <c:ptCount val="3"/>
                <c:pt idx="0">
                  <c:v>Early Career (18-30)</c:v>
                </c:pt>
                <c:pt idx="1">
                  <c:v>Late Career (46+)</c:v>
                </c:pt>
                <c:pt idx="2">
                  <c:v>Mid Career (31-45)</c:v>
                </c:pt>
              </c:strCache>
            </c:strRef>
          </c:cat>
          <c:val>
            <c:numRef>
              <c:f>'Pivot Table'!$C$149:$C$152</c:f>
              <c:numCache>
                <c:formatCode>General</c:formatCode>
                <c:ptCount val="3"/>
                <c:pt idx="0">
                  <c:v>100</c:v>
                </c:pt>
                <c:pt idx="1">
                  <c:v>34</c:v>
                </c:pt>
                <c:pt idx="2">
                  <c:v>103</c:v>
                </c:pt>
              </c:numCache>
            </c:numRef>
          </c:val>
        </c:ser>
        <c:dLbls>
          <c:dLblPos val="outEnd"/>
          <c:showLegendKey val="0"/>
          <c:showVal val="1"/>
          <c:showCatName val="0"/>
          <c:showSerName val="0"/>
          <c:showPercent val="0"/>
          <c:showBubbleSize val="0"/>
        </c:dLbls>
        <c:gapWidth val="150"/>
        <c:axId val="190503936"/>
        <c:axId val="190522112"/>
      </c:barChart>
      <c:catAx>
        <c:axId val="190503936"/>
        <c:scaling>
          <c:orientation val="minMax"/>
        </c:scaling>
        <c:delete val="0"/>
        <c:axPos val="b"/>
        <c:majorTickMark val="out"/>
        <c:minorTickMark val="none"/>
        <c:tickLblPos val="nextTo"/>
        <c:crossAx val="190522112"/>
        <c:crosses val="autoZero"/>
        <c:auto val="1"/>
        <c:lblAlgn val="ctr"/>
        <c:lblOffset val="100"/>
        <c:noMultiLvlLbl val="0"/>
      </c:catAx>
      <c:valAx>
        <c:axId val="190522112"/>
        <c:scaling>
          <c:orientation val="minMax"/>
        </c:scaling>
        <c:delete val="1"/>
        <c:axPos val="l"/>
        <c:numFmt formatCode="General" sourceLinked="1"/>
        <c:majorTickMark val="out"/>
        <c:minorTickMark val="none"/>
        <c:tickLblPos val="nextTo"/>
        <c:crossAx val="190503936"/>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27"/>
    </mc:Choice>
    <mc:Fallback>
      <c:style val="27"/>
    </mc:Fallback>
  </mc:AlternateContent>
  <c:pivotSource>
    <c:name>[IBM HR Analytics Employee Attrition &amp; Performance-Dashboard_View-Only.xlsx]Pivot Table!YearsAtCompany</c:name>
    <c:fmtId val="0"/>
  </c:pivotSource>
  <c:chart>
    <c:title>
      <c:tx>
        <c:rich>
          <a:bodyPr/>
          <a:lstStyle/>
          <a:p>
            <a:pPr>
              <a:defRPr/>
            </a:pPr>
            <a:r>
              <a:rPr lang="en-US"/>
              <a:t>Years At Company</a:t>
            </a:r>
          </a:p>
        </c:rich>
      </c:tx>
      <c:overlay val="0"/>
    </c:title>
    <c:autoTitleDeleted val="0"/>
    <c:pivotFmts>
      <c:pivotFmt>
        <c:idx val="0"/>
        <c:marker>
          <c:symbol val="none"/>
        </c:marker>
        <c:dLbl>
          <c:idx val="0"/>
          <c:spPr/>
          <c:txPr>
            <a:bodyPr/>
            <a:lstStyle/>
            <a:p>
              <a:pPr>
                <a:defRPr/>
              </a:pPr>
              <a:endParaRPr lang="en-US"/>
            </a:p>
          </c:txPr>
          <c:dLblPos val="outEnd"/>
          <c:showLegendKey val="0"/>
          <c:showVal val="1"/>
          <c:showCatName val="0"/>
          <c:showSerName val="0"/>
          <c:showPercent val="0"/>
          <c:showBubbleSize val="0"/>
        </c:dLbl>
      </c:pivotFmt>
      <c:pivotFmt>
        <c:idx val="1"/>
        <c:marker>
          <c:symbol val="none"/>
        </c:marker>
        <c:dLbl>
          <c:idx val="0"/>
          <c:spPr/>
          <c:txPr>
            <a:bodyPr/>
            <a:lstStyle/>
            <a:p>
              <a:pPr>
                <a:defRPr/>
              </a:pPr>
              <a:endParaRPr lang="en-US"/>
            </a:p>
          </c:txPr>
          <c:dLblPos val="outEnd"/>
          <c:showLegendKey val="0"/>
          <c:showVal val="1"/>
          <c:showCatName val="0"/>
          <c:showSerName val="0"/>
          <c:showPercent val="0"/>
          <c:showBubbleSize val="0"/>
        </c:dLbl>
      </c:pivotFmt>
      <c:pivotFmt>
        <c:idx val="2"/>
        <c:marker>
          <c:symbol val="none"/>
        </c:marker>
      </c:pivotFmt>
      <c:pivotFmt>
        <c:idx val="3"/>
        <c:marker>
          <c:symbol val="none"/>
        </c:marker>
        <c:dLbl>
          <c:idx val="0"/>
          <c:spPr/>
          <c:txPr>
            <a:bodyPr/>
            <a:lstStyle/>
            <a:p>
              <a:pPr>
                <a:defRPr sz="1100" b="1"/>
              </a:pPr>
              <a:endParaRPr lang="en-US"/>
            </a:p>
          </c:txPr>
          <c:dLblPos val="outEnd"/>
          <c:showLegendKey val="0"/>
          <c:showVal val="1"/>
          <c:showCatName val="0"/>
          <c:showSerName val="0"/>
          <c:showPercent val="0"/>
          <c:showBubbleSize val="0"/>
        </c:dLbl>
      </c:pivotFmt>
      <c:pivotFmt>
        <c:idx val="4"/>
        <c:marker>
          <c:symbol val="none"/>
        </c:marker>
        <c:dLbl>
          <c:idx val="0"/>
          <c:spPr/>
          <c:txPr>
            <a:bodyPr/>
            <a:lstStyle/>
            <a:p>
              <a:pPr>
                <a:defRPr/>
              </a:pPr>
              <a:endParaRPr lang="en-US"/>
            </a:p>
          </c:txPr>
          <c:dLblPos val="outEnd"/>
          <c:showLegendKey val="0"/>
          <c:showVal val="1"/>
          <c:showCatName val="0"/>
          <c:showSerName val="0"/>
          <c:showPercent val="0"/>
          <c:showBubbleSize val="0"/>
        </c:dLbl>
      </c:pivotFmt>
      <c:pivotFmt>
        <c:idx val="5"/>
        <c:marker>
          <c:symbol val="none"/>
        </c:marker>
      </c:pivotFmt>
      <c:pivotFmt>
        <c:idx val="6"/>
        <c:marker>
          <c:symbol val="none"/>
        </c:marker>
        <c:dLbl>
          <c:idx val="0"/>
          <c:spPr/>
          <c:txPr>
            <a:bodyPr/>
            <a:lstStyle/>
            <a:p>
              <a:pPr>
                <a:defRPr/>
              </a:pPr>
              <a:endParaRPr lang="en-US"/>
            </a:p>
          </c:txPr>
          <c:dLblPos val="outEnd"/>
          <c:showLegendKey val="0"/>
          <c:showVal val="1"/>
          <c:showCatName val="0"/>
          <c:showSerName val="0"/>
          <c:showPercent val="0"/>
          <c:showBubbleSize val="0"/>
        </c:dLbl>
      </c:pivotFmt>
      <c:pivotFmt>
        <c:idx val="7"/>
        <c:marker>
          <c:symbol val="none"/>
        </c:marker>
        <c:dLbl>
          <c:idx val="0"/>
          <c:dLblPos val="outEnd"/>
          <c:showLegendKey val="0"/>
          <c:showVal val="1"/>
          <c:showCatName val="0"/>
          <c:showSerName val="0"/>
          <c:showPercent val="0"/>
          <c:showBubbleSize val="0"/>
        </c:dLbl>
      </c:pivotFmt>
      <c:pivotFmt>
        <c:idx val="8"/>
        <c:marker>
          <c:symbol val="none"/>
        </c:marker>
      </c:pivotFmt>
    </c:pivotFmts>
    <c:plotArea>
      <c:layout/>
      <c:barChart>
        <c:barDir val="col"/>
        <c:grouping val="clustered"/>
        <c:varyColors val="0"/>
        <c:ser>
          <c:idx val="0"/>
          <c:order val="0"/>
          <c:tx>
            <c:strRef>
              <c:f>'Pivot Table'!$H$147:$H$148</c:f>
              <c:strCache>
                <c:ptCount val="1"/>
                <c:pt idx="0">
                  <c:v>No</c:v>
                </c:pt>
              </c:strCache>
            </c:strRef>
          </c:tx>
          <c:invertIfNegative val="0"/>
          <c:dLbls>
            <c:spPr/>
            <c:txPr>
              <a:bodyPr/>
              <a:lstStyle/>
              <a:p>
                <a:pPr>
                  <a:defRPr/>
                </a:pPr>
                <a:endParaRPr lang="en-US"/>
              </a:p>
            </c:txPr>
            <c:dLblPos val="outEnd"/>
            <c:showLegendKey val="0"/>
            <c:showVal val="1"/>
            <c:showCatName val="0"/>
            <c:showSerName val="0"/>
            <c:showPercent val="0"/>
            <c:showBubbleSize val="0"/>
            <c:showLeaderLines val="0"/>
          </c:dLbls>
          <c:cat>
            <c:strRef>
              <c:f>'Pivot Table'!$G$149:$G$159</c:f>
              <c:strCache>
                <c:ptCount val="10"/>
                <c:pt idx="0">
                  <c:v>1</c:v>
                </c:pt>
                <c:pt idx="1">
                  <c:v>2</c:v>
                </c:pt>
                <c:pt idx="2">
                  <c:v>3</c:v>
                </c:pt>
                <c:pt idx="3">
                  <c:v>4</c:v>
                </c:pt>
                <c:pt idx="4">
                  <c:v>5</c:v>
                </c:pt>
                <c:pt idx="5">
                  <c:v>6</c:v>
                </c:pt>
                <c:pt idx="6">
                  <c:v>7</c:v>
                </c:pt>
                <c:pt idx="7">
                  <c:v>8</c:v>
                </c:pt>
                <c:pt idx="8">
                  <c:v>9</c:v>
                </c:pt>
                <c:pt idx="9">
                  <c:v>10</c:v>
                </c:pt>
              </c:strCache>
            </c:strRef>
          </c:cat>
          <c:val>
            <c:numRef>
              <c:f>'Pivot Table'!$H$149:$H$159</c:f>
              <c:numCache>
                <c:formatCode>General</c:formatCode>
                <c:ptCount val="10"/>
                <c:pt idx="0">
                  <c:v>112</c:v>
                </c:pt>
                <c:pt idx="1">
                  <c:v>100</c:v>
                </c:pt>
                <c:pt idx="2">
                  <c:v>108</c:v>
                </c:pt>
                <c:pt idx="3">
                  <c:v>91</c:v>
                </c:pt>
                <c:pt idx="4">
                  <c:v>175</c:v>
                </c:pt>
                <c:pt idx="5">
                  <c:v>67</c:v>
                </c:pt>
                <c:pt idx="6">
                  <c:v>79</c:v>
                </c:pt>
                <c:pt idx="7">
                  <c:v>71</c:v>
                </c:pt>
                <c:pt idx="8">
                  <c:v>74</c:v>
                </c:pt>
                <c:pt idx="9">
                  <c:v>102</c:v>
                </c:pt>
              </c:numCache>
            </c:numRef>
          </c:val>
        </c:ser>
        <c:ser>
          <c:idx val="1"/>
          <c:order val="1"/>
          <c:tx>
            <c:strRef>
              <c:f>'Pivot Table'!$I$147:$I$148</c:f>
              <c:strCache>
                <c:ptCount val="1"/>
                <c:pt idx="0">
                  <c:v>Yes</c:v>
                </c:pt>
              </c:strCache>
            </c:strRef>
          </c:tx>
          <c:invertIfNegative val="0"/>
          <c:dLbls>
            <c:spPr/>
            <c:txPr>
              <a:bodyPr/>
              <a:lstStyle/>
              <a:p>
                <a:pPr>
                  <a:defRPr/>
                </a:pPr>
                <a:endParaRPr lang="en-US"/>
              </a:p>
            </c:txPr>
            <c:dLblPos val="outEnd"/>
            <c:showLegendKey val="0"/>
            <c:showVal val="1"/>
            <c:showCatName val="0"/>
            <c:showSerName val="0"/>
            <c:showPercent val="0"/>
            <c:showBubbleSize val="0"/>
            <c:showLeaderLines val="0"/>
          </c:dLbls>
          <c:cat>
            <c:strRef>
              <c:f>'Pivot Table'!$G$149:$G$159</c:f>
              <c:strCache>
                <c:ptCount val="10"/>
                <c:pt idx="0">
                  <c:v>1</c:v>
                </c:pt>
                <c:pt idx="1">
                  <c:v>2</c:v>
                </c:pt>
                <c:pt idx="2">
                  <c:v>3</c:v>
                </c:pt>
                <c:pt idx="3">
                  <c:v>4</c:v>
                </c:pt>
                <c:pt idx="4">
                  <c:v>5</c:v>
                </c:pt>
                <c:pt idx="5">
                  <c:v>6</c:v>
                </c:pt>
                <c:pt idx="6">
                  <c:v>7</c:v>
                </c:pt>
                <c:pt idx="7">
                  <c:v>8</c:v>
                </c:pt>
                <c:pt idx="8">
                  <c:v>9</c:v>
                </c:pt>
                <c:pt idx="9">
                  <c:v>10</c:v>
                </c:pt>
              </c:strCache>
            </c:strRef>
          </c:cat>
          <c:val>
            <c:numRef>
              <c:f>'Pivot Table'!$I$149:$I$159</c:f>
              <c:numCache>
                <c:formatCode>General</c:formatCode>
                <c:ptCount val="10"/>
                <c:pt idx="0">
                  <c:v>59</c:v>
                </c:pt>
                <c:pt idx="1">
                  <c:v>27</c:v>
                </c:pt>
                <c:pt idx="2">
                  <c:v>20</c:v>
                </c:pt>
                <c:pt idx="3">
                  <c:v>19</c:v>
                </c:pt>
                <c:pt idx="4">
                  <c:v>21</c:v>
                </c:pt>
                <c:pt idx="5">
                  <c:v>9</c:v>
                </c:pt>
                <c:pt idx="6">
                  <c:v>11</c:v>
                </c:pt>
                <c:pt idx="7">
                  <c:v>9</c:v>
                </c:pt>
                <c:pt idx="8">
                  <c:v>8</c:v>
                </c:pt>
                <c:pt idx="9">
                  <c:v>18</c:v>
                </c:pt>
              </c:numCache>
            </c:numRef>
          </c:val>
        </c:ser>
        <c:dLbls>
          <c:dLblPos val="outEnd"/>
          <c:showLegendKey val="0"/>
          <c:showVal val="1"/>
          <c:showCatName val="0"/>
          <c:showSerName val="0"/>
          <c:showPercent val="0"/>
          <c:showBubbleSize val="0"/>
        </c:dLbls>
        <c:gapWidth val="150"/>
        <c:axId val="190562304"/>
        <c:axId val="190563840"/>
      </c:barChart>
      <c:catAx>
        <c:axId val="190562304"/>
        <c:scaling>
          <c:orientation val="minMax"/>
        </c:scaling>
        <c:delete val="0"/>
        <c:axPos val="b"/>
        <c:majorTickMark val="out"/>
        <c:minorTickMark val="none"/>
        <c:tickLblPos val="nextTo"/>
        <c:crossAx val="190563840"/>
        <c:crosses val="autoZero"/>
        <c:auto val="1"/>
        <c:lblAlgn val="ctr"/>
        <c:lblOffset val="100"/>
        <c:noMultiLvlLbl val="0"/>
      </c:catAx>
      <c:valAx>
        <c:axId val="190563840"/>
        <c:scaling>
          <c:orientation val="minMax"/>
        </c:scaling>
        <c:delete val="1"/>
        <c:axPos val="l"/>
        <c:numFmt formatCode="General" sourceLinked="1"/>
        <c:majorTickMark val="out"/>
        <c:minorTickMark val="none"/>
        <c:tickLblPos val="nextTo"/>
        <c:crossAx val="190562304"/>
        <c:crosses val="autoZero"/>
        <c:crossBetween val="between"/>
      </c:valAx>
    </c:plotArea>
    <c:legend>
      <c:legendPos val="t"/>
      <c:layout>
        <c:manualLayout>
          <c:xMode val="edge"/>
          <c:yMode val="edge"/>
          <c:x val="0.8570900443591456"/>
          <c:y val="0.12488444152814232"/>
          <c:w val="0.10711240895632958"/>
          <c:h val="0.15779126567512394"/>
        </c:manualLayout>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26"/>
    </mc:Choice>
    <mc:Fallback>
      <c:style val="26"/>
    </mc:Fallback>
  </mc:AlternateContent>
  <c:pivotSource>
    <c:name>[IBM HR Analytics Employee Attrition &amp; Performance-Dashboard_View-Only.xlsx]Pivot Table!OverTime</c:name>
    <c:fmtId val="2"/>
  </c:pivotSource>
  <c:chart>
    <c:title>
      <c:tx>
        <c:rich>
          <a:bodyPr/>
          <a:lstStyle/>
          <a:p>
            <a:pPr>
              <a:defRPr/>
            </a:pPr>
            <a:r>
              <a:rPr lang="en-US"/>
              <a:t>OverTime &amp; Salary Hike</a:t>
            </a:r>
          </a:p>
        </c:rich>
      </c:tx>
      <c:overlay val="0"/>
    </c:title>
    <c:autoTitleDeleted val="0"/>
    <c:pivotFmts>
      <c:pivotFmt>
        <c:idx val="0"/>
        <c:dLbl>
          <c:idx val="0"/>
          <c:dLblPos val="outEnd"/>
          <c:showLegendKey val="0"/>
          <c:showVal val="1"/>
          <c:showCatName val="0"/>
          <c:showSerName val="0"/>
          <c:showPercent val="0"/>
          <c:showBubbleSize val="0"/>
        </c:dLbl>
      </c:pivotFmt>
      <c:pivotFmt>
        <c:idx val="1"/>
        <c:dLbl>
          <c:idx val="0"/>
          <c:dLblPos val="outEnd"/>
          <c:showLegendKey val="0"/>
          <c:showVal val="1"/>
          <c:showCatName val="0"/>
          <c:showSerName val="0"/>
          <c:showPercent val="0"/>
          <c:showBubbleSize val="0"/>
        </c:dLbl>
      </c:pivotFmt>
      <c:pivotFmt>
        <c:idx val="2"/>
        <c:marker>
          <c:symbol val="none"/>
        </c:marker>
        <c:dLbl>
          <c:idx val="0"/>
          <c:dLblPos val="outEnd"/>
          <c:showLegendKey val="0"/>
          <c:showVal val="1"/>
          <c:showCatName val="0"/>
          <c:showSerName val="0"/>
          <c:showPercent val="0"/>
          <c:showBubbleSize val="0"/>
        </c:dLbl>
      </c:pivotFmt>
      <c:pivotFmt>
        <c:idx val="3"/>
        <c:marker>
          <c:symbol val="none"/>
        </c:marker>
        <c:dLbl>
          <c:idx val="0"/>
          <c:dLblPos val="outEnd"/>
          <c:showLegendKey val="0"/>
          <c:showVal val="1"/>
          <c:showCatName val="0"/>
          <c:showSerName val="0"/>
          <c:showPercent val="0"/>
          <c:showBubbleSize val="0"/>
        </c:dLbl>
      </c:pivotFmt>
      <c:pivotFmt>
        <c:idx val="4"/>
        <c:marker>
          <c:symbol val="none"/>
        </c:marker>
      </c:pivotFmt>
    </c:pivotFmts>
    <c:plotArea>
      <c:layout/>
      <c:barChart>
        <c:barDir val="bar"/>
        <c:grouping val="clustered"/>
        <c:varyColors val="0"/>
        <c:ser>
          <c:idx val="0"/>
          <c:order val="0"/>
          <c:tx>
            <c:strRef>
              <c:f>'Pivot Table'!$B$53:$B$54</c:f>
              <c:strCache>
                <c:ptCount val="1"/>
                <c:pt idx="0">
                  <c:v>No</c:v>
                </c:pt>
              </c:strCache>
            </c:strRef>
          </c:tx>
          <c:invertIfNegative val="0"/>
          <c:dLbls>
            <c:spPr/>
            <c:txPr>
              <a:bodyPr/>
              <a:lstStyle/>
              <a:p>
                <a:pPr>
                  <a:defRPr/>
                </a:pPr>
                <a:endParaRPr lang="en-US"/>
              </a:p>
            </c:txPr>
            <c:dLblPos val="outEnd"/>
            <c:showLegendKey val="0"/>
            <c:showVal val="1"/>
            <c:showCatName val="0"/>
            <c:showSerName val="0"/>
            <c:showPercent val="0"/>
            <c:showBubbleSize val="0"/>
            <c:showLeaderLines val="0"/>
          </c:dLbls>
          <c:cat>
            <c:strRef>
              <c:f>'Pivot Table'!$A$55:$A$57</c:f>
              <c:strCache>
                <c:ptCount val="2"/>
                <c:pt idx="0">
                  <c:v>No</c:v>
                </c:pt>
                <c:pt idx="1">
                  <c:v>Yes</c:v>
                </c:pt>
              </c:strCache>
            </c:strRef>
          </c:cat>
          <c:val>
            <c:numRef>
              <c:f>'Pivot Table'!$B$55:$B$57</c:f>
              <c:numCache>
                <c:formatCode>0.00%</c:formatCode>
                <c:ptCount val="2"/>
                <c:pt idx="0">
                  <c:v>0.64478039180606495</c:v>
                </c:pt>
                <c:pt idx="1">
                  <c:v>0.19518740495572054</c:v>
                </c:pt>
              </c:numCache>
            </c:numRef>
          </c:val>
        </c:ser>
        <c:ser>
          <c:idx val="1"/>
          <c:order val="1"/>
          <c:tx>
            <c:strRef>
              <c:f>'Pivot Table'!$C$53:$C$54</c:f>
              <c:strCache>
                <c:ptCount val="1"/>
                <c:pt idx="0">
                  <c:v>Yes</c:v>
                </c:pt>
              </c:strCache>
            </c:strRef>
          </c:tx>
          <c:invertIfNegative val="0"/>
          <c:dLbls>
            <c:spPr/>
            <c:txPr>
              <a:bodyPr/>
              <a:lstStyle/>
              <a:p>
                <a:pPr>
                  <a:defRPr/>
                </a:pPr>
                <a:endParaRPr lang="en-US"/>
              </a:p>
            </c:txPr>
            <c:dLblPos val="outEnd"/>
            <c:showLegendKey val="0"/>
            <c:showVal val="1"/>
            <c:showCatName val="0"/>
            <c:showSerName val="0"/>
            <c:showPercent val="0"/>
            <c:showBubbleSize val="0"/>
            <c:showLeaderLines val="0"/>
          </c:dLbls>
          <c:cat>
            <c:strRef>
              <c:f>'Pivot Table'!$A$55:$A$57</c:f>
              <c:strCache>
                <c:ptCount val="2"/>
                <c:pt idx="0">
                  <c:v>No</c:v>
                </c:pt>
                <c:pt idx="1">
                  <c:v>Yes</c:v>
                </c:pt>
              </c:strCache>
            </c:strRef>
          </c:cat>
          <c:val>
            <c:numRef>
              <c:f>'Pivot Table'!$C$55:$C$57</c:f>
              <c:numCache>
                <c:formatCode>0.00%</c:formatCode>
                <c:ptCount val="2"/>
                <c:pt idx="0">
                  <c:v>7.2815099740585032E-2</c:v>
                </c:pt>
                <c:pt idx="1">
                  <c:v>8.7217103497629483E-2</c:v>
                </c:pt>
              </c:numCache>
            </c:numRef>
          </c:val>
        </c:ser>
        <c:dLbls>
          <c:dLblPos val="outEnd"/>
          <c:showLegendKey val="0"/>
          <c:showVal val="1"/>
          <c:showCatName val="0"/>
          <c:showSerName val="0"/>
          <c:showPercent val="0"/>
          <c:showBubbleSize val="0"/>
        </c:dLbls>
        <c:gapWidth val="150"/>
        <c:axId val="190622720"/>
        <c:axId val="190628608"/>
      </c:barChart>
      <c:catAx>
        <c:axId val="190622720"/>
        <c:scaling>
          <c:orientation val="minMax"/>
        </c:scaling>
        <c:delete val="0"/>
        <c:axPos val="l"/>
        <c:majorTickMark val="out"/>
        <c:minorTickMark val="none"/>
        <c:tickLblPos val="nextTo"/>
        <c:crossAx val="190628608"/>
        <c:crosses val="autoZero"/>
        <c:auto val="1"/>
        <c:lblAlgn val="ctr"/>
        <c:lblOffset val="100"/>
        <c:noMultiLvlLbl val="0"/>
      </c:catAx>
      <c:valAx>
        <c:axId val="190628608"/>
        <c:scaling>
          <c:orientation val="minMax"/>
        </c:scaling>
        <c:delete val="1"/>
        <c:axPos val="b"/>
        <c:numFmt formatCode="0.00%" sourceLinked="1"/>
        <c:majorTickMark val="out"/>
        <c:minorTickMark val="none"/>
        <c:tickLblPos val="nextTo"/>
        <c:crossAx val="19062272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26"/>
    </mc:Choice>
    <mc:Fallback>
      <c:style val="26"/>
    </mc:Fallback>
  </mc:AlternateContent>
  <c:pivotSource>
    <c:name>[IBM HR Analytics Employee Attrition &amp; Performance-Dashboard_View-Only.xlsx]Pivot Table!EnvironmentSatisfaction</c:name>
    <c:fmtId val="0"/>
  </c:pivotSource>
  <c:chart>
    <c:title>
      <c:tx>
        <c:rich>
          <a:bodyPr/>
          <a:lstStyle/>
          <a:p>
            <a:pPr>
              <a:defRPr/>
            </a:pPr>
            <a:r>
              <a:rPr lang="en-US"/>
              <a:t>Environment Satisfaction</a:t>
            </a:r>
          </a:p>
        </c:rich>
      </c:tx>
      <c:overlay val="0"/>
    </c:title>
    <c:autoTitleDeleted val="0"/>
    <c:pivotFmts>
      <c:pivotFmt>
        <c:idx val="0"/>
        <c:dLbl>
          <c:idx val="0"/>
          <c:dLblPos val="outEnd"/>
          <c:showLegendKey val="0"/>
          <c:showVal val="1"/>
          <c:showCatName val="0"/>
          <c:showSerName val="0"/>
          <c:showPercent val="0"/>
          <c:showBubbleSize val="0"/>
        </c:dLbl>
      </c:pivotFmt>
      <c:pivotFmt>
        <c:idx val="1"/>
        <c:dLbl>
          <c:idx val="0"/>
          <c:dLblPos val="outEnd"/>
          <c:showLegendKey val="0"/>
          <c:showVal val="1"/>
          <c:showCatName val="0"/>
          <c:showSerName val="0"/>
          <c:showPercent val="0"/>
          <c:showBubbleSize val="0"/>
        </c:dLbl>
      </c:pivotFmt>
      <c:pivotFmt>
        <c:idx val="2"/>
        <c:marker>
          <c:symbol val="none"/>
        </c:marker>
        <c:dLbl>
          <c:idx val="0"/>
          <c:spPr/>
          <c:txPr>
            <a:bodyPr/>
            <a:lstStyle/>
            <a:p>
              <a:pPr>
                <a:defRPr/>
              </a:pPr>
              <a:endParaRPr lang="en-US"/>
            </a:p>
          </c:txPr>
          <c:dLblPos val="outEnd"/>
          <c:showLegendKey val="0"/>
          <c:showVal val="1"/>
          <c:showCatName val="0"/>
          <c:showSerName val="0"/>
          <c:showPercent val="0"/>
          <c:showBubbleSize val="0"/>
        </c:dLbl>
      </c:pivotFmt>
      <c:pivotFmt>
        <c:idx val="3"/>
        <c:marker>
          <c:symbol val="none"/>
        </c:marker>
        <c:dLbl>
          <c:idx val="0"/>
          <c:spPr/>
          <c:txPr>
            <a:bodyPr/>
            <a:lstStyle/>
            <a:p>
              <a:pPr>
                <a:defRPr/>
              </a:pPr>
              <a:endParaRPr lang="en-US"/>
            </a:p>
          </c:txPr>
          <c:dLblPos val="outEnd"/>
          <c:showLegendKey val="0"/>
          <c:showVal val="1"/>
          <c:showCatName val="0"/>
          <c:showSerName val="0"/>
          <c:showPercent val="0"/>
          <c:showBubbleSize val="0"/>
        </c:dLbl>
      </c:pivotFmt>
    </c:pivotFmts>
    <c:plotArea>
      <c:layout>
        <c:manualLayout>
          <c:layoutTarget val="inner"/>
          <c:xMode val="edge"/>
          <c:yMode val="edge"/>
          <c:x val="2.4155464566929134E-2"/>
          <c:y val="0.20406810531889874"/>
          <c:w val="0.93888888888888888"/>
          <c:h val="0.68829326041956174"/>
        </c:manualLayout>
      </c:layout>
      <c:barChart>
        <c:barDir val="col"/>
        <c:grouping val="clustered"/>
        <c:varyColors val="0"/>
        <c:ser>
          <c:idx val="0"/>
          <c:order val="0"/>
          <c:tx>
            <c:strRef>
              <c:f>'Pivot Table'!$B$189:$B$190</c:f>
              <c:strCache>
                <c:ptCount val="1"/>
                <c:pt idx="0">
                  <c:v>No</c:v>
                </c:pt>
              </c:strCache>
            </c:strRef>
          </c:tx>
          <c:invertIfNegative val="0"/>
          <c:dLbls>
            <c:spPr/>
            <c:txPr>
              <a:bodyPr/>
              <a:lstStyle/>
              <a:p>
                <a:pPr>
                  <a:defRPr/>
                </a:pPr>
                <a:endParaRPr lang="en-US"/>
              </a:p>
            </c:txPr>
            <c:dLblPos val="outEnd"/>
            <c:showLegendKey val="0"/>
            <c:showVal val="1"/>
            <c:showCatName val="0"/>
            <c:showSerName val="0"/>
            <c:showPercent val="0"/>
            <c:showBubbleSize val="0"/>
            <c:showLeaderLines val="0"/>
          </c:dLbls>
          <c:cat>
            <c:strRef>
              <c:f>'Pivot Table'!$A$191:$A$195</c:f>
              <c:strCache>
                <c:ptCount val="4"/>
                <c:pt idx="0">
                  <c:v>1</c:v>
                </c:pt>
                <c:pt idx="1">
                  <c:v>2</c:v>
                </c:pt>
                <c:pt idx="2">
                  <c:v>3</c:v>
                </c:pt>
                <c:pt idx="3">
                  <c:v>4</c:v>
                </c:pt>
              </c:strCache>
            </c:strRef>
          </c:cat>
          <c:val>
            <c:numRef>
              <c:f>'Pivot Table'!$B$191:$B$195</c:f>
              <c:numCache>
                <c:formatCode>General</c:formatCode>
                <c:ptCount val="4"/>
                <c:pt idx="0">
                  <c:v>212</c:v>
                </c:pt>
                <c:pt idx="1">
                  <c:v>244</c:v>
                </c:pt>
                <c:pt idx="2">
                  <c:v>391</c:v>
                </c:pt>
                <c:pt idx="3">
                  <c:v>386</c:v>
                </c:pt>
              </c:numCache>
            </c:numRef>
          </c:val>
        </c:ser>
        <c:ser>
          <c:idx val="1"/>
          <c:order val="1"/>
          <c:tx>
            <c:strRef>
              <c:f>'Pivot Table'!$C$189:$C$190</c:f>
              <c:strCache>
                <c:ptCount val="1"/>
                <c:pt idx="0">
                  <c:v>Yes</c:v>
                </c:pt>
              </c:strCache>
            </c:strRef>
          </c:tx>
          <c:invertIfNegative val="0"/>
          <c:dLbls>
            <c:spPr/>
            <c:txPr>
              <a:bodyPr/>
              <a:lstStyle/>
              <a:p>
                <a:pPr>
                  <a:defRPr/>
                </a:pPr>
                <a:endParaRPr lang="en-US"/>
              </a:p>
            </c:txPr>
            <c:dLblPos val="outEnd"/>
            <c:showLegendKey val="0"/>
            <c:showVal val="1"/>
            <c:showCatName val="0"/>
            <c:showSerName val="0"/>
            <c:showPercent val="0"/>
            <c:showBubbleSize val="0"/>
            <c:showLeaderLines val="0"/>
          </c:dLbls>
          <c:cat>
            <c:strRef>
              <c:f>'Pivot Table'!$A$191:$A$195</c:f>
              <c:strCache>
                <c:ptCount val="4"/>
                <c:pt idx="0">
                  <c:v>1</c:v>
                </c:pt>
                <c:pt idx="1">
                  <c:v>2</c:v>
                </c:pt>
                <c:pt idx="2">
                  <c:v>3</c:v>
                </c:pt>
                <c:pt idx="3">
                  <c:v>4</c:v>
                </c:pt>
              </c:strCache>
            </c:strRef>
          </c:cat>
          <c:val>
            <c:numRef>
              <c:f>'Pivot Table'!$C$191:$C$195</c:f>
              <c:numCache>
                <c:formatCode>General</c:formatCode>
                <c:ptCount val="4"/>
                <c:pt idx="0">
                  <c:v>72</c:v>
                </c:pt>
                <c:pt idx="1">
                  <c:v>43</c:v>
                </c:pt>
                <c:pt idx="2">
                  <c:v>62</c:v>
                </c:pt>
                <c:pt idx="3">
                  <c:v>60</c:v>
                </c:pt>
              </c:numCache>
            </c:numRef>
          </c:val>
        </c:ser>
        <c:dLbls>
          <c:dLblPos val="outEnd"/>
          <c:showLegendKey val="0"/>
          <c:showVal val="1"/>
          <c:showCatName val="0"/>
          <c:showSerName val="0"/>
          <c:showPercent val="0"/>
          <c:showBubbleSize val="0"/>
        </c:dLbls>
        <c:gapWidth val="150"/>
        <c:axId val="190663680"/>
        <c:axId val="190690048"/>
      </c:barChart>
      <c:catAx>
        <c:axId val="190663680"/>
        <c:scaling>
          <c:orientation val="minMax"/>
        </c:scaling>
        <c:delete val="0"/>
        <c:axPos val="b"/>
        <c:majorTickMark val="out"/>
        <c:minorTickMark val="none"/>
        <c:tickLblPos val="nextTo"/>
        <c:crossAx val="190690048"/>
        <c:crosses val="autoZero"/>
        <c:auto val="1"/>
        <c:lblAlgn val="ctr"/>
        <c:lblOffset val="100"/>
        <c:noMultiLvlLbl val="0"/>
      </c:catAx>
      <c:valAx>
        <c:axId val="190690048"/>
        <c:scaling>
          <c:orientation val="minMax"/>
        </c:scaling>
        <c:delete val="1"/>
        <c:axPos val="l"/>
        <c:numFmt formatCode="General" sourceLinked="1"/>
        <c:majorTickMark val="out"/>
        <c:minorTickMark val="none"/>
        <c:tickLblPos val="nextTo"/>
        <c:crossAx val="190663680"/>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26"/>
    </mc:Choice>
    <mc:Fallback>
      <c:style val="26"/>
    </mc:Fallback>
  </mc:AlternateContent>
  <c:pivotSource>
    <c:name>[IBM HR Analytics Employee Attrition &amp; Performance-Dashboard_View-Only.xlsx]Pivot Table!MonthlyIncome</c:name>
    <c:fmtId val="2"/>
  </c:pivotSource>
  <c:chart>
    <c:title>
      <c:tx>
        <c:rich>
          <a:bodyPr/>
          <a:lstStyle/>
          <a:p>
            <a:pPr>
              <a:defRPr/>
            </a:pPr>
            <a:r>
              <a:rPr lang="en-US"/>
              <a:t>Monthly Income</a:t>
            </a:r>
          </a:p>
        </c:rich>
      </c:tx>
      <c:overlay val="0"/>
    </c:title>
    <c:autoTitleDeleted val="0"/>
    <c:pivotFmts>
      <c:pivotFmt>
        <c:idx val="0"/>
        <c:marker>
          <c:symbol val="none"/>
        </c:marker>
        <c:dLbl>
          <c:idx val="0"/>
          <c:dLblPos val="outEnd"/>
          <c:showLegendKey val="0"/>
          <c:showVal val="1"/>
          <c:showCatName val="0"/>
          <c:showSerName val="0"/>
          <c:showPercent val="0"/>
          <c:showBubbleSize val="0"/>
        </c:dLbl>
      </c:pivotFmt>
      <c:pivotFmt>
        <c:idx val="1"/>
        <c:marker>
          <c:symbol val="none"/>
        </c:marker>
        <c:dLbl>
          <c:idx val="0"/>
          <c:spPr/>
          <c:txPr>
            <a:bodyPr/>
            <a:lstStyle/>
            <a:p>
              <a:pPr>
                <a:defRPr sz="1100" b="1"/>
              </a:pPr>
              <a:endParaRPr lang="en-US"/>
            </a:p>
          </c:txPr>
          <c:dLblPos val="outEnd"/>
          <c:showLegendKey val="0"/>
          <c:showVal val="1"/>
          <c:showCatName val="0"/>
          <c:showSerName val="0"/>
          <c:showPercent val="0"/>
          <c:showBubbleSize val="0"/>
        </c:dLbl>
      </c:pivotFmt>
      <c:pivotFmt>
        <c:idx val="2"/>
        <c:marker>
          <c:symbol val="none"/>
        </c:marker>
      </c:pivotFmt>
      <c:pivotFmt>
        <c:idx val="3"/>
        <c:marker>
          <c:symbol val="none"/>
        </c:marker>
        <c:dLbl>
          <c:idx val="0"/>
          <c:spPr/>
          <c:txPr>
            <a:bodyPr/>
            <a:lstStyle/>
            <a:p>
              <a:pPr>
                <a:defRPr sz="1100" b="1"/>
              </a:pPr>
              <a:endParaRPr lang="en-US"/>
            </a:p>
          </c:txPr>
          <c:dLblPos val="outEnd"/>
          <c:showLegendKey val="0"/>
          <c:showVal val="1"/>
          <c:showCatName val="0"/>
          <c:showSerName val="0"/>
          <c:showPercent val="0"/>
          <c:showBubbleSize val="0"/>
        </c:dLbl>
      </c:pivotFmt>
      <c:pivotFmt>
        <c:idx val="4"/>
        <c:marker>
          <c:symbol val="none"/>
        </c:marker>
        <c:dLbl>
          <c:idx val="0"/>
          <c:dLblPos val="outEnd"/>
          <c:showLegendKey val="0"/>
          <c:showVal val="1"/>
          <c:showCatName val="0"/>
          <c:showSerName val="0"/>
          <c:showPercent val="0"/>
          <c:showBubbleSize val="0"/>
        </c:dLbl>
      </c:pivotFmt>
      <c:pivotFmt>
        <c:idx val="5"/>
        <c:marker>
          <c:symbol val="none"/>
        </c:marker>
      </c:pivotFmt>
    </c:pivotFmts>
    <c:plotArea>
      <c:layout/>
      <c:barChart>
        <c:barDir val="col"/>
        <c:grouping val="clustered"/>
        <c:varyColors val="0"/>
        <c:ser>
          <c:idx val="0"/>
          <c:order val="0"/>
          <c:tx>
            <c:strRef>
              <c:f>'Pivot Table'!$B$287:$B$288</c:f>
              <c:strCache>
                <c:ptCount val="1"/>
                <c:pt idx="0">
                  <c:v>No</c:v>
                </c:pt>
              </c:strCache>
            </c:strRef>
          </c:tx>
          <c:invertIfNegative val="0"/>
          <c:dLbls>
            <c:spPr/>
            <c:txPr>
              <a:bodyPr/>
              <a:lstStyle/>
              <a:p>
                <a:pPr>
                  <a:defRPr sz="1100" b="1"/>
                </a:pPr>
                <a:endParaRPr lang="en-US"/>
              </a:p>
            </c:txPr>
            <c:dLblPos val="outEnd"/>
            <c:showLegendKey val="0"/>
            <c:showVal val="1"/>
            <c:showCatName val="0"/>
            <c:showSerName val="0"/>
            <c:showPercent val="0"/>
            <c:showBubbleSize val="0"/>
            <c:showLeaderLines val="0"/>
          </c:dLbls>
          <c:cat>
            <c:strRef>
              <c:f>'Pivot Table'!$A$289:$A$292</c:f>
              <c:strCache>
                <c:ptCount val="3"/>
                <c:pt idx="0">
                  <c:v>High</c:v>
                </c:pt>
                <c:pt idx="1">
                  <c:v>Low</c:v>
                </c:pt>
                <c:pt idx="2">
                  <c:v>Medium</c:v>
                </c:pt>
              </c:strCache>
            </c:strRef>
          </c:cat>
          <c:val>
            <c:numRef>
              <c:f>'Pivot Table'!$B$289:$B$292</c:f>
              <c:numCache>
                <c:formatCode>General</c:formatCode>
                <c:ptCount val="3"/>
                <c:pt idx="0">
                  <c:v>388</c:v>
                </c:pt>
                <c:pt idx="1">
                  <c:v>282</c:v>
                </c:pt>
                <c:pt idx="2">
                  <c:v>563</c:v>
                </c:pt>
              </c:numCache>
            </c:numRef>
          </c:val>
        </c:ser>
        <c:ser>
          <c:idx val="1"/>
          <c:order val="1"/>
          <c:tx>
            <c:strRef>
              <c:f>'Pivot Table'!$C$287:$C$288</c:f>
              <c:strCache>
                <c:ptCount val="1"/>
                <c:pt idx="0">
                  <c:v>Yes</c:v>
                </c:pt>
              </c:strCache>
            </c:strRef>
          </c:tx>
          <c:invertIfNegative val="0"/>
          <c:dLbls>
            <c:spPr/>
            <c:txPr>
              <a:bodyPr/>
              <a:lstStyle/>
              <a:p>
                <a:pPr>
                  <a:defRPr/>
                </a:pPr>
                <a:endParaRPr lang="en-US"/>
              </a:p>
            </c:txPr>
            <c:dLblPos val="outEnd"/>
            <c:showLegendKey val="0"/>
            <c:showVal val="1"/>
            <c:showCatName val="0"/>
            <c:showSerName val="0"/>
            <c:showPercent val="0"/>
            <c:showBubbleSize val="0"/>
            <c:showLeaderLines val="0"/>
          </c:dLbls>
          <c:cat>
            <c:strRef>
              <c:f>'Pivot Table'!$A$289:$A$292</c:f>
              <c:strCache>
                <c:ptCount val="3"/>
                <c:pt idx="0">
                  <c:v>High</c:v>
                </c:pt>
                <c:pt idx="1">
                  <c:v>Low</c:v>
                </c:pt>
                <c:pt idx="2">
                  <c:v>Medium</c:v>
                </c:pt>
              </c:strCache>
            </c:strRef>
          </c:cat>
          <c:val>
            <c:numRef>
              <c:f>'Pivot Table'!$C$289:$C$292</c:f>
              <c:numCache>
                <c:formatCode>General</c:formatCode>
                <c:ptCount val="3"/>
                <c:pt idx="0">
                  <c:v>47</c:v>
                </c:pt>
                <c:pt idx="1">
                  <c:v>113</c:v>
                </c:pt>
                <c:pt idx="2">
                  <c:v>77</c:v>
                </c:pt>
              </c:numCache>
            </c:numRef>
          </c:val>
        </c:ser>
        <c:dLbls>
          <c:dLblPos val="outEnd"/>
          <c:showLegendKey val="0"/>
          <c:showVal val="1"/>
          <c:showCatName val="0"/>
          <c:showSerName val="0"/>
          <c:showPercent val="0"/>
          <c:showBubbleSize val="0"/>
        </c:dLbls>
        <c:gapWidth val="150"/>
        <c:axId val="190794368"/>
        <c:axId val="190796160"/>
      </c:barChart>
      <c:catAx>
        <c:axId val="190794368"/>
        <c:scaling>
          <c:orientation val="minMax"/>
        </c:scaling>
        <c:delete val="0"/>
        <c:axPos val="b"/>
        <c:majorTickMark val="out"/>
        <c:minorTickMark val="none"/>
        <c:tickLblPos val="nextTo"/>
        <c:crossAx val="190796160"/>
        <c:crosses val="autoZero"/>
        <c:auto val="1"/>
        <c:lblAlgn val="ctr"/>
        <c:lblOffset val="100"/>
        <c:noMultiLvlLbl val="0"/>
      </c:catAx>
      <c:valAx>
        <c:axId val="190796160"/>
        <c:scaling>
          <c:orientation val="minMax"/>
        </c:scaling>
        <c:delete val="1"/>
        <c:axPos val="l"/>
        <c:numFmt formatCode="General" sourceLinked="1"/>
        <c:majorTickMark val="out"/>
        <c:minorTickMark val="none"/>
        <c:tickLblPos val="nextTo"/>
        <c:crossAx val="190794368"/>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26"/>
    </mc:Choice>
    <mc:Fallback>
      <c:style val="26"/>
    </mc:Fallback>
  </mc:AlternateContent>
  <c:pivotSource>
    <c:name>[IBM HR Analytics Employee Attrition &amp; Performance-Dashboard_View-Only.xlsx]Pivot Table!JopLevel</c:name>
    <c:fmtId val="1"/>
  </c:pivotSource>
  <c:chart>
    <c:title>
      <c:tx>
        <c:rich>
          <a:bodyPr/>
          <a:lstStyle/>
          <a:p>
            <a:pPr>
              <a:defRPr/>
            </a:pPr>
            <a:r>
              <a:rPr lang="en-US"/>
              <a:t>Jop Level</a:t>
            </a:r>
          </a:p>
        </c:rich>
      </c:tx>
      <c:overlay val="0"/>
    </c:title>
    <c:autoTitleDeleted val="0"/>
    <c:pivotFmts>
      <c:pivotFmt>
        <c:idx val="0"/>
        <c:marker>
          <c:symbol val="none"/>
        </c:marker>
        <c:dLbl>
          <c:idx val="0"/>
          <c:spPr/>
          <c:txPr>
            <a:bodyPr/>
            <a:lstStyle/>
            <a:p>
              <a:pPr>
                <a:defRPr sz="1100" b="1"/>
              </a:pPr>
              <a:endParaRPr lang="en-US"/>
            </a:p>
          </c:txPr>
          <c:dLblPos val="inEnd"/>
          <c:showLegendKey val="0"/>
          <c:showVal val="1"/>
          <c:showCatName val="0"/>
          <c:showSerName val="0"/>
          <c:showPercent val="0"/>
          <c:showBubbleSize val="0"/>
        </c:dLbl>
      </c:pivotFmt>
      <c:pivotFmt>
        <c:idx val="1"/>
        <c:marker>
          <c:symbol val="none"/>
        </c:marker>
        <c:dLbl>
          <c:idx val="0"/>
          <c:spPr/>
          <c:txPr>
            <a:bodyPr/>
            <a:lstStyle/>
            <a:p>
              <a:pPr>
                <a:defRPr/>
              </a:pPr>
              <a:endParaRPr lang="en-US"/>
            </a:p>
          </c:txPr>
          <c:dLblPos val="inEnd"/>
          <c:showLegendKey val="0"/>
          <c:showVal val="1"/>
          <c:showCatName val="0"/>
          <c:showSerName val="0"/>
          <c:showPercent val="0"/>
          <c:showBubbleSize val="0"/>
        </c:dLbl>
      </c:pivotFmt>
    </c:pivotFmts>
    <c:plotArea>
      <c:layout/>
      <c:barChart>
        <c:barDir val="bar"/>
        <c:grouping val="clustered"/>
        <c:varyColors val="0"/>
        <c:ser>
          <c:idx val="0"/>
          <c:order val="0"/>
          <c:tx>
            <c:strRef>
              <c:f>'Pivot Table'!$B$261:$B$262</c:f>
              <c:strCache>
                <c:ptCount val="1"/>
                <c:pt idx="0">
                  <c:v>No</c:v>
                </c:pt>
              </c:strCache>
            </c:strRef>
          </c:tx>
          <c:invertIfNegative val="0"/>
          <c:dLbls>
            <c:spPr/>
            <c:txPr>
              <a:bodyPr/>
              <a:lstStyle/>
              <a:p>
                <a:pPr>
                  <a:defRPr/>
                </a:pPr>
                <a:endParaRPr lang="en-US"/>
              </a:p>
            </c:txPr>
            <c:dLblPos val="inEnd"/>
            <c:showLegendKey val="0"/>
            <c:showVal val="1"/>
            <c:showCatName val="0"/>
            <c:showSerName val="0"/>
            <c:showPercent val="0"/>
            <c:showBubbleSize val="0"/>
            <c:showLeaderLines val="0"/>
          </c:dLbls>
          <c:cat>
            <c:strRef>
              <c:f>'Pivot Table'!$A$263:$A$268</c:f>
              <c:strCache>
                <c:ptCount val="5"/>
                <c:pt idx="0">
                  <c:v>1</c:v>
                </c:pt>
                <c:pt idx="1">
                  <c:v>2</c:v>
                </c:pt>
                <c:pt idx="2">
                  <c:v>3</c:v>
                </c:pt>
                <c:pt idx="3">
                  <c:v>4</c:v>
                </c:pt>
                <c:pt idx="4">
                  <c:v>5</c:v>
                </c:pt>
              </c:strCache>
            </c:strRef>
          </c:cat>
          <c:val>
            <c:numRef>
              <c:f>'Pivot Table'!$B$263:$B$268</c:f>
              <c:numCache>
                <c:formatCode>General</c:formatCode>
                <c:ptCount val="5"/>
                <c:pt idx="0">
                  <c:v>400</c:v>
                </c:pt>
                <c:pt idx="1">
                  <c:v>482</c:v>
                </c:pt>
                <c:pt idx="2">
                  <c:v>186</c:v>
                </c:pt>
                <c:pt idx="3">
                  <c:v>101</c:v>
                </c:pt>
                <c:pt idx="4">
                  <c:v>64</c:v>
                </c:pt>
              </c:numCache>
            </c:numRef>
          </c:val>
        </c:ser>
        <c:ser>
          <c:idx val="1"/>
          <c:order val="1"/>
          <c:tx>
            <c:strRef>
              <c:f>'Pivot Table'!$C$261:$C$262</c:f>
              <c:strCache>
                <c:ptCount val="1"/>
                <c:pt idx="0">
                  <c:v>Yes</c:v>
                </c:pt>
              </c:strCache>
            </c:strRef>
          </c:tx>
          <c:invertIfNegative val="0"/>
          <c:dLbls>
            <c:spPr/>
            <c:txPr>
              <a:bodyPr/>
              <a:lstStyle/>
              <a:p>
                <a:pPr>
                  <a:defRPr/>
                </a:pPr>
                <a:endParaRPr lang="en-US"/>
              </a:p>
            </c:txPr>
            <c:dLblPos val="inEnd"/>
            <c:showLegendKey val="0"/>
            <c:showVal val="1"/>
            <c:showCatName val="0"/>
            <c:showSerName val="0"/>
            <c:showPercent val="0"/>
            <c:showBubbleSize val="0"/>
            <c:showLeaderLines val="0"/>
          </c:dLbls>
          <c:cat>
            <c:strRef>
              <c:f>'Pivot Table'!$A$263:$A$268</c:f>
              <c:strCache>
                <c:ptCount val="5"/>
                <c:pt idx="0">
                  <c:v>1</c:v>
                </c:pt>
                <c:pt idx="1">
                  <c:v>2</c:v>
                </c:pt>
                <c:pt idx="2">
                  <c:v>3</c:v>
                </c:pt>
                <c:pt idx="3">
                  <c:v>4</c:v>
                </c:pt>
                <c:pt idx="4">
                  <c:v>5</c:v>
                </c:pt>
              </c:strCache>
            </c:strRef>
          </c:cat>
          <c:val>
            <c:numRef>
              <c:f>'Pivot Table'!$C$263:$C$268</c:f>
              <c:numCache>
                <c:formatCode>General</c:formatCode>
                <c:ptCount val="5"/>
                <c:pt idx="0">
                  <c:v>143</c:v>
                </c:pt>
                <c:pt idx="1">
                  <c:v>52</c:v>
                </c:pt>
                <c:pt idx="2">
                  <c:v>32</c:v>
                </c:pt>
                <c:pt idx="3">
                  <c:v>5</c:v>
                </c:pt>
                <c:pt idx="4">
                  <c:v>5</c:v>
                </c:pt>
              </c:numCache>
            </c:numRef>
          </c:val>
        </c:ser>
        <c:dLbls>
          <c:dLblPos val="inEnd"/>
          <c:showLegendKey val="0"/>
          <c:showVal val="1"/>
          <c:showCatName val="0"/>
          <c:showSerName val="0"/>
          <c:showPercent val="0"/>
          <c:showBubbleSize val="0"/>
        </c:dLbls>
        <c:gapWidth val="150"/>
        <c:axId val="190847232"/>
        <c:axId val="190857216"/>
      </c:barChart>
      <c:catAx>
        <c:axId val="190847232"/>
        <c:scaling>
          <c:orientation val="minMax"/>
        </c:scaling>
        <c:delete val="0"/>
        <c:axPos val="l"/>
        <c:majorTickMark val="out"/>
        <c:minorTickMark val="none"/>
        <c:tickLblPos val="nextTo"/>
        <c:crossAx val="190857216"/>
        <c:crosses val="autoZero"/>
        <c:auto val="1"/>
        <c:lblAlgn val="ctr"/>
        <c:lblOffset val="100"/>
        <c:noMultiLvlLbl val="0"/>
      </c:catAx>
      <c:valAx>
        <c:axId val="190857216"/>
        <c:scaling>
          <c:orientation val="minMax"/>
        </c:scaling>
        <c:delete val="1"/>
        <c:axPos val="b"/>
        <c:numFmt formatCode="General" sourceLinked="1"/>
        <c:majorTickMark val="out"/>
        <c:minorTickMark val="none"/>
        <c:tickLblPos val="nextTo"/>
        <c:crossAx val="190847232"/>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26"/>
    </mc:Choice>
    <mc:Fallback>
      <c:style val="26"/>
    </mc:Fallback>
  </mc:AlternateContent>
  <c:pivotSource>
    <c:name>[IBM HR Analytics Employee Attrition &amp; Performance-Dashboard_View-Only.xlsx]Pivot Table!JopSatisfaction</c:name>
    <c:fmtId val="3"/>
  </c:pivotSource>
  <c:chart>
    <c:title>
      <c:tx>
        <c:rich>
          <a:bodyPr/>
          <a:lstStyle/>
          <a:p>
            <a:pPr>
              <a:defRPr/>
            </a:pPr>
            <a:r>
              <a:rPr lang="en-US"/>
              <a:t>Jop Satisfaction</a:t>
            </a:r>
          </a:p>
        </c:rich>
      </c:tx>
      <c:overlay val="0"/>
    </c:title>
    <c:autoTitleDeleted val="0"/>
    <c:pivotFmts>
      <c:pivotFmt>
        <c:idx val="0"/>
        <c:marker>
          <c:symbol val="none"/>
        </c:marker>
        <c:dLbl>
          <c:idx val="0"/>
          <c:spPr/>
          <c:txPr>
            <a:bodyPr/>
            <a:lstStyle/>
            <a:p>
              <a:pPr>
                <a:defRPr/>
              </a:pPr>
              <a:endParaRPr lang="en-US"/>
            </a:p>
          </c:txPr>
          <c:dLblPos val="outEnd"/>
          <c:showLegendKey val="0"/>
          <c:showVal val="1"/>
          <c:showCatName val="0"/>
          <c:showSerName val="0"/>
          <c:showPercent val="0"/>
          <c:showBubbleSize val="0"/>
        </c:dLbl>
      </c:pivotFmt>
      <c:pivotFmt>
        <c:idx val="1"/>
        <c:marker>
          <c:symbol val="none"/>
        </c:marker>
        <c:dLbl>
          <c:idx val="0"/>
          <c:spPr/>
          <c:txPr>
            <a:bodyPr/>
            <a:lstStyle/>
            <a:p>
              <a:pPr>
                <a:defRPr/>
              </a:pPr>
              <a:endParaRPr lang="en-US"/>
            </a:p>
          </c:txPr>
          <c:dLblPos val="outEnd"/>
          <c:showLegendKey val="0"/>
          <c:showVal val="1"/>
          <c:showCatName val="0"/>
          <c:showSerName val="0"/>
          <c:showPercent val="0"/>
          <c:showBubbleSize val="0"/>
        </c:dLbl>
      </c:pivotFmt>
      <c:pivotFmt>
        <c:idx val="2"/>
        <c:marker>
          <c:symbol val="none"/>
        </c:marker>
      </c:pivotFmt>
      <c:pivotFmt>
        <c:idx val="3"/>
        <c:marker>
          <c:symbol val="none"/>
        </c:marker>
        <c:dLbl>
          <c:idx val="0"/>
          <c:spPr/>
          <c:txPr>
            <a:bodyPr/>
            <a:lstStyle/>
            <a:p>
              <a:pPr>
                <a:defRPr/>
              </a:pPr>
              <a:endParaRPr lang="en-US"/>
            </a:p>
          </c:txPr>
          <c:dLblPos val="outEnd"/>
          <c:showLegendKey val="0"/>
          <c:showVal val="1"/>
          <c:showCatName val="0"/>
          <c:showSerName val="0"/>
          <c:showPercent val="0"/>
          <c:showBubbleSize val="0"/>
        </c:dLbl>
      </c:pivotFmt>
    </c:pivotFmts>
    <c:plotArea>
      <c:layout/>
      <c:barChart>
        <c:barDir val="col"/>
        <c:grouping val="clustered"/>
        <c:varyColors val="0"/>
        <c:ser>
          <c:idx val="0"/>
          <c:order val="0"/>
          <c:tx>
            <c:strRef>
              <c:f>'Pivot Table'!$B$231:$B$232</c:f>
              <c:strCache>
                <c:ptCount val="1"/>
                <c:pt idx="0">
                  <c:v>No</c:v>
                </c:pt>
              </c:strCache>
            </c:strRef>
          </c:tx>
          <c:invertIfNegative val="0"/>
          <c:dLbls>
            <c:spPr/>
            <c:txPr>
              <a:bodyPr/>
              <a:lstStyle/>
              <a:p>
                <a:pPr>
                  <a:defRPr/>
                </a:pPr>
                <a:endParaRPr lang="en-US"/>
              </a:p>
            </c:txPr>
            <c:dLblPos val="outEnd"/>
            <c:showLegendKey val="0"/>
            <c:showVal val="1"/>
            <c:showCatName val="0"/>
            <c:showSerName val="0"/>
            <c:showPercent val="0"/>
            <c:showBubbleSize val="0"/>
            <c:showLeaderLines val="0"/>
          </c:dLbls>
          <c:cat>
            <c:strRef>
              <c:f>'Pivot Table'!$A$233:$A$237</c:f>
              <c:strCache>
                <c:ptCount val="4"/>
                <c:pt idx="0">
                  <c:v>1</c:v>
                </c:pt>
                <c:pt idx="1">
                  <c:v>2</c:v>
                </c:pt>
                <c:pt idx="2">
                  <c:v>3</c:v>
                </c:pt>
                <c:pt idx="3">
                  <c:v>4</c:v>
                </c:pt>
              </c:strCache>
            </c:strRef>
          </c:cat>
          <c:val>
            <c:numRef>
              <c:f>'Pivot Table'!$B$233:$B$237</c:f>
              <c:numCache>
                <c:formatCode>General</c:formatCode>
                <c:ptCount val="4"/>
                <c:pt idx="0">
                  <c:v>223</c:v>
                </c:pt>
                <c:pt idx="1">
                  <c:v>234</c:v>
                </c:pt>
                <c:pt idx="2">
                  <c:v>369</c:v>
                </c:pt>
                <c:pt idx="3">
                  <c:v>407</c:v>
                </c:pt>
              </c:numCache>
            </c:numRef>
          </c:val>
        </c:ser>
        <c:ser>
          <c:idx val="1"/>
          <c:order val="1"/>
          <c:tx>
            <c:strRef>
              <c:f>'Pivot Table'!$C$231:$C$232</c:f>
              <c:strCache>
                <c:ptCount val="1"/>
                <c:pt idx="0">
                  <c:v>Yes</c:v>
                </c:pt>
              </c:strCache>
            </c:strRef>
          </c:tx>
          <c:invertIfNegative val="0"/>
          <c:dLbls>
            <c:spPr/>
            <c:txPr>
              <a:bodyPr/>
              <a:lstStyle/>
              <a:p>
                <a:pPr>
                  <a:defRPr/>
                </a:pPr>
                <a:endParaRPr lang="en-US"/>
              </a:p>
            </c:txPr>
            <c:dLblPos val="outEnd"/>
            <c:showLegendKey val="0"/>
            <c:showVal val="1"/>
            <c:showCatName val="0"/>
            <c:showSerName val="0"/>
            <c:showPercent val="0"/>
            <c:showBubbleSize val="0"/>
            <c:showLeaderLines val="0"/>
          </c:dLbls>
          <c:cat>
            <c:strRef>
              <c:f>'Pivot Table'!$A$233:$A$237</c:f>
              <c:strCache>
                <c:ptCount val="4"/>
                <c:pt idx="0">
                  <c:v>1</c:v>
                </c:pt>
                <c:pt idx="1">
                  <c:v>2</c:v>
                </c:pt>
                <c:pt idx="2">
                  <c:v>3</c:v>
                </c:pt>
                <c:pt idx="3">
                  <c:v>4</c:v>
                </c:pt>
              </c:strCache>
            </c:strRef>
          </c:cat>
          <c:val>
            <c:numRef>
              <c:f>'Pivot Table'!$C$233:$C$237</c:f>
              <c:numCache>
                <c:formatCode>General</c:formatCode>
                <c:ptCount val="4"/>
                <c:pt idx="0">
                  <c:v>66</c:v>
                </c:pt>
                <c:pt idx="1">
                  <c:v>46</c:v>
                </c:pt>
                <c:pt idx="2">
                  <c:v>73</c:v>
                </c:pt>
                <c:pt idx="3">
                  <c:v>52</c:v>
                </c:pt>
              </c:numCache>
            </c:numRef>
          </c:val>
        </c:ser>
        <c:dLbls>
          <c:dLblPos val="outEnd"/>
          <c:showLegendKey val="0"/>
          <c:showVal val="1"/>
          <c:showCatName val="0"/>
          <c:showSerName val="0"/>
          <c:showPercent val="0"/>
          <c:showBubbleSize val="0"/>
        </c:dLbls>
        <c:gapWidth val="150"/>
        <c:axId val="190904576"/>
        <c:axId val="193019904"/>
      </c:barChart>
      <c:catAx>
        <c:axId val="190904576"/>
        <c:scaling>
          <c:orientation val="minMax"/>
        </c:scaling>
        <c:delete val="0"/>
        <c:axPos val="b"/>
        <c:majorTickMark val="out"/>
        <c:minorTickMark val="none"/>
        <c:tickLblPos val="nextTo"/>
        <c:crossAx val="193019904"/>
        <c:crosses val="autoZero"/>
        <c:auto val="1"/>
        <c:lblAlgn val="ctr"/>
        <c:lblOffset val="100"/>
        <c:noMultiLvlLbl val="0"/>
      </c:catAx>
      <c:valAx>
        <c:axId val="193019904"/>
        <c:scaling>
          <c:orientation val="minMax"/>
        </c:scaling>
        <c:delete val="1"/>
        <c:axPos val="l"/>
        <c:numFmt formatCode="General" sourceLinked="1"/>
        <c:majorTickMark val="out"/>
        <c:minorTickMark val="none"/>
        <c:tickLblPos val="nextTo"/>
        <c:crossAx val="190904576"/>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26"/>
    </mc:Choice>
    <mc:Fallback>
      <c:style val="26"/>
    </mc:Fallback>
  </mc:AlternateContent>
  <c:pivotSource>
    <c:name>[IBM HR Analytics Employee Attrition &amp; Performance-Dashboard_View-Only.xlsx]Pivot Table!RelationshipSatisfaction</c:name>
    <c:fmtId val="1"/>
  </c:pivotSource>
  <c:chart>
    <c:title>
      <c:tx>
        <c:rich>
          <a:bodyPr/>
          <a:lstStyle/>
          <a:p>
            <a:pPr>
              <a:defRPr/>
            </a:pPr>
            <a:r>
              <a:rPr lang="en-US"/>
              <a:t>Relationship Satisfaction</a:t>
            </a:r>
          </a:p>
        </c:rich>
      </c:tx>
      <c:overlay val="0"/>
    </c:title>
    <c:autoTitleDeleted val="0"/>
    <c:pivotFmts>
      <c:pivotFmt>
        <c:idx val="0"/>
        <c:marker>
          <c:symbol val="none"/>
        </c:marker>
        <c:dLbl>
          <c:idx val="0"/>
          <c:spPr/>
          <c:txPr>
            <a:bodyPr/>
            <a:lstStyle/>
            <a:p>
              <a:pPr>
                <a:defRPr/>
              </a:pPr>
              <a:endParaRPr lang="en-US"/>
            </a:p>
          </c:txPr>
          <c:dLblPos val="outEnd"/>
          <c:showLegendKey val="0"/>
          <c:showVal val="1"/>
          <c:showCatName val="0"/>
          <c:showSerName val="0"/>
          <c:showPercent val="0"/>
          <c:showBubbleSize val="0"/>
        </c:dLbl>
      </c:pivotFmt>
      <c:pivotFmt>
        <c:idx val="1"/>
        <c:marker>
          <c:symbol val="none"/>
        </c:marker>
        <c:dLbl>
          <c:idx val="0"/>
          <c:spPr/>
          <c:txPr>
            <a:bodyPr/>
            <a:lstStyle/>
            <a:p>
              <a:pPr>
                <a:defRPr/>
              </a:pPr>
              <a:endParaRPr lang="en-US"/>
            </a:p>
          </c:txPr>
          <c:dLblPos val="outEnd"/>
          <c:showLegendKey val="0"/>
          <c:showVal val="1"/>
          <c:showCatName val="0"/>
          <c:showSerName val="0"/>
          <c:showPercent val="0"/>
          <c:showBubbleSize val="0"/>
        </c:dLbl>
      </c:pivotFmt>
      <c:pivotFmt>
        <c:idx val="2"/>
        <c:marker>
          <c:symbol val="none"/>
        </c:marker>
      </c:pivotFmt>
    </c:pivotFmts>
    <c:plotArea>
      <c:layout/>
      <c:barChart>
        <c:barDir val="col"/>
        <c:grouping val="clustered"/>
        <c:varyColors val="0"/>
        <c:ser>
          <c:idx val="0"/>
          <c:order val="0"/>
          <c:tx>
            <c:strRef>
              <c:f>'Pivot Table'!$G$225:$G$226</c:f>
              <c:strCache>
                <c:ptCount val="1"/>
                <c:pt idx="0">
                  <c:v>No</c:v>
                </c:pt>
              </c:strCache>
            </c:strRef>
          </c:tx>
          <c:invertIfNegative val="0"/>
          <c:dLbls>
            <c:delete val="1"/>
          </c:dLbls>
          <c:cat>
            <c:strRef>
              <c:f>'Pivot Table'!$F$227:$F$231</c:f>
              <c:strCache>
                <c:ptCount val="4"/>
                <c:pt idx="0">
                  <c:v>1</c:v>
                </c:pt>
                <c:pt idx="1">
                  <c:v>2</c:v>
                </c:pt>
                <c:pt idx="2">
                  <c:v>3</c:v>
                </c:pt>
                <c:pt idx="3">
                  <c:v>4</c:v>
                </c:pt>
              </c:strCache>
            </c:strRef>
          </c:cat>
          <c:val>
            <c:numRef>
              <c:f>'Pivot Table'!$G$227:$G$231</c:f>
              <c:numCache>
                <c:formatCode>General</c:formatCode>
                <c:ptCount val="4"/>
                <c:pt idx="0">
                  <c:v>219</c:v>
                </c:pt>
                <c:pt idx="1">
                  <c:v>258</c:v>
                </c:pt>
                <c:pt idx="2">
                  <c:v>388</c:v>
                </c:pt>
                <c:pt idx="3">
                  <c:v>368</c:v>
                </c:pt>
              </c:numCache>
            </c:numRef>
          </c:val>
        </c:ser>
        <c:ser>
          <c:idx val="1"/>
          <c:order val="1"/>
          <c:tx>
            <c:strRef>
              <c:f>'Pivot Table'!$H$225:$H$226</c:f>
              <c:strCache>
                <c:ptCount val="1"/>
                <c:pt idx="0">
                  <c:v>Yes</c:v>
                </c:pt>
              </c:strCache>
            </c:strRef>
          </c:tx>
          <c:invertIfNegative val="0"/>
          <c:dLbls>
            <c:spPr/>
            <c:txPr>
              <a:bodyPr/>
              <a:lstStyle/>
              <a:p>
                <a:pPr>
                  <a:defRPr/>
                </a:pPr>
                <a:endParaRPr lang="en-US"/>
              </a:p>
            </c:txPr>
            <c:dLblPos val="outEnd"/>
            <c:showLegendKey val="0"/>
            <c:showVal val="1"/>
            <c:showCatName val="0"/>
            <c:showSerName val="0"/>
            <c:showPercent val="0"/>
            <c:showBubbleSize val="0"/>
            <c:showLeaderLines val="0"/>
          </c:dLbls>
          <c:cat>
            <c:strRef>
              <c:f>'Pivot Table'!$F$227:$F$231</c:f>
              <c:strCache>
                <c:ptCount val="4"/>
                <c:pt idx="0">
                  <c:v>1</c:v>
                </c:pt>
                <c:pt idx="1">
                  <c:v>2</c:v>
                </c:pt>
                <c:pt idx="2">
                  <c:v>3</c:v>
                </c:pt>
                <c:pt idx="3">
                  <c:v>4</c:v>
                </c:pt>
              </c:strCache>
            </c:strRef>
          </c:cat>
          <c:val>
            <c:numRef>
              <c:f>'Pivot Table'!$H$227:$H$231</c:f>
              <c:numCache>
                <c:formatCode>General</c:formatCode>
                <c:ptCount val="4"/>
                <c:pt idx="0">
                  <c:v>57</c:v>
                </c:pt>
                <c:pt idx="1">
                  <c:v>45</c:v>
                </c:pt>
                <c:pt idx="2">
                  <c:v>71</c:v>
                </c:pt>
                <c:pt idx="3">
                  <c:v>64</c:v>
                </c:pt>
              </c:numCache>
            </c:numRef>
          </c:val>
        </c:ser>
        <c:dLbls>
          <c:dLblPos val="outEnd"/>
          <c:showLegendKey val="0"/>
          <c:showVal val="1"/>
          <c:showCatName val="0"/>
          <c:showSerName val="0"/>
          <c:showPercent val="0"/>
          <c:showBubbleSize val="0"/>
        </c:dLbls>
        <c:gapWidth val="150"/>
        <c:axId val="193035648"/>
        <c:axId val="193047552"/>
      </c:barChart>
      <c:catAx>
        <c:axId val="193035648"/>
        <c:scaling>
          <c:orientation val="minMax"/>
        </c:scaling>
        <c:delete val="0"/>
        <c:axPos val="b"/>
        <c:majorTickMark val="out"/>
        <c:minorTickMark val="none"/>
        <c:tickLblPos val="nextTo"/>
        <c:crossAx val="193047552"/>
        <c:crosses val="autoZero"/>
        <c:auto val="1"/>
        <c:lblAlgn val="ctr"/>
        <c:lblOffset val="100"/>
        <c:noMultiLvlLbl val="0"/>
      </c:catAx>
      <c:valAx>
        <c:axId val="193047552"/>
        <c:scaling>
          <c:orientation val="minMax"/>
        </c:scaling>
        <c:delete val="1"/>
        <c:axPos val="l"/>
        <c:numFmt formatCode="General" sourceLinked="1"/>
        <c:majorTickMark val="out"/>
        <c:minorTickMark val="none"/>
        <c:tickLblPos val="nextTo"/>
        <c:crossAx val="193035648"/>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26"/>
    </mc:Choice>
    <mc:Fallback>
      <c:style val="26"/>
    </mc:Fallback>
  </mc:AlternateContent>
  <c:pivotSource>
    <c:name>[IBM HR Analytics Employee Attrition &amp; Performance-Dashboard_View-Only.xlsx]Pivot Table!AgeOvertimeAttrition</c:name>
    <c:fmtId val="0"/>
  </c:pivotSource>
  <c:chart>
    <c:title>
      <c:tx>
        <c:rich>
          <a:bodyPr/>
          <a:lstStyle/>
          <a:p>
            <a:pPr>
              <a:defRPr/>
            </a:pPr>
            <a:r>
              <a:rPr lang="en-US" sz="1800" b="1" i="0" u="none" strike="noStrike" baseline="0"/>
              <a:t>Young Employees Have Highest Attrition</a:t>
            </a:r>
            <a:endParaRPr lang="en-US"/>
          </a:p>
        </c:rich>
      </c:tx>
      <c:overlay val="1"/>
    </c:title>
    <c:autoTitleDeleted val="0"/>
    <c:pivotFmts>
      <c:pivotFmt>
        <c:idx val="0"/>
        <c:marker>
          <c:symbol val="none"/>
        </c:marker>
        <c:dLbl>
          <c:idx val="0"/>
          <c:spPr/>
          <c:txPr>
            <a:bodyPr/>
            <a:lstStyle/>
            <a:p>
              <a:pPr>
                <a:defRPr/>
              </a:pPr>
              <a:endParaRPr lang="en-US"/>
            </a:p>
          </c:txPr>
          <c:dLblPos val="inBase"/>
          <c:showLegendKey val="0"/>
          <c:showVal val="1"/>
          <c:showCatName val="0"/>
          <c:showSerName val="0"/>
          <c:showPercent val="0"/>
          <c:showBubbleSize val="0"/>
        </c:dLbl>
      </c:pivotFmt>
      <c:pivotFmt>
        <c:idx val="1"/>
        <c:marker>
          <c:symbol val="none"/>
        </c:marker>
        <c:dLbl>
          <c:idx val="0"/>
          <c:spPr/>
          <c:txPr>
            <a:bodyPr/>
            <a:lstStyle/>
            <a:p>
              <a:pPr>
                <a:defRPr sz="1100" b="1"/>
              </a:pPr>
              <a:endParaRPr lang="en-US"/>
            </a:p>
          </c:txPr>
          <c:dLblPos val="inBase"/>
          <c:showLegendKey val="0"/>
          <c:showVal val="1"/>
          <c:showCatName val="0"/>
          <c:showSerName val="0"/>
          <c:showPercent val="0"/>
          <c:showBubbleSize val="0"/>
        </c:dLbl>
      </c:pivotFmt>
      <c:pivotFmt>
        <c:idx val="2"/>
        <c:marker>
          <c:symbol val="none"/>
        </c:marker>
      </c:pivotFmt>
    </c:pivotFmts>
    <c:plotArea>
      <c:layout/>
      <c:barChart>
        <c:barDir val="col"/>
        <c:grouping val="stacked"/>
        <c:varyColors val="0"/>
        <c:ser>
          <c:idx val="0"/>
          <c:order val="0"/>
          <c:tx>
            <c:strRef>
              <c:f>'Pivot Table'!$H$286:$H$287</c:f>
              <c:strCache>
                <c:ptCount val="1"/>
                <c:pt idx="0">
                  <c:v>No</c:v>
                </c:pt>
              </c:strCache>
            </c:strRef>
          </c:tx>
          <c:invertIfNegative val="0"/>
          <c:dLbls>
            <c:spPr/>
            <c:txPr>
              <a:bodyPr/>
              <a:lstStyle/>
              <a:p>
                <a:pPr>
                  <a:defRPr/>
                </a:pPr>
                <a:endParaRPr lang="en-US"/>
              </a:p>
            </c:txPr>
            <c:dLblPos val="inBase"/>
            <c:showLegendKey val="0"/>
            <c:showVal val="1"/>
            <c:showCatName val="0"/>
            <c:showSerName val="0"/>
            <c:showPercent val="0"/>
            <c:showBubbleSize val="0"/>
            <c:showLeaderLines val="0"/>
          </c:dLbls>
          <c:cat>
            <c:strRef>
              <c:f>'Pivot Table'!$G$288:$G$291</c:f>
              <c:strCache>
                <c:ptCount val="3"/>
                <c:pt idx="0">
                  <c:v>Early Career (18-30)</c:v>
                </c:pt>
                <c:pt idx="1">
                  <c:v>Late Career (46+)</c:v>
                </c:pt>
                <c:pt idx="2">
                  <c:v>Mid Career (31-45)</c:v>
                </c:pt>
              </c:strCache>
            </c:strRef>
          </c:cat>
          <c:val>
            <c:numRef>
              <c:f>'Pivot Table'!$H$288:$H$291</c:f>
              <c:numCache>
                <c:formatCode>General</c:formatCode>
                <c:ptCount val="3"/>
                <c:pt idx="0">
                  <c:v>286</c:v>
                </c:pt>
                <c:pt idx="1">
                  <c:v>239</c:v>
                </c:pt>
                <c:pt idx="2">
                  <c:v>708</c:v>
                </c:pt>
              </c:numCache>
            </c:numRef>
          </c:val>
        </c:ser>
        <c:ser>
          <c:idx val="1"/>
          <c:order val="1"/>
          <c:tx>
            <c:strRef>
              <c:f>'Pivot Table'!$I$286:$I$287</c:f>
              <c:strCache>
                <c:ptCount val="1"/>
                <c:pt idx="0">
                  <c:v>Yes</c:v>
                </c:pt>
              </c:strCache>
            </c:strRef>
          </c:tx>
          <c:invertIfNegative val="0"/>
          <c:dLbls>
            <c:spPr/>
            <c:txPr>
              <a:bodyPr/>
              <a:lstStyle/>
              <a:p>
                <a:pPr>
                  <a:defRPr sz="1100" b="1"/>
                </a:pPr>
                <a:endParaRPr lang="en-US"/>
              </a:p>
            </c:txPr>
            <c:dLblPos val="inBase"/>
            <c:showLegendKey val="0"/>
            <c:showVal val="1"/>
            <c:showCatName val="0"/>
            <c:showSerName val="0"/>
            <c:showPercent val="0"/>
            <c:showBubbleSize val="0"/>
            <c:showLeaderLines val="0"/>
          </c:dLbls>
          <c:cat>
            <c:strRef>
              <c:f>'Pivot Table'!$G$288:$G$291</c:f>
              <c:strCache>
                <c:ptCount val="3"/>
                <c:pt idx="0">
                  <c:v>Early Career (18-30)</c:v>
                </c:pt>
                <c:pt idx="1">
                  <c:v>Late Career (46+)</c:v>
                </c:pt>
                <c:pt idx="2">
                  <c:v>Mid Career (31-45)</c:v>
                </c:pt>
              </c:strCache>
            </c:strRef>
          </c:cat>
          <c:val>
            <c:numRef>
              <c:f>'Pivot Table'!$I$288:$I$291</c:f>
              <c:numCache>
                <c:formatCode>General</c:formatCode>
                <c:ptCount val="3"/>
                <c:pt idx="0">
                  <c:v>100</c:v>
                </c:pt>
                <c:pt idx="1">
                  <c:v>34</c:v>
                </c:pt>
                <c:pt idx="2">
                  <c:v>103</c:v>
                </c:pt>
              </c:numCache>
            </c:numRef>
          </c:val>
        </c:ser>
        <c:dLbls>
          <c:dLblPos val="inBase"/>
          <c:showLegendKey val="0"/>
          <c:showVal val="1"/>
          <c:showCatName val="0"/>
          <c:showSerName val="0"/>
          <c:showPercent val="0"/>
          <c:showBubbleSize val="0"/>
        </c:dLbls>
        <c:gapWidth val="150"/>
        <c:overlap val="100"/>
        <c:axId val="193094784"/>
        <c:axId val="193096320"/>
      </c:barChart>
      <c:catAx>
        <c:axId val="193094784"/>
        <c:scaling>
          <c:orientation val="minMax"/>
        </c:scaling>
        <c:delete val="0"/>
        <c:axPos val="b"/>
        <c:majorTickMark val="out"/>
        <c:minorTickMark val="none"/>
        <c:tickLblPos val="nextTo"/>
        <c:crossAx val="193096320"/>
        <c:crosses val="autoZero"/>
        <c:auto val="1"/>
        <c:lblAlgn val="ctr"/>
        <c:lblOffset val="100"/>
        <c:noMultiLvlLbl val="0"/>
      </c:catAx>
      <c:valAx>
        <c:axId val="193096320"/>
        <c:scaling>
          <c:orientation val="minMax"/>
        </c:scaling>
        <c:delete val="1"/>
        <c:axPos val="l"/>
        <c:numFmt formatCode="General" sourceLinked="1"/>
        <c:majorTickMark val="out"/>
        <c:minorTickMark val="none"/>
        <c:tickLblPos val="nextTo"/>
        <c:crossAx val="193094784"/>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26"/>
    </mc:Choice>
    <mc:Fallback>
      <c:style val="26"/>
    </mc:Fallback>
  </mc:AlternateContent>
  <c:pivotSource>
    <c:name>[IBM HR Analytics Employee Attrition &amp; Performance-Dashboard_View-Only.xlsx]Pivot Table!Promotion</c:name>
    <c:fmtId val="0"/>
  </c:pivotSource>
  <c:chart>
    <c:title>
      <c:tx>
        <c:rich>
          <a:bodyPr/>
          <a:lstStyle/>
          <a:p>
            <a:pPr>
              <a:defRPr/>
            </a:pPr>
            <a:r>
              <a:rPr lang="en-US"/>
              <a:t>The</a:t>
            </a:r>
            <a:r>
              <a:rPr lang="en-US" baseline="0"/>
              <a:t> Same Year In Current Role Whitout Promotion</a:t>
            </a:r>
            <a:endParaRPr lang="en-US"/>
          </a:p>
        </c:rich>
      </c:tx>
      <c:overlay val="1"/>
    </c:title>
    <c:autoTitleDeleted val="0"/>
    <c:pivotFmts>
      <c:pivotFmt>
        <c:idx val="0"/>
        <c:marker>
          <c:symbol val="none"/>
        </c:marker>
      </c:pivotFmt>
      <c:pivotFmt>
        <c:idx val="1"/>
        <c:marker>
          <c:symbol val="none"/>
        </c:marker>
      </c:pivotFmt>
      <c:pivotFmt>
        <c:idx val="2"/>
        <c:marker>
          <c:symbol val="none"/>
        </c:marker>
      </c:pivotFmt>
    </c:pivotFmts>
    <c:plotArea>
      <c:layout>
        <c:manualLayout>
          <c:layoutTarget val="inner"/>
          <c:xMode val="edge"/>
          <c:yMode val="edge"/>
          <c:x val="2.2222222222222223E-2"/>
          <c:y val="5.0925925925925923E-2"/>
          <c:w val="0.95348731408573928"/>
          <c:h val="0.83309419655876349"/>
        </c:manualLayout>
      </c:layout>
      <c:barChart>
        <c:barDir val="col"/>
        <c:grouping val="stacked"/>
        <c:varyColors val="0"/>
        <c:ser>
          <c:idx val="0"/>
          <c:order val="0"/>
          <c:tx>
            <c:strRef>
              <c:f>'Pivot Table'!$B$334:$B$335</c:f>
              <c:strCache>
                <c:ptCount val="1"/>
                <c:pt idx="0">
                  <c:v>No</c:v>
                </c:pt>
              </c:strCache>
            </c:strRef>
          </c:tx>
          <c:invertIfNegative val="0"/>
          <c:cat>
            <c:strRef>
              <c:f>'Pivot Table'!$A$336:$A$355</c:f>
              <c:strCache>
                <c:ptCount val="1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strCache>
            </c:strRef>
          </c:cat>
          <c:val>
            <c:numRef>
              <c:f>'Pivot Table'!$B$336:$B$355</c:f>
              <c:numCache>
                <c:formatCode>General</c:formatCode>
                <c:ptCount val="19"/>
                <c:pt idx="0">
                  <c:v>69</c:v>
                </c:pt>
                <c:pt idx="1">
                  <c:v>36</c:v>
                </c:pt>
                <c:pt idx="2">
                  <c:v>357</c:v>
                </c:pt>
                <c:pt idx="3">
                  <c:v>148</c:v>
                </c:pt>
                <c:pt idx="4">
                  <c:v>92</c:v>
                </c:pt>
                <c:pt idx="5">
                  <c:v>60</c:v>
                </c:pt>
                <c:pt idx="6">
                  <c:v>181</c:v>
                </c:pt>
                <c:pt idx="7">
                  <c:v>560</c:v>
                </c:pt>
                <c:pt idx="8">
                  <c:v>342</c:v>
                </c:pt>
                <c:pt idx="9">
                  <c:v>305</c:v>
                </c:pt>
                <c:pt idx="10">
                  <c:v>142</c:v>
                </c:pt>
                <c:pt idx="11">
                  <c:v>114</c:v>
                </c:pt>
                <c:pt idx="12">
                  <c:v>60</c:v>
                </c:pt>
                <c:pt idx="13">
                  <c:v>77</c:v>
                </c:pt>
                <c:pt idx="14">
                  <c:v>67</c:v>
                </c:pt>
                <c:pt idx="15">
                  <c:v>47</c:v>
                </c:pt>
                <c:pt idx="16">
                  <c:v>50</c:v>
                </c:pt>
                <c:pt idx="17">
                  <c:v>22</c:v>
                </c:pt>
                <c:pt idx="18">
                  <c:v>26</c:v>
                </c:pt>
              </c:numCache>
            </c:numRef>
          </c:val>
        </c:ser>
        <c:ser>
          <c:idx val="1"/>
          <c:order val="1"/>
          <c:tx>
            <c:strRef>
              <c:f>'Pivot Table'!$C$334:$C$335</c:f>
              <c:strCache>
                <c:ptCount val="1"/>
                <c:pt idx="0">
                  <c:v>Yes</c:v>
                </c:pt>
              </c:strCache>
            </c:strRef>
          </c:tx>
          <c:invertIfNegative val="0"/>
          <c:cat>
            <c:strRef>
              <c:f>'Pivot Table'!$A$336:$A$355</c:f>
              <c:strCache>
                <c:ptCount val="1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strCache>
            </c:strRef>
          </c:cat>
          <c:val>
            <c:numRef>
              <c:f>'Pivot Table'!$C$336:$C$355</c:f>
              <c:numCache>
                <c:formatCode>General</c:formatCode>
                <c:ptCount val="19"/>
                <c:pt idx="0">
                  <c:v>14</c:v>
                </c:pt>
                <c:pt idx="1">
                  <c:v>13</c:v>
                </c:pt>
                <c:pt idx="2">
                  <c:v>109</c:v>
                </c:pt>
                <c:pt idx="3">
                  <c:v>9</c:v>
                </c:pt>
                <c:pt idx="4">
                  <c:v>12</c:v>
                </c:pt>
                <c:pt idx="5">
                  <c:v>14</c:v>
                </c:pt>
                <c:pt idx="6">
                  <c:v>10</c:v>
                </c:pt>
                <c:pt idx="7">
                  <c:v>117</c:v>
                </c:pt>
                <c:pt idx="8">
                  <c:v>42</c:v>
                </c:pt>
                <c:pt idx="9">
                  <c:v>50</c:v>
                </c:pt>
                <c:pt idx="10">
                  <c:v>16</c:v>
                </c:pt>
                <c:pt idx="12">
                  <c:v>6</c:v>
                </c:pt>
                <c:pt idx="13">
                  <c:v>15</c:v>
                </c:pt>
                <c:pt idx="14">
                  <c:v>6</c:v>
                </c:pt>
                <c:pt idx="15">
                  <c:v>28</c:v>
                </c:pt>
              </c:numCache>
            </c:numRef>
          </c:val>
        </c:ser>
        <c:dLbls>
          <c:showLegendKey val="0"/>
          <c:showVal val="0"/>
          <c:showCatName val="0"/>
          <c:showSerName val="0"/>
          <c:showPercent val="0"/>
          <c:showBubbleSize val="0"/>
        </c:dLbls>
        <c:gapWidth val="150"/>
        <c:overlap val="100"/>
        <c:axId val="193113472"/>
        <c:axId val="193123456"/>
      </c:barChart>
      <c:catAx>
        <c:axId val="193113472"/>
        <c:scaling>
          <c:orientation val="minMax"/>
        </c:scaling>
        <c:delete val="0"/>
        <c:axPos val="b"/>
        <c:majorTickMark val="out"/>
        <c:minorTickMark val="none"/>
        <c:tickLblPos val="nextTo"/>
        <c:crossAx val="193123456"/>
        <c:crosses val="autoZero"/>
        <c:auto val="1"/>
        <c:lblAlgn val="ctr"/>
        <c:lblOffset val="100"/>
        <c:noMultiLvlLbl val="0"/>
      </c:catAx>
      <c:valAx>
        <c:axId val="193123456"/>
        <c:scaling>
          <c:orientation val="minMax"/>
        </c:scaling>
        <c:delete val="0"/>
        <c:axPos val="l"/>
        <c:numFmt formatCode="General" sourceLinked="1"/>
        <c:majorTickMark val="out"/>
        <c:minorTickMark val="none"/>
        <c:tickLblPos val="nextTo"/>
        <c:crossAx val="193113472"/>
        <c:crosses val="autoZero"/>
        <c:crossBetween val="between"/>
      </c:valAx>
      <c:spPr>
        <a:noFill/>
        <a:ln cap="rnd">
          <a:bevel/>
        </a:ln>
      </c:spPr>
    </c:plotArea>
    <c:legend>
      <c:legendPos val="r"/>
      <c:overlay val="0"/>
    </c:legend>
    <c:plotVisOnly val="1"/>
    <c:dispBlanksAs val="gap"/>
    <c:showDLblsOverMax val="0"/>
  </c:chart>
  <c:spPr>
    <a:ln cap="sq">
      <a:beve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26"/>
    </mc:Choice>
    <mc:Fallback>
      <c:style val="26"/>
    </mc:Fallback>
  </mc:AlternateContent>
  <c:pivotSource>
    <c:name>[IBM HR Analytics Employee Attrition &amp; Performance-Dashboard_View-Only.xlsx]Pivot Table!MaritalStatus</c:name>
    <c:fmtId val="6"/>
  </c:pivotSource>
  <c:chart>
    <c:title>
      <c:tx>
        <c:rich>
          <a:bodyPr/>
          <a:lstStyle/>
          <a:p>
            <a:pPr>
              <a:defRPr/>
            </a:pPr>
            <a:r>
              <a:rPr lang="en-US"/>
              <a:t>Marital Status</a:t>
            </a:r>
          </a:p>
        </c:rich>
      </c:tx>
      <c:overlay val="1"/>
    </c:title>
    <c:autoTitleDeleted val="0"/>
    <c:pivotFmts>
      <c:pivotFmt>
        <c:idx val="0"/>
      </c:pivotFmt>
      <c:pivotFmt>
        <c:idx val="1"/>
      </c:pivotFmt>
      <c:pivotFmt>
        <c:idx val="2"/>
        <c:marker>
          <c:symbol val="none"/>
        </c:marker>
        <c:dLbl>
          <c:idx val="0"/>
          <c:spPr/>
          <c:txPr>
            <a:bodyPr/>
            <a:lstStyle/>
            <a:p>
              <a:pPr>
                <a:defRPr sz="1100" b="1"/>
              </a:pPr>
              <a:endParaRPr lang="en-US"/>
            </a:p>
          </c:txPr>
          <c:dLblPos val="inEnd"/>
          <c:showLegendKey val="0"/>
          <c:showVal val="1"/>
          <c:showCatName val="0"/>
          <c:showSerName val="0"/>
          <c:showPercent val="0"/>
          <c:showBubbleSize val="0"/>
        </c:dLbl>
      </c:pivotFmt>
      <c:pivotFmt>
        <c:idx val="3"/>
        <c:marker>
          <c:symbol val="none"/>
        </c:marker>
        <c:dLbl>
          <c:idx val="0"/>
          <c:spPr/>
          <c:txPr>
            <a:bodyPr/>
            <a:lstStyle/>
            <a:p>
              <a:pPr>
                <a:defRPr sz="1100" b="1"/>
              </a:pPr>
              <a:endParaRPr lang="en-US"/>
            </a:p>
          </c:txPr>
          <c:dLblPos val="inEnd"/>
          <c:showLegendKey val="0"/>
          <c:showVal val="1"/>
          <c:showCatName val="0"/>
          <c:showSerName val="0"/>
          <c:showPercent val="0"/>
          <c:showBubbleSize val="0"/>
        </c:dLbl>
      </c:pivotFmt>
      <c:pivotFmt>
        <c:idx val="4"/>
        <c:marker>
          <c:symbol val="none"/>
        </c:marker>
        <c:dLbl>
          <c:idx val="0"/>
          <c:spPr/>
          <c:txPr>
            <a:bodyPr/>
            <a:lstStyle/>
            <a:p>
              <a:pPr>
                <a:defRPr sz="1100" b="1"/>
              </a:pPr>
              <a:endParaRPr lang="en-US"/>
            </a:p>
          </c:txPr>
          <c:dLblPos val="inEnd"/>
          <c:showLegendKey val="0"/>
          <c:showVal val="1"/>
          <c:showCatName val="0"/>
          <c:showSerName val="0"/>
          <c:showPercent val="0"/>
          <c:showBubbleSize val="0"/>
        </c:dLbl>
      </c:pivotFmt>
      <c:pivotFmt>
        <c:idx val="5"/>
        <c:marker>
          <c:symbol val="none"/>
        </c:marker>
      </c:pivotFmt>
      <c:pivotFmt>
        <c:idx val="6"/>
        <c:marker>
          <c:symbol val="none"/>
        </c:marker>
        <c:dLbl>
          <c:idx val="0"/>
          <c:spPr/>
          <c:txPr>
            <a:bodyPr/>
            <a:lstStyle/>
            <a:p>
              <a:pPr>
                <a:defRPr/>
              </a:pPr>
              <a:endParaRPr lang="en-US"/>
            </a:p>
          </c:txPr>
          <c:dLblPos val="inEnd"/>
          <c:showLegendKey val="0"/>
          <c:showVal val="1"/>
          <c:showCatName val="0"/>
          <c:showSerName val="0"/>
          <c:showPercent val="0"/>
          <c:showBubbleSize val="0"/>
        </c:dLbl>
      </c:pivotFmt>
    </c:pivotFmts>
    <c:plotArea>
      <c:layout>
        <c:manualLayout>
          <c:layoutTarget val="inner"/>
          <c:xMode val="edge"/>
          <c:yMode val="edge"/>
          <c:x val="2.7076923076923078E-2"/>
          <c:y val="0.17592592592592593"/>
          <c:w val="0.93372356147789215"/>
          <c:h val="0.70809419655876349"/>
        </c:manualLayout>
      </c:layout>
      <c:barChart>
        <c:barDir val="col"/>
        <c:grouping val="clustered"/>
        <c:varyColors val="0"/>
        <c:ser>
          <c:idx val="0"/>
          <c:order val="0"/>
          <c:tx>
            <c:strRef>
              <c:f>'Pivot Table'!$H$73:$H$74</c:f>
              <c:strCache>
                <c:ptCount val="1"/>
                <c:pt idx="0">
                  <c:v>No</c:v>
                </c:pt>
              </c:strCache>
            </c:strRef>
          </c:tx>
          <c:invertIfNegative val="0"/>
          <c:dLbls>
            <c:spPr/>
            <c:txPr>
              <a:bodyPr/>
              <a:lstStyle/>
              <a:p>
                <a:pPr>
                  <a:defRPr/>
                </a:pPr>
                <a:endParaRPr lang="en-US"/>
              </a:p>
            </c:txPr>
            <c:dLblPos val="inEnd"/>
            <c:showLegendKey val="0"/>
            <c:showVal val="1"/>
            <c:showCatName val="0"/>
            <c:showSerName val="0"/>
            <c:showPercent val="0"/>
            <c:showBubbleSize val="0"/>
            <c:showLeaderLines val="0"/>
          </c:dLbls>
          <c:cat>
            <c:strRef>
              <c:f>'Pivot Table'!$G$75:$G$78</c:f>
              <c:strCache>
                <c:ptCount val="3"/>
                <c:pt idx="0">
                  <c:v>Divorced</c:v>
                </c:pt>
                <c:pt idx="1">
                  <c:v>Married</c:v>
                </c:pt>
                <c:pt idx="2">
                  <c:v>Single</c:v>
                </c:pt>
              </c:strCache>
            </c:strRef>
          </c:cat>
          <c:val>
            <c:numRef>
              <c:f>'Pivot Table'!$H$75:$H$78</c:f>
              <c:numCache>
                <c:formatCode>General</c:formatCode>
                <c:ptCount val="3"/>
                <c:pt idx="0">
                  <c:v>294</c:v>
                </c:pt>
                <c:pt idx="1">
                  <c:v>589</c:v>
                </c:pt>
                <c:pt idx="2">
                  <c:v>350</c:v>
                </c:pt>
              </c:numCache>
            </c:numRef>
          </c:val>
        </c:ser>
        <c:ser>
          <c:idx val="1"/>
          <c:order val="1"/>
          <c:tx>
            <c:strRef>
              <c:f>'Pivot Table'!$I$73:$I$74</c:f>
              <c:strCache>
                <c:ptCount val="1"/>
                <c:pt idx="0">
                  <c:v>Yes</c:v>
                </c:pt>
              </c:strCache>
            </c:strRef>
          </c:tx>
          <c:invertIfNegative val="0"/>
          <c:dLbls>
            <c:spPr/>
            <c:txPr>
              <a:bodyPr/>
              <a:lstStyle/>
              <a:p>
                <a:pPr>
                  <a:defRPr/>
                </a:pPr>
                <a:endParaRPr lang="en-US"/>
              </a:p>
            </c:txPr>
            <c:dLblPos val="inEnd"/>
            <c:showLegendKey val="0"/>
            <c:showVal val="1"/>
            <c:showCatName val="0"/>
            <c:showSerName val="0"/>
            <c:showPercent val="0"/>
            <c:showBubbleSize val="0"/>
            <c:showLeaderLines val="0"/>
          </c:dLbls>
          <c:cat>
            <c:strRef>
              <c:f>'Pivot Table'!$G$75:$G$78</c:f>
              <c:strCache>
                <c:ptCount val="3"/>
                <c:pt idx="0">
                  <c:v>Divorced</c:v>
                </c:pt>
                <c:pt idx="1">
                  <c:v>Married</c:v>
                </c:pt>
                <c:pt idx="2">
                  <c:v>Single</c:v>
                </c:pt>
              </c:strCache>
            </c:strRef>
          </c:cat>
          <c:val>
            <c:numRef>
              <c:f>'Pivot Table'!$I$75:$I$78</c:f>
              <c:numCache>
                <c:formatCode>General</c:formatCode>
                <c:ptCount val="3"/>
                <c:pt idx="0">
                  <c:v>33</c:v>
                </c:pt>
                <c:pt idx="1">
                  <c:v>84</c:v>
                </c:pt>
                <c:pt idx="2">
                  <c:v>120</c:v>
                </c:pt>
              </c:numCache>
            </c:numRef>
          </c:val>
        </c:ser>
        <c:dLbls>
          <c:dLblPos val="inEnd"/>
          <c:showLegendKey val="0"/>
          <c:showVal val="1"/>
          <c:showCatName val="0"/>
          <c:showSerName val="0"/>
          <c:showPercent val="0"/>
          <c:showBubbleSize val="0"/>
        </c:dLbls>
        <c:gapWidth val="150"/>
        <c:axId val="193945984"/>
        <c:axId val="193947520"/>
      </c:barChart>
      <c:catAx>
        <c:axId val="193945984"/>
        <c:scaling>
          <c:orientation val="minMax"/>
        </c:scaling>
        <c:delete val="0"/>
        <c:axPos val="b"/>
        <c:majorTickMark val="out"/>
        <c:minorTickMark val="none"/>
        <c:tickLblPos val="nextTo"/>
        <c:crossAx val="193947520"/>
        <c:crosses val="autoZero"/>
        <c:auto val="1"/>
        <c:lblAlgn val="ctr"/>
        <c:lblOffset val="100"/>
        <c:noMultiLvlLbl val="0"/>
      </c:catAx>
      <c:valAx>
        <c:axId val="193947520"/>
        <c:scaling>
          <c:orientation val="minMax"/>
        </c:scaling>
        <c:delete val="1"/>
        <c:axPos val="l"/>
        <c:numFmt formatCode="General" sourceLinked="1"/>
        <c:majorTickMark val="out"/>
        <c:minorTickMark val="none"/>
        <c:tickLblPos val="nextTo"/>
        <c:crossAx val="193945984"/>
        <c:crosses val="autoZero"/>
        <c:crossBetween val="between"/>
      </c:valAx>
    </c:plotArea>
    <c:legend>
      <c:legendPos val="r"/>
      <c:layout>
        <c:manualLayout>
          <c:xMode val="edge"/>
          <c:yMode val="edge"/>
          <c:x val="0.74664663840096912"/>
          <c:y val="2.2572178477690302E-2"/>
          <c:w val="0.10720395675226287"/>
          <c:h val="0.16743438320209975"/>
        </c:manualLayout>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26"/>
    </mc:Choice>
    <mc:Fallback>
      <c:style val="26"/>
    </mc:Fallback>
  </mc:AlternateContent>
  <c:pivotSource>
    <c:name>[IBM HR Analytics Employee Attrition &amp; Performance-Dashboard_View-Only.xlsx]Pivot Table!BusinessTravel</c:name>
    <c:fmtId val="0"/>
  </c:pivotSource>
  <c:chart>
    <c:title>
      <c:tx>
        <c:rich>
          <a:bodyPr/>
          <a:lstStyle/>
          <a:p>
            <a:pPr>
              <a:defRPr/>
            </a:pPr>
            <a:r>
              <a:rPr lang="en-US"/>
              <a:t>Business</a:t>
            </a:r>
            <a:r>
              <a:rPr lang="en-US" baseline="0"/>
              <a:t> </a:t>
            </a:r>
            <a:r>
              <a:rPr lang="en-US"/>
              <a:t>Travel</a:t>
            </a:r>
          </a:p>
        </c:rich>
      </c:tx>
      <c:overlay val="1"/>
    </c:title>
    <c:autoTitleDeleted val="0"/>
    <c:pivotFmts>
      <c:pivotFmt>
        <c:idx val="0"/>
        <c:marker>
          <c:symbol val="none"/>
        </c:marker>
        <c:dLbl>
          <c:idx val="0"/>
          <c:spPr/>
          <c:txPr>
            <a:bodyPr/>
            <a:lstStyle/>
            <a:p>
              <a:pPr>
                <a:defRPr/>
              </a:pPr>
              <a:endParaRPr lang="en-US"/>
            </a:p>
          </c:txPr>
          <c:dLblPos val="outEnd"/>
          <c:showLegendKey val="0"/>
          <c:showVal val="1"/>
          <c:showCatName val="0"/>
          <c:showSerName val="0"/>
          <c:showPercent val="0"/>
          <c:showBubbleSize val="0"/>
        </c:dLbl>
      </c:pivotFmt>
      <c:pivotFmt>
        <c:idx val="1"/>
        <c:marker>
          <c:symbol val="none"/>
        </c:marker>
        <c:dLbl>
          <c:idx val="0"/>
          <c:spPr/>
          <c:txPr>
            <a:bodyPr/>
            <a:lstStyle/>
            <a:p>
              <a:pPr>
                <a:defRPr/>
              </a:pPr>
              <a:endParaRPr lang="en-US"/>
            </a:p>
          </c:txPr>
          <c:dLblPos val="outEnd"/>
          <c:showLegendKey val="0"/>
          <c:showVal val="1"/>
          <c:showCatName val="0"/>
          <c:showSerName val="0"/>
          <c:showPercent val="0"/>
          <c:showBubbleSize val="0"/>
        </c:dLbl>
      </c:pivotFmt>
    </c:pivotFmts>
    <c:plotArea>
      <c:layout>
        <c:manualLayout>
          <c:layoutTarget val="inner"/>
          <c:xMode val="edge"/>
          <c:yMode val="edge"/>
          <c:x val="3.0555555555555555E-2"/>
          <c:y val="5.0925925925925923E-2"/>
          <c:w val="0.90070953630796158"/>
          <c:h val="0.83309419655876349"/>
        </c:manualLayout>
      </c:layout>
      <c:barChart>
        <c:barDir val="col"/>
        <c:grouping val="clustered"/>
        <c:varyColors val="0"/>
        <c:ser>
          <c:idx val="0"/>
          <c:order val="0"/>
          <c:tx>
            <c:strRef>
              <c:f>'Pivot Table'!$B$369:$B$370</c:f>
              <c:strCache>
                <c:ptCount val="1"/>
                <c:pt idx="0">
                  <c:v>No</c:v>
                </c:pt>
              </c:strCache>
            </c:strRef>
          </c:tx>
          <c:invertIfNegative val="0"/>
          <c:dLbls>
            <c:spPr/>
            <c:txPr>
              <a:bodyPr/>
              <a:lstStyle/>
              <a:p>
                <a:pPr>
                  <a:defRPr/>
                </a:pPr>
                <a:endParaRPr lang="en-US"/>
              </a:p>
            </c:txPr>
            <c:dLblPos val="outEnd"/>
            <c:showLegendKey val="0"/>
            <c:showVal val="1"/>
            <c:showCatName val="0"/>
            <c:showSerName val="0"/>
            <c:showPercent val="0"/>
            <c:showBubbleSize val="0"/>
            <c:showLeaderLines val="0"/>
          </c:dLbls>
          <c:cat>
            <c:strRef>
              <c:f>'Pivot Table'!$A$371:$A$374</c:f>
              <c:strCache>
                <c:ptCount val="3"/>
                <c:pt idx="0">
                  <c:v>Non-Travel</c:v>
                </c:pt>
                <c:pt idx="1">
                  <c:v>Travel_Frequently</c:v>
                </c:pt>
                <c:pt idx="2">
                  <c:v>Travel_Rarely</c:v>
                </c:pt>
              </c:strCache>
            </c:strRef>
          </c:cat>
          <c:val>
            <c:numRef>
              <c:f>'Pivot Table'!$B$371:$B$374</c:f>
              <c:numCache>
                <c:formatCode>General</c:formatCode>
                <c:ptCount val="3"/>
                <c:pt idx="0">
                  <c:v>138</c:v>
                </c:pt>
                <c:pt idx="1">
                  <c:v>208</c:v>
                </c:pt>
                <c:pt idx="2">
                  <c:v>887</c:v>
                </c:pt>
              </c:numCache>
            </c:numRef>
          </c:val>
        </c:ser>
        <c:ser>
          <c:idx val="1"/>
          <c:order val="1"/>
          <c:tx>
            <c:strRef>
              <c:f>'Pivot Table'!$C$369:$C$370</c:f>
              <c:strCache>
                <c:ptCount val="1"/>
                <c:pt idx="0">
                  <c:v>Yes</c:v>
                </c:pt>
              </c:strCache>
            </c:strRef>
          </c:tx>
          <c:invertIfNegative val="0"/>
          <c:dLbls>
            <c:spPr/>
            <c:txPr>
              <a:bodyPr/>
              <a:lstStyle/>
              <a:p>
                <a:pPr>
                  <a:defRPr/>
                </a:pPr>
                <a:endParaRPr lang="en-US"/>
              </a:p>
            </c:txPr>
            <c:dLblPos val="outEnd"/>
            <c:showLegendKey val="0"/>
            <c:showVal val="1"/>
            <c:showCatName val="0"/>
            <c:showSerName val="0"/>
            <c:showPercent val="0"/>
            <c:showBubbleSize val="0"/>
            <c:showLeaderLines val="0"/>
          </c:dLbls>
          <c:cat>
            <c:strRef>
              <c:f>'Pivot Table'!$A$371:$A$374</c:f>
              <c:strCache>
                <c:ptCount val="3"/>
                <c:pt idx="0">
                  <c:v>Non-Travel</c:v>
                </c:pt>
                <c:pt idx="1">
                  <c:v>Travel_Frequently</c:v>
                </c:pt>
                <c:pt idx="2">
                  <c:v>Travel_Rarely</c:v>
                </c:pt>
              </c:strCache>
            </c:strRef>
          </c:cat>
          <c:val>
            <c:numRef>
              <c:f>'Pivot Table'!$C$371:$C$374</c:f>
              <c:numCache>
                <c:formatCode>General</c:formatCode>
                <c:ptCount val="3"/>
                <c:pt idx="0">
                  <c:v>12</c:v>
                </c:pt>
                <c:pt idx="1">
                  <c:v>69</c:v>
                </c:pt>
                <c:pt idx="2">
                  <c:v>156</c:v>
                </c:pt>
              </c:numCache>
            </c:numRef>
          </c:val>
        </c:ser>
        <c:dLbls>
          <c:dLblPos val="outEnd"/>
          <c:showLegendKey val="0"/>
          <c:showVal val="1"/>
          <c:showCatName val="0"/>
          <c:showSerName val="0"/>
          <c:showPercent val="0"/>
          <c:showBubbleSize val="0"/>
        </c:dLbls>
        <c:gapWidth val="150"/>
        <c:axId val="194118016"/>
        <c:axId val="194119552"/>
      </c:barChart>
      <c:catAx>
        <c:axId val="194118016"/>
        <c:scaling>
          <c:orientation val="minMax"/>
        </c:scaling>
        <c:delete val="0"/>
        <c:axPos val="b"/>
        <c:majorTickMark val="out"/>
        <c:minorTickMark val="none"/>
        <c:tickLblPos val="nextTo"/>
        <c:crossAx val="194119552"/>
        <c:crosses val="autoZero"/>
        <c:auto val="1"/>
        <c:lblAlgn val="ctr"/>
        <c:lblOffset val="100"/>
        <c:noMultiLvlLbl val="0"/>
      </c:catAx>
      <c:valAx>
        <c:axId val="194119552"/>
        <c:scaling>
          <c:orientation val="minMax"/>
        </c:scaling>
        <c:delete val="1"/>
        <c:axPos val="l"/>
        <c:numFmt formatCode="General" sourceLinked="1"/>
        <c:majorTickMark val="out"/>
        <c:minorTickMark val="none"/>
        <c:tickLblPos val="nextTo"/>
        <c:crossAx val="194118016"/>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26"/>
    </mc:Choice>
    <mc:Fallback>
      <c:style val="26"/>
    </mc:Fallback>
  </mc:AlternateContent>
  <c:pivotSource>
    <c:name>[IBM HR Analytics Employee Attrition &amp; Performance-Dashboard_View-Only.xlsx]Pivot Table!JopInvolvement</c:name>
    <c:fmtId val="4"/>
  </c:pivotSource>
  <c:chart>
    <c:title>
      <c:tx>
        <c:rich>
          <a:bodyPr/>
          <a:lstStyle/>
          <a:p>
            <a:pPr>
              <a:defRPr/>
            </a:pPr>
            <a:r>
              <a:rPr lang="en-US"/>
              <a:t>Jop Involvement</a:t>
            </a:r>
          </a:p>
        </c:rich>
      </c:tx>
      <c:overlay val="1"/>
    </c:title>
    <c:autoTitleDeleted val="0"/>
    <c:pivotFmts>
      <c:pivotFmt>
        <c:idx val="0"/>
        <c:marker>
          <c:symbol val="none"/>
        </c:marker>
        <c:dLbl>
          <c:idx val="0"/>
          <c:spPr/>
          <c:txPr>
            <a:bodyPr/>
            <a:lstStyle/>
            <a:p>
              <a:pPr>
                <a:defRPr/>
              </a:pPr>
              <a:endParaRPr lang="en-US"/>
            </a:p>
          </c:txPr>
          <c:dLblPos val="outEnd"/>
          <c:showLegendKey val="0"/>
          <c:showVal val="1"/>
          <c:showCatName val="0"/>
          <c:showSerName val="0"/>
          <c:showPercent val="0"/>
          <c:showBubbleSize val="0"/>
        </c:dLbl>
      </c:pivotFmt>
      <c:pivotFmt>
        <c:idx val="1"/>
        <c:marker>
          <c:symbol val="none"/>
        </c:marker>
        <c:dLbl>
          <c:idx val="0"/>
          <c:spPr/>
          <c:txPr>
            <a:bodyPr/>
            <a:lstStyle/>
            <a:p>
              <a:pPr>
                <a:defRPr/>
              </a:pPr>
              <a:endParaRPr lang="en-US"/>
            </a:p>
          </c:txPr>
          <c:dLblPos val="outEnd"/>
          <c:showLegendKey val="0"/>
          <c:showVal val="1"/>
          <c:showCatName val="0"/>
          <c:showSerName val="0"/>
          <c:showPercent val="0"/>
          <c:showBubbleSize val="0"/>
        </c:dLbl>
      </c:pivotFmt>
    </c:pivotFmts>
    <c:plotArea>
      <c:layout/>
      <c:barChart>
        <c:barDir val="col"/>
        <c:grouping val="clustered"/>
        <c:varyColors val="0"/>
        <c:ser>
          <c:idx val="0"/>
          <c:order val="0"/>
          <c:tx>
            <c:strRef>
              <c:f>'Pivot Table'!$G$255:$G$256</c:f>
              <c:strCache>
                <c:ptCount val="1"/>
                <c:pt idx="0">
                  <c:v>No</c:v>
                </c:pt>
              </c:strCache>
            </c:strRef>
          </c:tx>
          <c:invertIfNegative val="0"/>
          <c:dLbls>
            <c:spPr/>
            <c:txPr>
              <a:bodyPr/>
              <a:lstStyle/>
              <a:p>
                <a:pPr>
                  <a:defRPr/>
                </a:pPr>
                <a:endParaRPr lang="en-US"/>
              </a:p>
            </c:txPr>
            <c:dLblPos val="outEnd"/>
            <c:showLegendKey val="0"/>
            <c:showVal val="1"/>
            <c:showCatName val="0"/>
            <c:showSerName val="0"/>
            <c:showPercent val="0"/>
            <c:showBubbleSize val="0"/>
            <c:showLeaderLines val="0"/>
          </c:dLbls>
          <c:cat>
            <c:strRef>
              <c:f>'Pivot Table'!$F$257:$F$261</c:f>
              <c:strCache>
                <c:ptCount val="4"/>
                <c:pt idx="0">
                  <c:v>1</c:v>
                </c:pt>
                <c:pt idx="1">
                  <c:v>2</c:v>
                </c:pt>
                <c:pt idx="2">
                  <c:v>3</c:v>
                </c:pt>
                <c:pt idx="3">
                  <c:v>4</c:v>
                </c:pt>
              </c:strCache>
            </c:strRef>
          </c:cat>
          <c:val>
            <c:numRef>
              <c:f>'Pivot Table'!$G$257:$G$261</c:f>
              <c:numCache>
                <c:formatCode>General</c:formatCode>
                <c:ptCount val="4"/>
                <c:pt idx="0">
                  <c:v>157</c:v>
                </c:pt>
                <c:pt idx="1">
                  <c:v>853</c:v>
                </c:pt>
                <c:pt idx="2">
                  <c:v>2062</c:v>
                </c:pt>
                <c:pt idx="3">
                  <c:v>357</c:v>
                </c:pt>
              </c:numCache>
            </c:numRef>
          </c:val>
        </c:ser>
        <c:ser>
          <c:idx val="1"/>
          <c:order val="1"/>
          <c:tx>
            <c:strRef>
              <c:f>'Pivot Table'!$H$255:$H$256</c:f>
              <c:strCache>
                <c:ptCount val="1"/>
                <c:pt idx="0">
                  <c:v>Yes</c:v>
                </c:pt>
              </c:strCache>
            </c:strRef>
          </c:tx>
          <c:invertIfNegative val="0"/>
          <c:dLbls>
            <c:spPr/>
            <c:txPr>
              <a:bodyPr/>
              <a:lstStyle/>
              <a:p>
                <a:pPr>
                  <a:defRPr/>
                </a:pPr>
                <a:endParaRPr lang="en-US"/>
              </a:p>
            </c:txPr>
            <c:dLblPos val="outEnd"/>
            <c:showLegendKey val="0"/>
            <c:showVal val="1"/>
            <c:showCatName val="0"/>
            <c:showSerName val="0"/>
            <c:showPercent val="0"/>
            <c:showBubbleSize val="0"/>
            <c:showLeaderLines val="0"/>
          </c:dLbls>
          <c:cat>
            <c:strRef>
              <c:f>'Pivot Table'!$F$257:$F$261</c:f>
              <c:strCache>
                <c:ptCount val="4"/>
                <c:pt idx="0">
                  <c:v>1</c:v>
                </c:pt>
                <c:pt idx="1">
                  <c:v>2</c:v>
                </c:pt>
                <c:pt idx="2">
                  <c:v>3</c:v>
                </c:pt>
                <c:pt idx="3">
                  <c:v>4</c:v>
                </c:pt>
              </c:strCache>
            </c:strRef>
          </c:cat>
          <c:val>
            <c:numRef>
              <c:f>'Pivot Table'!$H$257:$H$261</c:f>
              <c:numCache>
                <c:formatCode>General</c:formatCode>
                <c:ptCount val="4"/>
                <c:pt idx="0">
                  <c:v>70</c:v>
                </c:pt>
                <c:pt idx="1">
                  <c:v>193</c:v>
                </c:pt>
                <c:pt idx="2">
                  <c:v>331</c:v>
                </c:pt>
                <c:pt idx="3">
                  <c:v>36</c:v>
                </c:pt>
              </c:numCache>
            </c:numRef>
          </c:val>
        </c:ser>
        <c:dLbls>
          <c:dLblPos val="outEnd"/>
          <c:showLegendKey val="0"/>
          <c:showVal val="1"/>
          <c:showCatName val="0"/>
          <c:showSerName val="0"/>
          <c:showPercent val="0"/>
          <c:showBubbleSize val="0"/>
        </c:dLbls>
        <c:gapWidth val="150"/>
        <c:axId val="194175360"/>
        <c:axId val="194176896"/>
      </c:barChart>
      <c:catAx>
        <c:axId val="194175360"/>
        <c:scaling>
          <c:orientation val="minMax"/>
        </c:scaling>
        <c:delete val="0"/>
        <c:axPos val="b"/>
        <c:majorTickMark val="out"/>
        <c:minorTickMark val="none"/>
        <c:tickLblPos val="nextTo"/>
        <c:crossAx val="194176896"/>
        <c:crosses val="autoZero"/>
        <c:auto val="1"/>
        <c:lblAlgn val="ctr"/>
        <c:lblOffset val="100"/>
        <c:noMultiLvlLbl val="0"/>
      </c:catAx>
      <c:valAx>
        <c:axId val="194176896"/>
        <c:scaling>
          <c:orientation val="minMax"/>
        </c:scaling>
        <c:delete val="1"/>
        <c:axPos val="l"/>
        <c:numFmt formatCode="General" sourceLinked="1"/>
        <c:majorTickMark val="out"/>
        <c:minorTickMark val="none"/>
        <c:tickLblPos val="nextTo"/>
        <c:crossAx val="19417536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chart" Target="../charts/chart4.xml"/><Relationship Id="rId18" Type="http://schemas.microsoft.com/office/2007/relationships/hdphoto" Target="../media/hdphoto4.wdp"/><Relationship Id="rId3" Type="http://schemas.openxmlformats.org/officeDocument/2006/relationships/image" Target="../media/image2.png"/><Relationship Id="rId7" Type="http://schemas.openxmlformats.org/officeDocument/2006/relationships/hyperlink" Target="#'Pivot Table'!A1"/><Relationship Id="rId12" Type="http://schemas.openxmlformats.org/officeDocument/2006/relationships/chart" Target="../charts/chart3.xml"/><Relationship Id="rId17" Type="http://schemas.openxmlformats.org/officeDocument/2006/relationships/image" Target="../media/image6.png"/><Relationship Id="rId2" Type="http://schemas.openxmlformats.org/officeDocument/2006/relationships/image" Target="../media/image1.png"/><Relationship Id="rId16" Type="http://schemas.microsoft.com/office/2007/relationships/hdphoto" Target="../media/hdphoto3.wdp"/><Relationship Id="rId1" Type="http://schemas.openxmlformats.org/officeDocument/2006/relationships/chart" Target="../charts/chart1.xml"/><Relationship Id="rId6" Type="http://schemas.microsoft.com/office/2007/relationships/hdphoto" Target="../media/hdphoto1.wdp"/><Relationship Id="rId11" Type="http://schemas.openxmlformats.org/officeDocument/2006/relationships/chart" Target="../charts/chart2.xml"/><Relationship Id="rId5" Type="http://schemas.openxmlformats.org/officeDocument/2006/relationships/image" Target="../media/image3.png"/><Relationship Id="rId15" Type="http://schemas.openxmlformats.org/officeDocument/2006/relationships/image" Target="../media/image5.png"/><Relationship Id="rId10" Type="http://schemas.openxmlformats.org/officeDocument/2006/relationships/hyperlink" Target="#Dashboard2!A1"/><Relationship Id="rId4" Type="http://schemas.openxmlformats.org/officeDocument/2006/relationships/hyperlink" Target="#Dashboard!A1"/><Relationship Id="rId9" Type="http://schemas.microsoft.com/office/2007/relationships/hdphoto" Target="../media/hdphoto2.wdp"/><Relationship Id="rId14" Type="http://schemas.openxmlformats.org/officeDocument/2006/relationships/chart" Target="../charts/chart5.xml"/></Relationships>
</file>

<file path=xl/drawings/_rels/drawing2.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hyperlink" Target="#'Pivot Table'!A1"/><Relationship Id="rId18" Type="http://schemas.microsoft.com/office/2007/relationships/hdphoto" Target="../media/hdphoto6.wdp"/><Relationship Id="rId3" Type="http://schemas.openxmlformats.org/officeDocument/2006/relationships/chart" Target="../charts/chart8.xml"/><Relationship Id="rId21" Type="http://schemas.openxmlformats.org/officeDocument/2006/relationships/image" Target="../media/image6.png"/><Relationship Id="rId7" Type="http://schemas.openxmlformats.org/officeDocument/2006/relationships/chart" Target="../charts/chart12.xml"/><Relationship Id="rId12" Type="http://schemas.microsoft.com/office/2007/relationships/hdphoto" Target="../media/hdphoto5.wdp"/><Relationship Id="rId17" Type="http://schemas.openxmlformats.org/officeDocument/2006/relationships/image" Target="../media/image8.png"/><Relationship Id="rId2" Type="http://schemas.openxmlformats.org/officeDocument/2006/relationships/chart" Target="../charts/chart7.xml"/><Relationship Id="rId16" Type="http://schemas.openxmlformats.org/officeDocument/2006/relationships/hyperlink" Target="#Dashboard2!A1"/><Relationship Id="rId20" Type="http://schemas.microsoft.com/office/2007/relationships/hdphoto" Target="../media/hdphoto3.wdp"/><Relationship Id="rId1" Type="http://schemas.openxmlformats.org/officeDocument/2006/relationships/chart" Target="../charts/chart6.xml"/><Relationship Id="rId6" Type="http://schemas.openxmlformats.org/officeDocument/2006/relationships/chart" Target="../charts/chart11.xml"/><Relationship Id="rId11" Type="http://schemas.openxmlformats.org/officeDocument/2006/relationships/image" Target="../media/image7.png"/><Relationship Id="rId5" Type="http://schemas.openxmlformats.org/officeDocument/2006/relationships/chart" Target="../charts/chart10.xml"/><Relationship Id="rId15" Type="http://schemas.microsoft.com/office/2007/relationships/hdphoto" Target="../media/hdphoto2.wdp"/><Relationship Id="rId10" Type="http://schemas.openxmlformats.org/officeDocument/2006/relationships/hyperlink" Target="#Dashboard!A1"/><Relationship Id="rId19" Type="http://schemas.openxmlformats.org/officeDocument/2006/relationships/image" Target="../media/image5.png"/><Relationship Id="rId4" Type="http://schemas.openxmlformats.org/officeDocument/2006/relationships/chart" Target="../charts/chart9.xml"/><Relationship Id="rId9" Type="http://schemas.openxmlformats.org/officeDocument/2006/relationships/image" Target="../media/image2.png"/><Relationship Id="rId14" Type="http://schemas.openxmlformats.org/officeDocument/2006/relationships/image" Target="../media/image4.png"/><Relationship Id="rId22" Type="http://schemas.microsoft.com/office/2007/relationships/hdphoto" Target="../media/hdphoto4.wdp"/></Relationships>
</file>

<file path=xl/drawings/_rels/drawing3.xml.rels><?xml version="1.0" encoding="UTF-8" standalone="yes"?>
<Relationships xmlns="http://schemas.openxmlformats.org/package/2006/relationships"><Relationship Id="rId8" Type="http://schemas.openxmlformats.org/officeDocument/2006/relationships/chart" Target="../charts/chart20.xml"/><Relationship Id="rId13" Type="http://schemas.openxmlformats.org/officeDocument/2006/relationships/chart" Target="../charts/chart25.xml"/><Relationship Id="rId18" Type="http://schemas.openxmlformats.org/officeDocument/2006/relationships/image" Target="../media/image4.png"/><Relationship Id="rId3" Type="http://schemas.openxmlformats.org/officeDocument/2006/relationships/chart" Target="../charts/chart15.xml"/><Relationship Id="rId21" Type="http://schemas.openxmlformats.org/officeDocument/2006/relationships/chart" Target="../charts/chart26.xml"/><Relationship Id="rId7" Type="http://schemas.openxmlformats.org/officeDocument/2006/relationships/chart" Target="../charts/chart19.xml"/><Relationship Id="rId12" Type="http://schemas.openxmlformats.org/officeDocument/2006/relationships/chart" Target="../charts/chart24.xml"/><Relationship Id="rId17" Type="http://schemas.openxmlformats.org/officeDocument/2006/relationships/hyperlink" Target="#'Pivot Table'!A1"/><Relationship Id="rId25" Type="http://schemas.openxmlformats.org/officeDocument/2006/relationships/chart" Target="../charts/chart30.xml"/><Relationship Id="rId2" Type="http://schemas.openxmlformats.org/officeDocument/2006/relationships/chart" Target="../charts/chart14.xml"/><Relationship Id="rId16" Type="http://schemas.microsoft.com/office/2007/relationships/hdphoto" Target="../media/hdphoto1.wdp"/><Relationship Id="rId20" Type="http://schemas.openxmlformats.org/officeDocument/2006/relationships/hyperlink" Target="#Dashboard2!A1"/><Relationship Id="rId1" Type="http://schemas.openxmlformats.org/officeDocument/2006/relationships/chart" Target="../charts/chart13.xml"/><Relationship Id="rId6" Type="http://schemas.openxmlformats.org/officeDocument/2006/relationships/chart" Target="../charts/chart18.xml"/><Relationship Id="rId11" Type="http://schemas.openxmlformats.org/officeDocument/2006/relationships/chart" Target="../charts/chart23.xml"/><Relationship Id="rId24" Type="http://schemas.openxmlformats.org/officeDocument/2006/relationships/chart" Target="../charts/chart29.xml"/><Relationship Id="rId5" Type="http://schemas.openxmlformats.org/officeDocument/2006/relationships/chart" Target="../charts/chart17.xml"/><Relationship Id="rId15" Type="http://schemas.openxmlformats.org/officeDocument/2006/relationships/image" Target="../media/image3.png"/><Relationship Id="rId23" Type="http://schemas.openxmlformats.org/officeDocument/2006/relationships/chart" Target="../charts/chart28.xml"/><Relationship Id="rId10" Type="http://schemas.openxmlformats.org/officeDocument/2006/relationships/chart" Target="../charts/chart22.xml"/><Relationship Id="rId19" Type="http://schemas.microsoft.com/office/2007/relationships/hdphoto" Target="../media/hdphoto2.wdp"/><Relationship Id="rId4" Type="http://schemas.openxmlformats.org/officeDocument/2006/relationships/chart" Target="../charts/chart16.xml"/><Relationship Id="rId9" Type="http://schemas.openxmlformats.org/officeDocument/2006/relationships/chart" Target="../charts/chart21.xml"/><Relationship Id="rId14" Type="http://schemas.openxmlformats.org/officeDocument/2006/relationships/hyperlink" Target="#Dashboard!A1"/><Relationship Id="rId22" Type="http://schemas.openxmlformats.org/officeDocument/2006/relationships/chart" Target="../charts/chart27.xml"/></Relationships>
</file>

<file path=xl/drawings/drawing1.xml><?xml version="1.0" encoding="utf-8"?>
<xdr:wsDr xmlns:xdr="http://schemas.openxmlformats.org/drawingml/2006/spreadsheetDrawing" xmlns:a="http://schemas.openxmlformats.org/drawingml/2006/main">
  <xdr:twoCellAnchor>
    <xdr:from>
      <xdr:col>2</xdr:col>
      <xdr:colOff>59532</xdr:colOff>
      <xdr:row>24</xdr:row>
      <xdr:rowOff>180293</xdr:rowOff>
    </xdr:from>
    <xdr:to>
      <xdr:col>10</xdr:col>
      <xdr:colOff>508000</xdr:colOff>
      <xdr:row>34</xdr:row>
      <xdr:rowOff>112059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16</xdr:row>
      <xdr:rowOff>146717</xdr:rowOff>
    </xdr:from>
    <xdr:to>
      <xdr:col>2</xdr:col>
      <xdr:colOff>8845</xdr:colOff>
      <xdr:row>22</xdr:row>
      <xdr:rowOff>42423</xdr:rowOff>
    </xdr:to>
    <mc:AlternateContent xmlns:mc="http://schemas.openxmlformats.org/markup-compatibility/2006" xmlns:a14="http://schemas.microsoft.com/office/drawing/2010/main">
      <mc:Choice Requires="a14">
        <xdr:graphicFrame macro="">
          <xdr:nvGraphicFramePr>
            <xdr:cNvPr id="8"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0" y="3261952"/>
              <a:ext cx="1824198" cy="1307647"/>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0</xdr:colOff>
      <xdr:row>22</xdr:row>
      <xdr:rowOff>76281</xdr:rowOff>
    </xdr:from>
    <xdr:to>
      <xdr:col>2</xdr:col>
      <xdr:colOff>8845</xdr:colOff>
      <xdr:row>34</xdr:row>
      <xdr:rowOff>138473</xdr:rowOff>
    </xdr:to>
    <mc:AlternateContent xmlns:mc="http://schemas.openxmlformats.org/markup-compatibility/2006" xmlns:a14="http://schemas.microsoft.com/office/drawing/2010/main">
      <mc:Choice Requires="a14">
        <xdr:graphicFrame macro="">
          <xdr:nvGraphicFramePr>
            <xdr:cNvPr id="10" name="JobRole"/>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0" y="4603457"/>
              <a:ext cx="1824198" cy="28860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fLocksWithSheet="0"/>
  </xdr:twoCellAnchor>
  <xdr:twoCellAnchor>
    <xdr:from>
      <xdr:col>3</xdr:col>
      <xdr:colOff>470647</xdr:colOff>
      <xdr:row>8</xdr:row>
      <xdr:rowOff>35719</xdr:rowOff>
    </xdr:from>
    <xdr:to>
      <xdr:col>6</xdr:col>
      <xdr:colOff>100852</xdr:colOff>
      <xdr:row>11</xdr:row>
      <xdr:rowOff>166687</xdr:rowOff>
    </xdr:to>
    <xdr:sp macro="" textlink="">
      <xdr:nvSpPr>
        <xdr:cNvPr id="9" name="Rounded Rectangle 8"/>
        <xdr:cNvSpPr/>
      </xdr:nvSpPr>
      <xdr:spPr>
        <a:xfrm>
          <a:off x="2891118" y="1447660"/>
          <a:ext cx="1445558" cy="702468"/>
        </a:xfrm>
        <a:prstGeom prst="roundRect">
          <a:avLst>
            <a:gd name="adj" fmla="val 25738"/>
          </a:avLst>
        </a:prstGeom>
        <a:noFill/>
        <a:ln w="762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134470</xdr:colOff>
      <xdr:row>8</xdr:row>
      <xdr:rowOff>35718</xdr:rowOff>
    </xdr:from>
    <xdr:to>
      <xdr:col>8</xdr:col>
      <xdr:colOff>45245</xdr:colOff>
      <xdr:row>11</xdr:row>
      <xdr:rowOff>164305</xdr:rowOff>
    </xdr:to>
    <xdr:sp macro="" textlink="">
      <xdr:nvSpPr>
        <xdr:cNvPr id="13" name="Rounded Rectangle 12"/>
        <xdr:cNvSpPr/>
      </xdr:nvSpPr>
      <xdr:spPr>
        <a:xfrm>
          <a:off x="4370294" y="1447659"/>
          <a:ext cx="1121010" cy="700087"/>
        </a:xfrm>
        <a:prstGeom prst="roundRect">
          <a:avLst>
            <a:gd name="adj" fmla="val 27524"/>
          </a:avLst>
        </a:prstGeom>
        <a:noFill/>
        <a:ln w="762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78583</xdr:colOff>
      <xdr:row>8</xdr:row>
      <xdr:rowOff>23813</xdr:rowOff>
    </xdr:from>
    <xdr:to>
      <xdr:col>9</xdr:col>
      <xdr:colOff>537884</xdr:colOff>
      <xdr:row>11</xdr:row>
      <xdr:rowOff>150018</xdr:rowOff>
    </xdr:to>
    <xdr:sp macro="" textlink="">
      <xdr:nvSpPr>
        <xdr:cNvPr id="14" name="Rounded Rectangle 13"/>
        <xdr:cNvSpPr/>
      </xdr:nvSpPr>
      <xdr:spPr>
        <a:xfrm>
          <a:off x="5524642" y="1435754"/>
          <a:ext cx="1064418" cy="697705"/>
        </a:xfrm>
        <a:prstGeom prst="roundRect">
          <a:avLst>
            <a:gd name="adj" fmla="val 27475"/>
          </a:avLst>
        </a:prstGeom>
        <a:noFill/>
        <a:ln w="762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593771</xdr:colOff>
      <xdr:row>8</xdr:row>
      <xdr:rowOff>35718</xdr:rowOff>
    </xdr:from>
    <xdr:to>
      <xdr:col>21</xdr:col>
      <xdr:colOff>412516</xdr:colOff>
      <xdr:row>11</xdr:row>
      <xdr:rowOff>171449</xdr:rowOff>
    </xdr:to>
    <xdr:sp macro="" textlink="">
      <xdr:nvSpPr>
        <xdr:cNvPr id="15" name="Rounded Rectangle 14"/>
        <xdr:cNvSpPr/>
      </xdr:nvSpPr>
      <xdr:spPr>
        <a:xfrm>
          <a:off x="11485889" y="1447659"/>
          <a:ext cx="2239215" cy="707231"/>
        </a:xfrm>
        <a:prstGeom prst="roundRect">
          <a:avLst>
            <a:gd name="adj" fmla="val 34552"/>
          </a:avLst>
        </a:prstGeom>
        <a:noFill/>
        <a:ln w="762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20</xdr:col>
      <xdr:colOff>107139</xdr:colOff>
      <xdr:row>9</xdr:row>
      <xdr:rowOff>113713</xdr:rowOff>
    </xdr:from>
    <xdr:to>
      <xdr:col>20</xdr:col>
      <xdr:colOff>328952</xdr:colOff>
      <xdr:row>11</xdr:row>
      <xdr:rowOff>144193</xdr:rowOff>
    </xdr:to>
    <xdr:pic>
      <xdr:nvPicPr>
        <xdr:cNvPr id="18" name="Picture 17" descr="Male female - Free people icons"/>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r="45856"/>
        <a:stretch/>
      </xdr:blipFill>
      <xdr:spPr bwMode="auto">
        <a:xfrm>
          <a:off x="12251514" y="875713"/>
          <a:ext cx="221813" cy="411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369094</xdr:colOff>
      <xdr:row>9</xdr:row>
      <xdr:rowOff>95250</xdr:rowOff>
    </xdr:from>
    <xdr:to>
      <xdr:col>18</xdr:col>
      <xdr:colOff>559220</xdr:colOff>
      <xdr:row>11</xdr:row>
      <xdr:rowOff>125730</xdr:rowOff>
    </xdr:to>
    <xdr:pic>
      <xdr:nvPicPr>
        <xdr:cNvPr id="19" name="Picture 18" descr="Male female - Free people icons"/>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53591"/>
        <a:stretch/>
      </xdr:blipFill>
      <xdr:spPr bwMode="auto">
        <a:xfrm>
          <a:off x="11299032" y="857250"/>
          <a:ext cx="190126" cy="411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892629</xdr:colOff>
      <xdr:row>9</xdr:row>
      <xdr:rowOff>26920</xdr:rowOff>
    </xdr:from>
    <xdr:to>
      <xdr:col>2</xdr:col>
      <xdr:colOff>105229</xdr:colOff>
      <xdr:row>11</xdr:row>
      <xdr:rowOff>72689</xdr:rowOff>
    </xdr:to>
    <xdr:pic>
      <xdr:nvPicPr>
        <xdr:cNvPr id="20" name="Picture 19" descr="It's A Logo Representing Presentation - Presentation Icon - Free  Transparent PNG Clipart Images Download">
          <a:hlinkClick xmlns:r="http://schemas.openxmlformats.org/officeDocument/2006/relationships" r:id="rId4"/>
        </xdr:cNvPr>
        <xdr:cNvPicPr>
          <a:picLocks noChangeAspect="1" noChangeArrowheads="1"/>
        </xdr:cNvPicPr>
      </xdr:nvPicPr>
      <xdr:blipFill>
        <a:blip xmlns:r="http://schemas.openxmlformats.org/officeDocument/2006/relationships" r:embed="rId5" cstate="print">
          <a:extLst>
            <a:ext uri="{BEBA8EAE-BF5A-486C-A8C5-ECC9F3942E4B}">
              <a14:imgProps xmlns:a14="http://schemas.microsoft.com/office/drawing/2010/main">
                <a14:imgLayer r:embed="rId6">
                  <a14:imgEffect>
                    <a14:backgroundRemoval t="2273" b="96023" l="1667" r="98333">
                      <a14:foregroundMark x1="29762" y1="36818" x2="21429" y2="41591"/>
                      <a14:foregroundMark x1="37143" y1="33409" x2="37857" y2="38409"/>
                      <a14:foregroundMark x1="62619" y1="36136" x2="72143" y2="36136"/>
                      <a14:foregroundMark x1="61905" y1="46591" x2="70952" y2="46364"/>
                      <a14:foregroundMark x1="60952" y1="57614" x2="71905" y2="55795"/>
                    </a14:backgroundRemoval>
                  </a14:imgEffect>
                </a14:imgLayer>
              </a14:imgProps>
            </a:ext>
            <a:ext uri="{28A0092B-C50C-407E-A947-70E740481C1C}">
              <a14:useLocalDpi xmlns:a14="http://schemas.microsoft.com/office/drawing/2010/main" val="0"/>
            </a:ext>
          </a:extLst>
        </a:blip>
        <a:srcRect/>
        <a:stretch>
          <a:fillRect/>
        </a:stretch>
      </xdr:blipFill>
      <xdr:spPr bwMode="auto">
        <a:xfrm>
          <a:off x="1495879" y="1646170"/>
          <a:ext cx="419100" cy="4267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235857</xdr:colOff>
      <xdr:row>9</xdr:row>
      <xdr:rowOff>6803</xdr:rowOff>
    </xdr:from>
    <xdr:to>
      <xdr:col>1</xdr:col>
      <xdr:colOff>725715</xdr:colOff>
      <xdr:row>11</xdr:row>
      <xdr:rowOff>6803</xdr:rowOff>
    </xdr:to>
    <xdr:pic>
      <xdr:nvPicPr>
        <xdr:cNvPr id="21" name="Picture 20" descr="Microsoft Excel Computer Icons Table Encapsulated PostScript ...">
          <a:hlinkClick xmlns:r="http://schemas.openxmlformats.org/officeDocument/2006/relationships" r:id="rId7"/>
        </xdr:cNvPr>
        <xdr:cNvPicPr>
          <a:picLocks noChangeAspect="1" noChangeArrowheads="1"/>
        </xdr:cNvPicPr>
      </xdr:nvPicPr>
      <xdr:blipFill rotWithShape="1">
        <a:blip xmlns:r="http://schemas.openxmlformats.org/officeDocument/2006/relationships" r:embed="rId8" cstate="print">
          <a:extLst>
            <a:ext uri="{BEBA8EAE-BF5A-486C-A8C5-ECC9F3942E4B}">
              <a14:imgProps xmlns:a14="http://schemas.microsoft.com/office/drawing/2010/main">
                <a14:imgLayer r:embed="rId9">
                  <a14:imgEffect>
                    <a14:backgroundRemoval t="9474" b="100000" l="0" r="89820">
                      <a14:foregroundMark x1="55090" y1="20000" x2="55090" y2="20000"/>
                      <a14:foregroundMark x1="72455" y1="18947" x2="72455" y2="18947"/>
                      <a14:backgroundMark x1="32934" y1="21053" x2="39521" y2="22105"/>
                      <a14:backgroundMark x1="55689" y1="23158" x2="64671" y2="24211"/>
                      <a14:backgroundMark x1="64671" y1="16842" x2="61078" y2="16842"/>
                      <a14:backgroundMark x1="70659" y1="34737" x2="70659" y2="34737"/>
                      <a14:backgroundMark x1="70060" y1="50526" x2="70060" y2="50526"/>
                      <a14:backgroundMark x1="70060" y1="64211" x2="70060" y2="64211"/>
                      <a14:backgroundMark x1="69461" y1="80000" x2="69461" y2="80000"/>
                      <a14:backgroundMark x1="54491" y1="80000" x2="54491" y2="80000"/>
                      <a14:backgroundMark x1="55689" y1="66316" x2="55689" y2="66316"/>
                      <a14:backgroundMark x1="56287" y1="48421" x2="56287" y2="48421"/>
                      <a14:backgroundMark x1="56287" y1="35789" x2="56287" y2="35789"/>
                      <a14:backgroundMark x1="40719" y1="37895" x2="40719" y2="37895"/>
                      <a14:backgroundMark x1="43114" y1="51579" x2="43114" y2="51579"/>
                      <a14:backgroundMark x1="41916" y1="67368" x2="41916" y2="67368"/>
                      <a14:backgroundMark x1="43114" y1="81053" x2="43114" y2="81053"/>
                      <a14:backgroundMark x1="28144" y1="80000" x2="28144" y2="80000"/>
                      <a14:backgroundMark x1="29341" y1="63158" x2="29341" y2="63158"/>
                      <a14:backgroundMark x1="29940" y1="49474" x2="29940" y2="49474"/>
                      <a14:backgroundMark x1="28743" y1="36842" x2="28743" y2="36842"/>
                    </a14:backgroundRemoval>
                  </a14:imgEffect>
                </a14:imgLayer>
              </a14:imgProps>
            </a:ext>
            <a:ext uri="{28A0092B-C50C-407E-A947-70E740481C1C}">
              <a14:useLocalDpi xmlns:a14="http://schemas.microsoft.com/office/drawing/2010/main" val="0"/>
            </a:ext>
          </a:extLst>
        </a:blip>
        <a:srcRect l="14985" t="1" r="13839" b="1840"/>
        <a:stretch/>
      </xdr:blipFill>
      <xdr:spPr bwMode="auto">
        <a:xfrm rot="10800000" flipV="1">
          <a:off x="839107" y="1626053"/>
          <a:ext cx="489858"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287565</xdr:colOff>
      <xdr:row>9</xdr:row>
      <xdr:rowOff>16034</xdr:rowOff>
    </xdr:from>
    <xdr:to>
      <xdr:col>3</xdr:col>
      <xdr:colOff>103415</xdr:colOff>
      <xdr:row>11</xdr:row>
      <xdr:rowOff>61803</xdr:rowOff>
    </xdr:to>
    <xdr:pic>
      <xdr:nvPicPr>
        <xdr:cNvPr id="22" name="Picture 21" descr="It's A Logo Representing Presentation - Presentation Icon - Free  Transparent PNG Clipart Images Download">
          <a:hlinkClick xmlns:r="http://schemas.openxmlformats.org/officeDocument/2006/relationships" r:id="rId10"/>
        </xdr:cNvPr>
        <xdr:cNvPicPr>
          <a:picLocks noChangeAspect="1" noChangeArrowheads="1"/>
        </xdr:cNvPicPr>
      </xdr:nvPicPr>
      <xdr:blipFill>
        <a:blip xmlns:r="http://schemas.openxmlformats.org/officeDocument/2006/relationships" r:embed="rId5" cstate="print">
          <a:extLst>
            <a:ext uri="{BEBA8EAE-BF5A-486C-A8C5-ECC9F3942E4B}">
              <a14:imgProps xmlns:a14="http://schemas.microsoft.com/office/drawing/2010/main">
                <a14:imgLayer r:embed="rId6">
                  <a14:imgEffect>
                    <a14:backgroundRemoval t="2273" b="96023" l="1667" r="98333">
                      <a14:foregroundMark x1="29762" y1="36818" x2="21429" y2="41591"/>
                      <a14:foregroundMark x1="37143" y1="33409" x2="37857" y2="38409"/>
                      <a14:foregroundMark x1="62619" y1="36136" x2="72143" y2="36136"/>
                      <a14:foregroundMark x1="61905" y1="46591" x2="70952" y2="46364"/>
                      <a14:foregroundMark x1="60952" y1="57614" x2="71905" y2="55795"/>
                    </a14:backgroundRemoval>
                  </a14:imgEffect>
                </a14:imgLayer>
              </a14:imgProps>
            </a:ext>
            <a:ext uri="{28A0092B-C50C-407E-A947-70E740481C1C}">
              <a14:useLocalDpi xmlns:a14="http://schemas.microsoft.com/office/drawing/2010/main" val="0"/>
            </a:ext>
          </a:extLst>
        </a:blip>
        <a:srcRect/>
        <a:stretch>
          <a:fillRect/>
        </a:stretch>
      </xdr:blipFill>
      <xdr:spPr bwMode="auto">
        <a:xfrm>
          <a:off x="2097315" y="1635284"/>
          <a:ext cx="419100" cy="426769"/>
        </a:xfrm>
        <a:prstGeom prst="rect">
          <a:avLst/>
        </a:prstGeom>
        <a:solidFill>
          <a:schemeClr val="accent1">
            <a:lumMod val="20000"/>
            <a:lumOff val="80000"/>
          </a:schemeClr>
        </a:solidFill>
        <a:extLst/>
      </xdr:spPr>
    </xdr:pic>
    <xdr:clientData/>
  </xdr:twoCellAnchor>
  <xdr:twoCellAnchor>
    <xdr:from>
      <xdr:col>14</xdr:col>
      <xdr:colOff>403411</xdr:colOff>
      <xdr:row>12</xdr:row>
      <xdr:rowOff>33618</xdr:rowOff>
    </xdr:from>
    <xdr:to>
      <xdr:col>21</xdr:col>
      <xdr:colOff>537884</xdr:colOff>
      <xdr:row>24</xdr:row>
      <xdr:rowOff>134472</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571500</xdr:colOff>
      <xdr:row>24</xdr:row>
      <xdr:rowOff>168089</xdr:rowOff>
    </xdr:from>
    <xdr:to>
      <xdr:col>21</xdr:col>
      <xdr:colOff>537883</xdr:colOff>
      <xdr:row>34</xdr:row>
      <xdr:rowOff>100853</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104915</xdr:colOff>
      <xdr:row>8</xdr:row>
      <xdr:rowOff>35718</xdr:rowOff>
    </xdr:from>
    <xdr:to>
      <xdr:col>17</xdr:col>
      <xdr:colOff>528777</xdr:colOff>
      <xdr:row>11</xdr:row>
      <xdr:rowOff>171449</xdr:rowOff>
    </xdr:to>
    <xdr:sp macro="" textlink="">
      <xdr:nvSpPr>
        <xdr:cNvPr id="25" name="Rounded Rectangle 24"/>
        <xdr:cNvSpPr/>
      </xdr:nvSpPr>
      <xdr:spPr>
        <a:xfrm>
          <a:off x="5550974" y="1447659"/>
          <a:ext cx="2239215" cy="707231"/>
        </a:xfrm>
        <a:prstGeom prst="roundRect">
          <a:avLst>
            <a:gd name="adj" fmla="val 34552"/>
          </a:avLst>
        </a:prstGeom>
        <a:noFill/>
        <a:ln w="762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571500</xdr:colOff>
      <xdr:row>8</xdr:row>
      <xdr:rowOff>8824</xdr:rowOff>
    </xdr:from>
    <xdr:to>
      <xdr:col>14</xdr:col>
      <xdr:colOff>76059</xdr:colOff>
      <xdr:row>11</xdr:row>
      <xdr:rowOff>144555</xdr:rowOff>
    </xdr:to>
    <xdr:sp macro="" textlink="">
      <xdr:nvSpPr>
        <xdr:cNvPr id="26" name="Rounded Rectangle 25"/>
        <xdr:cNvSpPr/>
      </xdr:nvSpPr>
      <xdr:spPr>
        <a:xfrm>
          <a:off x="2991971" y="1420765"/>
          <a:ext cx="2530147" cy="707231"/>
        </a:xfrm>
        <a:prstGeom prst="roundRect">
          <a:avLst>
            <a:gd name="adj" fmla="val 34552"/>
          </a:avLst>
        </a:prstGeom>
        <a:noFill/>
        <a:ln w="762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324971</xdr:colOff>
      <xdr:row>12</xdr:row>
      <xdr:rowOff>33617</xdr:rowOff>
    </xdr:from>
    <xdr:to>
      <xdr:col>14</xdr:col>
      <xdr:colOff>358588</xdr:colOff>
      <xdr:row>24</xdr:row>
      <xdr:rowOff>145675</xdr:rowOff>
    </xdr:to>
    <xdr:graphicFrame macro="">
      <xdr:nvGraphicFramePr>
        <xdr:cNvPr id="27" name="Chart 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0</xdr:col>
      <xdr:colOff>0</xdr:colOff>
      <xdr:row>12</xdr:row>
      <xdr:rowOff>33617</xdr:rowOff>
    </xdr:from>
    <xdr:to>
      <xdr:col>2</xdr:col>
      <xdr:colOff>13447</xdr:colOff>
      <xdr:row>16</xdr:row>
      <xdr:rowOff>85724</xdr:rowOff>
    </xdr:to>
    <mc:AlternateContent xmlns:mc="http://schemas.openxmlformats.org/markup-compatibility/2006" xmlns:a14="http://schemas.microsoft.com/office/drawing/2010/main">
      <mc:Choice Requires="a14">
        <xdr:graphicFrame macro="">
          <xdr:nvGraphicFramePr>
            <xdr:cNvPr id="28" name="Attrition 1"/>
            <xdr:cNvGraphicFramePr/>
          </xdr:nvGraphicFramePr>
          <xdr:xfrm>
            <a:off x="0" y="0"/>
            <a:ext cx="0" cy="0"/>
          </xdr:xfrm>
          <a:graphic>
            <a:graphicData uri="http://schemas.microsoft.com/office/drawing/2010/slicer">
              <sle:slicer xmlns:sle="http://schemas.microsoft.com/office/drawing/2010/slicer" name="Attrition 1"/>
            </a:graphicData>
          </a:graphic>
        </xdr:graphicFrame>
      </mc:Choice>
      <mc:Fallback xmlns="">
        <xdr:sp macro="" textlink="">
          <xdr:nvSpPr>
            <xdr:cNvPr id="0" name=""/>
            <xdr:cNvSpPr>
              <a:spLocks noTextEdit="1"/>
            </xdr:cNvSpPr>
          </xdr:nvSpPr>
          <xdr:spPr>
            <a:xfrm>
              <a:off x="0" y="2938742"/>
              <a:ext cx="1823197" cy="1004607"/>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fLocksWithSheet="0"/>
  </xdr:twoCellAnchor>
  <xdr:twoCellAnchor>
    <xdr:from>
      <xdr:col>2</xdr:col>
      <xdr:colOff>56029</xdr:colOff>
      <xdr:row>12</xdr:row>
      <xdr:rowOff>44824</xdr:rowOff>
    </xdr:from>
    <xdr:to>
      <xdr:col>7</xdr:col>
      <xdr:colOff>280147</xdr:colOff>
      <xdr:row>24</xdr:row>
      <xdr:rowOff>133668</xdr:rowOff>
    </xdr:to>
    <xdr:graphicFrame macro="">
      <xdr:nvGraphicFramePr>
        <xdr:cNvPr id="29" name="Chart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22</xdr:col>
      <xdr:colOff>47625</xdr:colOff>
      <xdr:row>3</xdr:row>
      <xdr:rowOff>15875</xdr:rowOff>
    </xdr:from>
    <xdr:to>
      <xdr:col>26</xdr:col>
      <xdr:colOff>587375</xdr:colOff>
      <xdr:row>36</xdr:row>
      <xdr:rowOff>47625</xdr:rowOff>
    </xdr:to>
    <xdr:sp macro="" textlink="">
      <xdr:nvSpPr>
        <xdr:cNvPr id="3" name="Flowchart: Alternate Process 2"/>
        <xdr:cNvSpPr/>
      </xdr:nvSpPr>
      <xdr:spPr>
        <a:xfrm>
          <a:off x="13922375" y="968375"/>
          <a:ext cx="2952750" cy="7794625"/>
        </a:xfrm>
        <a:prstGeom prst="flowChartAlternateProcess">
          <a:avLst/>
        </a:prstGeom>
        <a:solidFill>
          <a:schemeClr val="accent1">
            <a:lumMod val="20000"/>
            <a:lumOff val="80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22</xdr:col>
      <xdr:colOff>174624</xdr:colOff>
      <xdr:row>3</xdr:row>
      <xdr:rowOff>190500</xdr:rowOff>
    </xdr:from>
    <xdr:to>
      <xdr:col>26</xdr:col>
      <xdr:colOff>476249</xdr:colOff>
      <xdr:row>35</xdr:row>
      <xdr:rowOff>174626</xdr:rowOff>
    </xdr:to>
    <xdr:sp macro="" textlink="">
      <xdr:nvSpPr>
        <xdr:cNvPr id="4" name="Text Box 1"/>
        <xdr:cNvSpPr txBox="1">
          <a:spLocks noChangeArrowheads="1"/>
        </xdr:cNvSpPr>
      </xdr:nvSpPr>
      <xdr:spPr bwMode="auto">
        <a:xfrm>
          <a:off x="14049374" y="1143000"/>
          <a:ext cx="2714625" cy="7413626"/>
        </a:xfrm>
        <a:prstGeom prst="rect">
          <a:avLst/>
        </a:prstGeom>
        <a:noFill/>
        <a:ln w="9525">
          <a:noFill/>
          <a:miter lim="800000"/>
          <a:headEnd/>
          <a:tailEnd/>
        </a:ln>
      </xdr:spPr>
      <xdr:txBody>
        <a:bodyPr vertOverflow="clip" wrap="square" lIns="27432" tIns="18288" rIns="0" bIns="0" anchor="t" upright="1"/>
        <a:lstStyle/>
        <a:p>
          <a:pPr algn="l" rtl="0">
            <a:defRPr sz="1000"/>
          </a:pPr>
          <a:r>
            <a:rPr lang="en-US" sz="2000" b="1" i="0" u="none" strike="noStrike" baseline="0">
              <a:solidFill>
                <a:schemeClr val="accent1"/>
              </a:solidFill>
              <a:latin typeface="Arial Unicode MS"/>
              <a:ea typeface="Arial Unicode MS"/>
              <a:cs typeface="Arial Unicode MS"/>
            </a:rPr>
            <a:t>☆</a:t>
          </a:r>
          <a:r>
            <a:rPr lang="en-US" sz="2000" b="1" i="0" u="none" strike="noStrike" baseline="0">
              <a:solidFill>
                <a:srgbClr val="000000"/>
              </a:solidFill>
              <a:latin typeface="Calibri"/>
              <a:cs typeface="Calibri"/>
            </a:rPr>
            <a:t> </a:t>
          </a:r>
          <a:r>
            <a:rPr lang="en-US" sz="2000" b="1" i="0" u="none" strike="noStrike" baseline="0">
              <a:solidFill>
                <a:schemeClr val="accent1"/>
              </a:solidFill>
              <a:latin typeface="Calibri"/>
              <a:cs typeface="Calibri"/>
            </a:rPr>
            <a:t>Insights:</a:t>
          </a:r>
        </a:p>
        <a:p>
          <a:pPr algn="l" rtl="0">
            <a:defRPr sz="1000"/>
          </a:pPr>
          <a:r>
            <a:rPr lang="en-US" sz="1600" b="1" i="0" u="none" strike="noStrike" baseline="0">
              <a:solidFill>
                <a:srgbClr val="000000"/>
              </a:solidFill>
              <a:latin typeface="+mn-lt"/>
              <a:cs typeface="Calibri"/>
            </a:rPr>
            <a:t>- Employees with low job satisfaction are more likely to leave the company.</a:t>
          </a:r>
        </a:p>
        <a:p>
          <a:pPr algn="l" rtl="0">
            <a:defRPr sz="1000"/>
          </a:pPr>
          <a:r>
            <a:rPr lang="en-US" sz="1600" b="1" i="0" u="none" strike="noStrike" baseline="0">
              <a:solidFill>
                <a:srgbClr val="000000"/>
              </a:solidFill>
              <a:latin typeface="+mn-lt"/>
              <a:cs typeface="Calibri"/>
            </a:rPr>
            <a:t>- Overtime has a strong impact on employee attrition, with employees working overtime showing higher turnover rates.</a:t>
          </a:r>
        </a:p>
        <a:p>
          <a:pPr algn="l" rtl="0">
            <a:defRPr sz="1000"/>
          </a:pPr>
          <a:r>
            <a:rPr lang="en-US" sz="1600" b="1" i="0" u="none" strike="noStrike" baseline="0">
              <a:solidFill>
                <a:srgbClr val="000000"/>
              </a:solidFill>
              <a:latin typeface="+mn-lt"/>
              <a:cs typeface="Calibri"/>
            </a:rPr>
            <a:t>- Younger employees (early career stage) tend to have higher attrition compared to more experienced employees.</a:t>
          </a:r>
        </a:p>
        <a:p>
          <a:pPr algn="l" rtl="0">
            <a:defRPr sz="1000"/>
          </a:pPr>
          <a:r>
            <a:rPr lang="en-US" sz="1600" b="1" i="0" u="none" strike="noStrike" baseline="0">
              <a:solidFill>
                <a:srgbClr val="000000"/>
              </a:solidFill>
              <a:latin typeface="+mn-lt"/>
              <a:cs typeface="Calibri"/>
            </a:rPr>
            <a:t>- Employees with lower salary levels are more likely to leave, indicating compensation plays a role in retention.</a:t>
          </a:r>
        </a:p>
        <a:p>
          <a:pPr algn="l" rtl="0">
            <a:defRPr sz="1000"/>
          </a:pPr>
          <a:r>
            <a:rPr lang="en-US" sz="1600" b="1" i="0" u="none" strike="noStrike" baseline="0">
              <a:solidFill>
                <a:srgbClr val="000000"/>
              </a:solidFill>
              <a:latin typeface="+mn-lt"/>
              <a:cs typeface="Calibri"/>
            </a:rPr>
            <a:t>- Lack of promotion over time increases the likelihood of employee turnover.</a:t>
          </a:r>
        </a:p>
        <a:p>
          <a:pPr algn="l" rtl="0">
            <a:defRPr sz="1000"/>
          </a:pPr>
          <a:r>
            <a:rPr lang="en-US" sz="1600" b="1" i="0" u="none" strike="noStrike" baseline="0">
              <a:solidFill>
                <a:srgbClr val="000000"/>
              </a:solidFill>
              <a:latin typeface="+mn-lt"/>
              <a:cs typeface="Calibri"/>
            </a:rPr>
            <a:t>- Employees with shorter tenure with their manager show higher attrition, suggesting early-stage management relationships are critical.</a:t>
          </a:r>
        </a:p>
        <a:p>
          <a:pPr algn="l" rtl="0">
            <a:defRPr sz="1000"/>
          </a:pPr>
          <a:r>
            <a:rPr lang="en-US" sz="1600" b="1" i="0" u="none" strike="noStrike" baseline="0">
              <a:solidFill>
                <a:srgbClr val="000000"/>
              </a:solidFill>
              <a:latin typeface="+mn-lt"/>
              <a:cs typeface="Calibri"/>
            </a:rPr>
            <a:t>- Work environment and job involvement levels significantly influence employee retention.</a:t>
          </a:r>
        </a:p>
      </xdr:txBody>
    </xdr:sp>
    <xdr:clientData/>
  </xdr:twoCellAnchor>
  <xdr:twoCellAnchor>
    <xdr:from>
      <xdr:col>0</xdr:col>
      <xdr:colOff>0</xdr:colOff>
      <xdr:row>3</xdr:row>
      <xdr:rowOff>0</xdr:rowOff>
    </xdr:from>
    <xdr:to>
      <xdr:col>21</xdr:col>
      <xdr:colOff>579438</xdr:colOff>
      <xdr:row>8</xdr:row>
      <xdr:rowOff>28948</xdr:rowOff>
    </xdr:to>
    <xdr:grpSp>
      <xdr:nvGrpSpPr>
        <xdr:cNvPr id="30" name="Group 29"/>
        <xdr:cNvGrpSpPr/>
      </xdr:nvGrpSpPr>
      <xdr:grpSpPr>
        <a:xfrm>
          <a:off x="0" y="734786"/>
          <a:ext cx="14036902" cy="1253591"/>
          <a:chOff x="79375" y="1000125"/>
          <a:chExt cx="13850938" cy="1235448"/>
        </a:xfrm>
      </xdr:grpSpPr>
      <xdr:grpSp>
        <xdr:nvGrpSpPr>
          <xdr:cNvPr id="31" name="Group 30"/>
          <xdr:cNvGrpSpPr/>
        </xdr:nvGrpSpPr>
        <xdr:grpSpPr>
          <a:xfrm>
            <a:off x="79375" y="1000125"/>
            <a:ext cx="13850938" cy="1235448"/>
            <a:chOff x="3465018" y="962304"/>
            <a:chExt cx="5920609" cy="785813"/>
          </a:xfrm>
        </xdr:grpSpPr>
        <xdr:sp macro="" textlink="">
          <xdr:nvSpPr>
            <xdr:cNvPr id="33" name="Rounded Rectangle 32"/>
            <xdr:cNvSpPr/>
          </xdr:nvSpPr>
          <xdr:spPr>
            <a:xfrm>
              <a:off x="3465018" y="962304"/>
              <a:ext cx="5920609" cy="785813"/>
            </a:xfrm>
            <a:prstGeom prst="roundRect">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3600"/>
            </a:p>
          </xdr:txBody>
        </xdr:sp>
        <xdr:sp macro="" textlink="">
          <xdr:nvSpPr>
            <xdr:cNvPr id="34" name="Text Box 1"/>
            <xdr:cNvSpPr txBox="1">
              <a:spLocks noChangeArrowheads="1"/>
            </xdr:cNvSpPr>
          </xdr:nvSpPr>
          <xdr:spPr bwMode="auto">
            <a:xfrm>
              <a:off x="3526212" y="1018941"/>
              <a:ext cx="5788164" cy="390172"/>
            </a:xfrm>
            <a:prstGeom prst="rect">
              <a:avLst/>
            </a:prstGeom>
            <a:solidFill>
              <a:schemeClr val="tx2"/>
            </a:solidFill>
            <a:ln w="9525">
              <a:noFill/>
              <a:miter lim="800000"/>
              <a:headEnd/>
              <a:tailEnd/>
            </a:ln>
          </xdr:spPr>
          <xdr:txBody>
            <a:bodyPr vertOverflow="clip" wrap="square" lIns="27432" tIns="22860" rIns="0" bIns="0" anchor="ctr" upright="1"/>
            <a:lstStyle/>
            <a:p>
              <a:pPr algn="ctr" rtl="0">
                <a:defRPr sz="1000"/>
              </a:pPr>
              <a:r>
                <a:rPr lang="en-US" sz="3600" b="1" i="0" u="none" strike="noStrike" baseline="0">
                  <a:solidFill>
                    <a:schemeClr val="bg1"/>
                  </a:solidFill>
                  <a:latin typeface="Bodoni MT" pitchFamily="18" charset="0"/>
                  <a:cs typeface="Calibri"/>
                </a:rPr>
                <a:t>IBM HR Analytics Employee Attrition &amp; Performance</a:t>
              </a:r>
            </a:p>
          </xdr:txBody>
        </xdr:sp>
      </xdr:grpSp>
      <xdr:sp macro="" textlink="">
        <xdr:nvSpPr>
          <xdr:cNvPr id="32" name="TextBox 31"/>
          <xdr:cNvSpPr txBox="1"/>
        </xdr:nvSpPr>
        <xdr:spPr>
          <a:xfrm>
            <a:off x="2512219" y="1726406"/>
            <a:ext cx="9298185" cy="4167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800">
                <a:solidFill>
                  <a:schemeClr val="bg1"/>
                </a:solidFill>
              </a:rPr>
              <a:t>Identifying key drivers of employee attrition and providing actionable insights.</a:t>
            </a:r>
          </a:p>
        </xdr:txBody>
      </xdr:sp>
    </xdr:grpSp>
    <xdr:clientData/>
  </xdr:twoCellAnchor>
  <xdr:twoCellAnchor editAs="oneCell">
    <xdr:from>
      <xdr:col>2</xdr:col>
      <xdr:colOff>366384</xdr:colOff>
      <xdr:row>0</xdr:row>
      <xdr:rowOff>142873</xdr:rowOff>
    </xdr:from>
    <xdr:to>
      <xdr:col>3</xdr:col>
      <xdr:colOff>161502</xdr:colOff>
      <xdr:row>2</xdr:row>
      <xdr:rowOff>168834</xdr:rowOff>
    </xdr:to>
    <xdr:pic>
      <xdr:nvPicPr>
        <xdr:cNvPr id="35" name="Picture 34" descr="أيقونة تنبيه png"/>
        <xdr:cNvPicPr>
          <a:picLocks noChangeAspect="1" noChangeArrowheads="1"/>
        </xdr:cNvPicPr>
      </xdr:nvPicPr>
      <xdr:blipFill>
        <a:blip xmlns:r="http://schemas.openxmlformats.org/officeDocument/2006/relationships" r:embed="rId15" cstate="print">
          <a:extLst>
            <a:ext uri="{BEBA8EAE-BF5A-486C-A8C5-ECC9F3942E4B}">
              <a14:imgProps xmlns:a14="http://schemas.microsoft.com/office/drawing/2010/main">
                <a14:imgLayer r:embed="rId16">
                  <a14:imgEffect>
                    <a14:backgroundRemoval t="0" b="100000" l="0" r="100000">
                      <a14:foregroundMark x1="11207" y1="20455" x2="11207" y2="20455"/>
                      <a14:foregroundMark x1="11207" y1="20455" x2="11207" y2="20455"/>
                      <a14:foregroundMark x1="73563" y1="87216" x2="73563" y2="87216"/>
                      <a14:foregroundMark x1="90517" y1="31250" x2="90517" y2="31250"/>
                      <a14:foregroundMark x1="64368" y1="5966" x2="64368" y2="5966"/>
                      <a14:foregroundMark x1="25575" y1="8807" x2="25575" y2="8807"/>
                      <a14:foregroundMark x1="5172" y1="64773" x2="5172" y2="64773"/>
                      <a14:foregroundMark x1="40206" y1="4082" x2="40206" y2="4082"/>
                      <a14:foregroundMark x1="30928" y1="6122" x2="30928" y2="6122"/>
                      <a14:foregroundMark x1="24742" y1="8163" x2="24742" y2="8163"/>
                      <a14:foregroundMark x1="21649" y1="13265" x2="21649" y2="13265"/>
                      <a14:foregroundMark x1="16495" y1="18367" x2="16495" y2="18367"/>
                      <a14:foregroundMark x1="8247" y1="28571" x2="8247" y2="28571"/>
                      <a14:foregroundMark x1="34021" y1="6122" x2="34021" y2="6122"/>
                      <a14:foregroundMark x1="29897" y1="7143" x2="29897" y2="7143"/>
                      <a14:backgroundMark x1="7759" y1="5114" x2="7759" y2="5114"/>
                      <a14:backgroundMark x1="1031" y1="11224" x2="1031" y2="11224"/>
                      <a14:backgroundMark x1="17526" y1="9184" x2="17526" y2="9184"/>
                      <a14:backgroundMark x1="10309" y1="21429" x2="10309" y2="21429"/>
                      <a14:backgroundMark x1="30928" y1="6122" x2="30928" y2="6122"/>
                      <a14:backgroundMark x1="2062" y1="26531" x2="2062" y2="26531"/>
                      <a14:backgroundMark x1="1031" y1="32653" x2="1031" y2="32653"/>
                      <a14:backgroundMark x1="8247" y1="88776" x2="8247" y2="88776"/>
                      <a14:backgroundMark x1="19588" y1="85714" x2="19588" y2="85714"/>
                      <a14:backgroundMark x1="34021" y1="92857" x2="34021" y2="92857"/>
                      <a14:backgroundMark x1="68041" y1="91837" x2="68041" y2="91837"/>
                      <a14:backgroundMark x1="84536" y1="80612" x2="84536" y2="80612"/>
                      <a14:backgroundMark x1="92784" y1="34694" x2="92784" y2="34694"/>
                      <a14:backgroundMark x1="87629" y1="22449" x2="87629" y2="22449"/>
                      <a14:backgroundMark x1="53608" y1="4082" x2="53608" y2="4082"/>
                      <a14:backgroundMark x1="25773" y1="11224" x2="25773" y2="11224"/>
                      <a14:backgroundMark x1="16495" y1="17347" x2="16495" y2="17347"/>
                      <a14:backgroundMark x1="20619" y1="12245" x2="20619" y2="12245"/>
                      <a14:backgroundMark x1="30928" y1="8163" x2="30928" y2="8163"/>
                      <a14:backgroundMark x1="34021" y1="5102" x2="40206" y2="3061"/>
                      <a14:backgroundMark x1="40206" y1="3061" x2="40206" y2="3061"/>
                      <a14:backgroundMark x1="40206" y1="3061" x2="40206" y2="3061"/>
                      <a14:backgroundMark x1="35052" y1="6122" x2="35052" y2="6122"/>
                      <a14:backgroundMark x1="40206" y1="6122" x2="40206" y2="6122"/>
                      <a14:backgroundMark x1="7216" y1="28571" x2="7216" y2="28571"/>
                      <a14:backgroundMark x1="74227" y1="87755" x2="74227" y2="87755"/>
                      <a14:backgroundMark x1="89691" y1="30612" x2="89691" y2="30612"/>
                      <a14:backgroundMark x1="63918" y1="6122" x2="63918" y2="6122"/>
                    </a14:backgroundRemoval>
                  </a14:imgEffect>
                </a14:imgLayer>
              </a14:imgProps>
            </a:ext>
            <a:ext uri="{28A0092B-C50C-407E-A947-70E740481C1C}">
              <a14:useLocalDpi xmlns:a14="http://schemas.microsoft.com/office/drawing/2010/main" val="0"/>
            </a:ext>
          </a:extLst>
        </a:blip>
        <a:srcRect/>
        <a:stretch>
          <a:fillRect/>
        </a:stretch>
      </xdr:blipFill>
      <xdr:spPr bwMode="auto">
        <a:xfrm>
          <a:off x="2157084" y="142873"/>
          <a:ext cx="404718" cy="4069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209550</xdr:colOff>
      <xdr:row>0</xdr:row>
      <xdr:rowOff>171452</xdr:rowOff>
    </xdr:from>
    <xdr:to>
      <xdr:col>4</xdr:col>
      <xdr:colOff>2286</xdr:colOff>
      <xdr:row>2</xdr:row>
      <xdr:rowOff>114069</xdr:rowOff>
    </xdr:to>
    <xdr:pic>
      <xdr:nvPicPr>
        <xdr:cNvPr id="36" name="Picture 35" descr="شعار القفل الأخضر والأبيض ، قفل أصفر ، Apps Lock Ok, android, thepix png"/>
        <xdr:cNvPicPr>
          <a:picLocks noChangeAspect="1" noChangeArrowheads="1"/>
        </xdr:cNvPicPr>
      </xdr:nvPicPr>
      <xdr:blipFill rotWithShape="1">
        <a:blip xmlns:r="http://schemas.openxmlformats.org/officeDocument/2006/relationships" r:embed="rId17" cstate="print">
          <a:extLst>
            <a:ext uri="{BEBA8EAE-BF5A-486C-A8C5-ECC9F3942E4B}">
              <a14:imgProps xmlns:a14="http://schemas.microsoft.com/office/drawing/2010/main">
                <a14:imgLayer r:embed="rId18">
                  <a14:imgEffect>
                    <a14:backgroundRemoval t="1758" b="98633" l="10000" r="90000">
                      <a14:foregroundMark x1="41444" y1="48828" x2="41444" y2="48828"/>
                      <a14:foregroundMark x1="41444" y1="48828" x2="62111" y2="76953"/>
                      <a14:foregroundMark x1="58111" y1="38672" x2="59111" y2="58594"/>
                      <a14:foregroundMark x1="41333" y1="35352" x2="39667" y2="67578"/>
                      <a14:foregroundMark x1="41889" y1="74023" x2="55778" y2="75781"/>
                      <a14:foregroundMark x1="58111" y1="31250" x2="58778" y2="38281"/>
                      <a14:foregroundMark x1="50444" y1="22852" x2="41222" y2="30859"/>
                    </a14:backgroundRemoval>
                  </a14:imgEffect>
                </a14:imgLayer>
              </a14:imgProps>
            </a:ext>
            <a:ext uri="{28A0092B-C50C-407E-A947-70E740481C1C}">
              <a14:useLocalDpi xmlns:a14="http://schemas.microsoft.com/office/drawing/2010/main" val="0"/>
            </a:ext>
          </a:extLst>
        </a:blip>
        <a:srcRect l="16089" r="18489" b="7499"/>
        <a:stretch/>
      </xdr:blipFill>
      <xdr:spPr bwMode="auto">
        <a:xfrm>
          <a:off x="2609850" y="171452"/>
          <a:ext cx="402336" cy="3236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17</xdr:row>
      <xdr:rowOff>124305</xdr:rowOff>
    </xdr:from>
    <xdr:to>
      <xdr:col>2</xdr:col>
      <xdr:colOff>32657</xdr:colOff>
      <xdr:row>24</xdr:row>
      <xdr:rowOff>98452</xdr:rowOff>
    </xdr:to>
    <mc:AlternateContent xmlns:mc="http://schemas.openxmlformats.org/markup-compatibility/2006" xmlns:a14="http://schemas.microsoft.com/office/drawing/2010/main">
      <mc:Choice Requires="a14">
        <xdr:graphicFrame macro="">
          <xdr:nvGraphicFramePr>
            <xdr:cNvPr id="3" name="Department 1"/>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0" y="3250746"/>
              <a:ext cx="1814392" cy="1307647"/>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0</xdr:colOff>
      <xdr:row>24</xdr:row>
      <xdr:rowOff>143515</xdr:rowOff>
    </xdr:from>
    <xdr:to>
      <xdr:col>2</xdr:col>
      <xdr:colOff>32657</xdr:colOff>
      <xdr:row>39</xdr:row>
      <xdr:rowOff>172090</xdr:rowOff>
    </xdr:to>
    <mc:AlternateContent xmlns:mc="http://schemas.openxmlformats.org/markup-compatibility/2006" xmlns:a14="http://schemas.microsoft.com/office/drawing/2010/main">
      <mc:Choice Requires="a14">
        <xdr:graphicFrame macro="">
          <xdr:nvGraphicFramePr>
            <xdr:cNvPr id="4" name="JobRole 1"/>
            <xdr:cNvGraphicFramePr/>
          </xdr:nvGraphicFramePr>
          <xdr:xfrm>
            <a:off x="0" y="0"/>
            <a:ext cx="0" cy="0"/>
          </xdr:xfrm>
          <a:graphic>
            <a:graphicData uri="http://schemas.microsoft.com/office/drawing/2010/slicer">
              <sle:slicer xmlns:sle="http://schemas.microsoft.com/office/drawing/2010/slicer" name="JobRole 1"/>
            </a:graphicData>
          </a:graphic>
        </xdr:graphicFrame>
      </mc:Choice>
      <mc:Fallback xmlns="">
        <xdr:sp macro="" textlink="">
          <xdr:nvSpPr>
            <xdr:cNvPr id="0" name=""/>
            <xdr:cNvSpPr>
              <a:spLocks noTextEdit="1"/>
            </xdr:cNvSpPr>
          </xdr:nvSpPr>
          <xdr:spPr>
            <a:xfrm>
              <a:off x="0" y="4603456"/>
              <a:ext cx="1814392" cy="28860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fLocksWithSheet="0"/>
  </xdr:twoCellAnchor>
  <xdr:twoCellAnchor>
    <xdr:from>
      <xdr:col>2</xdr:col>
      <xdr:colOff>108856</xdr:colOff>
      <xdr:row>26</xdr:row>
      <xdr:rowOff>159284</xdr:rowOff>
    </xdr:from>
    <xdr:to>
      <xdr:col>8</xdr:col>
      <xdr:colOff>236334</xdr:colOff>
      <xdr:row>39</xdr:row>
      <xdr:rowOff>145677</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248130</xdr:colOff>
      <xdr:row>12</xdr:row>
      <xdr:rowOff>54596</xdr:rowOff>
    </xdr:from>
    <xdr:to>
      <xdr:col>16</xdr:col>
      <xdr:colOff>203486</xdr:colOff>
      <xdr:row>26</xdr:row>
      <xdr:rowOff>130796</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476250</xdr:colOff>
      <xdr:row>12</xdr:row>
      <xdr:rowOff>52309</xdr:rowOff>
    </xdr:from>
    <xdr:to>
      <xdr:col>11</xdr:col>
      <xdr:colOff>193862</xdr:colOff>
      <xdr:row>26</xdr:row>
      <xdr:rowOff>128509</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105169</xdr:colOff>
      <xdr:row>12</xdr:row>
      <xdr:rowOff>40821</xdr:rowOff>
    </xdr:from>
    <xdr:to>
      <xdr:col>6</xdr:col>
      <xdr:colOff>427898</xdr:colOff>
      <xdr:row>26</xdr:row>
      <xdr:rowOff>117021</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145675</xdr:colOff>
      <xdr:row>26</xdr:row>
      <xdr:rowOff>179294</xdr:rowOff>
    </xdr:from>
    <xdr:to>
      <xdr:col>21</xdr:col>
      <xdr:colOff>537882</xdr:colOff>
      <xdr:row>39</xdr:row>
      <xdr:rowOff>145677</xdr:rowOff>
    </xdr:to>
    <xdr:graphicFrame macro="">
      <xdr:nvGraphicFramePr>
        <xdr:cNvPr id="27" name="Chart 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12</xdr:row>
      <xdr:rowOff>37539</xdr:rowOff>
    </xdr:from>
    <xdr:to>
      <xdr:col>2</xdr:col>
      <xdr:colOff>47065</xdr:colOff>
      <xdr:row>17</xdr:row>
      <xdr:rowOff>78440</xdr:rowOff>
    </xdr:to>
    <mc:AlternateContent xmlns:mc="http://schemas.openxmlformats.org/markup-compatibility/2006" xmlns:a14="http://schemas.microsoft.com/office/drawing/2010/main">
      <mc:Choice Requires="a14">
        <xdr:graphicFrame macro="">
          <xdr:nvGraphicFramePr>
            <xdr:cNvPr id="5" name="Attrition"/>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mlns="">
        <xdr:sp macro="" textlink="">
          <xdr:nvSpPr>
            <xdr:cNvPr id="0" name=""/>
            <xdr:cNvSpPr>
              <a:spLocks noTextEdit="1"/>
            </xdr:cNvSpPr>
          </xdr:nvSpPr>
          <xdr:spPr>
            <a:xfrm>
              <a:off x="0" y="2990289"/>
              <a:ext cx="1833003" cy="993401"/>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fLocksWithSheet="0"/>
  </xdr:twoCellAnchor>
  <xdr:twoCellAnchor>
    <xdr:from>
      <xdr:col>16</xdr:col>
      <xdr:colOff>257735</xdr:colOff>
      <xdr:row>12</xdr:row>
      <xdr:rowOff>56028</xdr:rowOff>
    </xdr:from>
    <xdr:to>
      <xdr:col>21</xdr:col>
      <xdr:colOff>526675</xdr:colOff>
      <xdr:row>26</xdr:row>
      <xdr:rowOff>132228</xdr:rowOff>
    </xdr:to>
    <xdr:graphicFrame macro="">
      <xdr:nvGraphicFramePr>
        <xdr:cNvPr id="28" name="Chart 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285751</xdr:colOff>
      <xdr:row>26</xdr:row>
      <xdr:rowOff>154782</xdr:rowOff>
    </xdr:from>
    <xdr:to>
      <xdr:col>15</xdr:col>
      <xdr:colOff>107157</xdr:colOff>
      <xdr:row>39</xdr:row>
      <xdr:rowOff>130969</xdr:rowOff>
    </xdr:to>
    <xdr:graphicFrame macro="">
      <xdr:nvGraphicFramePr>
        <xdr:cNvPr id="29" name="Chart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22</xdr:col>
      <xdr:colOff>47625</xdr:colOff>
      <xdr:row>4</xdr:row>
      <xdr:rowOff>174625</xdr:rowOff>
    </xdr:from>
    <xdr:to>
      <xdr:col>25</xdr:col>
      <xdr:colOff>349250</xdr:colOff>
      <xdr:row>40</xdr:row>
      <xdr:rowOff>95249</xdr:rowOff>
    </xdr:to>
    <xdr:sp macro="" textlink="">
      <xdr:nvSpPr>
        <xdr:cNvPr id="30" name="Flowchart: Alternate Process 29"/>
        <xdr:cNvSpPr/>
      </xdr:nvSpPr>
      <xdr:spPr>
        <a:xfrm>
          <a:off x="13890625" y="650875"/>
          <a:ext cx="2111375" cy="6969124"/>
        </a:xfrm>
        <a:prstGeom prst="flowChartAlternateProcess">
          <a:avLst/>
        </a:prstGeom>
        <a:solidFill>
          <a:schemeClr val="accent1">
            <a:lumMod val="20000"/>
            <a:lumOff val="80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22</xdr:col>
      <xdr:colOff>142875</xdr:colOff>
      <xdr:row>5</xdr:row>
      <xdr:rowOff>206375</xdr:rowOff>
    </xdr:from>
    <xdr:to>
      <xdr:col>25</xdr:col>
      <xdr:colOff>269875</xdr:colOff>
      <xdr:row>39</xdr:row>
      <xdr:rowOff>57150</xdr:rowOff>
    </xdr:to>
    <xdr:sp macro="" textlink="">
      <xdr:nvSpPr>
        <xdr:cNvPr id="3073" name="Text Box 1"/>
        <xdr:cNvSpPr txBox="1">
          <a:spLocks noChangeArrowheads="1"/>
        </xdr:cNvSpPr>
      </xdr:nvSpPr>
      <xdr:spPr bwMode="auto">
        <a:xfrm>
          <a:off x="13985875" y="920750"/>
          <a:ext cx="1936750" cy="6470650"/>
        </a:xfrm>
        <a:prstGeom prst="rect">
          <a:avLst/>
        </a:prstGeom>
        <a:noFill/>
        <a:ln w="9525">
          <a:noFill/>
          <a:miter lim="800000"/>
          <a:headEnd/>
          <a:tailEnd/>
        </a:ln>
      </xdr:spPr>
      <xdr:txBody>
        <a:bodyPr vertOverflow="clip" wrap="square" lIns="27432" tIns="18288" rIns="0" bIns="0" anchor="t" upright="1"/>
        <a:lstStyle/>
        <a:p>
          <a:pPr algn="l" rtl="0">
            <a:defRPr sz="1000"/>
          </a:pPr>
          <a:r>
            <a:rPr lang="en-US" sz="2000" b="1" i="0" u="none" strike="noStrike" baseline="0">
              <a:solidFill>
                <a:schemeClr val="accent1"/>
              </a:solidFill>
              <a:latin typeface="Arial Unicode MS"/>
              <a:ea typeface="Arial Unicode MS"/>
              <a:cs typeface="Arial Unicode MS"/>
            </a:rPr>
            <a:t>☆</a:t>
          </a:r>
          <a:r>
            <a:rPr lang="en-US" sz="2000" b="1" i="0" u="none" strike="noStrike" baseline="0">
              <a:solidFill>
                <a:schemeClr val="accent1"/>
              </a:solidFill>
              <a:latin typeface="Calibri"/>
              <a:cs typeface="Calibri"/>
            </a:rPr>
            <a:t> Insights:</a:t>
          </a:r>
        </a:p>
        <a:p>
          <a:pPr algn="l" rtl="0">
            <a:defRPr sz="1000"/>
          </a:pPr>
          <a:r>
            <a:rPr lang="en-US" sz="1400" b="1" i="0" u="none" strike="noStrike" baseline="0">
              <a:solidFill>
                <a:srgbClr val="000000"/>
              </a:solidFill>
              <a:latin typeface="Calibri"/>
              <a:cs typeface="Calibri"/>
            </a:rPr>
            <a:t>- Overtime and frequent business travel increase attrition risk.</a:t>
          </a:r>
        </a:p>
        <a:p>
          <a:pPr algn="l" rtl="0">
            <a:defRPr sz="1000"/>
          </a:pPr>
          <a:r>
            <a:rPr lang="en-US" sz="1400" b="1" i="0" u="none" strike="noStrike" baseline="0">
              <a:solidFill>
                <a:srgbClr val="000000"/>
              </a:solidFill>
              <a:latin typeface="Calibri"/>
              <a:cs typeface="Calibri"/>
            </a:rPr>
            <a:t>- Job satisfaction has a strong impact on employee retention.</a:t>
          </a:r>
        </a:p>
        <a:p>
          <a:pPr algn="l" rtl="0">
            <a:defRPr sz="1000"/>
          </a:pPr>
          <a:r>
            <a:rPr lang="en-US" sz="1400" b="1" i="0" u="none" strike="noStrike" baseline="0">
              <a:solidFill>
                <a:srgbClr val="000000"/>
              </a:solidFill>
              <a:latin typeface="Calibri"/>
              <a:cs typeface="Calibri"/>
            </a:rPr>
            <a:t>- Employees with low involvement are more likely to leave.</a:t>
          </a:r>
        </a:p>
        <a:p>
          <a:pPr algn="l" rtl="0">
            <a:defRPr sz="1000"/>
          </a:pPr>
          <a:r>
            <a:rPr lang="en-US" sz="1400" b="1" i="0" u="none" strike="noStrike" baseline="0">
              <a:solidFill>
                <a:srgbClr val="000000"/>
              </a:solidFill>
              <a:latin typeface="Calibri"/>
              <a:cs typeface="Calibri"/>
            </a:rPr>
            <a:t>- Work environment plays a key role in employee decisions.</a:t>
          </a:r>
        </a:p>
      </xdr:txBody>
    </xdr:sp>
    <xdr:clientData/>
  </xdr:twoCellAnchor>
  <xdr:twoCellAnchor>
    <xdr:from>
      <xdr:col>3</xdr:col>
      <xdr:colOff>470647</xdr:colOff>
      <xdr:row>8</xdr:row>
      <xdr:rowOff>35719</xdr:rowOff>
    </xdr:from>
    <xdr:to>
      <xdr:col>6</xdr:col>
      <xdr:colOff>100852</xdr:colOff>
      <xdr:row>11</xdr:row>
      <xdr:rowOff>166687</xdr:rowOff>
    </xdr:to>
    <xdr:sp macro="" textlink="">
      <xdr:nvSpPr>
        <xdr:cNvPr id="31" name="Rounded Rectangle 30"/>
        <xdr:cNvSpPr/>
      </xdr:nvSpPr>
      <xdr:spPr>
        <a:xfrm>
          <a:off x="2899522" y="1464469"/>
          <a:ext cx="1459005" cy="702468"/>
        </a:xfrm>
        <a:prstGeom prst="roundRect">
          <a:avLst>
            <a:gd name="adj" fmla="val 25738"/>
          </a:avLst>
        </a:prstGeom>
        <a:noFill/>
        <a:ln w="762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134470</xdr:colOff>
      <xdr:row>8</xdr:row>
      <xdr:rowOff>35718</xdr:rowOff>
    </xdr:from>
    <xdr:to>
      <xdr:col>8</xdr:col>
      <xdr:colOff>45245</xdr:colOff>
      <xdr:row>11</xdr:row>
      <xdr:rowOff>164305</xdr:rowOff>
    </xdr:to>
    <xdr:sp macro="" textlink="">
      <xdr:nvSpPr>
        <xdr:cNvPr id="32" name="Rounded Rectangle 31"/>
        <xdr:cNvSpPr/>
      </xdr:nvSpPr>
      <xdr:spPr>
        <a:xfrm>
          <a:off x="4392145" y="1464468"/>
          <a:ext cx="1129975" cy="700087"/>
        </a:xfrm>
        <a:prstGeom prst="roundRect">
          <a:avLst>
            <a:gd name="adj" fmla="val 27524"/>
          </a:avLst>
        </a:prstGeom>
        <a:noFill/>
        <a:ln w="762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78583</xdr:colOff>
      <xdr:row>8</xdr:row>
      <xdr:rowOff>23813</xdr:rowOff>
    </xdr:from>
    <xdr:to>
      <xdr:col>9</xdr:col>
      <xdr:colOff>537884</xdr:colOff>
      <xdr:row>11</xdr:row>
      <xdr:rowOff>150018</xdr:rowOff>
    </xdr:to>
    <xdr:sp macro="" textlink="">
      <xdr:nvSpPr>
        <xdr:cNvPr id="33" name="Rounded Rectangle 32"/>
        <xdr:cNvSpPr/>
      </xdr:nvSpPr>
      <xdr:spPr>
        <a:xfrm>
          <a:off x="5555458" y="1452563"/>
          <a:ext cx="1068901" cy="697705"/>
        </a:xfrm>
        <a:prstGeom prst="roundRect">
          <a:avLst>
            <a:gd name="adj" fmla="val 27475"/>
          </a:avLst>
        </a:prstGeom>
        <a:noFill/>
        <a:ln w="762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593771</xdr:colOff>
      <xdr:row>8</xdr:row>
      <xdr:rowOff>35718</xdr:rowOff>
    </xdr:from>
    <xdr:to>
      <xdr:col>21</xdr:col>
      <xdr:colOff>412516</xdr:colOff>
      <xdr:row>11</xdr:row>
      <xdr:rowOff>171449</xdr:rowOff>
    </xdr:to>
    <xdr:sp macro="" textlink="">
      <xdr:nvSpPr>
        <xdr:cNvPr id="34" name="Rounded Rectangle 33"/>
        <xdr:cNvSpPr/>
      </xdr:nvSpPr>
      <xdr:spPr>
        <a:xfrm>
          <a:off x="11557046" y="1464468"/>
          <a:ext cx="2257145" cy="707231"/>
        </a:xfrm>
        <a:prstGeom prst="roundRect">
          <a:avLst>
            <a:gd name="adj" fmla="val 34552"/>
          </a:avLst>
        </a:prstGeom>
        <a:noFill/>
        <a:ln w="762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20</xdr:col>
      <xdr:colOff>107139</xdr:colOff>
      <xdr:row>9</xdr:row>
      <xdr:rowOff>113713</xdr:rowOff>
    </xdr:from>
    <xdr:to>
      <xdr:col>20</xdr:col>
      <xdr:colOff>328952</xdr:colOff>
      <xdr:row>11</xdr:row>
      <xdr:rowOff>144193</xdr:rowOff>
    </xdr:to>
    <xdr:pic>
      <xdr:nvPicPr>
        <xdr:cNvPr id="38" name="Picture 37" descr="Male female - Free people icons"/>
        <xdr:cNvPicPr>
          <a:picLocks noChangeAspect="1" noChangeArrowheads="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r="45856"/>
        <a:stretch/>
      </xdr:blipFill>
      <xdr:spPr bwMode="auto">
        <a:xfrm>
          <a:off x="12899214" y="1732963"/>
          <a:ext cx="221813" cy="411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369094</xdr:colOff>
      <xdr:row>9</xdr:row>
      <xdr:rowOff>95250</xdr:rowOff>
    </xdr:from>
    <xdr:to>
      <xdr:col>18</xdr:col>
      <xdr:colOff>559220</xdr:colOff>
      <xdr:row>11</xdr:row>
      <xdr:rowOff>125730</xdr:rowOff>
    </xdr:to>
    <xdr:pic>
      <xdr:nvPicPr>
        <xdr:cNvPr id="39" name="Picture 38" descr="Male female - Free people icons"/>
        <xdr:cNvPicPr>
          <a:picLocks noChangeAspect="1" noChangeArrowheads="1"/>
        </xdr:cNvPicPr>
      </xdr:nvPicPr>
      <xdr:blipFill rotWithShape="1">
        <a:blip xmlns:r="http://schemas.openxmlformats.org/officeDocument/2006/relationships" r:embed="rId9" cstate="print">
          <a:extLst>
            <a:ext uri="{28A0092B-C50C-407E-A947-70E740481C1C}">
              <a14:useLocalDpi xmlns:a14="http://schemas.microsoft.com/office/drawing/2010/main" val="0"/>
            </a:ext>
          </a:extLst>
        </a:blip>
        <a:srcRect l="53591"/>
        <a:stretch/>
      </xdr:blipFill>
      <xdr:spPr bwMode="auto">
        <a:xfrm>
          <a:off x="11941969" y="1714500"/>
          <a:ext cx="190126" cy="411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892629</xdr:colOff>
      <xdr:row>9</xdr:row>
      <xdr:rowOff>26920</xdr:rowOff>
    </xdr:from>
    <xdr:to>
      <xdr:col>2</xdr:col>
      <xdr:colOff>105229</xdr:colOff>
      <xdr:row>11</xdr:row>
      <xdr:rowOff>72689</xdr:rowOff>
    </xdr:to>
    <xdr:pic>
      <xdr:nvPicPr>
        <xdr:cNvPr id="40" name="Picture 39" descr="It's A Logo Representing Presentation - Presentation Icon - Free  Transparent PNG Clipart Images Download">
          <a:hlinkClick xmlns:r="http://schemas.openxmlformats.org/officeDocument/2006/relationships" r:id="rId10"/>
        </xdr:cNvPr>
        <xdr:cNvPicPr>
          <a:picLocks noChangeAspect="1" noChangeArrowheads="1"/>
        </xdr:cNvPicPr>
      </xdr:nvPicPr>
      <xdr:blipFill>
        <a:blip xmlns:r="http://schemas.openxmlformats.org/officeDocument/2006/relationships" r:embed="rId11" cstate="print">
          <a:extLst>
            <a:ext uri="{BEBA8EAE-BF5A-486C-A8C5-ECC9F3942E4B}">
              <a14:imgProps xmlns:a14="http://schemas.microsoft.com/office/drawing/2010/main">
                <a14:imgLayer r:embed="rId12">
                  <a14:imgEffect>
                    <a14:backgroundRemoval t="2273" b="96023" l="1667" r="98333">
                      <a14:foregroundMark x1="29762" y1="36818" x2="21429" y2="41591"/>
                      <a14:foregroundMark x1="37143" y1="33409" x2="37857" y2="38409"/>
                      <a14:foregroundMark x1="62619" y1="36136" x2="72143" y2="36136"/>
                      <a14:foregroundMark x1="61905" y1="46591" x2="70952" y2="46364"/>
                      <a14:foregroundMark x1="60952" y1="57614" x2="71905" y2="55795"/>
                    </a14:backgroundRemoval>
                  </a14:imgEffect>
                </a14:imgLayer>
              </a14:imgProps>
            </a:ext>
            <a:ext uri="{28A0092B-C50C-407E-A947-70E740481C1C}">
              <a14:useLocalDpi xmlns:a14="http://schemas.microsoft.com/office/drawing/2010/main" val="0"/>
            </a:ext>
          </a:extLst>
        </a:blip>
        <a:srcRect/>
        <a:stretch>
          <a:fillRect/>
        </a:stretch>
      </xdr:blipFill>
      <xdr:spPr bwMode="auto">
        <a:xfrm>
          <a:off x="1502229" y="1646170"/>
          <a:ext cx="422275" cy="4267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235857</xdr:colOff>
      <xdr:row>9</xdr:row>
      <xdr:rowOff>6803</xdr:rowOff>
    </xdr:from>
    <xdr:to>
      <xdr:col>1</xdr:col>
      <xdr:colOff>725715</xdr:colOff>
      <xdr:row>11</xdr:row>
      <xdr:rowOff>6803</xdr:rowOff>
    </xdr:to>
    <xdr:pic>
      <xdr:nvPicPr>
        <xdr:cNvPr id="41" name="Picture 40" descr="Microsoft Excel Computer Icons Table Encapsulated PostScript ...">
          <a:hlinkClick xmlns:r="http://schemas.openxmlformats.org/officeDocument/2006/relationships" r:id="rId13"/>
        </xdr:cNvPr>
        <xdr:cNvPicPr>
          <a:picLocks noChangeAspect="1" noChangeArrowheads="1"/>
        </xdr:cNvPicPr>
      </xdr:nvPicPr>
      <xdr:blipFill rotWithShape="1">
        <a:blip xmlns:r="http://schemas.openxmlformats.org/officeDocument/2006/relationships" r:embed="rId14" cstate="print">
          <a:extLst>
            <a:ext uri="{BEBA8EAE-BF5A-486C-A8C5-ECC9F3942E4B}">
              <a14:imgProps xmlns:a14="http://schemas.microsoft.com/office/drawing/2010/main">
                <a14:imgLayer r:embed="rId15">
                  <a14:imgEffect>
                    <a14:backgroundRemoval t="9474" b="100000" l="0" r="89820">
                      <a14:foregroundMark x1="55090" y1="20000" x2="55090" y2="20000"/>
                      <a14:foregroundMark x1="72455" y1="18947" x2="72455" y2="18947"/>
                      <a14:backgroundMark x1="32934" y1="21053" x2="39521" y2="22105"/>
                      <a14:backgroundMark x1="55689" y1="23158" x2="64671" y2="24211"/>
                      <a14:backgroundMark x1="64671" y1="16842" x2="61078" y2="16842"/>
                      <a14:backgroundMark x1="70659" y1="34737" x2="70659" y2="34737"/>
                      <a14:backgroundMark x1="70060" y1="50526" x2="70060" y2="50526"/>
                      <a14:backgroundMark x1="70060" y1="64211" x2="70060" y2="64211"/>
                      <a14:backgroundMark x1="69461" y1="80000" x2="69461" y2="80000"/>
                      <a14:backgroundMark x1="54491" y1="80000" x2="54491" y2="80000"/>
                      <a14:backgroundMark x1="55689" y1="66316" x2="55689" y2="66316"/>
                      <a14:backgroundMark x1="56287" y1="48421" x2="56287" y2="48421"/>
                      <a14:backgroundMark x1="56287" y1="35789" x2="56287" y2="35789"/>
                      <a14:backgroundMark x1="40719" y1="37895" x2="40719" y2="37895"/>
                      <a14:backgroundMark x1="43114" y1="51579" x2="43114" y2="51579"/>
                      <a14:backgroundMark x1="41916" y1="67368" x2="41916" y2="67368"/>
                      <a14:backgroundMark x1="43114" y1="81053" x2="43114" y2="81053"/>
                      <a14:backgroundMark x1="28144" y1="80000" x2="28144" y2="80000"/>
                      <a14:backgroundMark x1="29341" y1="63158" x2="29341" y2="63158"/>
                      <a14:backgroundMark x1="29940" y1="49474" x2="29940" y2="49474"/>
                      <a14:backgroundMark x1="28743" y1="36842" x2="28743" y2="36842"/>
                    </a14:backgroundRemoval>
                  </a14:imgEffect>
                </a14:imgLayer>
              </a14:imgProps>
            </a:ext>
            <a:ext uri="{28A0092B-C50C-407E-A947-70E740481C1C}">
              <a14:useLocalDpi xmlns:a14="http://schemas.microsoft.com/office/drawing/2010/main" val="0"/>
            </a:ext>
          </a:extLst>
        </a:blip>
        <a:srcRect l="14985" t="1" r="13839" b="1840"/>
        <a:stretch/>
      </xdr:blipFill>
      <xdr:spPr bwMode="auto">
        <a:xfrm rot="10800000" flipV="1">
          <a:off x="845457" y="1626053"/>
          <a:ext cx="489858"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287565</xdr:colOff>
      <xdr:row>9</xdr:row>
      <xdr:rowOff>16034</xdr:rowOff>
    </xdr:from>
    <xdr:to>
      <xdr:col>3</xdr:col>
      <xdr:colOff>103415</xdr:colOff>
      <xdr:row>11</xdr:row>
      <xdr:rowOff>61803</xdr:rowOff>
    </xdr:to>
    <xdr:pic>
      <xdr:nvPicPr>
        <xdr:cNvPr id="56" name="Picture 55" descr="It's A Logo Representing Presentation - Presentation Icon - Free  Transparent PNG Clipart Images Download">
          <a:hlinkClick xmlns:r="http://schemas.openxmlformats.org/officeDocument/2006/relationships" r:id="rId16"/>
        </xdr:cNvPr>
        <xdr:cNvPicPr>
          <a:picLocks noChangeAspect="1" noChangeArrowheads="1"/>
        </xdr:cNvPicPr>
      </xdr:nvPicPr>
      <xdr:blipFill>
        <a:blip xmlns:r="http://schemas.openxmlformats.org/officeDocument/2006/relationships" r:embed="rId17" cstate="print">
          <a:extLst>
            <a:ext uri="{BEBA8EAE-BF5A-486C-A8C5-ECC9F3942E4B}">
              <a14:imgProps xmlns:a14="http://schemas.microsoft.com/office/drawing/2010/main">
                <a14:imgLayer r:embed="rId18">
                  <a14:imgEffect>
                    <a14:backgroundRemoval t="2273" b="96023" l="1667" r="98333">
                      <a14:foregroundMark x1="29762" y1="36818" x2="21429" y2="41591"/>
                      <a14:foregroundMark x1="37143" y1="33409" x2="37857" y2="38409"/>
                      <a14:foregroundMark x1="62619" y1="36136" x2="72143" y2="36136"/>
                      <a14:foregroundMark x1="61905" y1="46591" x2="70952" y2="46364"/>
                      <a14:foregroundMark x1="60952" y1="57614" x2="71905" y2="55795"/>
                    </a14:backgroundRemoval>
                  </a14:imgEffect>
                </a14:imgLayer>
              </a14:imgProps>
            </a:ext>
            <a:ext uri="{28A0092B-C50C-407E-A947-70E740481C1C}">
              <a14:useLocalDpi xmlns:a14="http://schemas.microsoft.com/office/drawing/2010/main" val="0"/>
            </a:ext>
          </a:extLst>
        </a:blip>
        <a:srcRect/>
        <a:stretch>
          <a:fillRect/>
        </a:stretch>
      </xdr:blipFill>
      <xdr:spPr bwMode="auto">
        <a:xfrm>
          <a:off x="2106840" y="1635284"/>
          <a:ext cx="425450" cy="426769"/>
        </a:xfrm>
        <a:prstGeom prst="rect">
          <a:avLst/>
        </a:prstGeom>
        <a:solidFill>
          <a:schemeClr val="accent1">
            <a:lumMod val="20000"/>
            <a:lumOff val="80000"/>
          </a:schemeClr>
        </a:solidFill>
        <a:extLst/>
      </xdr:spPr>
    </xdr:pic>
    <xdr:clientData/>
  </xdr:twoCellAnchor>
  <xdr:twoCellAnchor>
    <xdr:from>
      <xdr:col>14</xdr:col>
      <xdr:colOff>104915</xdr:colOff>
      <xdr:row>8</xdr:row>
      <xdr:rowOff>35718</xdr:rowOff>
    </xdr:from>
    <xdr:to>
      <xdr:col>17</xdr:col>
      <xdr:colOff>528777</xdr:colOff>
      <xdr:row>11</xdr:row>
      <xdr:rowOff>171449</xdr:rowOff>
    </xdr:to>
    <xdr:sp macro="" textlink="">
      <xdr:nvSpPr>
        <xdr:cNvPr id="57" name="Rounded Rectangle 56"/>
        <xdr:cNvSpPr/>
      </xdr:nvSpPr>
      <xdr:spPr>
        <a:xfrm>
          <a:off x="9239390" y="1464468"/>
          <a:ext cx="2252662" cy="707231"/>
        </a:xfrm>
        <a:prstGeom prst="roundRect">
          <a:avLst>
            <a:gd name="adj" fmla="val 34552"/>
          </a:avLst>
        </a:prstGeom>
        <a:noFill/>
        <a:ln w="762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571500</xdr:colOff>
      <xdr:row>8</xdr:row>
      <xdr:rowOff>8824</xdr:rowOff>
    </xdr:from>
    <xdr:to>
      <xdr:col>14</xdr:col>
      <xdr:colOff>76059</xdr:colOff>
      <xdr:row>11</xdr:row>
      <xdr:rowOff>144555</xdr:rowOff>
    </xdr:to>
    <xdr:sp macro="" textlink="">
      <xdr:nvSpPr>
        <xdr:cNvPr id="58" name="Rounded Rectangle 57"/>
        <xdr:cNvSpPr/>
      </xdr:nvSpPr>
      <xdr:spPr>
        <a:xfrm>
          <a:off x="6657975" y="1437574"/>
          <a:ext cx="2552559" cy="707231"/>
        </a:xfrm>
        <a:prstGeom prst="roundRect">
          <a:avLst>
            <a:gd name="adj" fmla="val 34552"/>
          </a:avLst>
        </a:prstGeom>
        <a:noFill/>
        <a:ln w="762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79375</xdr:colOff>
      <xdr:row>3</xdr:row>
      <xdr:rowOff>0</xdr:rowOff>
    </xdr:from>
    <xdr:to>
      <xdr:col>22</xdr:col>
      <xdr:colOff>0</xdr:colOff>
      <xdr:row>8</xdr:row>
      <xdr:rowOff>44823</xdr:rowOff>
    </xdr:to>
    <xdr:grpSp>
      <xdr:nvGrpSpPr>
        <xdr:cNvPr id="6" name="Group 5"/>
        <xdr:cNvGrpSpPr/>
      </xdr:nvGrpSpPr>
      <xdr:grpSpPr>
        <a:xfrm>
          <a:off x="79375" y="571500"/>
          <a:ext cx="13850938" cy="1235448"/>
          <a:chOff x="79375" y="1000125"/>
          <a:chExt cx="13850938" cy="1235448"/>
        </a:xfrm>
      </xdr:grpSpPr>
      <xdr:grpSp>
        <xdr:nvGrpSpPr>
          <xdr:cNvPr id="35" name="Group 34"/>
          <xdr:cNvGrpSpPr/>
        </xdr:nvGrpSpPr>
        <xdr:grpSpPr>
          <a:xfrm>
            <a:off x="79375" y="1000125"/>
            <a:ext cx="13850938" cy="1235448"/>
            <a:chOff x="3465018" y="962304"/>
            <a:chExt cx="5920609" cy="785813"/>
          </a:xfrm>
        </xdr:grpSpPr>
        <xdr:sp macro="" textlink="">
          <xdr:nvSpPr>
            <xdr:cNvPr id="36" name="Rounded Rectangle 35"/>
            <xdr:cNvSpPr/>
          </xdr:nvSpPr>
          <xdr:spPr>
            <a:xfrm>
              <a:off x="3465018" y="962304"/>
              <a:ext cx="5920609" cy="785813"/>
            </a:xfrm>
            <a:prstGeom prst="roundRect">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3600"/>
            </a:p>
          </xdr:txBody>
        </xdr:sp>
        <xdr:sp macro="" textlink="">
          <xdr:nvSpPr>
            <xdr:cNvPr id="37" name="Text Box 1"/>
            <xdr:cNvSpPr txBox="1">
              <a:spLocks noChangeArrowheads="1"/>
            </xdr:cNvSpPr>
          </xdr:nvSpPr>
          <xdr:spPr bwMode="auto">
            <a:xfrm>
              <a:off x="3526212" y="1018941"/>
              <a:ext cx="5788164" cy="390172"/>
            </a:xfrm>
            <a:prstGeom prst="rect">
              <a:avLst/>
            </a:prstGeom>
            <a:solidFill>
              <a:schemeClr val="tx2"/>
            </a:solidFill>
            <a:ln w="9525">
              <a:noFill/>
              <a:miter lim="800000"/>
              <a:headEnd/>
              <a:tailEnd/>
            </a:ln>
          </xdr:spPr>
          <xdr:txBody>
            <a:bodyPr vertOverflow="clip" wrap="square" lIns="27432" tIns="22860" rIns="0" bIns="0" anchor="ctr" upright="1"/>
            <a:lstStyle/>
            <a:p>
              <a:pPr algn="ctr" rtl="0">
                <a:defRPr sz="1000"/>
              </a:pPr>
              <a:r>
                <a:rPr lang="en-US" sz="3600" b="1" i="0" u="none" strike="noStrike" baseline="0">
                  <a:solidFill>
                    <a:schemeClr val="bg1"/>
                  </a:solidFill>
                  <a:latin typeface="Bodoni MT" pitchFamily="18" charset="0"/>
                  <a:cs typeface="Calibri"/>
                </a:rPr>
                <a:t>IBM HR Analytics Employee Attrition &amp; Performance</a:t>
              </a:r>
            </a:p>
          </xdr:txBody>
        </xdr:sp>
      </xdr:grpSp>
      <xdr:sp macro="" textlink="">
        <xdr:nvSpPr>
          <xdr:cNvPr id="2" name="TextBox 1"/>
          <xdr:cNvSpPr txBox="1"/>
        </xdr:nvSpPr>
        <xdr:spPr>
          <a:xfrm>
            <a:off x="2512219" y="1726406"/>
            <a:ext cx="9298185" cy="4167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800">
                <a:solidFill>
                  <a:schemeClr val="bg1"/>
                </a:solidFill>
              </a:rPr>
              <a:t>Identifying key drivers of employee attrition and providing actionable insights.</a:t>
            </a:r>
          </a:p>
        </xdr:txBody>
      </xdr:sp>
    </xdr:grpSp>
    <xdr:clientData/>
  </xdr:twoCellAnchor>
  <xdr:twoCellAnchor editAs="oneCell">
    <xdr:from>
      <xdr:col>2</xdr:col>
      <xdr:colOff>366384</xdr:colOff>
      <xdr:row>0</xdr:row>
      <xdr:rowOff>142873</xdr:rowOff>
    </xdr:from>
    <xdr:to>
      <xdr:col>3</xdr:col>
      <xdr:colOff>161502</xdr:colOff>
      <xdr:row>2</xdr:row>
      <xdr:rowOff>168834</xdr:rowOff>
    </xdr:to>
    <xdr:pic>
      <xdr:nvPicPr>
        <xdr:cNvPr id="42" name="Picture 41" descr="أيقونة تنبيه png"/>
        <xdr:cNvPicPr>
          <a:picLocks noChangeAspect="1" noChangeArrowheads="1"/>
        </xdr:cNvPicPr>
      </xdr:nvPicPr>
      <xdr:blipFill>
        <a:blip xmlns:r="http://schemas.openxmlformats.org/officeDocument/2006/relationships" r:embed="rId19" cstate="print">
          <a:extLst>
            <a:ext uri="{BEBA8EAE-BF5A-486C-A8C5-ECC9F3942E4B}">
              <a14:imgProps xmlns:a14="http://schemas.microsoft.com/office/drawing/2010/main">
                <a14:imgLayer r:embed="rId20">
                  <a14:imgEffect>
                    <a14:backgroundRemoval t="0" b="100000" l="0" r="100000">
                      <a14:foregroundMark x1="11207" y1="20455" x2="11207" y2="20455"/>
                      <a14:foregroundMark x1="11207" y1="20455" x2="11207" y2="20455"/>
                      <a14:foregroundMark x1="73563" y1="87216" x2="73563" y2="87216"/>
                      <a14:foregroundMark x1="90517" y1="31250" x2="90517" y2="31250"/>
                      <a14:foregroundMark x1="64368" y1="5966" x2="64368" y2="5966"/>
                      <a14:foregroundMark x1="25575" y1="8807" x2="25575" y2="8807"/>
                      <a14:foregroundMark x1="5172" y1="64773" x2="5172" y2="64773"/>
                      <a14:foregroundMark x1="40206" y1="4082" x2="40206" y2="4082"/>
                      <a14:foregroundMark x1="30928" y1="6122" x2="30928" y2="6122"/>
                      <a14:foregroundMark x1="24742" y1="8163" x2="24742" y2="8163"/>
                      <a14:foregroundMark x1="21649" y1="13265" x2="21649" y2="13265"/>
                      <a14:foregroundMark x1="16495" y1="18367" x2="16495" y2="18367"/>
                      <a14:foregroundMark x1="8247" y1="28571" x2="8247" y2="28571"/>
                      <a14:foregroundMark x1="34021" y1="6122" x2="34021" y2="6122"/>
                      <a14:foregroundMark x1="29897" y1="7143" x2="29897" y2="7143"/>
                      <a14:backgroundMark x1="7759" y1="5114" x2="7759" y2="5114"/>
                      <a14:backgroundMark x1="1031" y1="11224" x2="1031" y2="11224"/>
                      <a14:backgroundMark x1="17526" y1="9184" x2="17526" y2="9184"/>
                      <a14:backgroundMark x1="10309" y1="21429" x2="10309" y2="21429"/>
                      <a14:backgroundMark x1="30928" y1="6122" x2="30928" y2="6122"/>
                      <a14:backgroundMark x1="2062" y1="26531" x2="2062" y2="26531"/>
                      <a14:backgroundMark x1="1031" y1="32653" x2="1031" y2="32653"/>
                      <a14:backgroundMark x1="8247" y1="88776" x2="8247" y2="88776"/>
                      <a14:backgroundMark x1="19588" y1="85714" x2="19588" y2="85714"/>
                      <a14:backgroundMark x1="34021" y1="92857" x2="34021" y2="92857"/>
                      <a14:backgroundMark x1="68041" y1="91837" x2="68041" y2="91837"/>
                      <a14:backgroundMark x1="84536" y1="80612" x2="84536" y2="80612"/>
                      <a14:backgroundMark x1="92784" y1="34694" x2="92784" y2="34694"/>
                      <a14:backgroundMark x1="87629" y1="22449" x2="87629" y2="22449"/>
                      <a14:backgroundMark x1="53608" y1="4082" x2="53608" y2="4082"/>
                      <a14:backgroundMark x1="25773" y1="11224" x2="25773" y2="11224"/>
                      <a14:backgroundMark x1="16495" y1="17347" x2="16495" y2="17347"/>
                      <a14:backgroundMark x1="20619" y1="12245" x2="20619" y2="12245"/>
                      <a14:backgroundMark x1="30928" y1="8163" x2="30928" y2="8163"/>
                      <a14:backgroundMark x1="34021" y1="5102" x2="40206" y2="3061"/>
                      <a14:backgroundMark x1="40206" y1="3061" x2="40206" y2="3061"/>
                      <a14:backgroundMark x1="40206" y1="3061" x2="40206" y2="3061"/>
                      <a14:backgroundMark x1="35052" y1="6122" x2="35052" y2="6122"/>
                      <a14:backgroundMark x1="40206" y1="6122" x2="40206" y2="6122"/>
                      <a14:backgroundMark x1="7216" y1="28571" x2="7216" y2="28571"/>
                      <a14:backgroundMark x1="74227" y1="87755" x2="74227" y2="87755"/>
                      <a14:backgroundMark x1="89691" y1="30612" x2="89691" y2="30612"/>
                      <a14:backgroundMark x1="63918" y1="6122" x2="63918" y2="6122"/>
                    </a14:backgroundRemoval>
                  </a14:imgEffect>
                </a14:imgLayer>
              </a14:imgProps>
            </a:ext>
            <a:ext uri="{28A0092B-C50C-407E-A947-70E740481C1C}">
              <a14:useLocalDpi xmlns:a14="http://schemas.microsoft.com/office/drawing/2010/main" val="0"/>
            </a:ext>
          </a:extLst>
        </a:blip>
        <a:srcRect/>
        <a:stretch>
          <a:fillRect/>
        </a:stretch>
      </xdr:blipFill>
      <xdr:spPr bwMode="auto">
        <a:xfrm>
          <a:off x="2152322" y="142873"/>
          <a:ext cx="402336" cy="4069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209550</xdr:colOff>
      <xdr:row>0</xdr:row>
      <xdr:rowOff>171452</xdr:rowOff>
    </xdr:from>
    <xdr:to>
      <xdr:col>4</xdr:col>
      <xdr:colOff>2286</xdr:colOff>
      <xdr:row>2</xdr:row>
      <xdr:rowOff>114069</xdr:rowOff>
    </xdr:to>
    <xdr:pic>
      <xdr:nvPicPr>
        <xdr:cNvPr id="43" name="Picture 42" descr="شعار القفل الأخضر والأبيض ، قفل أصفر ، Apps Lock Ok, android, thepix png"/>
        <xdr:cNvPicPr>
          <a:picLocks noChangeAspect="1" noChangeArrowheads="1"/>
        </xdr:cNvPicPr>
      </xdr:nvPicPr>
      <xdr:blipFill rotWithShape="1">
        <a:blip xmlns:r="http://schemas.openxmlformats.org/officeDocument/2006/relationships" r:embed="rId21" cstate="print">
          <a:extLst>
            <a:ext uri="{BEBA8EAE-BF5A-486C-A8C5-ECC9F3942E4B}">
              <a14:imgProps xmlns:a14="http://schemas.microsoft.com/office/drawing/2010/main">
                <a14:imgLayer r:embed="rId22">
                  <a14:imgEffect>
                    <a14:backgroundRemoval t="1758" b="98633" l="10000" r="90000">
                      <a14:foregroundMark x1="41444" y1="48828" x2="41444" y2="48828"/>
                      <a14:foregroundMark x1="41444" y1="48828" x2="62111" y2="76953"/>
                      <a14:foregroundMark x1="58111" y1="38672" x2="59111" y2="58594"/>
                      <a14:foregroundMark x1="41333" y1="35352" x2="39667" y2="67578"/>
                      <a14:foregroundMark x1="41889" y1="74023" x2="55778" y2="75781"/>
                      <a14:foregroundMark x1="58111" y1="31250" x2="58778" y2="38281"/>
                      <a14:foregroundMark x1="50444" y1="22852" x2="41222" y2="30859"/>
                    </a14:backgroundRemoval>
                  </a14:imgEffect>
                </a14:imgLayer>
              </a14:imgProps>
            </a:ext>
            <a:ext uri="{28A0092B-C50C-407E-A947-70E740481C1C}">
              <a14:useLocalDpi xmlns:a14="http://schemas.microsoft.com/office/drawing/2010/main" val="0"/>
            </a:ext>
          </a:extLst>
        </a:blip>
        <a:srcRect l="16089" r="18489" b="7499"/>
        <a:stretch/>
      </xdr:blipFill>
      <xdr:spPr bwMode="auto">
        <a:xfrm>
          <a:off x="2602706" y="171452"/>
          <a:ext cx="399955" cy="3236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95250</xdr:colOff>
      <xdr:row>107</xdr:row>
      <xdr:rowOff>23132</xdr:rowOff>
    </xdr:from>
    <xdr:to>
      <xdr:col>4</xdr:col>
      <xdr:colOff>88447</xdr:colOff>
      <xdr:row>121</xdr:row>
      <xdr:rowOff>99332</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2171700</xdr:colOff>
      <xdr:row>37</xdr:row>
      <xdr:rowOff>142875</xdr:rowOff>
    </xdr:from>
    <xdr:to>
      <xdr:col>10</xdr:col>
      <xdr:colOff>1047750</xdr:colOff>
      <xdr:row>48</xdr:row>
      <xdr:rowOff>47625</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66675</xdr:colOff>
      <xdr:row>34</xdr:row>
      <xdr:rowOff>95250</xdr:rowOff>
    </xdr:from>
    <xdr:to>
      <xdr:col>2</xdr:col>
      <xdr:colOff>571499</xdr:colOff>
      <xdr:row>45</xdr:row>
      <xdr:rowOff>63500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581024</xdr:colOff>
      <xdr:row>56</xdr:row>
      <xdr:rowOff>161924</xdr:rowOff>
    </xdr:from>
    <xdr:to>
      <xdr:col>8</xdr:col>
      <xdr:colOff>1133474</xdr:colOff>
      <xdr:row>67</xdr:row>
      <xdr:rowOff>171449</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95250</xdr:colOff>
      <xdr:row>111</xdr:row>
      <xdr:rowOff>0</xdr:rowOff>
    </xdr:from>
    <xdr:to>
      <xdr:col>9</xdr:col>
      <xdr:colOff>400050</xdr:colOff>
      <xdr:row>125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42334</xdr:colOff>
      <xdr:row>153</xdr:row>
      <xdr:rowOff>105833</xdr:rowOff>
    </xdr:from>
    <xdr:to>
      <xdr:col>3</xdr:col>
      <xdr:colOff>613834</xdr:colOff>
      <xdr:row>167</xdr:row>
      <xdr:rowOff>182033</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508001</xdr:colOff>
      <xdr:row>160</xdr:row>
      <xdr:rowOff>161926</xdr:rowOff>
    </xdr:from>
    <xdr:to>
      <xdr:col>10</xdr:col>
      <xdr:colOff>137585</xdr:colOff>
      <xdr:row>175</xdr:row>
      <xdr:rowOff>47626</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104774</xdr:colOff>
      <xdr:row>57</xdr:row>
      <xdr:rowOff>28574</xdr:rowOff>
    </xdr:from>
    <xdr:to>
      <xdr:col>3</xdr:col>
      <xdr:colOff>95249</xdr:colOff>
      <xdr:row>67</xdr:row>
      <xdr:rowOff>57149</xdr:rowOff>
    </xdr:to>
    <xdr:graphicFrame macro="">
      <xdr:nvGraphicFramePr>
        <xdr:cNvPr id="11"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196</xdr:row>
      <xdr:rowOff>79375</xdr:rowOff>
    </xdr:from>
    <xdr:to>
      <xdr:col>2</xdr:col>
      <xdr:colOff>1736328</xdr:colOff>
      <xdr:row>209</xdr:row>
      <xdr:rowOff>81755</xdr:rowOff>
    </xdr:to>
    <xdr:graphicFrame macro="">
      <xdr:nvGraphicFramePr>
        <xdr:cNvPr id="12" name="Chart 1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536575</xdr:colOff>
      <xdr:row>296</xdr:row>
      <xdr:rowOff>128587</xdr:rowOff>
    </xdr:from>
    <xdr:to>
      <xdr:col>2</xdr:col>
      <xdr:colOff>337344</xdr:colOff>
      <xdr:row>311</xdr:row>
      <xdr:rowOff>44053</xdr:rowOff>
    </xdr:to>
    <xdr:graphicFrame macro="">
      <xdr:nvGraphicFramePr>
        <xdr:cNvPr id="14" name="Chart 1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268</xdr:row>
      <xdr:rowOff>47227</xdr:rowOff>
    </xdr:from>
    <xdr:to>
      <xdr:col>3</xdr:col>
      <xdr:colOff>19844</xdr:colOff>
      <xdr:row>278</xdr:row>
      <xdr:rowOff>59530</xdr:rowOff>
    </xdr:to>
    <xdr:graphicFrame macro="">
      <xdr:nvGraphicFramePr>
        <xdr:cNvPr id="15" name="Chart 1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0</xdr:colOff>
      <xdr:row>237</xdr:row>
      <xdr:rowOff>128984</xdr:rowOff>
    </xdr:from>
    <xdr:to>
      <xdr:col>2</xdr:col>
      <xdr:colOff>1141015</xdr:colOff>
      <xdr:row>246</xdr:row>
      <xdr:rowOff>178594</xdr:rowOff>
    </xdr:to>
    <xdr:graphicFrame macro="">
      <xdr:nvGraphicFramePr>
        <xdr:cNvPr id="13" name="Chart 1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1770383</xdr:colOff>
      <xdr:row>233</xdr:row>
      <xdr:rowOff>33450</xdr:rowOff>
    </xdr:from>
    <xdr:to>
      <xdr:col>10</xdr:col>
      <xdr:colOff>10488</xdr:colOff>
      <xdr:row>242</xdr:row>
      <xdr:rowOff>172357</xdr:rowOff>
    </xdr:to>
    <xdr:graphicFrame macro="">
      <xdr:nvGraphicFramePr>
        <xdr:cNvPr id="17" name="Chart 1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oneCellAnchor>
    <xdr:from>
      <xdr:col>0</xdr:col>
      <xdr:colOff>693624</xdr:colOff>
      <xdr:row>1</xdr:row>
      <xdr:rowOff>79649</xdr:rowOff>
    </xdr:from>
    <xdr:ext cx="420423" cy="426769"/>
    <xdr:pic>
      <xdr:nvPicPr>
        <xdr:cNvPr id="18" name="Picture 17" descr="It's A Logo Representing Presentation - Presentation Icon - Free  Transparent PNG Clipart Images Download">
          <a:hlinkClick xmlns:r="http://schemas.openxmlformats.org/officeDocument/2006/relationships" r:id="rId14"/>
        </xdr:cNvPr>
        <xdr:cNvPicPr>
          <a:picLocks noChangeAspect="1" noChangeArrowheads="1"/>
        </xdr:cNvPicPr>
      </xdr:nvPicPr>
      <xdr:blipFill>
        <a:blip xmlns:r="http://schemas.openxmlformats.org/officeDocument/2006/relationships" r:embed="rId15" cstate="print">
          <a:extLst>
            <a:ext uri="{BEBA8EAE-BF5A-486C-A8C5-ECC9F3942E4B}">
              <a14:imgProps xmlns:a14="http://schemas.microsoft.com/office/drawing/2010/main">
                <a14:imgLayer r:embed="rId16">
                  <a14:imgEffect>
                    <a14:backgroundRemoval t="2273" b="96023" l="1667" r="98333">
                      <a14:foregroundMark x1="29762" y1="36818" x2="21429" y2="41591"/>
                      <a14:foregroundMark x1="37143" y1="33409" x2="37857" y2="38409"/>
                      <a14:foregroundMark x1="62619" y1="36136" x2="72143" y2="36136"/>
                      <a14:foregroundMark x1="61905" y1="46591" x2="70952" y2="46364"/>
                      <a14:foregroundMark x1="60952" y1="57614" x2="71905" y2="55795"/>
                    </a14:backgroundRemoval>
                  </a14:imgEffect>
                </a14:imgLayer>
              </a14:imgProps>
            </a:ext>
            <a:ext uri="{28A0092B-C50C-407E-A947-70E740481C1C}">
              <a14:useLocalDpi xmlns:a14="http://schemas.microsoft.com/office/drawing/2010/main" val="0"/>
            </a:ext>
          </a:extLst>
        </a:blip>
        <a:srcRect/>
        <a:stretch>
          <a:fillRect/>
        </a:stretch>
      </xdr:blipFill>
      <xdr:spPr bwMode="auto">
        <a:xfrm>
          <a:off x="693624" y="270149"/>
          <a:ext cx="419100" cy="42676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107156</xdr:colOff>
      <xdr:row>1</xdr:row>
      <xdr:rowOff>59532</xdr:rowOff>
    </xdr:from>
    <xdr:ext cx="489858" cy="381000"/>
    <xdr:pic>
      <xdr:nvPicPr>
        <xdr:cNvPr id="19" name="Picture 18" descr="Microsoft Excel Computer Icons Table Encapsulated PostScript ...">
          <a:hlinkClick xmlns:r="http://schemas.openxmlformats.org/officeDocument/2006/relationships" r:id="rId17"/>
        </xdr:cNvPr>
        <xdr:cNvPicPr>
          <a:picLocks noChangeAspect="1" noChangeArrowheads="1"/>
        </xdr:cNvPicPr>
      </xdr:nvPicPr>
      <xdr:blipFill rotWithShape="1">
        <a:blip xmlns:r="http://schemas.openxmlformats.org/officeDocument/2006/relationships" r:embed="rId18" cstate="print">
          <a:extLst>
            <a:ext uri="{BEBA8EAE-BF5A-486C-A8C5-ECC9F3942E4B}">
              <a14:imgProps xmlns:a14="http://schemas.microsoft.com/office/drawing/2010/main">
                <a14:imgLayer r:embed="rId19">
                  <a14:imgEffect>
                    <a14:backgroundRemoval t="9474" b="100000" l="0" r="89820">
                      <a14:foregroundMark x1="55090" y1="20000" x2="55090" y2="20000"/>
                      <a14:foregroundMark x1="72455" y1="18947" x2="72455" y2="18947"/>
                      <a14:backgroundMark x1="32934" y1="21053" x2="39521" y2="22105"/>
                      <a14:backgroundMark x1="55689" y1="23158" x2="64671" y2="24211"/>
                      <a14:backgroundMark x1="64671" y1="16842" x2="61078" y2="16842"/>
                      <a14:backgroundMark x1="70659" y1="34737" x2="70659" y2="34737"/>
                      <a14:backgroundMark x1="70060" y1="50526" x2="70060" y2="50526"/>
                      <a14:backgroundMark x1="70060" y1="64211" x2="70060" y2="64211"/>
                      <a14:backgroundMark x1="69461" y1="80000" x2="69461" y2="80000"/>
                      <a14:backgroundMark x1="54491" y1="80000" x2="54491" y2="80000"/>
                      <a14:backgroundMark x1="55689" y1="66316" x2="55689" y2="66316"/>
                      <a14:backgroundMark x1="56287" y1="48421" x2="56287" y2="48421"/>
                      <a14:backgroundMark x1="56287" y1="35789" x2="56287" y2="35789"/>
                      <a14:backgroundMark x1="40719" y1="37895" x2="40719" y2="37895"/>
                      <a14:backgroundMark x1="43114" y1="51579" x2="43114" y2="51579"/>
                      <a14:backgroundMark x1="41916" y1="67368" x2="41916" y2="67368"/>
                      <a14:backgroundMark x1="43114" y1="81053" x2="43114" y2="81053"/>
                      <a14:backgroundMark x1="28144" y1="80000" x2="28144" y2="80000"/>
                      <a14:backgroundMark x1="29341" y1="63158" x2="29341" y2="63158"/>
                      <a14:backgroundMark x1="29940" y1="49474" x2="29940" y2="49474"/>
                      <a14:backgroundMark x1="28743" y1="36842" x2="28743" y2="36842"/>
                    </a14:backgroundRemoval>
                  </a14:imgEffect>
                </a14:imgLayer>
              </a14:imgProps>
            </a:ext>
            <a:ext uri="{28A0092B-C50C-407E-A947-70E740481C1C}">
              <a14:useLocalDpi xmlns:a14="http://schemas.microsoft.com/office/drawing/2010/main" val="0"/>
            </a:ext>
          </a:extLst>
        </a:blip>
        <a:srcRect l="14985" t="1" r="13839" b="1840"/>
        <a:stretch/>
      </xdr:blipFill>
      <xdr:spPr bwMode="auto">
        <a:xfrm rot="10800000" flipV="1">
          <a:off x="107156" y="250032"/>
          <a:ext cx="489858" cy="381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1148216</xdr:colOff>
      <xdr:row>1</xdr:row>
      <xdr:rowOff>89929</xdr:rowOff>
    </xdr:from>
    <xdr:ext cx="419100" cy="426769"/>
    <xdr:pic>
      <xdr:nvPicPr>
        <xdr:cNvPr id="20" name="Picture 19" descr="It's A Logo Representing Presentation - Presentation Icon - Free  Transparent PNG Clipart Images Download">
          <a:hlinkClick xmlns:r="http://schemas.openxmlformats.org/officeDocument/2006/relationships" r:id="rId20"/>
        </xdr:cNvPr>
        <xdr:cNvPicPr>
          <a:picLocks noChangeAspect="1" noChangeArrowheads="1"/>
        </xdr:cNvPicPr>
      </xdr:nvPicPr>
      <xdr:blipFill>
        <a:blip xmlns:r="http://schemas.openxmlformats.org/officeDocument/2006/relationships" r:embed="rId15" cstate="print">
          <a:extLst>
            <a:ext uri="{BEBA8EAE-BF5A-486C-A8C5-ECC9F3942E4B}">
              <a14:imgProps xmlns:a14="http://schemas.microsoft.com/office/drawing/2010/main">
                <a14:imgLayer r:embed="rId16">
                  <a14:imgEffect>
                    <a14:backgroundRemoval t="2273" b="96023" l="1667" r="98333">
                      <a14:foregroundMark x1="29762" y1="36818" x2="21429" y2="41591"/>
                      <a14:foregroundMark x1="37143" y1="33409" x2="37857" y2="38409"/>
                      <a14:foregroundMark x1="62619" y1="36136" x2="72143" y2="36136"/>
                      <a14:foregroundMark x1="61905" y1="46591" x2="70952" y2="46364"/>
                      <a14:foregroundMark x1="60952" y1="57614" x2="71905" y2="55795"/>
                    </a14:backgroundRemoval>
                  </a14:imgEffect>
                </a14:imgLayer>
              </a14:imgProps>
            </a:ext>
            <a:ext uri="{28A0092B-C50C-407E-A947-70E740481C1C}">
              <a14:useLocalDpi xmlns:a14="http://schemas.microsoft.com/office/drawing/2010/main" val="0"/>
            </a:ext>
          </a:extLst>
        </a:blip>
        <a:srcRect/>
        <a:stretch>
          <a:fillRect/>
        </a:stretch>
      </xdr:blipFill>
      <xdr:spPr bwMode="auto">
        <a:xfrm>
          <a:off x="1148216" y="280429"/>
          <a:ext cx="419100" cy="426769"/>
        </a:xfrm>
        <a:prstGeom prst="rect">
          <a:avLst/>
        </a:prstGeom>
        <a:solidFill>
          <a:schemeClr val="accent1">
            <a:lumMod val="20000"/>
            <a:lumOff val="80000"/>
          </a:schemeClr>
        </a:solidFill>
        <a:extLst/>
      </xdr:spPr>
    </xdr:pic>
    <xdr:clientData/>
  </xdr:oneCellAnchor>
  <xdr:twoCellAnchor>
    <xdr:from>
      <xdr:col>5</xdr:col>
      <xdr:colOff>148168</xdr:colOff>
      <xdr:row>295</xdr:row>
      <xdr:rowOff>78317</xdr:rowOff>
    </xdr:from>
    <xdr:to>
      <xdr:col>10</xdr:col>
      <xdr:colOff>391584</xdr:colOff>
      <xdr:row>309</xdr:row>
      <xdr:rowOff>154517</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4</xdr:col>
      <xdr:colOff>973667</xdr:colOff>
      <xdr:row>331</xdr:row>
      <xdr:rowOff>57151</xdr:rowOff>
    </xdr:from>
    <xdr:to>
      <xdr:col>10</xdr:col>
      <xdr:colOff>571500</xdr:colOff>
      <xdr:row>345</xdr:row>
      <xdr:rowOff>133351</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6</xdr:col>
      <xdr:colOff>841375</xdr:colOff>
      <xdr:row>80</xdr:row>
      <xdr:rowOff>152400</xdr:rowOff>
    </xdr:from>
    <xdr:to>
      <xdr:col>9</xdr:col>
      <xdr:colOff>1000125</xdr:colOff>
      <xdr:row>95</xdr:row>
      <xdr:rowOff>38100</xdr:rowOff>
    </xdr:to>
    <xdr:graphicFrame macro="">
      <xdr:nvGraphicFramePr>
        <xdr:cNvPr id="21" name="Chart 2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5</xdr:col>
      <xdr:colOff>127000</xdr:colOff>
      <xdr:row>361</xdr:row>
      <xdr:rowOff>136525</xdr:rowOff>
    </xdr:from>
    <xdr:to>
      <xdr:col>7</xdr:col>
      <xdr:colOff>1587500</xdr:colOff>
      <xdr:row>376</xdr:row>
      <xdr:rowOff>22225</xdr:rowOff>
    </xdr:to>
    <xdr:graphicFrame macro="">
      <xdr:nvGraphicFramePr>
        <xdr:cNvPr id="22" name="Chart 2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5</xdr:col>
      <xdr:colOff>1006928</xdr:colOff>
      <xdr:row>263</xdr:row>
      <xdr:rowOff>166007</xdr:rowOff>
    </xdr:from>
    <xdr:to>
      <xdr:col>9</xdr:col>
      <xdr:colOff>612321</xdr:colOff>
      <xdr:row>278</xdr:row>
      <xdr:rowOff>51707</xdr:rowOff>
    </xdr:to>
    <xdr:graphicFrame macro="">
      <xdr:nvGraphicFramePr>
        <xdr:cNvPr id="23" name="Chart 2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Reem" refreshedDate="46132.97197233796" createdVersion="4" refreshedVersion="4" minRefreshableVersion="3" recordCount="1470">
  <cacheSource type="worksheet">
    <worksheetSource name="EmployeeData"/>
  </cacheSource>
  <cacheFields count="38">
    <cacheField name="Age" numFmtId="0">
      <sharedItems containsSemiMixedTypes="0" containsString="0" containsNumber="1" containsInteger="1" minValue="18" maxValue="60"/>
    </cacheField>
    <cacheField name="Age Segments" numFmtId="0">
      <sharedItems count="3">
        <s v="Mid Career (31-45)"/>
        <s v="Late Career (46+)"/>
        <s v="Early Career (18-30)"/>
      </sharedItems>
    </cacheField>
    <cacheField name="Attrition" numFmtId="0">
      <sharedItems count="2">
        <s v="Yes"/>
        <s v="No"/>
      </sharedItems>
    </cacheField>
    <cacheField name="BusinessTravel" numFmtId="0">
      <sharedItems count="3">
        <s v="Travel_Rarely"/>
        <s v="Travel_Frequently"/>
        <s v="Non-Travel"/>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ount="4">
        <n v="2"/>
        <n v="3"/>
        <n v="4"/>
        <n v="1"/>
      </sharedItems>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ount="4">
        <n v="3"/>
        <n v="2"/>
        <n v="4"/>
        <n v="1"/>
      </sharedItems>
    </cacheField>
    <cacheField name="JobLevel" numFmtId="0">
      <sharedItems containsSemiMixedTypes="0" containsString="0" containsNumber="1" containsInteger="1" minValue="1" maxValue="5" count="5">
        <n v="2"/>
        <n v="1"/>
        <n v="3"/>
        <n v="4"/>
        <n v="5"/>
      </sharedItems>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ount="4">
        <n v="4"/>
        <n v="2"/>
        <n v="3"/>
        <n v="1"/>
      </sharedItems>
    </cacheField>
    <cacheField name="MaritalStatus" numFmtId="0">
      <sharedItems count="3">
        <s v="Single"/>
        <s v="Married"/>
        <s v="Divorced"/>
      </sharedItems>
    </cacheField>
    <cacheField name="MonthlyIncome" numFmtId="0">
      <sharedItems containsSemiMixedTypes="0" containsString="0" containsNumber="1" containsInteger="1" minValue="1009" maxValue="19999"/>
    </cacheField>
    <cacheField name="Salary Group" numFmtId="0">
      <sharedItems count="3">
        <s v="Medium"/>
        <s v="Low"/>
        <s v="High"/>
      </sharedItems>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ount="4">
        <n v="1"/>
        <n v="4"/>
        <n v="2"/>
        <n v="3"/>
      </sharedItems>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 Group" numFmtId="0">
      <sharedItems count="3">
        <s v="6+ Years"/>
        <s v="0-2 Years"/>
        <s v="3-5 Years"/>
      </sharedItems>
    </cacheField>
    <cacheField name="YearsAt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cacheField>
    <cacheField name="YearsInCurrentRole" numFmtId="0">
      <sharedItems containsSemiMixedTypes="0" containsString="0" containsNumber="1" containsInteger="1" minValue="0" maxValue="18" count="19">
        <n v="4"/>
        <n v="7"/>
        <n v="0"/>
        <n v="2"/>
        <n v="5"/>
        <n v="9"/>
        <n v="8"/>
        <n v="3"/>
        <n v="6"/>
        <n v="13"/>
        <n v="1"/>
        <n v="15"/>
        <n v="14"/>
        <n v="16"/>
        <n v="11"/>
        <n v="10"/>
        <n v="12"/>
        <n v="18"/>
        <n v="17"/>
      </sharedItems>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ount="18">
        <n v="5"/>
        <n v="7"/>
        <n v="0"/>
        <n v="2"/>
        <n v="6"/>
        <n v="8"/>
        <n v="3"/>
        <n v="11"/>
        <n v="17"/>
        <n v="1"/>
        <n v="4"/>
        <n v="12"/>
        <n v="9"/>
        <n v="10"/>
        <n v="15"/>
        <n v="13"/>
        <n v="16"/>
        <n v="14"/>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470">
  <r>
    <n v="41"/>
    <x v="0"/>
    <x v="0"/>
    <x v="0"/>
    <n v="1102"/>
    <x v="0"/>
    <n v="1"/>
    <n v="2"/>
    <s v="Life Sciences"/>
    <n v="1"/>
    <n v="1"/>
    <x v="0"/>
    <x v="0"/>
    <n v="94"/>
    <x v="0"/>
    <x v="0"/>
    <x v="0"/>
    <x v="0"/>
    <x v="0"/>
    <n v="5993"/>
    <x v="0"/>
    <n v="19479"/>
    <n v="8"/>
    <s v="Y"/>
    <x v="0"/>
    <n v="11"/>
    <n v="3"/>
    <x v="0"/>
    <n v="80"/>
    <n v="0"/>
    <n v="8"/>
    <n v="0"/>
    <n v="1"/>
    <x v="0"/>
    <x v="0"/>
    <x v="0"/>
    <n v="0"/>
    <x v="0"/>
  </r>
  <r>
    <n v="49"/>
    <x v="1"/>
    <x v="1"/>
    <x v="1"/>
    <n v="279"/>
    <x v="1"/>
    <n v="8"/>
    <n v="1"/>
    <s v="Life Sciences"/>
    <n v="1"/>
    <n v="2"/>
    <x v="1"/>
    <x v="1"/>
    <n v="61"/>
    <x v="1"/>
    <x v="0"/>
    <x v="1"/>
    <x v="1"/>
    <x v="1"/>
    <n v="5130"/>
    <x v="0"/>
    <n v="24907"/>
    <n v="1"/>
    <s v="Y"/>
    <x v="1"/>
    <n v="23"/>
    <n v="4"/>
    <x v="1"/>
    <n v="80"/>
    <n v="1"/>
    <n v="10"/>
    <n v="3"/>
    <n v="3"/>
    <x v="0"/>
    <x v="1"/>
    <x v="1"/>
    <n v="1"/>
    <x v="1"/>
  </r>
  <r>
    <n v="37"/>
    <x v="0"/>
    <x v="0"/>
    <x v="0"/>
    <n v="1373"/>
    <x v="1"/>
    <n v="2"/>
    <n v="2"/>
    <s v="Other"/>
    <n v="1"/>
    <n v="4"/>
    <x v="2"/>
    <x v="1"/>
    <n v="92"/>
    <x v="1"/>
    <x v="1"/>
    <x v="2"/>
    <x v="2"/>
    <x v="0"/>
    <n v="2090"/>
    <x v="1"/>
    <n v="2396"/>
    <n v="6"/>
    <s v="Y"/>
    <x v="0"/>
    <n v="15"/>
    <n v="3"/>
    <x v="2"/>
    <n v="80"/>
    <n v="0"/>
    <n v="7"/>
    <n v="3"/>
    <n v="3"/>
    <x v="1"/>
    <x v="2"/>
    <x v="2"/>
    <n v="0"/>
    <x v="2"/>
  </r>
  <r>
    <n v="33"/>
    <x v="0"/>
    <x v="1"/>
    <x v="1"/>
    <n v="1392"/>
    <x v="1"/>
    <n v="3"/>
    <n v="4"/>
    <s v="Life Sciences"/>
    <n v="1"/>
    <n v="5"/>
    <x v="2"/>
    <x v="0"/>
    <n v="56"/>
    <x v="0"/>
    <x v="1"/>
    <x v="1"/>
    <x v="2"/>
    <x v="1"/>
    <n v="2909"/>
    <x v="1"/>
    <n v="23159"/>
    <n v="1"/>
    <s v="Y"/>
    <x v="0"/>
    <n v="11"/>
    <n v="3"/>
    <x v="3"/>
    <n v="80"/>
    <n v="0"/>
    <n v="8"/>
    <n v="3"/>
    <n v="3"/>
    <x v="0"/>
    <x v="3"/>
    <x v="1"/>
    <n v="3"/>
    <x v="2"/>
  </r>
  <r>
    <n v="27"/>
    <x v="2"/>
    <x v="1"/>
    <x v="0"/>
    <n v="591"/>
    <x v="1"/>
    <n v="2"/>
    <n v="1"/>
    <s v="Medical"/>
    <n v="1"/>
    <n v="7"/>
    <x v="3"/>
    <x v="1"/>
    <n v="40"/>
    <x v="0"/>
    <x v="1"/>
    <x v="2"/>
    <x v="1"/>
    <x v="1"/>
    <n v="3468"/>
    <x v="0"/>
    <n v="16632"/>
    <n v="9"/>
    <s v="Y"/>
    <x v="1"/>
    <n v="12"/>
    <n v="3"/>
    <x v="1"/>
    <n v="80"/>
    <n v="1"/>
    <n v="6"/>
    <n v="3"/>
    <n v="3"/>
    <x v="1"/>
    <x v="4"/>
    <x v="3"/>
    <n v="2"/>
    <x v="3"/>
  </r>
  <r>
    <n v="32"/>
    <x v="0"/>
    <x v="1"/>
    <x v="1"/>
    <n v="1005"/>
    <x v="1"/>
    <n v="2"/>
    <n v="2"/>
    <s v="Life Sciences"/>
    <n v="1"/>
    <n v="8"/>
    <x v="2"/>
    <x v="1"/>
    <n v="79"/>
    <x v="0"/>
    <x v="1"/>
    <x v="2"/>
    <x v="0"/>
    <x v="0"/>
    <n v="3068"/>
    <x v="0"/>
    <n v="11864"/>
    <n v="0"/>
    <s v="Y"/>
    <x v="1"/>
    <n v="13"/>
    <n v="3"/>
    <x v="3"/>
    <n v="80"/>
    <n v="0"/>
    <n v="8"/>
    <n v="2"/>
    <n v="2"/>
    <x v="0"/>
    <x v="5"/>
    <x v="1"/>
    <n v="3"/>
    <x v="4"/>
  </r>
  <r>
    <n v="59"/>
    <x v="1"/>
    <x v="1"/>
    <x v="0"/>
    <n v="1324"/>
    <x v="1"/>
    <n v="3"/>
    <n v="3"/>
    <s v="Medical"/>
    <n v="1"/>
    <n v="10"/>
    <x v="1"/>
    <x v="0"/>
    <n v="81"/>
    <x v="2"/>
    <x v="1"/>
    <x v="2"/>
    <x v="3"/>
    <x v="1"/>
    <n v="2670"/>
    <x v="1"/>
    <n v="9964"/>
    <n v="4"/>
    <s v="Y"/>
    <x v="0"/>
    <n v="20"/>
    <n v="4"/>
    <x v="0"/>
    <n v="80"/>
    <n v="3"/>
    <n v="12"/>
    <n v="3"/>
    <n v="2"/>
    <x v="1"/>
    <x v="6"/>
    <x v="2"/>
    <n v="0"/>
    <x v="2"/>
  </r>
  <r>
    <n v="30"/>
    <x v="2"/>
    <x v="1"/>
    <x v="0"/>
    <n v="1358"/>
    <x v="1"/>
    <n v="24"/>
    <n v="1"/>
    <s v="Life Sciences"/>
    <n v="1"/>
    <n v="11"/>
    <x v="2"/>
    <x v="1"/>
    <n v="67"/>
    <x v="0"/>
    <x v="1"/>
    <x v="2"/>
    <x v="2"/>
    <x v="2"/>
    <n v="2693"/>
    <x v="1"/>
    <n v="13335"/>
    <n v="1"/>
    <s v="Y"/>
    <x v="1"/>
    <n v="22"/>
    <n v="4"/>
    <x v="2"/>
    <n v="80"/>
    <n v="1"/>
    <n v="1"/>
    <n v="2"/>
    <n v="3"/>
    <x v="1"/>
    <x v="6"/>
    <x v="2"/>
    <n v="0"/>
    <x v="2"/>
  </r>
  <r>
    <n v="38"/>
    <x v="0"/>
    <x v="1"/>
    <x v="1"/>
    <n v="216"/>
    <x v="1"/>
    <n v="23"/>
    <n v="3"/>
    <s v="Life Sciences"/>
    <n v="1"/>
    <n v="12"/>
    <x v="2"/>
    <x v="1"/>
    <n v="44"/>
    <x v="1"/>
    <x v="2"/>
    <x v="3"/>
    <x v="2"/>
    <x v="0"/>
    <n v="9526"/>
    <x v="2"/>
    <n v="8787"/>
    <n v="0"/>
    <s v="Y"/>
    <x v="1"/>
    <n v="21"/>
    <n v="4"/>
    <x v="2"/>
    <n v="80"/>
    <n v="0"/>
    <n v="10"/>
    <n v="2"/>
    <n v="3"/>
    <x v="0"/>
    <x v="7"/>
    <x v="1"/>
    <n v="1"/>
    <x v="5"/>
  </r>
  <r>
    <n v="36"/>
    <x v="0"/>
    <x v="1"/>
    <x v="0"/>
    <n v="1299"/>
    <x v="1"/>
    <n v="27"/>
    <n v="3"/>
    <s v="Medical"/>
    <n v="1"/>
    <n v="13"/>
    <x v="1"/>
    <x v="1"/>
    <n v="94"/>
    <x v="0"/>
    <x v="0"/>
    <x v="4"/>
    <x v="2"/>
    <x v="1"/>
    <n v="5237"/>
    <x v="0"/>
    <n v="16577"/>
    <n v="6"/>
    <s v="Y"/>
    <x v="1"/>
    <n v="13"/>
    <n v="3"/>
    <x v="2"/>
    <n v="80"/>
    <n v="2"/>
    <n v="17"/>
    <n v="3"/>
    <n v="2"/>
    <x v="0"/>
    <x v="5"/>
    <x v="1"/>
    <n v="7"/>
    <x v="1"/>
  </r>
  <r>
    <n v="35"/>
    <x v="0"/>
    <x v="1"/>
    <x v="0"/>
    <n v="809"/>
    <x v="1"/>
    <n v="16"/>
    <n v="3"/>
    <s v="Medical"/>
    <n v="1"/>
    <n v="14"/>
    <x v="3"/>
    <x v="1"/>
    <n v="84"/>
    <x v="2"/>
    <x v="1"/>
    <x v="2"/>
    <x v="1"/>
    <x v="1"/>
    <n v="2426"/>
    <x v="1"/>
    <n v="16479"/>
    <n v="0"/>
    <s v="Y"/>
    <x v="1"/>
    <n v="13"/>
    <n v="3"/>
    <x v="3"/>
    <n v="80"/>
    <n v="1"/>
    <n v="6"/>
    <n v="5"/>
    <n v="3"/>
    <x v="2"/>
    <x v="8"/>
    <x v="0"/>
    <n v="0"/>
    <x v="6"/>
  </r>
  <r>
    <n v="29"/>
    <x v="2"/>
    <x v="1"/>
    <x v="0"/>
    <n v="153"/>
    <x v="1"/>
    <n v="15"/>
    <n v="2"/>
    <s v="Life Sciences"/>
    <n v="1"/>
    <n v="15"/>
    <x v="2"/>
    <x v="0"/>
    <n v="49"/>
    <x v="1"/>
    <x v="0"/>
    <x v="2"/>
    <x v="2"/>
    <x v="0"/>
    <n v="4193"/>
    <x v="0"/>
    <n v="12682"/>
    <n v="0"/>
    <s v="Y"/>
    <x v="0"/>
    <n v="12"/>
    <n v="3"/>
    <x v="1"/>
    <n v="80"/>
    <n v="0"/>
    <n v="10"/>
    <n v="3"/>
    <n v="3"/>
    <x v="0"/>
    <x v="7"/>
    <x v="4"/>
    <n v="0"/>
    <x v="5"/>
  </r>
  <r>
    <n v="31"/>
    <x v="0"/>
    <x v="1"/>
    <x v="0"/>
    <n v="670"/>
    <x v="1"/>
    <n v="26"/>
    <n v="1"/>
    <s v="Life Sciences"/>
    <n v="1"/>
    <n v="16"/>
    <x v="3"/>
    <x v="1"/>
    <n v="31"/>
    <x v="0"/>
    <x v="1"/>
    <x v="1"/>
    <x v="2"/>
    <x v="2"/>
    <n v="2911"/>
    <x v="1"/>
    <n v="15170"/>
    <n v="1"/>
    <s v="Y"/>
    <x v="1"/>
    <n v="17"/>
    <n v="3"/>
    <x v="1"/>
    <n v="80"/>
    <n v="1"/>
    <n v="5"/>
    <n v="1"/>
    <n v="2"/>
    <x v="2"/>
    <x v="8"/>
    <x v="3"/>
    <n v="4"/>
    <x v="6"/>
  </r>
  <r>
    <n v="34"/>
    <x v="0"/>
    <x v="1"/>
    <x v="0"/>
    <n v="1346"/>
    <x v="1"/>
    <n v="19"/>
    <n v="2"/>
    <s v="Medical"/>
    <n v="1"/>
    <n v="18"/>
    <x v="0"/>
    <x v="1"/>
    <n v="93"/>
    <x v="0"/>
    <x v="1"/>
    <x v="2"/>
    <x v="0"/>
    <x v="2"/>
    <n v="2661"/>
    <x v="1"/>
    <n v="8758"/>
    <n v="0"/>
    <s v="Y"/>
    <x v="1"/>
    <n v="11"/>
    <n v="3"/>
    <x v="3"/>
    <n v="80"/>
    <n v="1"/>
    <n v="3"/>
    <n v="2"/>
    <n v="3"/>
    <x v="1"/>
    <x v="4"/>
    <x v="3"/>
    <n v="1"/>
    <x v="3"/>
  </r>
  <r>
    <n v="28"/>
    <x v="2"/>
    <x v="0"/>
    <x v="0"/>
    <n v="103"/>
    <x v="1"/>
    <n v="24"/>
    <n v="3"/>
    <s v="Life Sciences"/>
    <n v="1"/>
    <n v="19"/>
    <x v="1"/>
    <x v="1"/>
    <n v="50"/>
    <x v="1"/>
    <x v="1"/>
    <x v="2"/>
    <x v="2"/>
    <x v="0"/>
    <n v="2028"/>
    <x v="1"/>
    <n v="12947"/>
    <n v="5"/>
    <s v="Y"/>
    <x v="0"/>
    <n v="14"/>
    <n v="3"/>
    <x v="2"/>
    <n v="80"/>
    <n v="0"/>
    <n v="6"/>
    <n v="4"/>
    <n v="3"/>
    <x v="2"/>
    <x v="9"/>
    <x v="3"/>
    <n v="0"/>
    <x v="6"/>
  </r>
  <r>
    <n v="29"/>
    <x v="2"/>
    <x v="1"/>
    <x v="0"/>
    <n v="1389"/>
    <x v="1"/>
    <n v="21"/>
    <n v="4"/>
    <s v="Life Sciences"/>
    <n v="1"/>
    <n v="20"/>
    <x v="0"/>
    <x v="0"/>
    <n v="51"/>
    <x v="2"/>
    <x v="2"/>
    <x v="3"/>
    <x v="3"/>
    <x v="2"/>
    <n v="9980"/>
    <x v="2"/>
    <n v="10195"/>
    <n v="1"/>
    <s v="Y"/>
    <x v="1"/>
    <n v="11"/>
    <n v="3"/>
    <x v="3"/>
    <n v="80"/>
    <n v="1"/>
    <n v="10"/>
    <n v="1"/>
    <n v="3"/>
    <x v="0"/>
    <x v="1"/>
    <x v="5"/>
    <n v="8"/>
    <x v="5"/>
  </r>
  <r>
    <n v="32"/>
    <x v="0"/>
    <x v="1"/>
    <x v="0"/>
    <n v="334"/>
    <x v="1"/>
    <n v="5"/>
    <n v="2"/>
    <s v="Life Sciences"/>
    <n v="1"/>
    <n v="21"/>
    <x v="3"/>
    <x v="1"/>
    <n v="80"/>
    <x v="2"/>
    <x v="1"/>
    <x v="1"/>
    <x v="1"/>
    <x v="2"/>
    <n v="3298"/>
    <x v="0"/>
    <n v="15053"/>
    <n v="0"/>
    <s v="Y"/>
    <x v="0"/>
    <n v="12"/>
    <n v="3"/>
    <x v="1"/>
    <n v="80"/>
    <n v="2"/>
    <n v="7"/>
    <n v="5"/>
    <n v="2"/>
    <x v="0"/>
    <x v="0"/>
    <x v="3"/>
    <n v="0"/>
    <x v="0"/>
  </r>
  <r>
    <n v="22"/>
    <x v="2"/>
    <x v="1"/>
    <x v="2"/>
    <n v="1123"/>
    <x v="1"/>
    <n v="16"/>
    <n v="2"/>
    <s v="Medical"/>
    <n v="1"/>
    <n v="22"/>
    <x v="2"/>
    <x v="1"/>
    <n v="96"/>
    <x v="2"/>
    <x v="1"/>
    <x v="2"/>
    <x v="0"/>
    <x v="2"/>
    <n v="2935"/>
    <x v="1"/>
    <n v="7324"/>
    <n v="1"/>
    <s v="Y"/>
    <x v="0"/>
    <n v="13"/>
    <n v="3"/>
    <x v="2"/>
    <n v="80"/>
    <n v="2"/>
    <n v="1"/>
    <n v="2"/>
    <n v="2"/>
    <x v="1"/>
    <x v="6"/>
    <x v="2"/>
    <n v="0"/>
    <x v="2"/>
  </r>
  <r>
    <n v="53"/>
    <x v="1"/>
    <x v="1"/>
    <x v="0"/>
    <n v="1219"/>
    <x v="0"/>
    <n v="2"/>
    <n v="4"/>
    <s v="Life Sciences"/>
    <n v="1"/>
    <n v="23"/>
    <x v="3"/>
    <x v="0"/>
    <n v="78"/>
    <x v="1"/>
    <x v="3"/>
    <x v="5"/>
    <x v="0"/>
    <x v="1"/>
    <n v="15427"/>
    <x v="2"/>
    <n v="22021"/>
    <n v="2"/>
    <s v="Y"/>
    <x v="1"/>
    <n v="16"/>
    <n v="3"/>
    <x v="3"/>
    <n v="80"/>
    <n v="0"/>
    <n v="31"/>
    <n v="3"/>
    <n v="3"/>
    <x v="0"/>
    <x v="10"/>
    <x v="6"/>
    <n v="3"/>
    <x v="1"/>
  </r>
  <r>
    <n v="38"/>
    <x v="0"/>
    <x v="1"/>
    <x v="0"/>
    <n v="371"/>
    <x v="1"/>
    <n v="2"/>
    <n v="3"/>
    <s v="Life Sciences"/>
    <n v="1"/>
    <n v="24"/>
    <x v="2"/>
    <x v="1"/>
    <n v="45"/>
    <x v="0"/>
    <x v="1"/>
    <x v="1"/>
    <x v="0"/>
    <x v="0"/>
    <n v="3944"/>
    <x v="0"/>
    <n v="4306"/>
    <n v="5"/>
    <s v="Y"/>
    <x v="0"/>
    <n v="11"/>
    <n v="3"/>
    <x v="3"/>
    <n v="80"/>
    <n v="0"/>
    <n v="6"/>
    <n v="3"/>
    <n v="3"/>
    <x v="2"/>
    <x v="11"/>
    <x v="3"/>
    <n v="1"/>
    <x v="3"/>
  </r>
  <r>
    <n v="24"/>
    <x v="2"/>
    <x v="1"/>
    <x v="2"/>
    <n v="673"/>
    <x v="1"/>
    <n v="11"/>
    <n v="2"/>
    <s v="Other"/>
    <n v="1"/>
    <n v="26"/>
    <x v="3"/>
    <x v="0"/>
    <n v="96"/>
    <x v="2"/>
    <x v="0"/>
    <x v="3"/>
    <x v="2"/>
    <x v="2"/>
    <n v="4011"/>
    <x v="0"/>
    <n v="8232"/>
    <n v="0"/>
    <s v="Y"/>
    <x v="1"/>
    <n v="18"/>
    <n v="3"/>
    <x v="1"/>
    <n v="80"/>
    <n v="1"/>
    <n v="5"/>
    <n v="5"/>
    <n v="2"/>
    <x v="2"/>
    <x v="9"/>
    <x v="3"/>
    <n v="1"/>
    <x v="6"/>
  </r>
  <r>
    <n v="36"/>
    <x v="0"/>
    <x v="0"/>
    <x v="0"/>
    <n v="1218"/>
    <x v="0"/>
    <n v="9"/>
    <n v="4"/>
    <s v="Life Sciences"/>
    <n v="1"/>
    <n v="27"/>
    <x v="1"/>
    <x v="1"/>
    <n v="82"/>
    <x v="1"/>
    <x v="1"/>
    <x v="6"/>
    <x v="3"/>
    <x v="0"/>
    <n v="3407"/>
    <x v="0"/>
    <n v="6986"/>
    <n v="7"/>
    <s v="Y"/>
    <x v="1"/>
    <n v="23"/>
    <n v="4"/>
    <x v="2"/>
    <n v="80"/>
    <n v="0"/>
    <n v="10"/>
    <n v="4"/>
    <n v="3"/>
    <x v="2"/>
    <x v="8"/>
    <x v="7"/>
    <n v="0"/>
    <x v="6"/>
  </r>
  <r>
    <n v="34"/>
    <x v="0"/>
    <x v="1"/>
    <x v="0"/>
    <n v="419"/>
    <x v="1"/>
    <n v="7"/>
    <n v="4"/>
    <s v="Life Sciences"/>
    <n v="1"/>
    <n v="28"/>
    <x v="3"/>
    <x v="0"/>
    <n v="53"/>
    <x v="0"/>
    <x v="2"/>
    <x v="7"/>
    <x v="1"/>
    <x v="0"/>
    <n v="11994"/>
    <x v="2"/>
    <n v="21293"/>
    <n v="0"/>
    <s v="Y"/>
    <x v="1"/>
    <n v="11"/>
    <n v="3"/>
    <x v="3"/>
    <n v="80"/>
    <n v="0"/>
    <n v="13"/>
    <n v="4"/>
    <n v="3"/>
    <x v="0"/>
    <x v="12"/>
    <x v="8"/>
    <n v="2"/>
    <x v="7"/>
  </r>
  <r>
    <n v="21"/>
    <x v="2"/>
    <x v="1"/>
    <x v="0"/>
    <n v="391"/>
    <x v="1"/>
    <n v="15"/>
    <n v="2"/>
    <s v="Life Sciences"/>
    <n v="1"/>
    <n v="30"/>
    <x v="1"/>
    <x v="1"/>
    <n v="96"/>
    <x v="0"/>
    <x v="1"/>
    <x v="1"/>
    <x v="0"/>
    <x v="0"/>
    <n v="1232"/>
    <x v="1"/>
    <n v="19281"/>
    <n v="1"/>
    <s v="Y"/>
    <x v="1"/>
    <n v="14"/>
    <n v="3"/>
    <x v="1"/>
    <n v="80"/>
    <n v="0"/>
    <n v="0"/>
    <n v="6"/>
    <n v="3"/>
    <x v="1"/>
    <x v="2"/>
    <x v="2"/>
    <n v="0"/>
    <x v="2"/>
  </r>
  <r>
    <n v="34"/>
    <x v="0"/>
    <x v="0"/>
    <x v="0"/>
    <n v="699"/>
    <x v="1"/>
    <n v="6"/>
    <n v="1"/>
    <s v="Medical"/>
    <n v="1"/>
    <n v="31"/>
    <x v="0"/>
    <x v="1"/>
    <n v="83"/>
    <x v="0"/>
    <x v="1"/>
    <x v="1"/>
    <x v="3"/>
    <x v="0"/>
    <n v="2960"/>
    <x v="1"/>
    <n v="17102"/>
    <n v="2"/>
    <s v="Y"/>
    <x v="1"/>
    <n v="11"/>
    <n v="3"/>
    <x v="3"/>
    <n v="80"/>
    <n v="0"/>
    <n v="8"/>
    <n v="2"/>
    <n v="3"/>
    <x v="2"/>
    <x v="9"/>
    <x v="3"/>
    <n v="1"/>
    <x v="6"/>
  </r>
  <r>
    <n v="53"/>
    <x v="1"/>
    <x v="1"/>
    <x v="0"/>
    <n v="1282"/>
    <x v="1"/>
    <n v="5"/>
    <n v="3"/>
    <s v="Other"/>
    <n v="1"/>
    <n v="32"/>
    <x v="1"/>
    <x v="0"/>
    <n v="58"/>
    <x v="0"/>
    <x v="4"/>
    <x v="5"/>
    <x v="2"/>
    <x v="2"/>
    <n v="19094"/>
    <x v="2"/>
    <n v="10735"/>
    <n v="4"/>
    <s v="Y"/>
    <x v="1"/>
    <n v="11"/>
    <n v="3"/>
    <x v="1"/>
    <n v="80"/>
    <n v="1"/>
    <n v="26"/>
    <n v="3"/>
    <n v="2"/>
    <x v="0"/>
    <x v="13"/>
    <x v="9"/>
    <n v="4"/>
    <x v="5"/>
  </r>
  <r>
    <n v="32"/>
    <x v="0"/>
    <x v="0"/>
    <x v="1"/>
    <n v="1125"/>
    <x v="1"/>
    <n v="16"/>
    <n v="1"/>
    <s v="Life Sciences"/>
    <n v="1"/>
    <n v="33"/>
    <x v="0"/>
    <x v="0"/>
    <n v="72"/>
    <x v="3"/>
    <x v="1"/>
    <x v="1"/>
    <x v="3"/>
    <x v="0"/>
    <n v="3919"/>
    <x v="0"/>
    <n v="4681"/>
    <n v="1"/>
    <s v="Y"/>
    <x v="0"/>
    <n v="22"/>
    <n v="4"/>
    <x v="2"/>
    <n v="80"/>
    <n v="0"/>
    <n v="10"/>
    <n v="5"/>
    <n v="3"/>
    <x v="0"/>
    <x v="1"/>
    <x v="3"/>
    <n v="6"/>
    <x v="1"/>
  </r>
  <r>
    <n v="42"/>
    <x v="0"/>
    <x v="1"/>
    <x v="0"/>
    <n v="691"/>
    <x v="0"/>
    <n v="8"/>
    <n v="4"/>
    <s v="Marketing"/>
    <n v="1"/>
    <n v="35"/>
    <x v="1"/>
    <x v="1"/>
    <n v="48"/>
    <x v="0"/>
    <x v="0"/>
    <x v="0"/>
    <x v="1"/>
    <x v="1"/>
    <n v="6825"/>
    <x v="0"/>
    <n v="21173"/>
    <n v="0"/>
    <s v="Y"/>
    <x v="1"/>
    <n v="11"/>
    <n v="3"/>
    <x v="1"/>
    <n v="80"/>
    <n v="1"/>
    <n v="10"/>
    <n v="2"/>
    <n v="3"/>
    <x v="0"/>
    <x v="7"/>
    <x v="1"/>
    <n v="4"/>
    <x v="3"/>
  </r>
  <r>
    <n v="44"/>
    <x v="0"/>
    <x v="1"/>
    <x v="0"/>
    <n v="477"/>
    <x v="1"/>
    <n v="7"/>
    <n v="4"/>
    <s v="Medical"/>
    <n v="1"/>
    <n v="36"/>
    <x v="3"/>
    <x v="0"/>
    <n v="42"/>
    <x v="1"/>
    <x v="2"/>
    <x v="4"/>
    <x v="0"/>
    <x v="1"/>
    <n v="10248"/>
    <x v="2"/>
    <n v="2094"/>
    <n v="3"/>
    <s v="Y"/>
    <x v="1"/>
    <n v="14"/>
    <n v="3"/>
    <x v="1"/>
    <n v="80"/>
    <n v="1"/>
    <n v="24"/>
    <n v="4"/>
    <n v="3"/>
    <x v="0"/>
    <x v="14"/>
    <x v="8"/>
    <n v="5"/>
    <x v="8"/>
  </r>
  <r>
    <n v="46"/>
    <x v="1"/>
    <x v="1"/>
    <x v="0"/>
    <n v="705"/>
    <x v="0"/>
    <n v="2"/>
    <n v="4"/>
    <s v="Marketing"/>
    <n v="1"/>
    <n v="38"/>
    <x v="0"/>
    <x v="0"/>
    <n v="83"/>
    <x v="0"/>
    <x v="4"/>
    <x v="5"/>
    <x v="3"/>
    <x v="0"/>
    <n v="18947"/>
    <x v="2"/>
    <n v="22822"/>
    <n v="3"/>
    <s v="Y"/>
    <x v="1"/>
    <n v="12"/>
    <n v="3"/>
    <x v="1"/>
    <n v="80"/>
    <n v="0"/>
    <n v="22"/>
    <n v="2"/>
    <n v="2"/>
    <x v="1"/>
    <x v="4"/>
    <x v="3"/>
    <n v="2"/>
    <x v="9"/>
  </r>
  <r>
    <n v="33"/>
    <x v="0"/>
    <x v="1"/>
    <x v="0"/>
    <n v="924"/>
    <x v="1"/>
    <n v="2"/>
    <n v="3"/>
    <s v="Medical"/>
    <n v="1"/>
    <n v="39"/>
    <x v="1"/>
    <x v="1"/>
    <n v="78"/>
    <x v="0"/>
    <x v="1"/>
    <x v="2"/>
    <x v="0"/>
    <x v="0"/>
    <n v="2496"/>
    <x v="1"/>
    <n v="6670"/>
    <n v="4"/>
    <s v="Y"/>
    <x v="1"/>
    <n v="11"/>
    <n v="3"/>
    <x v="1"/>
    <n v="80"/>
    <n v="0"/>
    <n v="7"/>
    <n v="3"/>
    <n v="3"/>
    <x v="1"/>
    <x v="6"/>
    <x v="10"/>
    <n v="0"/>
    <x v="2"/>
  </r>
  <r>
    <n v="44"/>
    <x v="0"/>
    <x v="1"/>
    <x v="0"/>
    <n v="1459"/>
    <x v="1"/>
    <n v="10"/>
    <n v="4"/>
    <s v="Other"/>
    <n v="1"/>
    <n v="40"/>
    <x v="2"/>
    <x v="1"/>
    <n v="41"/>
    <x v="0"/>
    <x v="0"/>
    <x v="4"/>
    <x v="0"/>
    <x v="1"/>
    <n v="6465"/>
    <x v="0"/>
    <n v="19121"/>
    <n v="2"/>
    <s v="Y"/>
    <x v="0"/>
    <n v="13"/>
    <n v="3"/>
    <x v="1"/>
    <n v="80"/>
    <n v="0"/>
    <n v="9"/>
    <n v="5"/>
    <n v="4"/>
    <x v="2"/>
    <x v="9"/>
    <x v="3"/>
    <n v="1"/>
    <x v="6"/>
  </r>
  <r>
    <n v="30"/>
    <x v="2"/>
    <x v="1"/>
    <x v="0"/>
    <n v="125"/>
    <x v="1"/>
    <n v="9"/>
    <n v="2"/>
    <s v="Medical"/>
    <n v="1"/>
    <n v="41"/>
    <x v="2"/>
    <x v="1"/>
    <n v="83"/>
    <x v="1"/>
    <x v="1"/>
    <x v="2"/>
    <x v="2"/>
    <x v="0"/>
    <n v="2206"/>
    <x v="1"/>
    <n v="16117"/>
    <n v="1"/>
    <s v="Y"/>
    <x v="1"/>
    <n v="13"/>
    <n v="3"/>
    <x v="0"/>
    <n v="80"/>
    <n v="0"/>
    <n v="10"/>
    <n v="5"/>
    <n v="3"/>
    <x v="0"/>
    <x v="1"/>
    <x v="2"/>
    <n v="1"/>
    <x v="5"/>
  </r>
  <r>
    <n v="39"/>
    <x v="0"/>
    <x v="0"/>
    <x v="0"/>
    <n v="895"/>
    <x v="0"/>
    <n v="5"/>
    <n v="3"/>
    <s v="Technical Degree"/>
    <n v="1"/>
    <n v="42"/>
    <x v="2"/>
    <x v="1"/>
    <n v="56"/>
    <x v="0"/>
    <x v="0"/>
    <x v="6"/>
    <x v="0"/>
    <x v="1"/>
    <n v="2086"/>
    <x v="1"/>
    <n v="3335"/>
    <n v="3"/>
    <s v="Y"/>
    <x v="1"/>
    <n v="14"/>
    <n v="3"/>
    <x v="3"/>
    <n v="80"/>
    <n v="1"/>
    <n v="19"/>
    <n v="6"/>
    <n v="4"/>
    <x v="1"/>
    <x v="6"/>
    <x v="2"/>
    <n v="0"/>
    <x v="2"/>
  </r>
  <r>
    <n v="24"/>
    <x v="2"/>
    <x v="0"/>
    <x v="0"/>
    <n v="813"/>
    <x v="1"/>
    <n v="1"/>
    <n v="3"/>
    <s v="Medical"/>
    <n v="1"/>
    <n v="45"/>
    <x v="0"/>
    <x v="1"/>
    <n v="61"/>
    <x v="0"/>
    <x v="1"/>
    <x v="1"/>
    <x v="0"/>
    <x v="1"/>
    <n v="2293"/>
    <x v="1"/>
    <n v="3020"/>
    <n v="2"/>
    <s v="Y"/>
    <x v="0"/>
    <n v="16"/>
    <n v="3"/>
    <x v="0"/>
    <n v="80"/>
    <n v="1"/>
    <n v="6"/>
    <n v="2"/>
    <n v="2"/>
    <x v="1"/>
    <x v="4"/>
    <x v="2"/>
    <n v="2"/>
    <x v="2"/>
  </r>
  <r>
    <n v="43"/>
    <x v="0"/>
    <x v="1"/>
    <x v="0"/>
    <n v="1273"/>
    <x v="1"/>
    <n v="2"/>
    <n v="2"/>
    <s v="Medical"/>
    <n v="1"/>
    <n v="46"/>
    <x v="2"/>
    <x v="0"/>
    <n v="72"/>
    <x v="2"/>
    <x v="1"/>
    <x v="1"/>
    <x v="2"/>
    <x v="2"/>
    <n v="2645"/>
    <x v="1"/>
    <n v="21923"/>
    <n v="1"/>
    <s v="Y"/>
    <x v="1"/>
    <n v="12"/>
    <n v="3"/>
    <x v="1"/>
    <n v="80"/>
    <n v="2"/>
    <n v="6"/>
    <n v="3"/>
    <n v="2"/>
    <x v="2"/>
    <x v="8"/>
    <x v="7"/>
    <n v="1"/>
    <x v="10"/>
  </r>
  <r>
    <n v="50"/>
    <x v="1"/>
    <x v="0"/>
    <x v="0"/>
    <n v="869"/>
    <x v="0"/>
    <n v="3"/>
    <n v="2"/>
    <s v="Marketing"/>
    <n v="1"/>
    <n v="47"/>
    <x v="3"/>
    <x v="1"/>
    <n v="86"/>
    <x v="1"/>
    <x v="1"/>
    <x v="6"/>
    <x v="2"/>
    <x v="1"/>
    <n v="2683"/>
    <x v="1"/>
    <n v="3810"/>
    <n v="1"/>
    <s v="Y"/>
    <x v="0"/>
    <n v="14"/>
    <n v="3"/>
    <x v="3"/>
    <n v="80"/>
    <n v="0"/>
    <n v="3"/>
    <n v="2"/>
    <n v="3"/>
    <x v="2"/>
    <x v="11"/>
    <x v="3"/>
    <n v="0"/>
    <x v="3"/>
  </r>
  <r>
    <n v="35"/>
    <x v="0"/>
    <x v="1"/>
    <x v="0"/>
    <n v="890"/>
    <x v="0"/>
    <n v="2"/>
    <n v="3"/>
    <s v="Marketing"/>
    <n v="1"/>
    <n v="49"/>
    <x v="2"/>
    <x v="0"/>
    <n v="97"/>
    <x v="0"/>
    <x v="1"/>
    <x v="6"/>
    <x v="0"/>
    <x v="1"/>
    <n v="2014"/>
    <x v="1"/>
    <n v="9687"/>
    <n v="1"/>
    <s v="Y"/>
    <x v="1"/>
    <n v="13"/>
    <n v="3"/>
    <x v="0"/>
    <n v="80"/>
    <n v="0"/>
    <n v="2"/>
    <n v="3"/>
    <n v="3"/>
    <x v="1"/>
    <x v="4"/>
    <x v="3"/>
    <n v="2"/>
    <x v="3"/>
  </r>
  <r>
    <n v="36"/>
    <x v="0"/>
    <x v="1"/>
    <x v="0"/>
    <n v="852"/>
    <x v="1"/>
    <n v="5"/>
    <n v="4"/>
    <s v="Life Sciences"/>
    <n v="1"/>
    <n v="51"/>
    <x v="0"/>
    <x v="0"/>
    <n v="82"/>
    <x v="1"/>
    <x v="1"/>
    <x v="1"/>
    <x v="3"/>
    <x v="1"/>
    <n v="3419"/>
    <x v="0"/>
    <n v="13072"/>
    <n v="9"/>
    <s v="Y"/>
    <x v="0"/>
    <n v="14"/>
    <n v="3"/>
    <x v="1"/>
    <n v="80"/>
    <n v="1"/>
    <n v="6"/>
    <n v="3"/>
    <n v="4"/>
    <x v="1"/>
    <x v="6"/>
    <x v="10"/>
    <n v="0"/>
    <x v="2"/>
  </r>
  <r>
    <n v="33"/>
    <x v="0"/>
    <x v="1"/>
    <x v="1"/>
    <n v="1141"/>
    <x v="0"/>
    <n v="1"/>
    <n v="3"/>
    <s v="Life Sciences"/>
    <n v="1"/>
    <n v="52"/>
    <x v="1"/>
    <x v="0"/>
    <n v="42"/>
    <x v="2"/>
    <x v="0"/>
    <x v="0"/>
    <x v="3"/>
    <x v="1"/>
    <n v="5376"/>
    <x v="0"/>
    <n v="3193"/>
    <n v="2"/>
    <s v="Y"/>
    <x v="1"/>
    <n v="19"/>
    <n v="3"/>
    <x v="0"/>
    <n v="80"/>
    <n v="2"/>
    <n v="10"/>
    <n v="3"/>
    <n v="3"/>
    <x v="2"/>
    <x v="8"/>
    <x v="7"/>
    <n v="1"/>
    <x v="6"/>
  </r>
  <r>
    <n v="35"/>
    <x v="0"/>
    <x v="1"/>
    <x v="0"/>
    <n v="464"/>
    <x v="1"/>
    <n v="4"/>
    <n v="2"/>
    <s v="Other"/>
    <n v="1"/>
    <n v="53"/>
    <x v="1"/>
    <x v="1"/>
    <n v="75"/>
    <x v="0"/>
    <x v="1"/>
    <x v="2"/>
    <x v="0"/>
    <x v="2"/>
    <n v="1951"/>
    <x v="1"/>
    <n v="10910"/>
    <n v="1"/>
    <s v="Y"/>
    <x v="1"/>
    <n v="12"/>
    <n v="3"/>
    <x v="3"/>
    <n v="80"/>
    <n v="1"/>
    <n v="1"/>
    <n v="3"/>
    <n v="3"/>
    <x v="1"/>
    <x v="6"/>
    <x v="2"/>
    <n v="0"/>
    <x v="2"/>
  </r>
  <r>
    <n v="27"/>
    <x v="2"/>
    <x v="1"/>
    <x v="0"/>
    <n v="1240"/>
    <x v="1"/>
    <n v="2"/>
    <n v="4"/>
    <s v="Life Sciences"/>
    <n v="1"/>
    <n v="54"/>
    <x v="2"/>
    <x v="0"/>
    <n v="33"/>
    <x v="0"/>
    <x v="1"/>
    <x v="2"/>
    <x v="3"/>
    <x v="2"/>
    <n v="2341"/>
    <x v="1"/>
    <n v="19715"/>
    <n v="1"/>
    <s v="Y"/>
    <x v="1"/>
    <n v="13"/>
    <n v="3"/>
    <x v="1"/>
    <n v="80"/>
    <n v="1"/>
    <n v="1"/>
    <n v="6"/>
    <n v="3"/>
    <x v="1"/>
    <x v="6"/>
    <x v="2"/>
    <n v="0"/>
    <x v="2"/>
  </r>
  <r>
    <n v="26"/>
    <x v="2"/>
    <x v="0"/>
    <x v="0"/>
    <n v="1357"/>
    <x v="1"/>
    <n v="25"/>
    <n v="3"/>
    <s v="Life Sciences"/>
    <n v="1"/>
    <n v="55"/>
    <x v="3"/>
    <x v="1"/>
    <n v="48"/>
    <x v="3"/>
    <x v="1"/>
    <x v="2"/>
    <x v="2"/>
    <x v="0"/>
    <n v="2293"/>
    <x v="1"/>
    <n v="10558"/>
    <n v="1"/>
    <s v="Y"/>
    <x v="1"/>
    <n v="12"/>
    <n v="3"/>
    <x v="3"/>
    <n v="80"/>
    <n v="0"/>
    <n v="1"/>
    <n v="2"/>
    <n v="2"/>
    <x v="1"/>
    <x v="6"/>
    <x v="2"/>
    <n v="0"/>
    <x v="9"/>
  </r>
  <r>
    <n v="27"/>
    <x v="2"/>
    <x v="1"/>
    <x v="1"/>
    <n v="994"/>
    <x v="0"/>
    <n v="8"/>
    <n v="3"/>
    <s v="Life Sciences"/>
    <n v="1"/>
    <n v="56"/>
    <x v="2"/>
    <x v="1"/>
    <n v="37"/>
    <x v="0"/>
    <x v="2"/>
    <x v="0"/>
    <x v="2"/>
    <x v="0"/>
    <n v="8726"/>
    <x v="2"/>
    <n v="2975"/>
    <n v="1"/>
    <s v="Y"/>
    <x v="1"/>
    <n v="15"/>
    <n v="3"/>
    <x v="1"/>
    <n v="80"/>
    <n v="0"/>
    <n v="9"/>
    <n v="0"/>
    <n v="3"/>
    <x v="0"/>
    <x v="7"/>
    <x v="6"/>
    <n v="1"/>
    <x v="1"/>
  </r>
  <r>
    <n v="30"/>
    <x v="2"/>
    <x v="1"/>
    <x v="1"/>
    <n v="721"/>
    <x v="1"/>
    <n v="1"/>
    <n v="2"/>
    <s v="Medical"/>
    <n v="1"/>
    <n v="57"/>
    <x v="1"/>
    <x v="0"/>
    <n v="58"/>
    <x v="0"/>
    <x v="0"/>
    <x v="2"/>
    <x v="0"/>
    <x v="0"/>
    <n v="4011"/>
    <x v="0"/>
    <n v="10781"/>
    <n v="1"/>
    <s v="Y"/>
    <x v="1"/>
    <n v="23"/>
    <n v="4"/>
    <x v="1"/>
    <n v="80"/>
    <n v="0"/>
    <n v="12"/>
    <n v="2"/>
    <n v="3"/>
    <x v="0"/>
    <x v="12"/>
    <x v="6"/>
    <n v="3"/>
    <x v="1"/>
  </r>
  <r>
    <n v="41"/>
    <x v="0"/>
    <x v="0"/>
    <x v="0"/>
    <n v="1360"/>
    <x v="1"/>
    <n v="12"/>
    <n v="3"/>
    <s v="Technical Degree"/>
    <n v="1"/>
    <n v="58"/>
    <x v="0"/>
    <x v="0"/>
    <n v="49"/>
    <x v="0"/>
    <x v="4"/>
    <x v="7"/>
    <x v="2"/>
    <x v="1"/>
    <n v="19545"/>
    <x v="2"/>
    <n v="16280"/>
    <n v="1"/>
    <s v="Y"/>
    <x v="1"/>
    <n v="12"/>
    <n v="3"/>
    <x v="1"/>
    <n v="80"/>
    <n v="0"/>
    <n v="23"/>
    <n v="0"/>
    <n v="3"/>
    <x v="0"/>
    <x v="14"/>
    <x v="11"/>
    <n v="15"/>
    <x v="5"/>
  </r>
  <r>
    <n v="34"/>
    <x v="0"/>
    <x v="1"/>
    <x v="2"/>
    <n v="1065"/>
    <x v="0"/>
    <n v="23"/>
    <n v="4"/>
    <s v="Marketing"/>
    <n v="1"/>
    <n v="60"/>
    <x v="0"/>
    <x v="1"/>
    <n v="72"/>
    <x v="0"/>
    <x v="0"/>
    <x v="0"/>
    <x v="2"/>
    <x v="0"/>
    <n v="4568"/>
    <x v="0"/>
    <n v="10034"/>
    <n v="0"/>
    <s v="Y"/>
    <x v="1"/>
    <n v="20"/>
    <n v="4"/>
    <x v="3"/>
    <n v="80"/>
    <n v="0"/>
    <n v="10"/>
    <n v="2"/>
    <n v="3"/>
    <x v="0"/>
    <x v="7"/>
    <x v="4"/>
    <n v="8"/>
    <x v="1"/>
  </r>
  <r>
    <n v="37"/>
    <x v="0"/>
    <x v="1"/>
    <x v="0"/>
    <n v="408"/>
    <x v="1"/>
    <n v="19"/>
    <n v="2"/>
    <s v="Life Sciences"/>
    <n v="1"/>
    <n v="61"/>
    <x v="0"/>
    <x v="1"/>
    <n v="73"/>
    <x v="0"/>
    <x v="1"/>
    <x v="1"/>
    <x v="1"/>
    <x v="1"/>
    <n v="3022"/>
    <x v="0"/>
    <n v="10227"/>
    <n v="4"/>
    <s v="Y"/>
    <x v="1"/>
    <n v="21"/>
    <n v="4"/>
    <x v="0"/>
    <n v="80"/>
    <n v="0"/>
    <n v="8"/>
    <n v="1"/>
    <n v="3"/>
    <x v="1"/>
    <x v="6"/>
    <x v="2"/>
    <n v="0"/>
    <x v="2"/>
  </r>
  <r>
    <n v="46"/>
    <x v="1"/>
    <x v="1"/>
    <x v="1"/>
    <n v="1211"/>
    <x v="0"/>
    <n v="5"/>
    <n v="4"/>
    <s v="Marketing"/>
    <n v="1"/>
    <n v="62"/>
    <x v="3"/>
    <x v="1"/>
    <n v="98"/>
    <x v="0"/>
    <x v="0"/>
    <x v="0"/>
    <x v="0"/>
    <x v="0"/>
    <n v="5772"/>
    <x v="0"/>
    <n v="20445"/>
    <n v="4"/>
    <s v="Y"/>
    <x v="0"/>
    <n v="21"/>
    <n v="4"/>
    <x v="3"/>
    <n v="80"/>
    <n v="0"/>
    <n v="14"/>
    <n v="4"/>
    <n v="3"/>
    <x v="0"/>
    <x v="7"/>
    <x v="8"/>
    <n v="0"/>
    <x v="5"/>
  </r>
  <r>
    <n v="35"/>
    <x v="0"/>
    <x v="1"/>
    <x v="0"/>
    <n v="1229"/>
    <x v="1"/>
    <n v="8"/>
    <n v="1"/>
    <s v="Life Sciences"/>
    <n v="1"/>
    <n v="63"/>
    <x v="2"/>
    <x v="1"/>
    <n v="36"/>
    <x v="2"/>
    <x v="1"/>
    <x v="2"/>
    <x v="0"/>
    <x v="1"/>
    <n v="2269"/>
    <x v="1"/>
    <n v="4892"/>
    <n v="1"/>
    <s v="Y"/>
    <x v="1"/>
    <n v="19"/>
    <n v="3"/>
    <x v="1"/>
    <n v="80"/>
    <n v="0"/>
    <n v="1"/>
    <n v="2"/>
    <n v="3"/>
    <x v="1"/>
    <x v="6"/>
    <x v="2"/>
    <n v="0"/>
    <x v="9"/>
  </r>
  <r>
    <n v="48"/>
    <x v="1"/>
    <x v="0"/>
    <x v="0"/>
    <n v="626"/>
    <x v="1"/>
    <n v="1"/>
    <n v="2"/>
    <s v="Life Sciences"/>
    <n v="1"/>
    <n v="64"/>
    <x v="3"/>
    <x v="1"/>
    <n v="98"/>
    <x v="1"/>
    <x v="2"/>
    <x v="2"/>
    <x v="2"/>
    <x v="0"/>
    <n v="5381"/>
    <x v="0"/>
    <n v="19294"/>
    <n v="9"/>
    <s v="Y"/>
    <x v="0"/>
    <n v="13"/>
    <n v="3"/>
    <x v="1"/>
    <n v="80"/>
    <n v="0"/>
    <n v="23"/>
    <n v="2"/>
    <n v="3"/>
    <x v="1"/>
    <x v="6"/>
    <x v="2"/>
    <n v="0"/>
    <x v="2"/>
  </r>
  <r>
    <n v="28"/>
    <x v="2"/>
    <x v="0"/>
    <x v="0"/>
    <n v="1434"/>
    <x v="1"/>
    <n v="5"/>
    <n v="4"/>
    <s v="Technical Degree"/>
    <n v="1"/>
    <n v="65"/>
    <x v="1"/>
    <x v="1"/>
    <n v="50"/>
    <x v="0"/>
    <x v="1"/>
    <x v="2"/>
    <x v="2"/>
    <x v="0"/>
    <n v="3441"/>
    <x v="0"/>
    <n v="11179"/>
    <n v="1"/>
    <s v="Y"/>
    <x v="0"/>
    <n v="13"/>
    <n v="3"/>
    <x v="3"/>
    <n v="80"/>
    <n v="0"/>
    <n v="2"/>
    <n v="3"/>
    <n v="2"/>
    <x v="1"/>
    <x v="4"/>
    <x v="3"/>
    <n v="2"/>
    <x v="3"/>
  </r>
  <r>
    <n v="44"/>
    <x v="0"/>
    <x v="1"/>
    <x v="0"/>
    <n v="1488"/>
    <x v="0"/>
    <n v="1"/>
    <n v="5"/>
    <s v="Marketing"/>
    <n v="1"/>
    <n v="68"/>
    <x v="0"/>
    <x v="0"/>
    <n v="75"/>
    <x v="0"/>
    <x v="0"/>
    <x v="0"/>
    <x v="3"/>
    <x v="2"/>
    <n v="5454"/>
    <x v="0"/>
    <n v="4009"/>
    <n v="5"/>
    <s v="Y"/>
    <x v="0"/>
    <n v="21"/>
    <n v="4"/>
    <x v="3"/>
    <n v="80"/>
    <n v="1"/>
    <n v="9"/>
    <n v="2"/>
    <n v="2"/>
    <x v="2"/>
    <x v="9"/>
    <x v="7"/>
    <n v="1"/>
    <x v="6"/>
  </r>
  <r>
    <n v="35"/>
    <x v="0"/>
    <x v="1"/>
    <x v="2"/>
    <n v="1097"/>
    <x v="1"/>
    <n v="11"/>
    <n v="2"/>
    <s v="Medical"/>
    <n v="1"/>
    <n v="70"/>
    <x v="1"/>
    <x v="1"/>
    <n v="79"/>
    <x v="1"/>
    <x v="2"/>
    <x v="4"/>
    <x v="3"/>
    <x v="1"/>
    <n v="9884"/>
    <x v="2"/>
    <n v="8302"/>
    <n v="2"/>
    <s v="Y"/>
    <x v="0"/>
    <n v="13"/>
    <n v="3"/>
    <x v="3"/>
    <n v="80"/>
    <n v="1"/>
    <n v="10"/>
    <n v="3"/>
    <n v="3"/>
    <x v="2"/>
    <x v="9"/>
    <x v="2"/>
    <n v="2"/>
    <x v="6"/>
  </r>
  <r>
    <n v="26"/>
    <x v="2"/>
    <x v="1"/>
    <x v="0"/>
    <n v="1443"/>
    <x v="0"/>
    <n v="23"/>
    <n v="3"/>
    <s v="Marketing"/>
    <n v="1"/>
    <n v="72"/>
    <x v="1"/>
    <x v="0"/>
    <n v="47"/>
    <x v="1"/>
    <x v="0"/>
    <x v="0"/>
    <x v="0"/>
    <x v="1"/>
    <n v="4157"/>
    <x v="0"/>
    <n v="21436"/>
    <n v="7"/>
    <s v="Y"/>
    <x v="0"/>
    <n v="19"/>
    <n v="3"/>
    <x v="3"/>
    <n v="80"/>
    <n v="1"/>
    <n v="5"/>
    <n v="2"/>
    <n v="2"/>
    <x v="1"/>
    <x v="4"/>
    <x v="3"/>
    <n v="0"/>
    <x v="2"/>
  </r>
  <r>
    <n v="33"/>
    <x v="0"/>
    <x v="1"/>
    <x v="1"/>
    <n v="515"/>
    <x v="1"/>
    <n v="1"/>
    <n v="2"/>
    <s v="Life Sciences"/>
    <n v="1"/>
    <n v="73"/>
    <x v="3"/>
    <x v="0"/>
    <n v="98"/>
    <x v="0"/>
    <x v="2"/>
    <x v="7"/>
    <x v="0"/>
    <x v="0"/>
    <n v="13458"/>
    <x v="2"/>
    <n v="15146"/>
    <n v="1"/>
    <s v="Y"/>
    <x v="0"/>
    <n v="12"/>
    <n v="3"/>
    <x v="3"/>
    <n v="80"/>
    <n v="0"/>
    <n v="15"/>
    <n v="1"/>
    <n v="3"/>
    <x v="0"/>
    <x v="15"/>
    <x v="12"/>
    <n v="8"/>
    <x v="11"/>
  </r>
  <r>
    <n v="35"/>
    <x v="0"/>
    <x v="1"/>
    <x v="1"/>
    <n v="853"/>
    <x v="0"/>
    <n v="18"/>
    <n v="5"/>
    <s v="Life Sciences"/>
    <n v="1"/>
    <n v="74"/>
    <x v="0"/>
    <x v="1"/>
    <n v="71"/>
    <x v="0"/>
    <x v="2"/>
    <x v="0"/>
    <x v="3"/>
    <x v="1"/>
    <n v="9069"/>
    <x v="2"/>
    <n v="11031"/>
    <n v="1"/>
    <s v="Y"/>
    <x v="1"/>
    <n v="22"/>
    <n v="4"/>
    <x v="1"/>
    <n v="80"/>
    <n v="1"/>
    <n v="9"/>
    <n v="3"/>
    <n v="2"/>
    <x v="0"/>
    <x v="7"/>
    <x v="6"/>
    <n v="1"/>
    <x v="5"/>
  </r>
  <r>
    <n v="35"/>
    <x v="0"/>
    <x v="1"/>
    <x v="0"/>
    <n v="1142"/>
    <x v="1"/>
    <n v="23"/>
    <n v="4"/>
    <s v="Medical"/>
    <n v="1"/>
    <n v="75"/>
    <x v="1"/>
    <x v="0"/>
    <n v="30"/>
    <x v="0"/>
    <x v="1"/>
    <x v="2"/>
    <x v="3"/>
    <x v="1"/>
    <n v="4014"/>
    <x v="0"/>
    <n v="16002"/>
    <n v="3"/>
    <s v="Y"/>
    <x v="0"/>
    <n v="15"/>
    <n v="3"/>
    <x v="3"/>
    <n v="80"/>
    <n v="1"/>
    <n v="4"/>
    <n v="3"/>
    <n v="3"/>
    <x v="1"/>
    <x v="4"/>
    <x v="3"/>
    <n v="2"/>
    <x v="3"/>
  </r>
  <r>
    <n v="31"/>
    <x v="0"/>
    <x v="1"/>
    <x v="0"/>
    <n v="655"/>
    <x v="1"/>
    <n v="7"/>
    <n v="4"/>
    <s v="Life Sciences"/>
    <n v="1"/>
    <n v="76"/>
    <x v="2"/>
    <x v="1"/>
    <n v="48"/>
    <x v="0"/>
    <x v="0"/>
    <x v="2"/>
    <x v="0"/>
    <x v="2"/>
    <n v="5915"/>
    <x v="0"/>
    <n v="9528"/>
    <n v="3"/>
    <s v="Y"/>
    <x v="1"/>
    <n v="22"/>
    <n v="4"/>
    <x v="1"/>
    <n v="80"/>
    <n v="1"/>
    <n v="10"/>
    <n v="3"/>
    <n v="2"/>
    <x v="0"/>
    <x v="5"/>
    <x v="1"/>
    <n v="1"/>
    <x v="1"/>
  </r>
  <r>
    <n v="37"/>
    <x v="0"/>
    <x v="1"/>
    <x v="0"/>
    <n v="1115"/>
    <x v="1"/>
    <n v="1"/>
    <n v="4"/>
    <s v="Life Sciences"/>
    <n v="1"/>
    <n v="77"/>
    <x v="3"/>
    <x v="1"/>
    <n v="51"/>
    <x v="1"/>
    <x v="0"/>
    <x v="3"/>
    <x v="2"/>
    <x v="2"/>
    <n v="5993"/>
    <x v="0"/>
    <n v="2689"/>
    <n v="1"/>
    <s v="Y"/>
    <x v="1"/>
    <n v="18"/>
    <n v="3"/>
    <x v="3"/>
    <n v="80"/>
    <n v="1"/>
    <n v="7"/>
    <n v="2"/>
    <n v="4"/>
    <x v="0"/>
    <x v="5"/>
    <x v="4"/>
    <n v="0"/>
    <x v="1"/>
  </r>
  <r>
    <n v="32"/>
    <x v="0"/>
    <x v="1"/>
    <x v="0"/>
    <n v="427"/>
    <x v="1"/>
    <n v="1"/>
    <n v="3"/>
    <s v="Medical"/>
    <n v="1"/>
    <n v="78"/>
    <x v="3"/>
    <x v="1"/>
    <n v="33"/>
    <x v="0"/>
    <x v="0"/>
    <x v="3"/>
    <x v="0"/>
    <x v="1"/>
    <n v="6162"/>
    <x v="0"/>
    <n v="10877"/>
    <n v="1"/>
    <s v="Y"/>
    <x v="0"/>
    <n v="22"/>
    <n v="4"/>
    <x v="2"/>
    <n v="80"/>
    <n v="1"/>
    <n v="9"/>
    <n v="3"/>
    <n v="3"/>
    <x v="0"/>
    <x v="7"/>
    <x v="6"/>
    <n v="7"/>
    <x v="5"/>
  </r>
  <r>
    <n v="38"/>
    <x v="0"/>
    <x v="1"/>
    <x v="1"/>
    <n v="653"/>
    <x v="1"/>
    <n v="29"/>
    <n v="5"/>
    <s v="Life Sciences"/>
    <n v="1"/>
    <n v="79"/>
    <x v="2"/>
    <x v="0"/>
    <n v="50"/>
    <x v="0"/>
    <x v="0"/>
    <x v="2"/>
    <x v="0"/>
    <x v="0"/>
    <n v="2406"/>
    <x v="1"/>
    <n v="5456"/>
    <n v="1"/>
    <s v="Y"/>
    <x v="1"/>
    <n v="11"/>
    <n v="3"/>
    <x v="1"/>
    <n v="80"/>
    <n v="0"/>
    <n v="10"/>
    <n v="2"/>
    <n v="3"/>
    <x v="0"/>
    <x v="1"/>
    <x v="7"/>
    <n v="9"/>
    <x v="12"/>
  </r>
  <r>
    <n v="50"/>
    <x v="1"/>
    <x v="1"/>
    <x v="0"/>
    <n v="989"/>
    <x v="1"/>
    <n v="7"/>
    <n v="2"/>
    <s v="Medical"/>
    <n v="1"/>
    <n v="80"/>
    <x v="0"/>
    <x v="0"/>
    <n v="43"/>
    <x v="1"/>
    <x v="4"/>
    <x v="7"/>
    <x v="2"/>
    <x v="2"/>
    <n v="18740"/>
    <x v="2"/>
    <n v="16701"/>
    <n v="5"/>
    <s v="Y"/>
    <x v="0"/>
    <n v="12"/>
    <n v="3"/>
    <x v="1"/>
    <n v="80"/>
    <n v="1"/>
    <n v="29"/>
    <n v="2"/>
    <n v="2"/>
    <x v="0"/>
    <x v="16"/>
    <x v="7"/>
    <n v="13"/>
    <x v="5"/>
  </r>
  <r>
    <n v="59"/>
    <x v="1"/>
    <x v="1"/>
    <x v="0"/>
    <n v="1435"/>
    <x v="0"/>
    <n v="25"/>
    <n v="3"/>
    <s v="Life Sciences"/>
    <n v="1"/>
    <n v="81"/>
    <x v="3"/>
    <x v="0"/>
    <n v="99"/>
    <x v="0"/>
    <x v="2"/>
    <x v="0"/>
    <x v="3"/>
    <x v="0"/>
    <n v="7637"/>
    <x v="2"/>
    <n v="2354"/>
    <n v="7"/>
    <s v="Y"/>
    <x v="1"/>
    <n v="11"/>
    <n v="3"/>
    <x v="1"/>
    <n v="80"/>
    <n v="0"/>
    <n v="28"/>
    <n v="3"/>
    <n v="2"/>
    <x v="0"/>
    <x v="17"/>
    <x v="13"/>
    <n v="7"/>
    <x v="12"/>
  </r>
  <r>
    <n v="36"/>
    <x v="0"/>
    <x v="1"/>
    <x v="0"/>
    <n v="1223"/>
    <x v="1"/>
    <n v="8"/>
    <n v="3"/>
    <s v="Technical Degree"/>
    <n v="1"/>
    <n v="83"/>
    <x v="1"/>
    <x v="0"/>
    <n v="59"/>
    <x v="0"/>
    <x v="2"/>
    <x v="4"/>
    <x v="2"/>
    <x v="2"/>
    <n v="10096"/>
    <x v="2"/>
    <n v="8202"/>
    <n v="1"/>
    <s v="Y"/>
    <x v="1"/>
    <n v="13"/>
    <n v="3"/>
    <x v="2"/>
    <n v="80"/>
    <n v="3"/>
    <n v="17"/>
    <n v="2"/>
    <n v="3"/>
    <x v="0"/>
    <x v="18"/>
    <x v="12"/>
    <n v="12"/>
    <x v="5"/>
  </r>
  <r>
    <n v="55"/>
    <x v="1"/>
    <x v="1"/>
    <x v="0"/>
    <n v="836"/>
    <x v="1"/>
    <n v="8"/>
    <n v="3"/>
    <s v="Medical"/>
    <n v="1"/>
    <n v="84"/>
    <x v="2"/>
    <x v="0"/>
    <n v="33"/>
    <x v="0"/>
    <x v="3"/>
    <x v="5"/>
    <x v="2"/>
    <x v="2"/>
    <n v="14756"/>
    <x v="2"/>
    <n v="19730"/>
    <n v="2"/>
    <s v="Y"/>
    <x v="0"/>
    <n v="14"/>
    <n v="3"/>
    <x v="3"/>
    <n v="80"/>
    <n v="3"/>
    <n v="21"/>
    <n v="2"/>
    <n v="3"/>
    <x v="2"/>
    <x v="8"/>
    <x v="2"/>
    <n v="0"/>
    <x v="3"/>
  </r>
  <r>
    <n v="36"/>
    <x v="0"/>
    <x v="1"/>
    <x v="1"/>
    <n v="1195"/>
    <x v="1"/>
    <n v="11"/>
    <n v="3"/>
    <s v="Life Sciences"/>
    <n v="1"/>
    <n v="85"/>
    <x v="0"/>
    <x v="1"/>
    <n v="95"/>
    <x v="1"/>
    <x v="0"/>
    <x v="3"/>
    <x v="1"/>
    <x v="0"/>
    <n v="6499"/>
    <x v="0"/>
    <n v="22656"/>
    <n v="1"/>
    <s v="Y"/>
    <x v="1"/>
    <n v="13"/>
    <n v="3"/>
    <x v="3"/>
    <n v="80"/>
    <n v="0"/>
    <n v="6"/>
    <n v="3"/>
    <n v="3"/>
    <x v="0"/>
    <x v="0"/>
    <x v="4"/>
    <n v="0"/>
    <x v="6"/>
  </r>
  <r>
    <n v="45"/>
    <x v="0"/>
    <x v="1"/>
    <x v="0"/>
    <n v="1339"/>
    <x v="1"/>
    <n v="7"/>
    <n v="3"/>
    <s v="Life Sciences"/>
    <n v="1"/>
    <n v="86"/>
    <x v="0"/>
    <x v="1"/>
    <n v="59"/>
    <x v="0"/>
    <x v="2"/>
    <x v="1"/>
    <x v="3"/>
    <x v="2"/>
    <n v="9724"/>
    <x v="2"/>
    <n v="18787"/>
    <n v="2"/>
    <s v="Y"/>
    <x v="1"/>
    <n v="17"/>
    <n v="3"/>
    <x v="3"/>
    <n v="80"/>
    <n v="1"/>
    <n v="25"/>
    <n v="2"/>
    <n v="3"/>
    <x v="1"/>
    <x v="6"/>
    <x v="2"/>
    <n v="0"/>
    <x v="2"/>
  </r>
  <r>
    <n v="35"/>
    <x v="0"/>
    <x v="1"/>
    <x v="1"/>
    <n v="664"/>
    <x v="1"/>
    <n v="1"/>
    <n v="3"/>
    <s v="Medical"/>
    <n v="1"/>
    <n v="88"/>
    <x v="0"/>
    <x v="1"/>
    <n v="79"/>
    <x v="0"/>
    <x v="1"/>
    <x v="1"/>
    <x v="3"/>
    <x v="1"/>
    <n v="2194"/>
    <x v="1"/>
    <n v="5868"/>
    <n v="4"/>
    <s v="Y"/>
    <x v="1"/>
    <n v="13"/>
    <n v="3"/>
    <x v="1"/>
    <n v="80"/>
    <n v="1"/>
    <n v="5"/>
    <n v="2"/>
    <n v="2"/>
    <x v="2"/>
    <x v="11"/>
    <x v="3"/>
    <n v="1"/>
    <x v="3"/>
  </r>
  <r>
    <n v="36"/>
    <x v="0"/>
    <x v="0"/>
    <x v="0"/>
    <n v="318"/>
    <x v="1"/>
    <n v="9"/>
    <n v="3"/>
    <s v="Medical"/>
    <n v="1"/>
    <n v="90"/>
    <x v="2"/>
    <x v="1"/>
    <n v="79"/>
    <x v="1"/>
    <x v="1"/>
    <x v="1"/>
    <x v="2"/>
    <x v="1"/>
    <n v="3388"/>
    <x v="0"/>
    <n v="21777"/>
    <n v="0"/>
    <s v="Y"/>
    <x v="0"/>
    <n v="17"/>
    <n v="3"/>
    <x v="0"/>
    <n v="80"/>
    <n v="1"/>
    <n v="2"/>
    <n v="0"/>
    <n v="2"/>
    <x v="1"/>
    <x v="6"/>
    <x v="2"/>
    <n v="0"/>
    <x v="2"/>
  </r>
  <r>
    <n v="59"/>
    <x v="1"/>
    <x v="1"/>
    <x v="1"/>
    <n v="1225"/>
    <x v="0"/>
    <n v="1"/>
    <n v="1"/>
    <s v="Life Sciences"/>
    <n v="1"/>
    <n v="91"/>
    <x v="3"/>
    <x v="0"/>
    <n v="57"/>
    <x v="1"/>
    <x v="0"/>
    <x v="0"/>
    <x v="2"/>
    <x v="0"/>
    <n v="5473"/>
    <x v="0"/>
    <n v="24668"/>
    <n v="7"/>
    <s v="Y"/>
    <x v="1"/>
    <n v="11"/>
    <n v="3"/>
    <x v="1"/>
    <n v="80"/>
    <n v="0"/>
    <n v="20"/>
    <n v="2"/>
    <n v="2"/>
    <x v="2"/>
    <x v="9"/>
    <x v="7"/>
    <n v="1"/>
    <x v="6"/>
  </r>
  <r>
    <n v="29"/>
    <x v="2"/>
    <x v="1"/>
    <x v="0"/>
    <n v="1328"/>
    <x v="1"/>
    <n v="2"/>
    <n v="3"/>
    <s v="Life Sciences"/>
    <n v="1"/>
    <n v="94"/>
    <x v="1"/>
    <x v="1"/>
    <n v="76"/>
    <x v="0"/>
    <x v="1"/>
    <x v="1"/>
    <x v="1"/>
    <x v="1"/>
    <n v="2703"/>
    <x v="1"/>
    <n v="4956"/>
    <n v="0"/>
    <s v="Y"/>
    <x v="1"/>
    <n v="23"/>
    <n v="4"/>
    <x v="1"/>
    <n v="80"/>
    <n v="1"/>
    <n v="6"/>
    <n v="3"/>
    <n v="3"/>
    <x v="2"/>
    <x v="8"/>
    <x v="0"/>
    <n v="0"/>
    <x v="10"/>
  </r>
  <r>
    <n v="31"/>
    <x v="0"/>
    <x v="1"/>
    <x v="0"/>
    <n v="1082"/>
    <x v="1"/>
    <n v="1"/>
    <n v="4"/>
    <s v="Medical"/>
    <n v="1"/>
    <n v="95"/>
    <x v="1"/>
    <x v="1"/>
    <n v="87"/>
    <x v="0"/>
    <x v="1"/>
    <x v="1"/>
    <x v="1"/>
    <x v="0"/>
    <n v="2501"/>
    <x v="1"/>
    <n v="18775"/>
    <n v="1"/>
    <s v="Y"/>
    <x v="1"/>
    <n v="17"/>
    <n v="3"/>
    <x v="2"/>
    <n v="80"/>
    <n v="0"/>
    <n v="1"/>
    <n v="4"/>
    <n v="3"/>
    <x v="1"/>
    <x v="6"/>
    <x v="10"/>
    <n v="1"/>
    <x v="2"/>
  </r>
  <r>
    <n v="32"/>
    <x v="0"/>
    <x v="1"/>
    <x v="0"/>
    <n v="548"/>
    <x v="1"/>
    <n v="1"/>
    <n v="3"/>
    <s v="Life Sciences"/>
    <n v="1"/>
    <n v="96"/>
    <x v="0"/>
    <x v="1"/>
    <n v="66"/>
    <x v="0"/>
    <x v="0"/>
    <x v="1"/>
    <x v="1"/>
    <x v="1"/>
    <n v="6220"/>
    <x v="0"/>
    <n v="7346"/>
    <n v="1"/>
    <s v="Y"/>
    <x v="1"/>
    <n v="17"/>
    <n v="3"/>
    <x v="2"/>
    <n v="80"/>
    <n v="2"/>
    <n v="10"/>
    <n v="3"/>
    <n v="3"/>
    <x v="0"/>
    <x v="1"/>
    <x v="0"/>
    <n v="0"/>
    <x v="12"/>
  </r>
  <r>
    <n v="36"/>
    <x v="0"/>
    <x v="1"/>
    <x v="0"/>
    <n v="132"/>
    <x v="1"/>
    <n v="6"/>
    <n v="3"/>
    <s v="Life Sciences"/>
    <n v="1"/>
    <n v="97"/>
    <x v="0"/>
    <x v="0"/>
    <n v="55"/>
    <x v="2"/>
    <x v="1"/>
    <x v="2"/>
    <x v="0"/>
    <x v="1"/>
    <n v="3038"/>
    <x v="0"/>
    <n v="22002"/>
    <n v="3"/>
    <s v="Y"/>
    <x v="1"/>
    <n v="12"/>
    <n v="3"/>
    <x v="2"/>
    <n v="80"/>
    <n v="0"/>
    <n v="5"/>
    <n v="3"/>
    <n v="3"/>
    <x v="1"/>
    <x v="6"/>
    <x v="2"/>
    <n v="0"/>
    <x v="2"/>
  </r>
  <r>
    <n v="31"/>
    <x v="0"/>
    <x v="1"/>
    <x v="0"/>
    <n v="746"/>
    <x v="1"/>
    <n v="8"/>
    <n v="4"/>
    <s v="Life Sciences"/>
    <n v="1"/>
    <n v="98"/>
    <x v="1"/>
    <x v="0"/>
    <n v="61"/>
    <x v="0"/>
    <x v="0"/>
    <x v="3"/>
    <x v="0"/>
    <x v="0"/>
    <n v="4424"/>
    <x v="0"/>
    <n v="20682"/>
    <n v="1"/>
    <s v="Y"/>
    <x v="1"/>
    <n v="23"/>
    <n v="4"/>
    <x v="1"/>
    <n v="80"/>
    <n v="0"/>
    <n v="11"/>
    <n v="2"/>
    <n v="3"/>
    <x v="0"/>
    <x v="19"/>
    <x v="1"/>
    <n v="1"/>
    <x v="5"/>
  </r>
  <r>
    <n v="35"/>
    <x v="0"/>
    <x v="1"/>
    <x v="0"/>
    <n v="776"/>
    <x v="0"/>
    <n v="1"/>
    <n v="4"/>
    <s v="Marketing"/>
    <n v="1"/>
    <n v="100"/>
    <x v="1"/>
    <x v="1"/>
    <n v="32"/>
    <x v="1"/>
    <x v="0"/>
    <x v="0"/>
    <x v="3"/>
    <x v="0"/>
    <n v="4312"/>
    <x v="0"/>
    <n v="23016"/>
    <n v="0"/>
    <s v="Y"/>
    <x v="1"/>
    <n v="14"/>
    <n v="3"/>
    <x v="2"/>
    <n v="80"/>
    <n v="0"/>
    <n v="16"/>
    <n v="2"/>
    <n v="3"/>
    <x v="0"/>
    <x v="15"/>
    <x v="9"/>
    <n v="2"/>
    <x v="5"/>
  </r>
  <r>
    <n v="45"/>
    <x v="0"/>
    <x v="1"/>
    <x v="0"/>
    <n v="193"/>
    <x v="1"/>
    <n v="6"/>
    <n v="4"/>
    <s v="Other"/>
    <n v="1"/>
    <n v="101"/>
    <x v="2"/>
    <x v="1"/>
    <n v="52"/>
    <x v="0"/>
    <x v="2"/>
    <x v="7"/>
    <x v="3"/>
    <x v="1"/>
    <n v="13245"/>
    <x v="2"/>
    <n v="15067"/>
    <n v="4"/>
    <s v="Y"/>
    <x v="0"/>
    <n v="14"/>
    <n v="3"/>
    <x v="2"/>
    <n v="80"/>
    <n v="0"/>
    <n v="17"/>
    <n v="3"/>
    <n v="4"/>
    <x v="1"/>
    <x v="2"/>
    <x v="2"/>
    <n v="0"/>
    <x v="2"/>
  </r>
  <r>
    <n v="37"/>
    <x v="0"/>
    <x v="1"/>
    <x v="0"/>
    <n v="397"/>
    <x v="1"/>
    <n v="7"/>
    <n v="4"/>
    <s v="Medical"/>
    <n v="1"/>
    <n v="102"/>
    <x v="3"/>
    <x v="1"/>
    <n v="30"/>
    <x v="0"/>
    <x v="2"/>
    <x v="7"/>
    <x v="2"/>
    <x v="0"/>
    <n v="13664"/>
    <x v="2"/>
    <n v="25258"/>
    <n v="4"/>
    <s v="Y"/>
    <x v="1"/>
    <n v="13"/>
    <n v="3"/>
    <x v="0"/>
    <n v="80"/>
    <n v="0"/>
    <n v="16"/>
    <n v="3"/>
    <n v="4"/>
    <x v="2"/>
    <x v="8"/>
    <x v="3"/>
    <n v="0"/>
    <x v="3"/>
  </r>
  <r>
    <n v="46"/>
    <x v="1"/>
    <x v="1"/>
    <x v="0"/>
    <n v="945"/>
    <x v="2"/>
    <n v="5"/>
    <n v="2"/>
    <s v="Medical"/>
    <n v="1"/>
    <n v="103"/>
    <x v="0"/>
    <x v="1"/>
    <n v="80"/>
    <x v="0"/>
    <x v="0"/>
    <x v="8"/>
    <x v="1"/>
    <x v="2"/>
    <n v="5021"/>
    <x v="0"/>
    <n v="10425"/>
    <n v="8"/>
    <s v="Y"/>
    <x v="0"/>
    <n v="22"/>
    <n v="4"/>
    <x v="1"/>
    <n v="80"/>
    <n v="1"/>
    <n v="16"/>
    <n v="2"/>
    <n v="3"/>
    <x v="2"/>
    <x v="9"/>
    <x v="3"/>
    <n v="0"/>
    <x v="3"/>
  </r>
  <r>
    <n v="30"/>
    <x v="2"/>
    <x v="1"/>
    <x v="0"/>
    <n v="852"/>
    <x v="1"/>
    <n v="1"/>
    <n v="1"/>
    <s v="Life Sciences"/>
    <n v="1"/>
    <n v="104"/>
    <x v="2"/>
    <x v="1"/>
    <n v="55"/>
    <x v="1"/>
    <x v="0"/>
    <x v="2"/>
    <x v="0"/>
    <x v="1"/>
    <n v="5126"/>
    <x v="0"/>
    <n v="15998"/>
    <n v="1"/>
    <s v="Y"/>
    <x v="0"/>
    <n v="12"/>
    <n v="3"/>
    <x v="3"/>
    <n v="80"/>
    <n v="2"/>
    <n v="10"/>
    <n v="1"/>
    <n v="2"/>
    <x v="0"/>
    <x v="1"/>
    <x v="6"/>
    <n v="3"/>
    <x v="2"/>
  </r>
  <r>
    <n v="35"/>
    <x v="0"/>
    <x v="1"/>
    <x v="0"/>
    <n v="1214"/>
    <x v="1"/>
    <n v="1"/>
    <n v="3"/>
    <s v="Medical"/>
    <n v="1"/>
    <n v="105"/>
    <x v="0"/>
    <x v="1"/>
    <n v="30"/>
    <x v="1"/>
    <x v="1"/>
    <x v="1"/>
    <x v="2"/>
    <x v="0"/>
    <n v="2859"/>
    <x v="1"/>
    <n v="26278"/>
    <n v="1"/>
    <s v="Y"/>
    <x v="1"/>
    <n v="18"/>
    <n v="3"/>
    <x v="0"/>
    <n v="80"/>
    <n v="0"/>
    <n v="6"/>
    <n v="3"/>
    <n v="3"/>
    <x v="0"/>
    <x v="0"/>
    <x v="0"/>
    <n v="0"/>
    <x v="10"/>
  </r>
  <r>
    <n v="55"/>
    <x v="1"/>
    <x v="1"/>
    <x v="0"/>
    <n v="111"/>
    <x v="0"/>
    <n v="1"/>
    <n v="2"/>
    <s v="Life Sciences"/>
    <n v="1"/>
    <n v="106"/>
    <x v="3"/>
    <x v="1"/>
    <n v="70"/>
    <x v="0"/>
    <x v="2"/>
    <x v="0"/>
    <x v="0"/>
    <x v="1"/>
    <n v="10239"/>
    <x v="2"/>
    <n v="18092"/>
    <n v="3"/>
    <s v="Y"/>
    <x v="1"/>
    <n v="14"/>
    <n v="3"/>
    <x v="1"/>
    <n v="80"/>
    <n v="1"/>
    <n v="24"/>
    <n v="4"/>
    <n v="3"/>
    <x v="1"/>
    <x v="6"/>
    <x v="2"/>
    <n v="1"/>
    <x v="2"/>
  </r>
  <r>
    <n v="38"/>
    <x v="0"/>
    <x v="1"/>
    <x v="2"/>
    <n v="573"/>
    <x v="1"/>
    <n v="6"/>
    <n v="3"/>
    <s v="Medical"/>
    <n v="1"/>
    <n v="107"/>
    <x v="0"/>
    <x v="0"/>
    <n v="79"/>
    <x v="3"/>
    <x v="0"/>
    <x v="1"/>
    <x v="0"/>
    <x v="2"/>
    <n v="5329"/>
    <x v="0"/>
    <n v="15717"/>
    <n v="7"/>
    <s v="Y"/>
    <x v="0"/>
    <n v="12"/>
    <n v="3"/>
    <x v="1"/>
    <n v="80"/>
    <n v="3"/>
    <n v="17"/>
    <n v="3"/>
    <n v="3"/>
    <x v="0"/>
    <x v="20"/>
    <x v="14"/>
    <n v="1"/>
    <x v="12"/>
  </r>
  <r>
    <n v="34"/>
    <x v="0"/>
    <x v="1"/>
    <x v="0"/>
    <n v="1153"/>
    <x v="1"/>
    <n v="1"/>
    <n v="2"/>
    <s v="Medical"/>
    <n v="1"/>
    <n v="110"/>
    <x v="3"/>
    <x v="1"/>
    <n v="94"/>
    <x v="0"/>
    <x v="0"/>
    <x v="3"/>
    <x v="1"/>
    <x v="1"/>
    <n v="4325"/>
    <x v="0"/>
    <n v="17736"/>
    <n v="1"/>
    <s v="Y"/>
    <x v="1"/>
    <n v="15"/>
    <n v="3"/>
    <x v="3"/>
    <n v="80"/>
    <n v="0"/>
    <n v="5"/>
    <n v="2"/>
    <n v="3"/>
    <x v="2"/>
    <x v="8"/>
    <x v="3"/>
    <n v="1"/>
    <x v="6"/>
  </r>
  <r>
    <n v="56"/>
    <x v="1"/>
    <x v="1"/>
    <x v="0"/>
    <n v="1400"/>
    <x v="1"/>
    <n v="7"/>
    <n v="3"/>
    <s v="Life Sciences"/>
    <n v="1"/>
    <n v="112"/>
    <x v="2"/>
    <x v="1"/>
    <n v="49"/>
    <x v="3"/>
    <x v="2"/>
    <x v="3"/>
    <x v="0"/>
    <x v="0"/>
    <n v="7260"/>
    <x v="2"/>
    <n v="21698"/>
    <n v="4"/>
    <s v="Y"/>
    <x v="1"/>
    <n v="11"/>
    <n v="3"/>
    <x v="0"/>
    <n v="80"/>
    <n v="0"/>
    <n v="37"/>
    <n v="3"/>
    <n v="2"/>
    <x v="0"/>
    <x v="0"/>
    <x v="0"/>
    <n v="0"/>
    <x v="3"/>
  </r>
  <r>
    <n v="23"/>
    <x v="2"/>
    <x v="1"/>
    <x v="0"/>
    <n v="541"/>
    <x v="0"/>
    <n v="2"/>
    <n v="1"/>
    <s v="Technical Degree"/>
    <n v="1"/>
    <n v="113"/>
    <x v="1"/>
    <x v="1"/>
    <n v="62"/>
    <x v="0"/>
    <x v="1"/>
    <x v="6"/>
    <x v="3"/>
    <x v="2"/>
    <n v="2322"/>
    <x v="1"/>
    <n v="9518"/>
    <n v="3"/>
    <s v="Y"/>
    <x v="1"/>
    <n v="13"/>
    <n v="3"/>
    <x v="3"/>
    <n v="80"/>
    <n v="1"/>
    <n v="3"/>
    <n v="3"/>
    <n v="3"/>
    <x v="1"/>
    <x v="2"/>
    <x v="2"/>
    <n v="0"/>
    <x v="2"/>
  </r>
  <r>
    <n v="51"/>
    <x v="1"/>
    <x v="1"/>
    <x v="0"/>
    <n v="432"/>
    <x v="1"/>
    <n v="9"/>
    <n v="4"/>
    <s v="Life Sciences"/>
    <n v="1"/>
    <n v="116"/>
    <x v="2"/>
    <x v="1"/>
    <n v="96"/>
    <x v="0"/>
    <x v="1"/>
    <x v="2"/>
    <x v="0"/>
    <x v="1"/>
    <n v="2075"/>
    <x v="1"/>
    <n v="18725"/>
    <n v="3"/>
    <s v="Y"/>
    <x v="1"/>
    <n v="23"/>
    <n v="4"/>
    <x v="2"/>
    <n v="80"/>
    <n v="2"/>
    <n v="10"/>
    <n v="4"/>
    <n v="3"/>
    <x v="2"/>
    <x v="9"/>
    <x v="3"/>
    <n v="0"/>
    <x v="6"/>
  </r>
  <r>
    <n v="30"/>
    <x v="2"/>
    <x v="1"/>
    <x v="0"/>
    <n v="288"/>
    <x v="1"/>
    <n v="2"/>
    <n v="3"/>
    <s v="Life Sciences"/>
    <n v="1"/>
    <n v="117"/>
    <x v="1"/>
    <x v="1"/>
    <n v="99"/>
    <x v="1"/>
    <x v="0"/>
    <x v="4"/>
    <x v="0"/>
    <x v="1"/>
    <n v="4152"/>
    <x v="0"/>
    <n v="15830"/>
    <n v="1"/>
    <s v="Y"/>
    <x v="1"/>
    <n v="19"/>
    <n v="3"/>
    <x v="0"/>
    <n v="80"/>
    <n v="3"/>
    <n v="11"/>
    <n v="3"/>
    <n v="3"/>
    <x v="0"/>
    <x v="19"/>
    <x v="15"/>
    <n v="10"/>
    <x v="5"/>
  </r>
  <r>
    <n v="46"/>
    <x v="1"/>
    <x v="0"/>
    <x v="0"/>
    <n v="669"/>
    <x v="0"/>
    <n v="9"/>
    <n v="2"/>
    <s v="Medical"/>
    <n v="1"/>
    <n v="118"/>
    <x v="1"/>
    <x v="1"/>
    <n v="64"/>
    <x v="1"/>
    <x v="2"/>
    <x v="0"/>
    <x v="0"/>
    <x v="0"/>
    <n v="9619"/>
    <x v="2"/>
    <n v="13596"/>
    <n v="1"/>
    <s v="Y"/>
    <x v="1"/>
    <n v="16"/>
    <n v="3"/>
    <x v="1"/>
    <n v="80"/>
    <n v="0"/>
    <n v="9"/>
    <n v="3"/>
    <n v="3"/>
    <x v="0"/>
    <x v="7"/>
    <x v="6"/>
    <n v="4"/>
    <x v="1"/>
  </r>
  <r>
    <n v="40"/>
    <x v="0"/>
    <x v="1"/>
    <x v="1"/>
    <n v="530"/>
    <x v="1"/>
    <n v="1"/>
    <n v="4"/>
    <s v="Life Sciences"/>
    <n v="1"/>
    <n v="119"/>
    <x v="1"/>
    <x v="1"/>
    <n v="78"/>
    <x v="1"/>
    <x v="3"/>
    <x v="4"/>
    <x v="1"/>
    <x v="1"/>
    <n v="13503"/>
    <x v="2"/>
    <n v="14115"/>
    <n v="1"/>
    <s v="Y"/>
    <x v="1"/>
    <n v="22"/>
    <n v="4"/>
    <x v="1"/>
    <n v="80"/>
    <n v="1"/>
    <n v="22"/>
    <n v="3"/>
    <n v="2"/>
    <x v="0"/>
    <x v="14"/>
    <x v="7"/>
    <n v="11"/>
    <x v="7"/>
  </r>
  <r>
    <n v="51"/>
    <x v="1"/>
    <x v="1"/>
    <x v="0"/>
    <n v="632"/>
    <x v="0"/>
    <n v="21"/>
    <n v="4"/>
    <s v="Marketing"/>
    <n v="1"/>
    <n v="120"/>
    <x v="1"/>
    <x v="1"/>
    <n v="71"/>
    <x v="0"/>
    <x v="0"/>
    <x v="0"/>
    <x v="0"/>
    <x v="0"/>
    <n v="5441"/>
    <x v="0"/>
    <n v="8423"/>
    <n v="0"/>
    <s v="Y"/>
    <x v="0"/>
    <n v="22"/>
    <n v="4"/>
    <x v="1"/>
    <n v="80"/>
    <n v="0"/>
    <n v="11"/>
    <n v="2"/>
    <n v="1"/>
    <x v="0"/>
    <x v="1"/>
    <x v="1"/>
    <n v="1"/>
    <x v="2"/>
  </r>
  <r>
    <n v="30"/>
    <x v="2"/>
    <x v="1"/>
    <x v="0"/>
    <n v="1334"/>
    <x v="0"/>
    <n v="4"/>
    <n v="2"/>
    <s v="Medical"/>
    <n v="1"/>
    <n v="121"/>
    <x v="1"/>
    <x v="0"/>
    <n v="63"/>
    <x v="1"/>
    <x v="0"/>
    <x v="0"/>
    <x v="1"/>
    <x v="2"/>
    <n v="5209"/>
    <x v="0"/>
    <n v="19760"/>
    <n v="1"/>
    <s v="Y"/>
    <x v="0"/>
    <n v="12"/>
    <n v="3"/>
    <x v="2"/>
    <n v="80"/>
    <n v="3"/>
    <n v="11"/>
    <n v="4"/>
    <n v="2"/>
    <x v="0"/>
    <x v="19"/>
    <x v="6"/>
    <n v="2"/>
    <x v="1"/>
  </r>
  <r>
    <n v="46"/>
    <x v="1"/>
    <x v="1"/>
    <x v="1"/>
    <n v="638"/>
    <x v="1"/>
    <n v="1"/>
    <n v="3"/>
    <s v="Medical"/>
    <n v="1"/>
    <n v="124"/>
    <x v="1"/>
    <x v="1"/>
    <n v="40"/>
    <x v="1"/>
    <x v="2"/>
    <x v="4"/>
    <x v="3"/>
    <x v="1"/>
    <n v="10673"/>
    <x v="2"/>
    <n v="3142"/>
    <n v="2"/>
    <s v="Y"/>
    <x v="0"/>
    <n v="13"/>
    <n v="3"/>
    <x v="3"/>
    <n v="80"/>
    <n v="1"/>
    <n v="21"/>
    <n v="5"/>
    <n v="2"/>
    <x v="0"/>
    <x v="1"/>
    <x v="5"/>
    <n v="9"/>
    <x v="0"/>
  </r>
  <r>
    <n v="32"/>
    <x v="0"/>
    <x v="1"/>
    <x v="0"/>
    <n v="1093"/>
    <x v="0"/>
    <n v="6"/>
    <n v="4"/>
    <s v="Medical"/>
    <n v="1"/>
    <n v="125"/>
    <x v="0"/>
    <x v="1"/>
    <n v="87"/>
    <x v="0"/>
    <x v="0"/>
    <x v="0"/>
    <x v="2"/>
    <x v="0"/>
    <n v="5010"/>
    <x v="0"/>
    <n v="24301"/>
    <n v="1"/>
    <s v="Y"/>
    <x v="1"/>
    <n v="16"/>
    <n v="3"/>
    <x v="0"/>
    <n v="80"/>
    <n v="0"/>
    <n v="12"/>
    <n v="0"/>
    <n v="3"/>
    <x v="0"/>
    <x v="19"/>
    <x v="6"/>
    <n v="5"/>
    <x v="1"/>
  </r>
  <r>
    <n v="54"/>
    <x v="1"/>
    <x v="1"/>
    <x v="0"/>
    <n v="1217"/>
    <x v="1"/>
    <n v="2"/>
    <n v="4"/>
    <s v="Technical Degree"/>
    <n v="1"/>
    <n v="126"/>
    <x v="3"/>
    <x v="0"/>
    <n v="60"/>
    <x v="0"/>
    <x v="2"/>
    <x v="7"/>
    <x v="2"/>
    <x v="1"/>
    <n v="13549"/>
    <x v="2"/>
    <n v="24001"/>
    <n v="9"/>
    <s v="Y"/>
    <x v="1"/>
    <n v="12"/>
    <n v="3"/>
    <x v="0"/>
    <n v="80"/>
    <n v="1"/>
    <n v="16"/>
    <n v="5"/>
    <n v="1"/>
    <x v="2"/>
    <x v="9"/>
    <x v="7"/>
    <n v="0"/>
    <x v="6"/>
  </r>
  <r>
    <n v="24"/>
    <x v="2"/>
    <x v="1"/>
    <x v="0"/>
    <n v="1353"/>
    <x v="0"/>
    <n v="3"/>
    <n v="2"/>
    <s v="Other"/>
    <n v="1"/>
    <n v="128"/>
    <x v="3"/>
    <x v="0"/>
    <n v="33"/>
    <x v="0"/>
    <x v="0"/>
    <x v="0"/>
    <x v="2"/>
    <x v="1"/>
    <n v="4999"/>
    <x v="0"/>
    <n v="17519"/>
    <n v="0"/>
    <s v="Y"/>
    <x v="1"/>
    <n v="21"/>
    <n v="4"/>
    <x v="0"/>
    <n v="80"/>
    <n v="1"/>
    <n v="4"/>
    <n v="2"/>
    <n v="2"/>
    <x v="2"/>
    <x v="11"/>
    <x v="3"/>
    <n v="0"/>
    <x v="3"/>
  </r>
  <r>
    <n v="28"/>
    <x v="2"/>
    <x v="1"/>
    <x v="2"/>
    <n v="120"/>
    <x v="0"/>
    <n v="4"/>
    <n v="3"/>
    <s v="Medical"/>
    <n v="1"/>
    <n v="129"/>
    <x v="0"/>
    <x v="1"/>
    <n v="43"/>
    <x v="0"/>
    <x v="0"/>
    <x v="0"/>
    <x v="2"/>
    <x v="1"/>
    <n v="4221"/>
    <x v="0"/>
    <n v="8863"/>
    <n v="1"/>
    <s v="Y"/>
    <x v="1"/>
    <n v="15"/>
    <n v="3"/>
    <x v="2"/>
    <n v="80"/>
    <n v="0"/>
    <n v="5"/>
    <n v="3"/>
    <n v="4"/>
    <x v="2"/>
    <x v="8"/>
    <x v="0"/>
    <n v="0"/>
    <x v="10"/>
  </r>
  <r>
    <n v="58"/>
    <x v="1"/>
    <x v="1"/>
    <x v="0"/>
    <n v="682"/>
    <x v="0"/>
    <n v="10"/>
    <n v="4"/>
    <s v="Medical"/>
    <n v="1"/>
    <n v="131"/>
    <x v="2"/>
    <x v="1"/>
    <n v="37"/>
    <x v="0"/>
    <x v="3"/>
    <x v="0"/>
    <x v="2"/>
    <x v="0"/>
    <n v="13872"/>
    <x v="2"/>
    <n v="24409"/>
    <n v="0"/>
    <s v="Y"/>
    <x v="1"/>
    <n v="13"/>
    <n v="3"/>
    <x v="3"/>
    <n v="80"/>
    <n v="0"/>
    <n v="38"/>
    <n v="1"/>
    <n v="2"/>
    <x v="0"/>
    <x v="21"/>
    <x v="15"/>
    <n v="1"/>
    <x v="5"/>
  </r>
  <r>
    <n v="44"/>
    <x v="0"/>
    <x v="1"/>
    <x v="2"/>
    <n v="489"/>
    <x v="1"/>
    <n v="23"/>
    <n v="3"/>
    <s v="Medical"/>
    <n v="1"/>
    <n v="132"/>
    <x v="0"/>
    <x v="1"/>
    <n v="67"/>
    <x v="0"/>
    <x v="0"/>
    <x v="2"/>
    <x v="1"/>
    <x v="1"/>
    <n v="2042"/>
    <x v="1"/>
    <n v="25043"/>
    <n v="4"/>
    <s v="Y"/>
    <x v="1"/>
    <n v="12"/>
    <n v="3"/>
    <x v="3"/>
    <n v="80"/>
    <n v="1"/>
    <n v="17"/>
    <n v="3"/>
    <n v="4"/>
    <x v="2"/>
    <x v="11"/>
    <x v="3"/>
    <n v="1"/>
    <x v="3"/>
  </r>
  <r>
    <n v="37"/>
    <x v="0"/>
    <x v="0"/>
    <x v="0"/>
    <n v="807"/>
    <x v="2"/>
    <n v="6"/>
    <n v="4"/>
    <s v="Human Resources"/>
    <n v="1"/>
    <n v="133"/>
    <x v="1"/>
    <x v="1"/>
    <n v="63"/>
    <x v="0"/>
    <x v="1"/>
    <x v="8"/>
    <x v="3"/>
    <x v="2"/>
    <n v="2073"/>
    <x v="1"/>
    <n v="23648"/>
    <n v="4"/>
    <s v="Y"/>
    <x v="0"/>
    <n v="22"/>
    <n v="4"/>
    <x v="1"/>
    <n v="80"/>
    <n v="0"/>
    <n v="7"/>
    <n v="3"/>
    <n v="3"/>
    <x v="2"/>
    <x v="11"/>
    <x v="3"/>
    <n v="0"/>
    <x v="3"/>
  </r>
  <r>
    <n v="32"/>
    <x v="0"/>
    <x v="1"/>
    <x v="0"/>
    <n v="827"/>
    <x v="1"/>
    <n v="1"/>
    <n v="1"/>
    <s v="Life Sciences"/>
    <n v="1"/>
    <n v="134"/>
    <x v="2"/>
    <x v="1"/>
    <n v="71"/>
    <x v="0"/>
    <x v="1"/>
    <x v="1"/>
    <x v="3"/>
    <x v="0"/>
    <n v="2956"/>
    <x v="1"/>
    <n v="15178"/>
    <n v="1"/>
    <s v="Y"/>
    <x v="1"/>
    <n v="13"/>
    <n v="3"/>
    <x v="1"/>
    <n v="80"/>
    <n v="0"/>
    <n v="1"/>
    <n v="2"/>
    <n v="3"/>
    <x v="1"/>
    <x v="6"/>
    <x v="2"/>
    <n v="0"/>
    <x v="2"/>
  </r>
  <r>
    <n v="20"/>
    <x v="2"/>
    <x v="0"/>
    <x v="1"/>
    <n v="871"/>
    <x v="1"/>
    <n v="6"/>
    <n v="3"/>
    <s v="Life Sciences"/>
    <n v="1"/>
    <n v="137"/>
    <x v="2"/>
    <x v="0"/>
    <n v="66"/>
    <x v="1"/>
    <x v="1"/>
    <x v="2"/>
    <x v="0"/>
    <x v="0"/>
    <n v="2926"/>
    <x v="1"/>
    <n v="19783"/>
    <n v="1"/>
    <s v="Y"/>
    <x v="0"/>
    <n v="18"/>
    <n v="3"/>
    <x v="2"/>
    <n v="80"/>
    <n v="0"/>
    <n v="1"/>
    <n v="5"/>
    <n v="3"/>
    <x v="1"/>
    <x v="6"/>
    <x v="2"/>
    <n v="1"/>
    <x v="2"/>
  </r>
  <r>
    <n v="34"/>
    <x v="0"/>
    <x v="1"/>
    <x v="0"/>
    <n v="665"/>
    <x v="1"/>
    <n v="6"/>
    <n v="4"/>
    <s v="Other"/>
    <n v="1"/>
    <n v="138"/>
    <x v="3"/>
    <x v="0"/>
    <n v="41"/>
    <x v="0"/>
    <x v="0"/>
    <x v="1"/>
    <x v="2"/>
    <x v="0"/>
    <n v="4809"/>
    <x v="0"/>
    <n v="12482"/>
    <n v="1"/>
    <s v="Y"/>
    <x v="1"/>
    <n v="14"/>
    <n v="3"/>
    <x v="3"/>
    <n v="80"/>
    <n v="0"/>
    <n v="16"/>
    <n v="3"/>
    <n v="3"/>
    <x v="0"/>
    <x v="22"/>
    <x v="9"/>
    <n v="2"/>
    <x v="13"/>
  </r>
  <r>
    <n v="37"/>
    <x v="0"/>
    <x v="1"/>
    <x v="2"/>
    <n v="1040"/>
    <x v="1"/>
    <n v="2"/>
    <n v="2"/>
    <s v="Life Sciences"/>
    <n v="1"/>
    <n v="139"/>
    <x v="1"/>
    <x v="1"/>
    <n v="100"/>
    <x v="1"/>
    <x v="0"/>
    <x v="4"/>
    <x v="0"/>
    <x v="2"/>
    <n v="5163"/>
    <x v="0"/>
    <n v="15850"/>
    <n v="5"/>
    <s v="Y"/>
    <x v="1"/>
    <n v="14"/>
    <n v="3"/>
    <x v="1"/>
    <n v="80"/>
    <n v="1"/>
    <n v="17"/>
    <n v="2"/>
    <n v="4"/>
    <x v="1"/>
    <x v="6"/>
    <x v="2"/>
    <n v="0"/>
    <x v="2"/>
  </r>
  <r>
    <n v="59"/>
    <x v="1"/>
    <x v="1"/>
    <x v="2"/>
    <n v="1420"/>
    <x v="2"/>
    <n v="2"/>
    <n v="4"/>
    <s v="Human Resources"/>
    <n v="1"/>
    <n v="140"/>
    <x v="1"/>
    <x v="0"/>
    <n v="32"/>
    <x v="1"/>
    <x v="4"/>
    <x v="5"/>
    <x v="0"/>
    <x v="1"/>
    <n v="18844"/>
    <x v="2"/>
    <n v="21922"/>
    <n v="9"/>
    <s v="Y"/>
    <x v="1"/>
    <n v="21"/>
    <n v="4"/>
    <x v="1"/>
    <n v="80"/>
    <n v="1"/>
    <n v="30"/>
    <n v="3"/>
    <n v="3"/>
    <x v="2"/>
    <x v="11"/>
    <x v="3"/>
    <n v="2"/>
    <x v="3"/>
  </r>
  <r>
    <n v="50"/>
    <x v="1"/>
    <x v="1"/>
    <x v="1"/>
    <n v="1115"/>
    <x v="1"/>
    <n v="1"/>
    <n v="3"/>
    <s v="Life Sciences"/>
    <n v="1"/>
    <n v="141"/>
    <x v="3"/>
    <x v="0"/>
    <n v="73"/>
    <x v="0"/>
    <x v="4"/>
    <x v="7"/>
    <x v="1"/>
    <x v="1"/>
    <n v="18172"/>
    <x v="2"/>
    <n v="9755"/>
    <n v="3"/>
    <s v="Y"/>
    <x v="0"/>
    <n v="19"/>
    <n v="3"/>
    <x v="0"/>
    <n v="80"/>
    <n v="0"/>
    <n v="28"/>
    <n v="1"/>
    <n v="2"/>
    <x v="0"/>
    <x v="3"/>
    <x v="7"/>
    <n v="0"/>
    <x v="1"/>
  </r>
  <r>
    <n v="25"/>
    <x v="2"/>
    <x v="0"/>
    <x v="0"/>
    <n v="240"/>
    <x v="0"/>
    <n v="5"/>
    <n v="3"/>
    <s v="Marketing"/>
    <n v="1"/>
    <n v="142"/>
    <x v="1"/>
    <x v="1"/>
    <n v="46"/>
    <x v="1"/>
    <x v="0"/>
    <x v="0"/>
    <x v="2"/>
    <x v="0"/>
    <n v="5744"/>
    <x v="0"/>
    <n v="26959"/>
    <n v="1"/>
    <s v="Y"/>
    <x v="0"/>
    <n v="11"/>
    <n v="3"/>
    <x v="1"/>
    <n v="80"/>
    <n v="0"/>
    <n v="6"/>
    <n v="1"/>
    <n v="3"/>
    <x v="0"/>
    <x v="0"/>
    <x v="0"/>
    <n v="0"/>
    <x v="6"/>
  </r>
  <r>
    <n v="25"/>
    <x v="2"/>
    <x v="1"/>
    <x v="0"/>
    <n v="1280"/>
    <x v="1"/>
    <n v="7"/>
    <n v="1"/>
    <s v="Medical"/>
    <n v="1"/>
    <n v="143"/>
    <x v="2"/>
    <x v="1"/>
    <n v="64"/>
    <x v="1"/>
    <x v="1"/>
    <x v="1"/>
    <x v="0"/>
    <x v="1"/>
    <n v="2889"/>
    <x v="1"/>
    <n v="26897"/>
    <n v="1"/>
    <s v="Y"/>
    <x v="1"/>
    <n v="11"/>
    <n v="3"/>
    <x v="3"/>
    <n v="80"/>
    <n v="2"/>
    <n v="2"/>
    <n v="2"/>
    <n v="3"/>
    <x v="1"/>
    <x v="4"/>
    <x v="3"/>
    <n v="2"/>
    <x v="9"/>
  </r>
  <r>
    <n v="22"/>
    <x v="2"/>
    <x v="1"/>
    <x v="0"/>
    <n v="534"/>
    <x v="1"/>
    <n v="15"/>
    <n v="3"/>
    <s v="Medical"/>
    <n v="1"/>
    <n v="144"/>
    <x v="0"/>
    <x v="0"/>
    <n v="59"/>
    <x v="0"/>
    <x v="1"/>
    <x v="2"/>
    <x v="0"/>
    <x v="0"/>
    <n v="2871"/>
    <x v="1"/>
    <n v="23785"/>
    <n v="1"/>
    <s v="Y"/>
    <x v="1"/>
    <n v="15"/>
    <n v="3"/>
    <x v="3"/>
    <n v="80"/>
    <n v="0"/>
    <n v="1"/>
    <n v="5"/>
    <n v="3"/>
    <x v="1"/>
    <x v="2"/>
    <x v="2"/>
    <n v="0"/>
    <x v="2"/>
  </r>
  <r>
    <n v="51"/>
    <x v="1"/>
    <x v="1"/>
    <x v="1"/>
    <n v="1456"/>
    <x v="1"/>
    <n v="1"/>
    <n v="4"/>
    <s v="Medical"/>
    <n v="1"/>
    <n v="145"/>
    <x v="3"/>
    <x v="0"/>
    <n v="30"/>
    <x v="1"/>
    <x v="2"/>
    <x v="4"/>
    <x v="3"/>
    <x v="0"/>
    <n v="7484"/>
    <x v="2"/>
    <n v="25796"/>
    <n v="3"/>
    <s v="Y"/>
    <x v="1"/>
    <n v="20"/>
    <n v="4"/>
    <x v="3"/>
    <n v="80"/>
    <n v="0"/>
    <n v="23"/>
    <n v="1"/>
    <n v="2"/>
    <x v="0"/>
    <x v="20"/>
    <x v="16"/>
    <n v="12"/>
    <x v="5"/>
  </r>
  <r>
    <n v="34"/>
    <x v="0"/>
    <x v="0"/>
    <x v="1"/>
    <n v="658"/>
    <x v="1"/>
    <n v="7"/>
    <n v="3"/>
    <s v="Life Sciences"/>
    <n v="1"/>
    <n v="147"/>
    <x v="3"/>
    <x v="1"/>
    <n v="66"/>
    <x v="3"/>
    <x v="0"/>
    <x v="2"/>
    <x v="2"/>
    <x v="0"/>
    <n v="6074"/>
    <x v="0"/>
    <n v="22887"/>
    <n v="1"/>
    <s v="Y"/>
    <x v="0"/>
    <n v="24"/>
    <n v="4"/>
    <x v="1"/>
    <n v="80"/>
    <n v="0"/>
    <n v="9"/>
    <n v="3"/>
    <n v="3"/>
    <x v="0"/>
    <x v="7"/>
    <x v="1"/>
    <n v="0"/>
    <x v="4"/>
  </r>
  <r>
    <n v="54"/>
    <x v="1"/>
    <x v="1"/>
    <x v="2"/>
    <n v="142"/>
    <x v="2"/>
    <n v="26"/>
    <n v="3"/>
    <s v="Human Resources"/>
    <n v="1"/>
    <n v="148"/>
    <x v="2"/>
    <x v="0"/>
    <n v="30"/>
    <x v="2"/>
    <x v="3"/>
    <x v="5"/>
    <x v="0"/>
    <x v="0"/>
    <n v="17328"/>
    <x v="2"/>
    <n v="13871"/>
    <n v="2"/>
    <s v="Y"/>
    <x v="0"/>
    <n v="12"/>
    <n v="3"/>
    <x v="3"/>
    <n v="80"/>
    <n v="0"/>
    <n v="23"/>
    <n v="3"/>
    <n v="3"/>
    <x v="2"/>
    <x v="8"/>
    <x v="7"/>
    <n v="4"/>
    <x v="10"/>
  </r>
  <r>
    <n v="24"/>
    <x v="2"/>
    <x v="1"/>
    <x v="0"/>
    <n v="1127"/>
    <x v="1"/>
    <n v="18"/>
    <n v="1"/>
    <s v="Life Sciences"/>
    <n v="1"/>
    <n v="150"/>
    <x v="0"/>
    <x v="1"/>
    <n v="52"/>
    <x v="0"/>
    <x v="1"/>
    <x v="2"/>
    <x v="2"/>
    <x v="1"/>
    <n v="2774"/>
    <x v="1"/>
    <n v="13257"/>
    <n v="0"/>
    <s v="Y"/>
    <x v="1"/>
    <n v="12"/>
    <n v="3"/>
    <x v="3"/>
    <n v="80"/>
    <n v="1"/>
    <n v="6"/>
    <n v="2"/>
    <n v="3"/>
    <x v="2"/>
    <x v="8"/>
    <x v="7"/>
    <n v="1"/>
    <x v="3"/>
  </r>
  <r>
    <n v="34"/>
    <x v="0"/>
    <x v="1"/>
    <x v="0"/>
    <n v="1031"/>
    <x v="1"/>
    <n v="6"/>
    <n v="4"/>
    <s v="Life Sciences"/>
    <n v="1"/>
    <n v="151"/>
    <x v="1"/>
    <x v="0"/>
    <n v="45"/>
    <x v="1"/>
    <x v="0"/>
    <x v="1"/>
    <x v="1"/>
    <x v="2"/>
    <n v="4505"/>
    <x v="0"/>
    <n v="15000"/>
    <n v="6"/>
    <s v="Y"/>
    <x v="1"/>
    <n v="15"/>
    <n v="3"/>
    <x v="3"/>
    <n v="80"/>
    <n v="1"/>
    <n v="12"/>
    <n v="3"/>
    <n v="3"/>
    <x v="1"/>
    <x v="6"/>
    <x v="2"/>
    <n v="0"/>
    <x v="2"/>
  </r>
  <r>
    <n v="37"/>
    <x v="0"/>
    <x v="1"/>
    <x v="0"/>
    <n v="1189"/>
    <x v="0"/>
    <n v="3"/>
    <n v="3"/>
    <s v="Life Sciences"/>
    <n v="1"/>
    <n v="152"/>
    <x v="1"/>
    <x v="1"/>
    <n v="87"/>
    <x v="0"/>
    <x v="2"/>
    <x v="0"/>
    <x v="0"/>
    <x v="0"/>
    <n v="7428"/>
    <x v="2"/>
    <n v="14506"/>
    <n v="2"/>
    <s v="Y"/>
    <x v="1"/>
    <n v="12"/>
    <n v="3"/>
    <x v="0"/>
    <n v="80"/>
    <n v="0"/>
    <n v="12"/>
    <n v="3"/>
    <n v="3"/>
    <x v="2"/>
    <x v="8"/>
    <x v="7"/>
    <n v="1"/>
    <x v="6"/>
  </r>
  <r>
    <n v="34"/>
    <x v="0"/>
    <x v="1"/>
    <x v="0"/>
    <n v="1354"/>
    <x v="1"/>
    <n v="5"/>
    <n v="3"/>
    <s v="Medical"/>
    <n v="1"/>
    <n v="153"/>
    <x v="1"/>
    <x v="0"/>
    <n v="45"/>
    <x v="1"/>
    <x v="2"/>
    <x v="5"/>
    <x v="3"/>
    <x v="0"/>
    <n v="11631"/>
    <x v="2"/>
    <n v="5615"/>
    <n v="2"/>
    <s v="Y"/>
    <x v="1"/>
    <n v="12"/>
    <n v="3"/>
    <x v="1"/>
    <n v="80"/>
    <n v="0"/>
    <n v="14"/>
    <n v="6"/>
    <n v="3"/>
    <x v="0"/>
    <x v="19"/>
    <x v="15"/>
    <n v="5"/>
    <x v="5"/>
  </r>
  <r>
    <n v="36"/>
    <x v="0"/>
    <x v="1"/>
    <x v="1"/>
    <n v="1467"/>
    <x v="0"/>
    <n v="11"/>
    <n v="2"/>
    <s v="Technical Degree"/>
    <n v="1"/>
    <n v="154"/>
    <x v="0"/>
    <x v="0"/>
    <n v="92"/>
    <x v="0"/>
    <x v="2"/>
    <x v="0"/>
    <x v="0"/>
    <x v="1"/>
    <n v="9738"/>
    <x v="2"/>
    <n v="22952"/>
    <n v="0"/>
    <s v="Y"/>
    <x v="1"/>
    <n v="14"/>
    <n v="3"/>
    <x v="3"/>
    <n v="80"/>
    <n v="1"/>
    <n v="10"/>
    <n v="6"/>
    <n v="3"/>
    <x v="0"/>
    <x v="7"/>
    <x v="1"/>
    <n v="2"/>
    <x v="5"/>
  </r>
  <r>
    <n v="36"/>
    <x v="0"/>
    <x v="1"/>
    <x v="0"/>
    <n v="922"/>
    <x v="1"/>
    <n v="3"/>
    <n v="2"/>
    <s v="Life Sciences"/>
    <n v="1"/>
    <n v="155"/>
    <x v="3"/>
    <x v="0"/>
    <n v="39"/>
    <x v="0"/>
    <x v="1"/>
    <x v="2"/>
    <x v="0"/>
    <x v="2"/>
    <n v="2835"/>
    <x v="1"/>
    <n v="2561"/>
    <n v="5"/>
    <s v="Y"/>
    <x v="1"/>
    <n v="22"/>
    <n v="4"/>
    <x v="0"/>
    <n v="80"/>
    <n v="1"/>
    <n v="7"/>
    <n v="2"/>
    <n v="3"/>
    <x v="1"/>
    <x v="6"/>
    <x v="2"/>
    <n v="0"/>
    <x v="2"/>
  </r>
  <r>
    <n v="43"/>
    <x v="0"/>
    <x v="1"/>
    <x v="1"/>
    <n v="394"/>
    <x v="0"/>
    <n v="26"/>
    <n v="2"/>
    <s v="Life Sciences"/>
    <n v="1"/>
    <n v="158"/>
    <x v="1"/>
    <x v="1"/>
    <n v="92"/>
    <x v="0"/>
    <x v="3"/>
    <x v="5"/>
    <x v="0"/>
    <x v="1"/>
    <n v="16959"/>
    <x v="2"/>
    <n v="19494"/>
    <n v="1"/>
    <s v="Y"/>
    <x v="0"/>
    <n v="12"/>
    <n v="3"/>
    <x v="1"/>
    <n v="80"/>
    <n v="2"/>
    <n v="25"/>
    <n v="3"/>
    <n v="4"/>
    <x v="0"/>
    <x v="10"/>
    <x v="16"/>
    <n v="4"/>
    <x v="11"/>
  </r>
  <r>
    <n v="30"/>
    <x v="2"/>
    <x v="1"/>
    <x v="1"/>
    <n v="1312"/>
    <x v="1"/>
    <n v="23"/>
    <n v="3"/>
    <s v="Life Sciences"/>
    <n v="1"/>
    <n v="159"/>
    <x v="3"/>
    <x v="1"/>
    <n v="96"/>
    <x v="3"/>
    <x v="1"/>
    <x v="1"/>
    <x v="2"/>
    <x v="2"/>
    <n v="2613"/>
    <x v="1"/>
    <n v="22310"/>
    <n v="1"/>
    <s v="Y"/>
    <x v="1"/>
    <n v="25"/>
    <n v="4"/>
    <x v="3"/>
    <n v="80"/>
    <n v="3"/>
    <n v="10"/>
    <n v="2"/>
    <n v="2"/>
    <x v="0"/>
    <x v="1"/>
    <x v="1"/>
    <n v="0"/>
    <x v="12"/>
  </r>
  <r>
    <n v="33"/>
    <x v="0"/>
    <x v="1"/>
    <x v="2"/>
    <n v="750"/>
    <x v="0"/>
    <n v="22"/>
    <n v="2"/>
    <s v="Marketing"/>
    <n v="1"/>
    <n v="160"/>
    <x v="1"/>
    <x v="1"/>
    <n v="95"/>
    <x v="0"/>
    <x v="0"/>
    <x v="0"/>
    <x v="1"/>
    <x v="1"/>
    <n v="6146"/>
    <x v="0"/>
    <n v="15480"/>
    <n v="0"/>
    <s v="Y"/>
    <x v="1"/>
    <n v="13"/>
    <n v="3"/>
    <x v="0"/>
    <n v="80"/>
    <n v="1"/>
    <n v="8"/>
    <n v="2"/>
    <n v="4"/>
    <x v="0"/>
    <x v="5"/>
    <x v="1"/>
    <n v="0"/>
    <x v="1"/>
  </r>
  <r>
    <n v="56"/>
    <x v="1"/>
    <x v="0"/>
    <x v="0"/>
    <n v="441"/>
    <x v="1"/>
    <n v="14"/>
    <n v="4"/>
    <s v="Life Sciences"/>
    <n v="1"/>
    <n v="161"/>
    <x v="0"/>
    <x v="0"/>
    <n v="72"/>
    <x v="0"/>
    <x v="1"/>
    <x v="1"/>
    <x v="1"/>
    <x v="1"/>
    <n v="4963"/>
    <x v="0"/>
    <n v="4510"/>
    <n v="9"/>
    <s v="Y"/>
    <x v="0"/>
    <n v="18"/>
    <n v="3"/>
    <x v="0"/>
    <n v="80"/>
    <n v="3"/>
    <n v="7"/>
    <n v="2"/>
    <n v="3"/>
    <x v="2"/>
    <x v="8"/>
    <x v="0"/>
    <n v="4"/>
    <x v="6"/>
  </r>
  <r>
    <n v="51"/>
    <x v="1"/>
    <x v="1"/>
    <x v="0"/>
    <n v="684"/>
    <x v="1"/>
    <n v="6"/>
    <n v="3"/>
    <s v="Life Sciences"/>
    <n v="1"/>
    <n v="162"/>
    <x v="3"/>
    <x v="1"/>
    <n v="51"/>
    <x v="0"/>
    <x v="4"/>
    <x v="7"/>
    <x v="2"/>
    <x v="0"/>
    <n v="19537"/>
    <x v="2"/>
    <n v="6462"/>
    <n v="7"/>
    <s v="Y"/>
    <x v="1"/>
    <n v="13"/>
    <n v="3"/>
    <x v="3"/>
    <n v="80"/>
    <n v="0"/>
    <n v="23"/>
    <n v="5"/>
    <n v="3"/>
    <x v="0"/>
    <x v="23"/>
    <x v="17"/>
    <n v="15"/>
    <x v="14"/>
  </r>
  <r>
    <n v="31"/>
    <x v="0"/>
    <x v="0"/>
    <x v="0"/>
    <n v="249"/>
    <x v="0"/>
    <n v="6"/>
    <n v="4"/>
    <s v="Life Sciences"/>
    <n v="1"/>
    <n v="163"/>
    <x v="0"/>
    <x v="1"/>
    <n v="76"/>
    <x v="3"/>
    <x v="0"/>
    <x v="0"/>
    <x v="2"/>
    <x v="1"/>
    <n v="6172"/>
    <x v="0"/>
    <n v="20739"/>
    <n v="4"/>
    <s v="Y"/>
    <x v="0"/>
    <n v="18"/>
    <n v="3"/>
    <x v="2"/>
    <n v="80"/>
    <n v="0"/>
    <n v="12"/>
    <n v="3"/>
    <n v="2"/>
    <x v="0"/>
    <x v="5"/>
    <x v="1"/>
    <n v="7"/>
    <x v="1"/>
  </r>
  <r>
    <n v="26"/>
    <x v="2"/>
    <x v="1"/>
    <x v="0"/>
    <n v="841"/>
    <x v="1"/>
    <n v="6"/>
    <n v="3"/>
    <s v="Other"/>
    <n v="1"/>
    <n v="164"/>
    <x v="1"/>
    <x v="0"/>
    <n v="46"/>
    <x v="1"/>
    <x v="1"/>
    <x v="1"/>
    <x v="1"/>
    <x v="1"/>
    <n v="2368"/>
    <x v="1"/>
    <n v="23300"/>
    <n v="1"/>
    <s v="Y"/>
    <x v="1"/>
    <n v="19"/>
    <n v="3"/>
    <x v="3"/>
    <n v="80"/>
    <n v="0"/>
    <n v="5"/>
    <n v="3"/>
    <n v="2"/>
    <x v="2"/>
    <x v="8"/>
    <x v="0"/>
    <n v="4"/>
    <x v="6"/>
  </r>
  <r>
    <n v="58"/>
    <x v="1"/>
    <x v="0"/>
    <x v="0"/>
    <n v="147"/>
    <x v="1"/>
    <n v="23"/>
    <n v="4"/>
    <s v="Medical"/>
    <n v="1"/>
    <n v="165"/>
    <x v="2"/>
    <x v="0"/>
    <n v="94"/>
    <x v="0"/>
    <x v="2"/>
    <x v="4"/>
    <x v="0"/>
    <x v="1"/>
    <n v="10312"/>
    <x v="2"/>
    <n v="3465"/>
    <n v="1"/>
    <s v="Y"/>
    <x v="1"/>
    <n v="12"/>
    <n v="3"/>
    <x v="1"/>
    <n v="80"/>
    <n v="1"/>
    <n v="40"/>
    <n v="3"/>
    <n v="2"/>
    <x v="0"/>
    <x v="24"/>
    <x v="15"/>
    <n v="15"/>
    <x v="4"/>
  </r>
  <r>
    <n v="19"/>
    <x v="2"/>
    <x v="0"/>
    <x v="0"/>
    <n v="528"/>
    <x v="0"/>
    <n v="22"/>
    <n v="1"/>
    <s v="Marketing"/>
    <n v="1"/>
    <n v="167"/>
    <x v="2"/>
    <x v="1"/>
    <n v="50"/>
    <x v="0"/>
    <x v="1"/>
    <x v="6"/>
    <x v="2"/>
    <x v="0"/>
    <n v="1675"/>
    <x v="1"/>
    <n v="26820"/>
    <n v="1"/>
    <s v="Y"/>
    <x v="0"/>
    <n v="19"/>
    <n v="3"/>
    <x v="1"/>
    <n v="80"/>
    <n v="0"/>
    <n v="0"/>
    <n v="2"/>
    <n v="2"/>
    <x v="1"/>
    <x v="2"/>
    <x v="2"/>
    <n v="0"/>
    <x v="2"/>
  </r>
  <r>
    <n v="22"/>
    <x v="2"/>
    <x v="1"/>
    <x v="0"/>
    <n v="594"/>
    <x v="1"/>
    <n v="2"/>
    <n v="1"/>
    <s v="Technical Degree"/>
    <n v="1"/>
    <n v="169"/>
    <x v="1"/>
    <x v="1"/>
    <n v="100"/>
    <x v="0"/>
    <x v="1"/>
    <x v="2"/>
    <x v="0"/>
    <x v="1"/>
    <n v="2523"/>
    <x v="1"/>
    <n v="19299"/>
    <n v="0"/>
    <s v="Y"/>
    <x v="1"/>
    <n v="14"/>
    <n v="3"/>
    <x v="3"/>
    <n v="80"/>
    <n v="1"/>
    <n v="3"/>
    <n v="2"/>
    <n v="3"/>
    <x v="1"/>
    <x v="4"/>
    <x v="10"/>
    <n v="2"/>
    <x v="9"/>
  </r>
  <r>
    <n v="49"/>
    <x v="1"/>
    <x v="1"/>
    <x v="0"/>
    <n v="470"/>
    <x v="1"/>
    <n v="20"/>
    <n v="4"/>
    <s v="Medical"/>
    <n v="1"/>
    <n v="170"/>
    <x v="1"/>
    <x v="0"/>
    <n v="96"/>
    <x v="0"/>
    <x v="0"/>
    <x v="3"/>
    <x v="3"/>
    <x v="1"/>
    <n v="6567"/>
    <x v="0"/>
    <n v="5549"/>
    <n v="1"/>
    <s v="Y"/>
    <x v="1"/>
    <n v="14"/>
    <n v="3"/>
    <x v="3"/>
    <n v="80"/>
    <n v="0"/>
    <n v="16"/>
    <n v="2"/>
    <n v="2"/>
    <x v="0"/>
    <x v="15"/>
    <x v="14"/>
    <n v="5"/>
    <x v="7"/>
  </r>
  <r>
    <n v="43"/>
    <x v="0"/>
    <x v="1"/>
    <x v="1"/>
    <n v="957"/>
    <x v="1"/>
    <n v="28"/>
    <n v="3"/>
    <s v="Medical"/>
    <n v="1"/>
    <n v="171"/>
    <x v="0"/>
    <x v="0"/>
    <n v="72"/>
    <x v="2"/>
    <x v="1"/>
    <x v="1"/>
    <x v="2"/>
    <x v="0"/>
    <n v="4739"/>
    <x v="0"/>
    <n v="16090"/>
    <n v="4"/>
    <s v="Y"/>
    <x v="1"/>
    <n v="12"/>
    <n v="3"/>
    <x v="1"/>
    <n v="80"/>
    <n v="0"/>
    <n v="18"/>
    <n v="2"/>
    <n v="3"/>
    <x v="2"/>
    <x v="11"/>
    <x v="3"/>
    <n v="1"/>
    <x v="3"/>
  </r>
  <r>
    <n v="50"/>
    <x v="1"/>
    <x v="1"/>
    <x v="1"/>
    <n v="809"/>
    <x v="0"/>
    <n v="12"/>
    <n v="3"/>
    <s v="Marketing"/>
    <n v="1"/>
    <n v="174"/>
    <x v="1"/>
    <x v="0"/>
    <n v="77"/>
    <x v="0"/>
    <x v="2"/>
    <x v="0"/>
    <x v="0"/>
    <x v="0"/>
    <n v="9208"/>
    <x v="2"/>
    <n v="6645"/>
    <n v="4"/>
    <s v="Y"/>
    <x v="1"/>
    <n v="11"/>
    <n v="3"/>
    <x v="1"/>
    <n v="80"/>
    <n v="0"/>
    <n v="16"/>
    <n v="3"/>
    <n v="3"/>
    <x v="1"/>
    <x v="4"/>
    <x v="3"/>
    <n v="2"/>
    <x v="9"/>
  </r>
  <r>
    <n v="31"/>
    <x v="0"/>
    <x v="0"/>
    <x v="0"/>
    <n v="542"/>
    <x v="0"/>
    <n v="20"/>
    <n v="3"/>
    <s v="Life Sciences"/>
    <n v="1"/>
    <n v="175"/>
    <x v="0"/>
    <x v="0"/>
    <n v="71"/>
    <x v="3"/>
    <x v="0"/>
    <x v="0"/>
    <x v="2"/>
    <x v="1"/>
    <n v="4559"/>
    <x v="0"/>
    <n v="24788"/>
    <n v="3"/>
    <s v="Y"/>
    <x v="0"/>
    <n v="11"/>
    <n v="3"/>
    <x v="3"/>
    <n v="80"/>
    <n v="1"/>
    <n v="4"/>
    <n v="2"/>
    <n v="3"/>
    <x v="1"/>
    <x v="4"/>
    <x v="3"/>
    <n v="2"/>
    <x v="3"/>
  </r>
  <r>
    <n v="41"/>
    <x v="0"/>
    <x v="1"/>
    <x v="0"/>
    <n v="802"/>
    <x v="0"/>
    <n v="9"/>
    <n v="1"/>
    <s v="Life Sciences"/>
    <n v="1"/>
    <n v="176"/>
    <x v="1"/>
    <x v="1"/>
    <n v="96"/>
    <x v="0"/>
    <x v="2"/>
    <x v="0"/>
    <x v="2"/>
    <x v="2"/>
    <n v="8189"/>
    <x v="2"/>
    <n v="21196"/>
    <n v="3"/>
    <s v="Y"/>
    <x v="0"/>
    <n v="13"/>
    <n v="3"/>
    <x v="3"/>
    <n v="80"/>
    <n v="1"/>
    <n v="12"/>
    <n v="2"/>
    <n v="3"/>
    <x v="0"/>
    <x v="7"/>
    <x v="1"/>
    <n v="0"/>
    <x v="1"/>
  </r>
  <r>
    <n v="26"/>
    <x v="2"/>
    <x v="1"/>
    <x v="0"/>
    <n v="1355"/>
    <x v="2"/>
    <n v="25"/>
    <n v="1"/>
    <s v="Life Sciences"/>
    <n v="1"/>
    <n v="177"/>
    <x v="1"/>
    <x v="0"/>
    <n v="61"/>
    <x v="0"/>
    <x v="1"/>
    <x v="8"/>
    <x v="2"/>
    <x v="1"/>
    <n v="2942"/>
    <x v="1"/>
    <n v="8916"/>
    <n v="1"/>
    <s v="Y"/>
    <x v="1"/>
    <n v="23"/>
    <n v="4"/>
    <x v="1"/>
    <n v="80"/>
    <n v="1"/>
    <n v="8"/>
    <n v="3"/>
    <n v="3"/>
    <x v="0"/>
    <x v="3"/>
    <x v="1"/>
    <n v="5"/>
    <x v="1"/>
  </r>
  <r>
    <n v="36"/>
    <x v="0"/>
    <x v="1"/>
    <x v="0"/>
    <n v="216"/>
    <x v="1"/>
    <n v="6"/>
    <n v="2"/>
    <s v="Medical"/>
    <n v="1"/>
    <n v="178"/>
    <x v="0"/>
    <x v="1"/>
    <n v="84"/>
    <x v="0"/>
    <x v="0"/>
    <x v="3"/>
    <x v="1"/>
    <x v="2"/>
    <n v="4941"/>
    <x v="0"/>
    <n v="2819"/>
    <n v="6"/>
    <s v="Y"/>
    <x v="1"/>
    <n v="20"/>
    <n v="4"/>
    <x v="1"/>
    <n v="80"/>
    <n v="2"/>
    <n v="7"/>
    <n v="0"/>
    <n v="3"/>
    <x v="2"/>
    <x v="11"/>
    <x v="3"/>
    <n v="0"/>
    <x v="9"/>
  </r>
  <r>
    <n v="51"/>
    <x v="1"/>
    <x v="0"/>
    <x v="1"/>
    <n v="1150"/>
    <x v="1"/>
    <n v="8"/>
    <n v="4"/>
    <s v="Life Sciences"/>
    <n v="1"/>
    <n v="179"/>
    <x v="3"/>
    <x v="1"/>
    <n v="53"/>
    <x v="3"/>
    <x v="2"/>
    <x v="3"/>
    <x v="0"/>
    <x v="0"/>
    <n v="10650"/>
    <x v="2"/>
    <n v="25150"/>
    <n v="2"/>
    <s v="Y"/>
    <x v="1"/>
    <n v="15"/>
    <n v="3"/>
    <x v="1"/>
    <n v="80"/>
    <n v="0"/>
    <n v="18"/>
    <n v="2"/>
    <n v="3"/>
    <x v="2"/>
    <x v="9"/>
    <x v="3"/>
    <n v="0"/>
    <x v="6"/>
  </r>
  <r>
    <n v="39"/>
    <x v="0"/>
    <x v="1"/>
    <x v="0"/>
    <n v="1329"/>
    <x v="0"/>
    <n v="4"/>
    <n v="4"/>
    <s v="Life Sciences"/>
    <n v="1"/>
    <n v="182"/>
    <x v="2"/>
    <x v="0"/>
    <n v="47"/>
    <x v="1"/>
    <x v="0"/>
    <x v="0"/>
    <x v="2"/>
    <x v="1"/>
    <n v="5902"/>
    <x v="0"/>
    <n v="14590"/>
    <n v="4"/>
    <s v="Y"/>
    <x v="1"/>
    <n v="14"/>
    <n v="3"/>
    <x v="3"/>
    <n v="80"/>
    <n v="1"/>
    <n v="17"/>
    <n v="1"/>
    <n v="4"/>
    <x v="0"/>
    <x v="15"/>
    <x v="14"/>
    <n v="5"/>
    <x v="12"/>
  </r>
  <r>
    <n v="25"/>
    <x v="2"/>
    <x v="1"/>
    <x v="0"/>
    <n v="959"/>
    <x v="0"/>
    <n v="28"/>
    <n v="3"/>
    <s v="Life Sciences"/>
    <n v="1"/>
    <n v="183"/>
    <x v="3"/>
    <x v="1"/>
    <n v="41"/>
    <x v="1"/>
    <x v="0"/>
    <x v="0"/>
    <x v="2"/>
    <x v="1"/>
    <n v="8639"/>
    <x v="2"/>
    <n v="24835"/>
    <n v="2"/>
    <s v="Y"/>
    <x v="1"/>
    <n v="18"/>
    <n v="3"/>
    <x v="1"/>
    <n v="80"/>
    <n v="0"/>
    <n v="6"/>
    <n v="3"/>
    <n v="3"/>
    <x v="1"/>
    <x v="4"/>
    <x v="3"/>
    <n v="2"/>
    <x v="3"/>
  </r>
  <r>
    <n v="30"/>
    <x v="2"/>
    <x v="1"/>
    <x v="0"/>
    <n v="1240"/>
    <x v="2"/>
    <n v="9"/>
    <n v="3"/>
    <s v="Human Resources"/>
    <n v="1"/>
    <n v="184"/>
    <x v="1"/>
    <x v="1"/>
    <n v="48"/>
    <x v="0"/>
    <x v="0"/>
    <x v="8"/>
    <x v="0"/>
    <x v="1"/>
    <n v="6347"/>
    <x v="0"/>
    <n v="13982"/>
    <n v="0"/>
    <s v="Y"/>
    <x v="0"/>
    <n v="19"/>
    <n v="3"/>
    <x v="1"/>
    <n v="80"/>
    <n v="0"/>
    <n v="12"/>
    <n v="2"/>
    <n v="1"/>
    <x v="0"/>
    <x v="19"/>
    <x v="5"/>
    <n v="4"/>
    <x v="1"/>
  </r>
  <r>
    <n v="32"/>
    <x v="0"/>
    <x v="0"/>
    <x v="0"/>
    <n v="1033"/>
    <x v="1"/>
    <n v="9"/>
    <n v="3"/>
    <s v="Medical"/>
    <n v="1"/>
    <n v="190"/>
    <x v="3"/>
    <x v="0"/>
    <n v="41"/>
    <x v="0"/>
    <x v="1"/>
    <x v="2"/>
    <x v="3"/>
    <x v="0"/>
    <n v="4200"/>
    <x v="0"/>
    <n v="10224"/>
    <n v="7"/>
    <s v="Y"/>
    <x v="1"/>
    <n v="22"/>
    <n v="4"/>
    <x v="0"/>
    <n v="80"/>
    <n v="0"/>
    <n v="10"/>
    <n v="2"/>
    <n v="4"/>
    <x v="2"/>
    <x v="8"/>
    <x v="0"/>
    <n v="0"/>
    <x v="10"/>
  </r>
  <r>
    <n v="45"/>
    <x v="0"/>
    <x v="1"/>
    <x v="0"/>
    <n v="1316"/>
    <x v="1"/>
    <n v="29"/>
    <n v="3"/>
    <s v="Medical"/>
    <n v="1"/>
    <n v="192"/>
    <x v="1"/>
    <x v="1"/>
    <n v="83"/>
    <x v="0"/>
    <x v="1"/>
    <x v="1"/>
    <x v="0"/>
    <x v="0"/>
    <n v="3452"/>
    <x v="0"/>
    <n v="9752"/>
    <n v="5"/>
    <s v="Y"/>
    <x v="1"/>
    <n v="13"/>
    <n v="3"/>
    <x v="2"/>
    <n v="80"/>
    <n v="0"/>
    <n v="9"/>
    <n v="2"/>
    <n v="2"/>
    <x v="0"/>
    <x v="0"/>
    <x v="4"/>
    <n v="0"/>
    <x v="6"/>
  </r>
  <r>
    <n v="38"/>
    <x v="0"/>
    <x v="1"/>
    <x v="0"/>
    <n v="364"/>
    <x v="1"/>
    <n v="3"/>
    <n v="5"/>
    <s v="Technical Degree"/>
    <n v="1"/>
    <n v="193"/>
    <x v="2"/>
    <x v="0"/>
    <n v="32"/>
    <x v="0"/>
    <x v="0"/>
    <x v="1"/>
    <x v="2"/>
    <x v="0"/>
    <n v="4317"/>
    <x v="0"/>
    <n v="2302"/>
    <n v="3"/>
    <s v="Y"/>
    <x v="0"/>
    <n v="20"/>
    <n v="4"/>
    <x v="2"/>
    <n v="80"/>
    <n v="0"/>
    <n v="19"/>
    <n v="2"/>
    <n v="3"/>
    <x v="2"/>
    <x v="11"/>
    <x v="3"/>
    <n v="2"/>
    <x v="3"/>
  </r>
  <r>
    <n v="30"/>
    <x v="2"/>
    <x v="1"/>
    <x v="0"/>
    <n v="438"/>
    <x v="1"/>
    <n v="18"/>
    <n v="3"/>
    <s v="Life Sciences"/>
    <n v="1"/>
    <n v="194"/>
    <x v="3"/>
    <x v="0"/>
    <n v="75"/>
    <x v="0"/>
    <x v="1"/>
    <x v="1"/>
    <x v="2"/>
    <x v="0"/>
    <n v="2632"/>
    <x v="1"/>
    <n v="23910"/>
    <n v="1"/>
    <s v="Y"/>
    <x v="1"/>
    <n v="14"/>
    <n v="3"/>
    <x v="3"/>
    <n v="80"/>
    <n v="0"/>
    <n v="5"/>
    <n v="4"/>
    <n v="2"/>
    <x v="2"/>
    <x v="8"/>
    <x v="0"/>
    <n v="0"/>
    <x v="10"/>
  </r>
  <r>
    <n v="32"/>
    <x v="0"/>
    <x v="1"/>
    <x v="1"/>
    <n v="689"/>
    <x v="0"/>
    <n v="9"/>
    <n v="2"/>
    <s v="Medical"/>
    <n v="1"/>
    <n v="195"/>
    <x v="2"/>
    <x v="1"/>
    <n v="35"/>
    <x v="3"/>
    <x v="0"/>
    <x v="0"/>
    <x v="0"/>
    <x v="2"/>
    <n v="4668"/>
    <x v="0"/>
    <n v="22812"/>
    <n v="0"/>
    <s v="Y"/>
    <x v="1"/>
    <n v="17"/>
    <n v="3"/>
    <x v="1"/>
    <n v="80"/>
    <n v="3"/>
    <n v="9"/>
    <n v="2"/>
    <n v="4"/>
    <x v="0"/>
    <x v="3"/>
    <x v="1"/>
    <n v="0"/>
    <x v="1"/>
  </r>
  <r>
    <n v="30"/>
    <x v="2"/>
    <x v="1"/>
    <x v="0"/>
    <n v="201"/>
    <x v="1"/>
    <n v="5"/>
    <n v="3"/>
    <s v="Technical Degree"/>
    <n v="1"/>
    <n v="197"/>
    <x v="2"/>
    <x v="0"/>
    <n v="84"/>
    <x v="0"/>
    <x v="1"/>
    <x v="1"/>
    <x v="3"/>
    <x v="2"/>
    <n v="3204"/>
    <x v="0"/>
    <n v="10415"/>
    <n v="5"/>
    <s v="Y"/>
    <x v="1"/>
    <n v="14"/>
    <n v="3"/>
    <x v="1"/>
    <n v="80"/>
    <n v="1"/>
    <n v="8"/>
    <n v="3"/>
    <n v="3"/>
    <x v="2"/>
    <x v="11"/>
    <x v="3"/>
    <n v="2"/>
    <x v="3"/>
  </r>
  <r>
    <n v="30"/>
    <x v="2"/>
    <x v="1"/>
    <x v="0"/>
    <n v="1427"/>
    <x v="1"/>
    <n v="2"/>
    <n v="1"/>
    <s v="Medical"/>
    <n v="1"/>
    <n v="198"/>
    <x v="0"/>
    <x v="1"/>
    <n v="35"/>
    <x v="1"/>
    <x v="1"/>
    <x v="2"/>
    <x v="0"/>
    <x v="0"/>
    <n v="2720"/>
    <x v="1"/>
    <n v="11162"/>
    <n v="0"/>
    <s v="Y"/>
    <x v="1"/>
    <n v="13"/>
    <n v="3"/>
    <x v="1"/>
    <n v="80"/>
    <n v="0"/>
    <n v="6"/>
    <n v="3"/>
    <n v="3"/>
    <x v="2"/>
    <x v="8"/>
    <x v="7"/>
    <n v="1"/>
    <x v="3"/>
  </r>
  <r>
    <n v="41"/>
    <x v="0"/>
    <x v="1"/>
    <x v="1"/>
    <n v="857"/>
    <x v="1"/>
    <n v="10"/>
    <n v="3"/>
    <s v="Life Sciences"/>
    <n v="1"/>
    <n v="199"/>
    <x v="2"/>
    <x v="1"/>
    <n v="91"/>
    <x v="1"/>
    <x v="3"/>
    <x v="5"/>
    <x v="3"/>
    <x v="2"/>
    <n v="17181"/>
    <x v="2"/>
    <n v="12888"/>
    <n v="4"/>
    <s v="Y"/>
    <x v="1"/>
    <n v="13"/>
    <n v="3"/>
    <x v="2"/>
    <n v="80"/>
    <n v="1"/>
    <n v="21"/>
    <n v="2"/>
    <n v="2"/>
    <x v="0"/>
    <x v="5"/>
    <x v="8"/>
    <n v="7"/>
    <x v="1"/>
  </r>
  <r>
    <n v="41"/>
    <x v="0"/>
    <x v="1"/>
    <x v="0"/>
    <n v="933"/>
    <x v="1"/>
    <n v="9"/>
    <n v="4"/>
    <s v="Life Sciences"/>
    <n v="1"/>
    <n v="200"/>
    <x v="1"/>
    <x v="1"/>
    <n v="94"/>
    <x v="0"/>
    <x v="1"/>
    <x v="2"/>
    <x v="3"/>
    <x v="1"/>
    <n v="2238"/>
    <x v="1"/>
    <n v="6961"/>
    <n v="2"/>
    <s v="Y"/>
    <x v="1"/>
    <n v="21"/>
    <n v="4"/>
    <x v="1"/>
    <n v="80"/>
    <n v="1"/>
    <n v="7"/>
    <n v="2"/>
    <n v="3"/>
    <x v="2"/>
    <x v="8"/>
    <x v="2"/>
    <n v="1"/>
    <x v="10"/>
  </r>
  <r>
    <n v="19"/>
    <x v="2"/>
    <x v="1"/>
    <x v="0"/>
    <n v="1181"/>
    <x v="1"/>
    <n v="3"/>
    <n v="1"/>
    <s v="Medical"/>
    <n v="1"/>
    <n v="201"/>
    <x v="0"/>
    <x v="0"/>
    <n v="79"/>
    <x v="0"/>
    <x v="1"/>
    <x v="2"/>
    <x v="1"/>
    <x v="0"/>
    <n v="1483"/>
    <x v="1"/>
    <n v="16102"/>
    <n v="1"/>
    <s v="Y"/>
    <x v="1"/>
    <n v="14"/>
    <n v="3"/>
    <x v="1"/>
    <n v="80"/>
    <n v="0"/>
    <n v="1"/>
    <n v="3"/>
    <n v="3"/>
    <x v="1"/>
    <x v="6"/>
    <x v="2"/>
    <n v="0"/>
    <x v="2"/>
  </r>
  <r>
    <n v="40"/>
    <x v="0"/>
    <x v="1"/>
    <x v="1"/>
    <n v="1395"/>
    <x v="1"/>
    <n v="26"/>
    <n v="3"/>
    <s v="Medical"/>
    <n v="1"/>
    <n v="202"/>
    <x v="0"/>
    <x v="0"/>
    <n v="54"/>
    <x v="0"/>
    <x v="0"/>
    <x v="1"/>
    <x v="1"/>
    <x v="2"/>
    <n v="5605"/>
    <x v="0"/>
    <n v="8504"/>
    <n v="1"/>
    <s v="Y"/>
    <x v="1"/>
    <n v="11"/>
    <n v="3"/>
    <x v="0"/>
    <n v="80"/>
    <n v="1"/>
    <n v="20"/>
    <n v="2"/>
    <n v="3"/>
    <x v="0"/>
    <x v="23"/>
    <x v="1"/>
    <n v="2"/>
    <x v="15"/>
  </r>
  <r>
    <n v="35"/>
    <x v="0"/>
    <x v="1"/>
    <x v="0"/>
    <n v="662"/>
    <x v="0"/>
    <n v="1"/>
    <n v="5"/>
    <s v="Marketing"/>
    <n v="1"/>
    <n v="204"/>
    <x v="1"/>
    <x v="1"/>
    <n v="94"/>
    <x v="0"/>
    <x v="2"/>
    <x v="0"/>
    <x v="1"/>
    <x v="1"/>
    <n v="7295"/>
    <x v="2"/>
    <n v="11439"/>
    <n v="1"/>
    <s v="Y"/>
    <x v="1"/>
    <n v="13"/>
    <n v="3"/>
    <x v="0"/>
    <n v="80"/>
    <n v="2"/>
    <n v="10"/>
    <n v="3"/>
    <n v="3"/>
    <x v="0"/>
    <x v="1"/>
    <x v="6"/>
    <n v="0"/>
    <x v="4"/>
  </r>
  <r>
    <n v="53"/>
    <x v="1"/>
    <x v="1"/>
    <x v="0"/>
    <n v="1436"/>
    <x v="0"/>
    <n v="6"/>
    <n v="2"/>
    <s v="Marketing"/>
    <n v="1"/>
    <n v="205"/>
    <x v="0"/>
    <x v="1"/>
    <n v="34"/>
    <x v="0"/>
    <x v="0"/>
    <x v="6"/>
    <x v="2"/>
    <x v="1"/>
    <n v="2306"/>
    <x v="1"/>
    <n v="16047"/>
    <n v="2"/>
    <s v="Y"/>
    <x v="0"/>
    <n v="20"/>
    <n v="4"/>
    <x v="1"/>
    <n v="80"/>
    <n v="1"/>
    <n v="13"/>
    <n v="3"/>
    <n v="1"/>
    <x v="0"/>
    <x v="5"/>
    <x v="1"/>
    <n v="4"/>
    <x v="0"/>
  </r>
  <r>
    <n v="45"/>
    <x v="0"/>
    <x v="1"/>
    <x v="0"/>
    <n v="194"/>
    <x v="1"/>
    <n v="9"/>
    <n v="3"/>
    <s v="Life Sciences"/>
    <n v="1"/>
    <n v="206"/>
    <x v="0"/>
    <x v="1"/>
    <n v="60"/>
    <x v="0"/>
    <x v="0"/>
    <x v="2"/>
    <x v="1"/>
    <x v="2"/>
    <n v="2348"/>
    <x v="1"/>
    <n v="10901"/>
    <n v="8"/>
    <s v="Y"/>
    <x v="1"/>
    <n v="18"/>
    <n v="3"/>
    <x v="3"/>
    <n v="80"/>
    <n v="1"/>
    <n v="20"/>
    <n v="2"/>
    <n v="1"/>
    <x v="0"/>
    <x v="18"/>
    <x v="5"/>
    <n v="0"/>
    <x v="14"/>
  </r>
  <r>
    <n v="32"/>
    <x v="0"/>
    <x v="1"/>
    <x v="1"/>
    <n v="967"/>
    <x v="0"/>
    <n v="8"/>
    <n v="3"/>
    <s v="Marketing"/>
    <n v="1"/>
    <n v="207"/>
    <x v="0"/>
    <x v="0"/>
    <n v="43"/>
    <x v="0"/>
    <x v="2"/>
    <x v="0"/>
    <x v="0"/>
    <x v="0"/>
    <n v="8998"/>
    <x v="2"/>
    <n v="15589"/>
    <n v="1"/>
    <s v="Y"/>
    <x v="1"/>
    <n v="14"/>
    <n v="3"/>
    <x v="1"/>
    <n v="80"/>
    <n v="0"/>
    <n v="9"/>
    <n v="2"/>
    <n v="3"/>
    <x v="0"/>
    <x v="7"/>
    <x v="6"/>
    <n v="3"/>
    <x v="1"/>
  </r>
  <r>
    <n v="29"/>
    <x v="2"/>
    <x v="1"/>
    <x v="2"/>
    <n v="1496"/>
    <x v="1"/>
    <n v="1"/>
    <n v="1"/>
    <s v="Technical Degree"/>
    <n v="1"/>
    <n v="208"/>
    <x v="2"/>
    <x v="1"/>
    <n v="41"/>
    <x v="0"/>
    <x v="0"/>
    <x v="3"/>
    <x v="2"/>
    <x v="1"/>
    <n v="4319"/>
    <x v="0"/>
    <n v="26283"/>
    <n v="1"/>
    <s v="Y"/>
    <x v="1"/>
    <n v="13"/>
    <n v="3"/>
    <x v="0"/>
    <n v="80"/>
    <n v="1"/>
    <n v="10"/>
    <n v="1"/>
    <n v="3"/>
    <x v="0"/>
    <x v="1"/>
    <x v="1"/>
    <n v="0"/>
    <x v="12"/>
  </r>
  <r>
    <n v="51"/>
    <x v="1"/>
    <x v="1"/>
    <x v="0"/>
    <n v="1169"/>
    <x v="1"/>
    <n v="7"/>
    <n v="4"/>
    <s v="Medical"/>
    <n v="1"/>
    <n v="211"/>
    <x v="0"/>
    <x v="1"/>
    <n v="34"/>
    <x v="1"/>
    <x v="0"/>
    <x v="3"/>
    <x v="2"/>
    <x v="1"/>
    <n v="6132"/>
    <x v="0"/>
    <n v="13983"/>
    <n v="2"/>
    <s v="Y"/>
    <x v="1"/>
    <n v="17"/>
    <n v="3"/>
    <x v="3"/>
    <n v="80"/>
    <n v="0"/>
    <n v="10"/>
    <n v="2"/>
    <n v="3"/>
    <x v="1"/>
    <x v="6"/>
    <x v="2"/>
    <n v="0"/>
    <x v="2"/>
  </r>
  <r>
    <n v="58"/>
    <x v="1"/>
    <x v="1"/>
    <x v="0"/>
    <n v="1145"/>
    <x v="1"/>
    <n v="9"/>
    <n v="3"/>
    <s v="Medical"/>
    <n v="1"/>
    <n v="214"/>
    <x v="0"/>
    <x v="0"/>
    <n v="75"/>
    <x v="1"/>
    <x v="1"/>
    <x v="1"/>
    <x v="1"/>
    <x v="1"/>
    <n v="3346"/>
    <x v="0"/>
    <n v="11873"/>
    <n v="4"/>
    <s v="Y"/>
    <x v="0"/>
    <n v="20"/>
    <n v="4"/>
    <x v="2"/>
    <n v="80"/>
    <n v="1"/>
    <n v="9"/>
    <n v="3"/>
    <n v="2"/>
    <x v="1"/>
    <x v="6"/>
    <x v="2"/>
    <n v="0"/>
    <x v="2"/>
  </r>
  <r>
    <n v="40"/>
    <x v="0"/>
    <x v="1"/>
    <x v="0"/>
    <n v="630"/>
    <x v="0"/>
    <n v="4"/>
    <n v="4"/>
    <s v="Marketing"/>
    <n v="1"/>
    <n v="215"/>
    <x v="1"/>
    <x v="1"/>
    <n v="67"/>
    <x v="1"/>
    <x v="2"/>
    <x v="0"/>
    <x v="0"/>
    <x v="1"/>
    <n v="10855"/>
    <x v="2"/>
    <n v="8552"/>
    <n v="7"/>
    <s v="Y"/>
    <x v="1"/>
    <n v="11"/>
    <n v="3"/>
    <x v="0"/>
    <n v="80"/>
    <n v="1"/>
    <n v="15"/>
    <n v="2"/>
    <n v="2"/>
    <x v="0"/>
    <x v="12"/>
    <x v="14"/>
    <n v="2"/>
    <x v="7"/>
  </r>
  <r>
    <n v="34"/>
    <x v="0"/>
    <x v="1"/>
    <x v="1"/>
    <n v="303"/>
    <x v="0"/>
    <n v="2"/>
    <n v="4"/>
    <s v="Marketing"/>
    <n v="1"/>
    <n v="216"/>
    <x v="1"/>
    <x v="0"/>
    <n v="75"/>
    <x v="0"/>
    <x v="1"/>
    <x v="6"/>
    <x v="2"/>
    <x v="1"/>
    <n v="2231"/>
    <x v="1"/>
    <n v="11314"/>
    <n v="6"/>
    <s v="Y"/>
    <x v="1"/>
    <n v="18"/>
    <n v="3"/>
    <x v="1"/>
    <n v="80"/>
    <n v="1"/>
    <n v="6"/>
    <n v="3"/>
    <n v="3"/>
    <x v="2"/>
    <x v="9"/>
    <x v="7"/>
    <n v="1"/>
    <x v="3"/>
  </r>
  <r>
    <n v="22"/>
    <x v="2"/>
    <x v="1"/>
    <x v="0"/>
    <n v="1256"/>
    <x v="1"/>
    <n v="19"/>
    <n v="1"/>
    <s v="Medical"/>
    <n v="1"/>
    <n v="217"/>
    <x v="1"/>
    <x v="1"/>
    <n v="80"/>
    <x v="0"/>
    <x v="1"/>
    <x v="1"/>
    <x v="0"/>
    <x v="1"/>
    <n v="2323"/>
    <x v="1"/>
    <n v="11992"/>
    <n v="1"/>
    <s v="Y"/>
    <x v="1"/>
    <n v="24"/>
    <n v="4"/>
    <x v="0"/>
    <n v="80"/>
    <n v="2"/>
    <n v="2"/>
    <n v="6"/>
    <n v="3"/>
    <x v="1"/>
    <x v="4"/>
    <x v="3"/>
    <n v="2"/>
    <x v="3"/>
  </r>
  <r>
    <n v="27"/>
    <x v="2"/>
    <x v="1"/>
    <x v="2"/>
    <n v="691"/>
    <x v="1"/>
    <n v="9"/>
    <n v="3"/>
    <s v="Medical"/>
    <n v="1"/>
    <n v="218"/>
    <x v="2"/>
    <x v="1"/>
    <n v="57"/>
    <x v="0"/>
    <x v="1"/>
    <x v="1"/>
    <x v="1"/>
    <x v="2"/>
    <n v="2024"/>
    <x v="1"/>
    <n v="5970"/>
    <n v="6"/>
    <s v="Y"/>
    <x v="1"/>
    <n v="18"/>
    <n v="3"/>
    <x v="1"/>
    <n v="80"/>
    <n v="1"/>
    <n v="6"/>
    <n v="1"/>
    <n v="1"/>
    <x v="1"/>
    <x v="4"/>
    <x v="3"/>
    <n v="2"/>
    <x v="3"/>
  </r>
  <r>
    <n v="28"/>
    <x v="2"/>
    <x v="1"/>
    <x v="0"/>
    <n v="440"/>
    <x v="1"/>
    <n v="21"/>
    <n v="3"/>
    <s v="Medical"/>
    <n v="1"/>
    <n v="221"/>
    <x v="1"/>
    <x v="1"/>
    <n v="42"/>
    <x v="0"/>
    <x v="1"/>
    <x v="1"/>
    <x v="0"/>
    <x v="1"/>
    <n v="2713"/>
    <x v="1"/>
    <n v="6672"/>
    <n v="1"/>
    <s v="Y"/>
    <x v="1"/>
    <n v="11"/>
    <n v="3"/>
    <x v="3"/>
    <n v="80"/>
    <n v="1"/>
    <n v="5"/>
    <n v="2"/>
    <n v="1"/>
    <x v="2"/>
    <x v="8"/>
    <x v="3"/>
    <n v="0"/>
    <x v="3"/>
  </r>
  <r>
    <n v="57"/>
    <x v="1"/>
    <x v="1"/>
    <x v="0"/>
    <n v="334"/>
    <x v="1"/>
    <n v="24"/>
    <n v="2"/>
    <s v="Life Sciences"/>
    <n v="1"/>
    <n v="223"/>
    <x v="1"/>
    <x v="1"/>
    <n v="83"/>
    <x v="2"/>
    <x v="2"/>
    <x v="4"/>
    <x v="0"/>
    <x v="2"/>
    <n v="9439"/>
    <x v="2"/>
    <n v="23402"/>
    <n v="3"/>
    <s v="Y"/>
    <x v="0"/>
    <n v="16"/>
    <n v="3"/>
    <x v="2"/>
    <n v="80"/>
    <n v="1"/>
    <n v="12"/>
    <n v="2"/>
    <n v="1"/>
    <x v="2"/>
    <x v="8"/>
    <x v="7"/>
    <n v="1"/>
    <x v="10"/>
  </r>
  <r>
    <n v="27"/>
    <x v="2"/>
    <x v="1"/>
    <x v="2"/>
    <n v="1450"/>
    <x v="1"/>
    <n v="3"/>
    <n v="3"/>
    <s v="Medical"/>
    <n v="1"/>
    <n v="224"/>
    <x v="1"/>
    <x v="1"/>
    <n v="79"/>
    <x v="1"/>
    <x v="1"/>
    <x v="1"/>
    <x v="2"/>
    <x v="2"/>
    <n v="2566"/>
    <x v="1"/>
    <n v="25326"/>
    <n v="1"/>
    <s v="Y"/>
    <x v="0"/>
    <n v="15"/>
    <n v="3"/>
    <x v="1"/>
    <n v="80"/>
    <n v="1"/>
    <n v="1"/>
    <n v="2"/>
    <n v="2"/>
    <x v="1"/>
    <x v="6"/>
    <x v="10"/>
    <n v="0"/>
    <x v="9"/>
  </r>
  <r>
    <n v="50"/>
    <x v="1"/>
    <x v="1"/>
    <x v="0"/>
    <n v="1452"/>
    <x v="1"/>
    <n v="11"/>
    <n v="3"/>
    <s v="Life Sciences"/>
    <n v="1"/>
    <n v="226"/>
    <x v="1"/>
    <x v="0"/>
    <n v="53"/>
    <x v="0"/>
    <x v="4"/>
    <x v="5"/>
    <x v="1"/>
    <x v="0"/>
    <n v="19926"/>
    <x v="2"/>
    <n v="17053"/>
    <n v="3"/>
    <s v="Y"/>
    <x v="1"/>
    <n v="15"/>
    <n v="3"/>
    <x v="2"/>
    <n v="80"/>
    <n v="0"/>
    <n v="21"/>
    <n v="5"/>
    <n v="3"/>
    <x v="2"/>
    <x v="8"/>
    <x v="0"/>
    <n v="4"/>
    <x v="10"/>
  </r>
  <r>
    <n v="41"/>
    <x v="0"/>
    <x v="1"/>
    <x v="0"/>
    <n v="465"/>
    <x v="1"/>
    <n v="14"/>
    <n v="3"/>
    <s v="Life Sciences"/>
    <n v="1"/>
    <n v="227"/>
    <x v="3"/>
    <x v="1"/>
    <n v="56"/>
    <x v="0"/>
    <x v="1"/>
    <x v="1"/>
    <x v="2"/>
    <x v="2"/>
    <n v="2451"/>
    <x v="1"/>
    <n v="4609"/>
    <n v="4"/>
    <s v="Y"/>
    <x v="1"/>
    <n v="12"/>
    <n v="3"/>
    <x v="0"/>
    <n v="80"/>
    <n v="1"/>
    <n v="13"/>
    <n v="2"/>
    <n v="3"/>
    <x v="0"/>
    <x v="7"/>
    <x v="6"/>
    <n v="1"/>
    <x v="5"/>
  </r>
  <r>
    <n v="30"/>
    <x v="2"/>
    <x v="1"/>
    <x v="0"/>
    <n v="1339"/>
    <x v="0"/>
    <n v="5"/>
    <n v="3"/>
    <s v="Life Sciences"/>
    <n v="1"/>
    <n v="228"/>
    <x v="0"/>
    <x v="0"/>
    <n v="41"/>
    <x v="0"/>
    <x v="2"/>
    <x v="0"/>
    <x v="0"/>
    <x v="1"/>
    <n v="9419"/>
    <x v="2"/>
    <n v="8053"/>
    <n v="2"/>
    <s v="Y"/>
    <x v="1"/>
    <n v="12"/>
    <n v="3"/>
    <x v="3"/>
    <n v="80"/>
    <n v="1"/>
    <n v="12"/>
    <n v="2"/>
    <n v="3"/>
    <x v="0"/>
    <x v="1"/>
    <x v="5"/>
    <n v="7"/>
    <x v="10"/>
  </r>
  <r>
    <n v="38"/>
    <x v="0"/>
    <x v="1"/>
    <x v="0"/>
    <n v="702"/>
    <x v="0"/>
    <n v="1"/>
    <n v="4"/>
    <s v="Life Sciences"/>
    <n v="1"/>
    <n v="230"/>
    <x v="3"/>
    <x v="0"/>
    <n v="59"/>
    <x v="1"/>
    <x v="0"/>
    <x v="0"/>
    <x v="0"/>
    <x v="0"/>
    <n v="8686"/>
    <x v="2"/>
    <n v="12930"/>
    <n v="4"/>
    <s v="Y"/>
    <x v="1"/>
    <n v="22"/>
    <n v="4"/>
    <x v="3"/>
    <n v="80"/>
    <n v="0"/>
    <n v="12"/>
    <n v="2"/>
    <n v="4"/>
    <x v="0"/>
    <x v="3"/>
    <x v="7"/>
    <n v="0"/>
    <x v="1"/>
  </r>
  <r>
    <n v="32"/>
    <x v="0"/>
    <x v="1"/>
    <x v="0"/>
    <n v="120"/>
    <x v="1"/>
    <n v="6"/>
    <n v="5"/>
    <s v="Life Sciences"/>
    <n v="1"/>
    <n v="231"/>
    <x v="1"/>
    <x v="1"/>
    <n v="43"/>
    <x v="0"/>
    <x v="1"/>
    <x v="1"/>
    <x v="2"/>
    <x v="0"/>
    <n v="3038"/>
    <x v="0"/>
    <n v="12430"/>
    <n v="3"/>
    <s v="Y"/>
    <x v="1"/>
    <n v="20"/>
    <n v="4"/>
    <x v="0"/>
    <n v="80"/>
    <n v="0"/>
    <n v="8"/>
    <n v="2"/>
    <n v="3"/>
    <x v="2"/>
    <x v="8"/>
    <x v="0"/>
    <n v="1"/>
    <x v="10"/>
  </r>
  <r>
    <n v="27"/>
    <x v="2"/>
    <x v="1"/>
    <x v="0"/>
    <n v="1157"/>
    <x v="1"/>
    <n v="17"/>
    <n v="3"/>
    <s v="Technical Degree"/>
    <n v="1"/>
    <n v="233"/>
    <x v="1"/>
    <x v="1"/>
    <n v="51"/>
    <x v="0"/>
    <x v="1"/>
    <x v="1"/>
    <x v="1"/>
    <x v="1"/>
    <n v="3058"/>
    <x v="0"/>
    <n v="13364"/>
    <n v="0"/>
    <s v="Y"/>
    <x v="0"/>
    <n v="16"/>
    <n v="3"/>
    <x v="1"/>
    <n v="80"/>
    <n v="1"/>
    <n v="6"/>
    <n v="3"/>
    <n v="2"/>
    <x v="2"/>
    <x v="8"/>
    <x v="3"/>
    <n v="1"/>
    <x v="9"/>
  </r>
  <r>
    <n v="19"/>
    <x v="2"/>
    <x v="0"/>
    <x v="1"/>
    <n v="602"/>
    <x v="0"/>
    <n v="1"/>
    <n v="1"/>
    <s v="Technical Degree"/>
    <n v="1"/>
    <n v="235"/>
    <x v="1"/>
    <x v="0"/>
    <n v="100"/>
    <x v="3"/>
    <x v="1"/>
    <x v="6"/>
    <x v="3"/>
    <x v="0"/>
    <n v="2325"/>
    <x v="1"/>
    <n v="20989"/>
    <n v="0"/>
    <s v="Y"/>
    <x v="1"/>
    <n v="21"/>
    <n v="4"/>
    <x v="0"/>
    <n v="80"/>
    <n v="0"/>
    <n v="1"/>
    <n v="5"/>
    <n v="4"/>
    <x v="1"/>
    <x v="2"/>
    <x v="2"/>
    <n v="0"/>
    <x v="2"/>
  </r>
  <r>
    <n v="36"/>
    <x v="0"/>
    <x v="1"/>
    <x v="1"/>
    <n v="1480"/>
    <x v="1"/>
    <n v="3"/>
    <n v="2"/>
    <s v="Medical"/>
    <n v="1"/>
    <n v="238"/>
    <x v="2"/>
    <x v="1"/>
    <n v="30"/>
    <x v="0"/>
    <x v="1"/>
    <x v="2"/>
    <x v="1"/>
    <x v="0"/>
    <n v="2088"/>
    <x v="1"/>
    <n v="15062"/>
    <n v="4"/>
    <s v="Y"/>
    <x v="1"/>
    <n v="12"/>
    <n v="3"/>
    <x v="3"/>
    <n v="80"/>
    <n v="0"/>
    <n v="13"/>
    <n v="3"/>
    <n v="2"/>
    <x v="0"/>
    <x v="3"/>
    <x v="1"/>
    <n v="7"/>
    <x v="3"/>
  </r>
  <r>
    <n v="30"/>
    <x v="2"/>
    <x v="1"/>
    <x v="2"/>
    <n v="111"/>
    <x v="1"/>
    <n v="9"/>
    <n v="3"/>
    <s v="Medical"/>
    <n v="1"/>
    <n v="239"/>
    <x v="1"/>
    <x v="1"/>
    <n v="66"/>
    <x v="0"/>
    <x v="0"/>
    <x v="2"/>
    <x v="3"/>
    <x v="2"/>
    <n v="3072"/>
    <x v="0"/>
    <n v="11012"/>
    <n v="1"/>
    <s v="Y"/>
    <x v="1"/>
    <n v="11"/>
    <n v="3"/>
    <x v="3"/>
    <n v="80"/>
    <n v="2"/>
    <n v="12"/>
    <n v="4"/>
    <n v="3"/>
    <x v="0"/>
    <x v="12"/>
    <x v="5"/>
    <n v="6"/>
    <x v="13"/>
  </r>
  <r>
    <n v="45"/>
    <x v="0"/>
    <x v="1"/>
    <x v="0"/>
    <n v="1268"/>
    <x v="0"/>
    <n v="4"/>
    <n v="2"/>
    <s v="Life Sciences"/>
    <n v="1"/>
    <n v="240"/>
    <x v="1"/>
    <x v="0"/>
    <n v="30"/>
    <x v="0"/>
    <x v="0"/>
    <x v="0"/>
    <x v="3"/>
    <x v="2"/>
    <n v="5006"/>
    <x v="0"/>
    <n v="6319"/>
    <n v="4"/>
    <s v="Y"/>
    <x v="0"/>
    <n v="11"/>
    <n v="3"/>
    <x v="0"/>
    <n v="80"/>
    <n v="1"/>
    <n v="9"/>
    <n v="3"/>
    <n v="4"/>
    <x v="2"/>
    <x v="8"/>
    <x v="0"/>
    <n v="0"/>
    <x v="6"/>
  </r>
  <r>
    <n v="56"/>
    <x v="1"/>
    <x v="1"/>
    <x v="0"/>
    <n v="713"/>
    <x v="1"/>
    <n v="8"/>
    <n v="3"/>
    <s v="Life Sciences"/>
    <n v="1"/>
    <n v="241"/>
    <x v="1"/>
    <x v="0"/>
    <n v="67"/>
    <x v="0"/>
    <x v="1"/>
    <x v="1"/>
    <x v="3"/>
    <x v="2"/>
    <n v="4257"/>
    <x v="0"/>
    <n v="13939"/>
    <n v="4"/>
    <s v="Y"/>
    <x v="0"/>
    <n v="18"/>
    <n v="3"/>
    <x v="3"/>
    <n v="80"/>
    <n v="1"/>
    <n v="19"/>
    <n v="3"/>
    <n v="3"/>
    <x v="1"/>
    <x v="4"/>
    <x v="3"/>
    <n v="2"/>
    <x v="3"/>
  </r>
  <r>
    <n v="33"/>
    <x v="0"/>
    <x v="1"/>
    <x v="0"/>
    <n v="134"/>
    <x v="1"/>
    <n v="2"/>
    <n v="3"/>
    <s v="Life Sciences"/>
    <n v="1"/>
    <n v="242"/>
    <x v="1"/>
    <x v="1"/>
    <n v="90"/>
    <x v="0"/>
    <x v="1"/>
    <x v="1"/>
    <x v="0"/>
    <x v="0"/>
    <n v="2500"/>
    <x v="1"/>
    <n v="10515"/>
    <n v="0"/>
    <s v="Y"/>
    <x v="1"/>
    <n v="14"/>
    <n v="3"/>
    <x v="0"/>
    <n v="80"/>
    <n v="0"/>
    <n v="4"/>
    <n v="2"/>
    <n v="4"/>
    <x v="2"/>
    <x v="11"/>
    <x v="10"/>
    <n v="0"/>
    <x v="3"/>
  </r>
  <r>
    <n v="19"/>
    <x v="2"/>
    <x v="0"/>
    <x v="0"/>
    <n v="303"/>
    <x v="1"/>
    <n v="2"/>
    <n v="3"/>
    <s v="Life Sciences"/>
    <n v="1"/>
    <n v="243"/>
    <x v="0"/>
    <x v="1"/>
    <n v="47"/>
    <x v="1"/>
    <x v="1"/>
    <x v="2"/>
    <x v="0"/>
    <x v="0"/>
    <n v="1102"/>
    <x v="1"/>
    <n v="9241"/>
    <n v="1"/>
    <s v="Y"/>
    <x v="1"/>
    <n v="22"/>
    <n v="4"/>
    <x v="3"/>
    <n v="80"/>
    <n v="0"/>
    <n v="1"/>
    <n v="3"/>
    <n v="2"/>
    <x v="1"/>
    <x v="6"/>
    <x v="2"/>
    <n v="1"/>
    <x v="2"/>
  </r>
  <r>
    <n v="46"/>
    <x v="1"/>
    <x v="1"/>
    <x v="0"/>
    <n v="526"/>
    <x v="0"/>
    <n v="1"/>
    <n v="2"/>
    <s v="Marketing"/>
    <n v="1"/>
    <n v="244"/>
    <x v="0"/>
    <x v="0"/>
    <n v="92"/>
    <x v="0"/>
    <x v="2"/>
    <x v="0"/>
    <x v="3"/>
    <x v="2"/>
    <n v="10453"/>
    <x v="2"/>
    <n v="2137"/>
    <n v="1"/>
    <s v="Y"/>
    <x v="1"/>
    <n v="25"/>
    <n v="4"/>
    <x v="3"/>
    <n v="80"/>
    <n v="3"/>
    <n v="24"/>
    <n v="2"/>
    <n v="3"/>
    <x v="0"/>
    <x v="25"/>
    <x v="9"/>
    <n v="15"/>
    <x v="1"/>
  </r>
  <r>
    <n v="38"/>
    <x v="0"/>
    <x v="1"/>
    <x v="0"/>
    <n v="1380"/>
    <x v="1"/>
    <n v="9"/>
    <n v="2"/>
    <s v="Life Sciences"/>
    <n v="1"/>
    <n v="245"/>
    <x v="1"/>
    <x v="0"/>
    <n v="75"/>
    <x v="0"/>
    <x v="1"/>
    <x v="2"/>
    <x v="0"/>
    <x v="0"/>
    <n v="2288"/>
    <x v="1"/>
    <n v="6319"/>
    <n v="1"/>
    <s v="Y"/>
    <x v="1"/>
    <n v="12"/>
    <n v="3"/>
    <x v="3"/>
    <n v="80"/>
    <n v="0"/>
    <n v="2"/>
    <n v="3"/>
    <n v="3"/>
    <x v="1"/>
    <x v="4"/>
    <x v="3"/>
    <n v="2"/>
    <x v="9"/>
  </r>
  <r>
    <n v="31"/>
    <x v="0"/>
    <x v="1"/>
    <x v="0"/>
    <n v="140"/>
    <x v="1"/>
    <n v="12"/>
    <n v="1"/>
    <s v="Medical"/>
    <n v="1"/>
    <n v="246"/>
    <x v="1"/>
    <x v="0"/>
    <n v="95"/>
    <x v="0"/>
    <x v="1"/>
    <x v="1"/>
    <x v="0"/>
    <x v="1"/>
    <n v="3929"/>
    <x v="0"/>
    <n v="6984"/>
    <n v="8"/>
    <s v="Y"/>
    <x v="0"/>
    <n v="23"/>
    <n v="4"/>
    <x v="3"/>
    <n v="80"/>
    <n v="1"/>
    <n v="7"/>
    <n v="0"/>
    <n v="3"/>
    <x v="2"/>
    <x v="9"/>
    <x v="3"/>
    <n v="0"/>
    <x v="3"/>
  </r>
  <r>
    <n v="34"/>
    <x v="0"/>
    <x v="1"/>
    <x v="0"/>
    <n v="629"/>
    <x v="1"/>
    <n v="27"/>
    <n v="2"/>
    <s v="Medical"/>
    <n v="1"/>
    <n v="247"/>
    <x v="2"/>
    <x v="0"/>
    <n v="95"/>
    <x v="0"/>
    <x v="1"/>
    <x v="1"/>
    <x v="1"/>
    <x v="0"/>
    <n v="2311"/>
    <x v="1"/>
    <n v="5711"/>
    <n v="2"/>
    <s v="Y"/>
    <x v="1"/>
    <n v="15"/>
    <n v="3"/>
    <x v="1"/>
    <n v="80"/>
    <n v="0"/>
    <n v="9"/>
    <n v="3"/>
    <n v="3"/>
    <x v="2"/>
    <x v="11"/>
    <x v="3"/>
    <n v="1"/>
    <x v="3"/>
  </r>
  <r>
    <n v="41"/>
    <x v="0"/>
    <x v="0"/>
    <x v="0"/>
    <n v="1356"/>
    <x v="0"/>
    <n v="20"/>
    <n v="2"/>
    <s v="Marketing"/>
    <n v="1"/>
    <n v="248"/>
    <x v="0"/>
    <x v="0"/>
    <n v="70"/>
    <x v="0"/>
    <x v="1"/>
    <x v="6"/>
    <x v="1"/>
    <x v="0"/>
    <n v="3140"/>
    <x v="0"/>
    <n v="21728"/>
    <n v="1"/>
    <s v="Y"/>
    <x v="0"/>
    <n v="22"/>
    <n v="4"/>
    <x v="1"/>
    <n v="80"/>
    <n v="0"/>
    <n v="4"/>
    <n v="5"/>
    <n v="2"/>
    <x v="2"/>
    <x v="9"/>
    <x v="7"/>
    <n v="0"/>
    <x v="3"/>
  </r>
  <r>
    <n v="50"/>
    <x v="1"/>
    <x v="1"/>
    <x v="0"/>
    <n v="328"/>
    <x v="1"/>
    <n v="1"/>
    <n v="3"/>
    <s v="Medical"/>
    <n v="1"/>
    <n v="249"/>
    <x v="1"/>
    <x v="1"/>
    <n v="86"/>
    <x v="1"/>
    <x v="1"/>
    <x v="2"/>
    <x v="2"/>
    <x v="1"/>
    <n v="3690"/>
    <x v="0"/>
    <n v="3425"/>
    <n v="2"/>
    <s v="Y"/>
    <x v="1"/>
    <n v="15"/>
    <n v="3"/>
    <x v="1"/>
    <n v="80"/>
    <n v="1"/>
    <n v="5"/>
    <n v="2"/>
    <n v="2"/>
    <x v="2"/>
    <x v="11"/>
    <x v="3"/>
    <n v="0"/>
    <x v="3"/>
  </r>
  <r>
    <n v="53"/>
    <x v="1"/>
    <x v="1"/>
    <x v="0"/>
    <n v="1084"/>
    <x v="1"/>
    <n v="13"/>
    <n v="2"/>
    <s v="Medical"/>
    <n v="1"/>
    <n v="250"/>
    <x v="2"/>
    <x v="0"/>
    <n v="57"/>
    <x v="2"/>
    <x v="0"/>
    <x v="3"/>
    <x v="3"/>
    <x v="2"/>
    <n v="4450"/>
    <x v="0"/>
    <n v="26250"/>
    <n v="1"/>
    <s v="Y"/>
    <x v="1"/>
    <n v="11"/>
    <n v="3"/>
    <x v="3"/>
    <n v="80"/>
    <n v="2"/>
    <n v="5"/>
    <n v="3"/>
    <n v="3"/>
    <x v="2"/>
    <x v="9"/>
    <x v="3"/>
    <n v="1"/>
    <x v="6"/>
  </r>
  <r>
    <n v="33"/>
    <x v="0"/>
    <x v="1"/>
    <x v="0"/>
    <n v="931"/>
    <x v="1"/>
    <n v="14"/>
    <n v="3"/>
    <s v="Medical"/>
    <n v="1"/>
    <n v="252"/>
    <x v="2"/>
    <x v="0"/>
    <n v="72"/>
    <x v="0"/>
    <x v="1"/>
    <x v="1"/>
    <x v="1"/>
    <x v="1"/>
    <n v="2756"/>
    <x v="1"/>
    <n v="4673"/>
    <n v="1"/>
    <s v="Y"/>
    <x v="1"/>
    <n v="13"/>
    <n v="3"/>
    <x v="1"/>
    <n v="80"/>
    <n v="1"/>
    <n v="8"/>
    <n v="5"/>
    <n v="3"/>
    <x v="0"/>
    <x v="3"/>
    <x v="1"/>
    <n v="1"/>
    <x v="4"/>
  </r>
  <r>
    <n v="40"/>
    <x v="0"/>
    <x v="1"/>
    <x v="0"/>
    <n v="989"/>
    <x v="1"/>
    <n v="4"/>
    <n v="1"/>
    <s v="Medical"/>
    <n v="1"/>
    <n v="253"/>
    <x v="2"/>
    <x v="0"/>
    <n v="46"/>
    <x v="0"/>
    <x v="4"/>
    <x v="5"/>
    <x v="2"/>
    <x v="1"/>
    <n v="19033"/>
    <x v="2"/>
    <n v="6499"/>
    <n v="1"/>
    <s v="Y"/>
    <x v="1"/>
    <n v="14"/>
    <n v="3"/>
    <x v="2"/>
    <n v="80"/>
    <n v="1"/>
    <n v="21"/>
    <n v="2"/>
    <n v="3"/>
    <x v="0"/>
    <x v="23"/>
    <x v="6"/>
    <n v="9"/>
    <x v="12"/>
  </r>
  <r>
    <n v="55"/>
    <x v="1"/>
    <x v="1"/>
    <x v="0"/>
    <n v="692"/>
    <x v="1"/>
    <n v="14"/>
    <n v="4"/>
    <s v="Medical"/>
    <n v="1"/>
    <n v="254"/>
    <x v="1"/>
    <x v="1"/>
    <n v="61"/>
    <x v="2"/>
    <x v="4"/>
    <x v="7"/>
    <x v="1"/>
    <x v="0"/>
    <n v="18722"/>
    <x v="2"/>
    <n v="13339"/>
    <n v="8"/>
    <s v="Y"/>
    <x v="1"/>
    <n v="11"/>
    <n v="3"/>
    <x v="1"/>
    <n v="80"/>
    <n v="0"/>
    <n v="36"/>
    <n v="3"/>
    <n v="3"/>
    <x v="0"/>
    <x v="25"/>
    <x v="11"/>
    <n v="2"/>
    <x v="14"/>
  </r>
  <r>
    <n v="34"/>
    <x v="0"/>
    <x v="1"/>
    <x v="1"/>
    <n v="1069"/>
    <x v="1"/>
    <n v="2"/>
    <n v="1"/>
    <s v="Life Sciences"/>
    <n v="1"/>
    <n v="256"/>
    <x v="2"/>
    <x v="1"/>
    <n v="45"/>
    <x v="1"/>
    <x v="0"/>
    <x v="3"/>
    <x v="2"/>
    <x v="1"/>
    <n v="9547"/>
    <x v="2"/>
    <n v="14074"/>
    <n v="1"/>
    <s v="Y"/>
    <x v="1"/>
    <n v="17"/>
    <n v="3"/>
    <x v="3"/>
    <n v="80"/>
    <n v="0"/>
    <n v="10"/>
    <n v="2"/>
    <n v="2"/>
    <x v="0"/>
    <x v="1"/>
    <x v="5"/>
    <n v="1"/>
    <x v="12"/>
  </r>
  <r>
    <n v="51"/>
    <x v="1"/>
    <x v="1"/>
    <x v="0"/>
    <n v="313"/>
    <x v="1"/>
    <n v="3"/>
    <n v="3"/>
    <s v="Medical"/>
    <n v="1"/>
    <n v="258"/>
    <x v="2"/>
    <x v="0"/>
    <n v="98"/>
    <x v="0"/>
    <x v="3"/>
    <x v="4"/>
    <x v="1"/>
    <x v="0"/>
    <n v="13734"/>
    <x v="2"/>
    <n v="7192"/>
    <n v="3"/>
    <s v="Y"/>
    <x v="1"/>
    <n v="18"/>
    <n v="3"/>
    <x v="3"/>
    <n v="80"/>
    <n v="0"/>
    <n v="21"/>
    <n v="6"/>
    <n v="3"/>
    <x v="0"/>
    <x v="5"/>
    <x v="1"/>
    <n v="1"/>
    <x v="2"/>
  </r>
  <r>
    <n v="52"/>
    <x v="1"/>
    <x v="1"/>
    <x v="0"/>
    <n v="699"/>
    <x v="1"/>
    <n v="1"/>
    <n v="4"/>
    <s v="Life Sciences"/>
    <n v="1"/>
    <n v="259"/>
    <x v="1"/>
    <x v="1"/>
    <n v="65"/>
    <x v="1"/>
    <x v="4"/>
    <x v="5"/>
    <x v="2"/>
    <x v="1"/>
    <n v="19999"/>
    <x v="2"/>
    <n v="5678"/>
    <n v="0"/>
    <s v="Y"/>
    <x v="1"/>
    <n v="14"/>
    <n v="3"/>
    <x v="0"/>
    <n v="80"/>
    <n v="1"/>
    <n v="34"/>
    <n v="5"/>
    <n v="3"/>
    <x v="0"/>
    <x v="26"/>
    <x v="17"/>
    <n v="11"/>
    <x v="12"/>
  </r>
  <r>
    <n v="27"/>
    <x v="2"/>
    <x v="1"/>
    <x v="0"/>
    <n v="894"/>
    <x v="1"/>
    <n v="9"/>
    <n v="3"/>
    <s v="Medical"/>
    <n v="1"/>
    <n v="260"/>
    <x v="2"/>
    <x v="0"/>
    <n v="99"/>
    <x v="0"/>
    <x v="1"/>
    <x v="1"/>
    <x v="1"/>
    <x v="0"/>
    <n v="2279"/>
    <x v="1"/>
    <n v="11781"/>
    <n v="1"/>
    <s v="Y"/>
    <x v="1"/>
    <n v="16"/>
    <n v="3"/>
    <x v="1"/>
    <n v="80"/>
    <n v="0"/>
    <n v="7"/>
    <n v="2"/>
    <n v="2"/>
    <x v="0"/>
    <x v="5"/>
    <x v="1"/>
    <n v="0"/>
    <x v="6"/>
  </r>
  <r>
    <n v="35"/>
    <x v="0"/>
    <x v="0"/>
    <x v="0"/>
    <n v="556"/>
    <x v="1"/>
    <n v="23"/>
    <n v="2"/>
    <s v="Life Sciences"/>
    <n v="1"/>
    <n v="261"/>
    <x v="0"/>
    <x v="1"/>
    <n v="50"/>
    <x v="1"/>
    <x v="0"/>
    <x v="3"/>
    <x v="2"/>
    <x v="1"/>
    <n v="5916"/>
    <x v="0"/>
    <n v="15497"/>
    <n v="3"/>
    <s v="Y"/>
    <x v="0"/>
    <n v="13"/>
    <n v="3"/>
    <x v="0"/>
    <n v="80"/>
    <n v="0"/>
    <n v="8"/>
    <n v="1"/>
    <n v="3"/>
    <x v="1"/>
    <x v="6"/>
    <x v="2"/>
    <n v="0"/>
    <x v="9"/>
  </r>
  <r>
    <n v="43"/>
    <x v="0"/>
    <x v="1"/>
    <x v="2"/>
    <n v="1344"/>
    <x v="1"/>
    <n v="7"/>
    <n v="3"/>
    <s v="Medical"/>
    <n v="1"/>
    <n v="262"/>
    <x v="2"/>
    <x v="1"/>
    <n v="37"/>
    <x v="2"/>
    <x v="1"/>
    <x v="1"/>
    <x v="0"/>
    <x v="2"/>
    <n v="2089"/>
    <x v="1"/>
    <n v="5228"/>
    <n v="4"/>
    <s v="Y"/>
    <x v="1"/>
    <n v="14"/>
    <n v="3"/>
    <x v="1"/>
    <n v="80"/>
    <n v="3"/>
    <n v="7"/>
    <n v="3"/>
    <n v="4"/>
    <x v="2"/>
    <x v="8"/>
    <x v="0"/>
    <n v="2"/>
    <x v="3"/>
  </r>
  <r>
    <n v="45"/>
    <x v="0"/>
    <x v="1"/>
    <x v="2"/>
    <n v="1195"/>
    <x v="1"/>
    <n v="2"/>
    <n v="2"/>
    <s v="Medical"/>
    <n v="1"/>
    <n v="264"/>
    <x v="3"/>
    <x v="1"/>
    <n v="65"/>
    <x v="1"/>
    <x v="3"/>
    <x v="5"/>
    <x v="0"/>
    <x v="1"/>
    <n v="16792"/>
    <x v="2"/>
    <n v="20462"/>
    <n v="9"/>
    <s v="Y"/>
    <x v="1"/>
    <n v="23"/>
    <n v="4"/>
    <x v="1"/>
    <n v="80"/>
    <n v="1"/>
    <n v="22"/>
    <n v="1"/>
    <n v="3"/>
    <x v="0"/>
    <x v="23"/>
    <x v="6"/>
    <n v="11"/>
    <x v="5"/>
  </r>
  <r>
    <n v="37"/>
    <x v="0"/>
    <x v="1"/>
    <x v="0"/>
    <n v="290"/>
    <x v="1"/>
    <n v="21"/>
    <n v="3"/>
    <s v="Life Sciences"/>
    <n v="1"/>
    <n v="267"/>
    <x v="0"/>
    <x v="1"/>
    <n v="65"/>
    <x v="2"/>
    <x v="1"/>
    <x v="1"/>
    <x v="3"/>
    <x v="1"/>
    <n v="3564"/>
    <x v="0"/>
    <n v="22977"/>
    <n v="1"/>
    <s v="Y"/>
    <x v="0"/>
    <n v="12"/>
    <n v="3"/>
    <x v="0"/>
    <n v="80"/>
    <n v="1"/>
    <n v="8"/>
    <n v="3"/>
    <n v="2"/>
    <x v="0"/>
    <x v="3"/>
    <x v="1"/>
    <n v="1"/>
    <x v="1"/>
  </r>
  <r>
    <n v="35"/>
    <x v="0"/>
    <x v="1"/>
    <x v="1"/>
    <n v="138"/>
    <x v="1"/>
    <n v="2"/>
    <n v="3"/>
    <s v="Medical"/>
    <n v="1"/>
    <n v="269"/>
    <x v="0"/>
    <x v="0"/>
    <n v="37"/>
    <x v="0"/>
    <x v="0"/>
    <x v="2"/>
    <x v="1"/>
    <x v="0"/>
    <n v="4425"/>
    <x v="0"/>
    <n v="15986"/>
    <n v="5"/>
    <s v="Y"/>
    <x v="1"/>
    <n v="11"/>
    <n v="3"/>
    <x v="1"/>
    <n v="80"/>
    <n v="0"/>
    <n v="10"/>
    <n v="5"/>
    <n v="3"/>
    <x v="0"/>
    <x v="0"/>
    <x v="3"/>
    <n v="1"/>
    <x v="3"/>
  </r>
  <r>
    <n v="42"/>
    <x v="0"/>
    <x v="1"/>
    <x v="2"/>
    <n v="926"/>
    <x v="1"/>
    <n v="21"/>
    <n v="2"/>
    <s v="Medical"/>
    <n v="1"/>
    <n v="270"/>
    <x v="1"/>
    <x v="0"/>
    <n v="36"/>
    <x v="0"/>
    <x v="0"/>
    <x v="3"/>
    <x v="2"/>
    <x v="2"/>
    <n v="5265"/>
    <x v="0"/>
    <n v="16439"/>
    <n v="2"/>
    <s v="Y"/>
    <x v="1"/>
    <n v="16"/>
    <n v="3"/>
    <x v="2"/>
    <n v="80"/>
    <n v="1"/>
    <n v="11"/>
    <n v="5"/>
    <n v="3"/>
    <x v="2"/>
    <x v="8"/>
    <x v="7"/>
    <n v="0"/>
    <x v="3"/>
  </r>
  <r>
    <n v="38"/>
    <x v="0"/>
    <x v="1"/>
    <x v="0"/>
    <n v="1261"/>
    <x v="1"/>
    <n v="2"/>
    <n v="4"/>
    <s v="Life Sciences"/>
    <n v="1"/>
    <n v="271"/>
    <x v="2"/>
    <x v="1"/>
    <n v="88"/>
    <x v="0"/>
    <x v="0"/>
    <x v="3"/>
    <x v="2"/>
    <x v="1"/>
    <n v="6553"/>
    <x v="0"/>
    <n v="7259"/>
    <n v="9"/>
    <s v="Y"/>
    <x v="1"/>
    <n v="14"/>
    <n v="3"/>
    <x v="2"/>
    <n v="80"/>
    <n v="0"/>
    <n v="14"/>
    <n v="3"/>
    <n v="3"/>
    <x v="1"/>
    <x v="6"/>
    <x v="2"/>
    <n v="0"/>
    <x v="2"/>
  </r>
  <r>
    <n v="38"/>
    <x v="0"/>
    <x v="1"/>
    <x v="0"/>
    <n v="1084"/>
    <x v="1"/>
    <n v="29"/>
    <n v="3"/>
    <s v="Technical Degree"/>
    <n v="1"/>
    <n v="273"/>
    <x v="2"/>
    <x v="1"/>
    <n v="54"/>
    <x v="0"/>
    <x v="0"/>
    <x v="3"/>
    <x v="0"/>
    <x v="1"/>
    <n v="6261"/>
    <x v="0"/>
    <n v="4185"/>
    <n v="3"/>
    <s v="Y"/>
    <x v="1"/>
    <n v="18"/>
    <n v="3"/>
    <x v="0"/>
    <n v="80"/>
    <n v="1"/>
    <n v="9"/>
    <n v="3"/>
    <n v="1"/>
    <x v="0"/>
    <x v="5"/>
    <x v="1"/>
    <n v="1"/>
    <x v="1"/>
  </r>
  <r>
    <n v="27"/>
    <x v="2"/>
    <x v="1"/>
    <x v="1"/>
    <n v="472"/>
    <x v="1"/>
    <n v="1"/>
    <n v="1"/>
    <s v="Technical Degree"/>
    <n v="1"/>
    <n v="274"/>
    <x v="1"/>
    <x v="1"/>
    <n v="60"/>
    <x v="1"/>
    <x v="0"/>
    <x v="3"/>
    <x v="3"/>
    <x v="1"/>
    <n v="4298"/>
    <x v="0"/>
    <n v="9679"/>
    <n v="5"/>
    <s v="Y"/>
    <x v="1"/>
    <n v="19"/>
    <n v="3"/>
    <x v="3"/>
    <n v="80"/>
    <n v="1"/>
    <n v="6"/>
    <n v="1"/>
    <n v="3"/>
    <x v="1"/>
    <x v="4"/>
    <x v="3"/>
    <n v="2"/>
    <x v="2"/>
  </r>
  <r>
    <n v="49"/>
    <x v="1"/>
    <x v="1"/>
    <x v="2"/>
    <n v="1002"/>
    <x v="1"/>
    <n v="18"/>
    <n v="4"/>
    <s v="Life Sciences"/>
    <n v="1"/>
    <n v="275"/>
    <x v="2"/>
    <x v="1"/>
    <n v="92"/>
    <x v="0"/>
    <x v="0"/>
    <x v="3"/>
    <x v="0"/>
    <x v="2"/>
    <n v="6804"/>
    <x v="0"/>
    <n v="23793"/>
    <n v="1"/>
    <s v="Y"/>
    <x v="0"/>
    <n v="15"/>
    <n v="3"/>
    <x v="0"/>
    <n v="80"/>
    <n v="2"/>
    <n v="7"/>
    <n v="0"/>
    <n v="3"/>
    <x v="0"/>
    <x v="5"/>
    <x v="1"/>
    <n v="1"/>
    <x v="1"/>
  </r>
  <r>
    <n v="34"/>
    <x v="0"/>
    <x v="1"/>
    <x v="1"/>
    <n v="878"/>
    <x v="1"/>
    <n v="10"/>
    <n v="4"/>
    <s v="Medical"/>
    <n v="1"/>
    <n v="277"/>
    <x v="2"/>
    <x v="1"/>
    <n v="43"/>
    <x v="0"/>
    <x v="1"/>
    <x v="1"/>
    <x v="2"/>
    <x v="2"/>
    <n v="3815"/>
    <x v="0"/>
    <n v="5972"/>
    <n v="1"/>
    <s v="Y"/>
    <x v="0"/>
    <n v="17"/>
    <n v="3"/>
    <x v="1"/>
    <n v="80"/>
    <n v="1"/>
    <n v="5"/>
    <n v="4"/>
    <n v="4"/>
    <x v="2"/>
    <x v="8"/>
    <x v="7"/>
    <n v="2"/>
    <x v="2"/>
  </r>
  <r>
    <n v="40"/>
    <x v="0"/>
    <x v="1"/>
    <x v="0"/>
    <n v="905"/>
    <x v="1"/>
    <n v="19"/>
    <n v="2"/>
    <s v="Medical"/>
    <n v="1"/>
    <n v="281"/>
    <x v="1"/>
    <x v="1"/>
    <n v="99"/>
    <x v="0"/>
    <x v="0"/>
    <x v="2"/>
    <x v="0"/>
    <x v="1"/>
    <n v="2741"/>
    <x v="1"/>
    <n v="16523"/>
    <n v="8"/>
    <s v="Y"/>
    <x v="0"/>
    <n v="15"/>
    <n v="3"/>
    <x v="3"/>
    <n v="80"/>
    <n v="1"/>
    <n v="15"/>
    <n v="2"/>
    <n v="4"/>
    <x v="0"/>
    <x v="5"/>
    <x v="3"/>
    <n v="3"/>
    <x v="1"/>
  </r>
  <r>
    <n v="38"/>
    <x v="0"/>
    <x v="0"/>
    <x v="0"/>
    <n v="1180"/>
    <x v="1"/>
    <n v="29"/>
    <n v="1"/>
    <s v="Medical"/>
    <n v="1"/>
    <n v="282"/>
    <x v="0"/>
    <x v="1"/>
    <n v="70"/>
    <x v="0"/>
    <x v="0"/>
    <x v="4"/>
    <x v="3"/>
    <x v="1"/>
    <n v="6673"/>
    <x v="0"/>
    <n v="11354"/>
    <n v="7"/>
    <s v="Y"/>
    <x v="0"/>
    <n v="19"/>
    <n v="3"/>
    <x v="2"/>
    <n v="80"/>
    <n v="0"/>
    <n v="17"/>
    <n v="2"/>
    <n v="3"/>
    <x v="1"/>
    <x v="6"/>
    <x v="2"/>
    <n v="0"/>
    <x v="2"/>
  </r>
  <r>
    <n v="29"/>
    <x v="2"/>
    <x v="0"/>
    <x v="0"/>
    <n v="121"/>
    <x v="0"/>
    <n v="27"/>
    <n v="3"/>
    <s v="Marketing"/>
    <n v="1"/>
    <n v="283"/>
    <x v="0"/>
    <x v="0"/>
    <n v="35"/>
    <x v="0"/>
    <x v="2"/>
    <x v="0"/>
    <x v="0"/>
    <x v="1"/>
    <n v="7639"/>
    <x v="2"/>
    <n v="24525"/>
    <n v="1"/>
    <s v="Y"/>
    <x v="1"/>
    <n v="22"/>
    <n v="4"/>
    <x v="1"/>
    <n v="80"/>
    <n v="3"/>
    <n v="10"/>
    <n v="3"/>
    <n v="2"/>
    <x v="0"/>
    <x v="1"/>
    <x v="0"/>
    <n v="1"/>
    <x v="12"/>
  </r>
  <r>
    <n v="22"/>
    <x v="2"/>
    <x v="1"/>
    <x v="0"/>
    <n v="1136"/>
    <x v="1"/>
    <n v="5"/>
    <n v="3"/>
    <s v="Life Sciences"/>
    <n v="1"/>
    <n v="284"/>
    <x v="2"/>
    <x v="1"/>
    <n v="60"/>
    <x v="2"/>
    <x v="1"/>
    <x v="1"/>
    <x v="1"/>
    <x v="2"/>
    <n v="2328"/>
    <x v="1"/>
    <n v="12392"/>
    <n v="1"/>
    <s v="Y"/>
    <x v="0"/>
    <n v="16"/>
    <n v="3"/>
    <x v="0"/>
    <n v="80"/>
    <n v="1"/>
    <n v="4"/>
    <n v="2"/>
    <n v="2"/>
    <x v="2"/>
    <x v="9"/>
    <x v="3"/>
    <n v="2"/>
    <x v="3"/>
  </r>
  <r>
    <n v="36"/>
    <x v="0"/>
    <x v="1"/>
    <x v="1"/>
    <n v="635"/>
    <x v="1"/>
    <n v="18"/>
    <n v="1"/>
    <s v="Medical"/>
    <n v="1"/>
    <n v="286"/>
    <x v="0"/>
    <x v="0"/>
    <n v="73"/>
    <x v="0"/>
    <x v="1"/>
    <x v="2"/>
    <x v="0"/>
    <x v="0"/>
    <n v="2153"/>
    <x v="1"/>
    <n v="7703"/>
    <n v="1"/>
    <s v="Y"/>
    <x v="1"/>
    <n v="13"/>
    <n v="3"/>
    <x v="0"/>
    <n v="80"/>
    <n v="0"/>
    <n v="8"/>
    <n v="2"/>
    <n v="3"/>
    <x v="0"/>
    <x v="3"/>
    <x v="10"/>
    <n v="1"/>
    <x v="1"/>
  </r>
  <r>
    <n v="40"/>
    <x v="0"/>
    <x v="1"/>
    <x v="2"/>
    <n v="1151"/>
    <x v="1"/>
    <n v="9"/>
    <n v="5"/>
    <s v="Life Sciences"/>
    <n v="1"/>
    <n v="287"/>
    <x v="2"/>
    <x v="1"/>
    <n v="63"/>
    <x v="1"/>
    <x v="0"/>
    <x v="4"/>
    <x v="0"/>
    <x v="1"/>
    <n v="4876"/>
    <x v="0"/>
    <n v="14242"/>
    <n v="9"/>
    <s v="Y"/>
    <x v="1"/>
    <n v="14"/>
    <n v="3"/>
    <x v="1"/>
    <n v="80"/>
    <n v="1"/>
    <n v="5"/>
    <n v="5"/>
    <n v="1"/>
    <x v="2"/>
    <x v="11"/>
    <x v="3"/>
    <n v="0"/>
    <x v="3"/>
  </r>
  <r>
    <n v="46"/>
    <x v="1"/>
    <x v="1"/>
    <x v="0"/>
    <n v="644"/>
    <x v="1"/>
    <n v="1"/>
    <n v="4"/>
    <s v="Medical"/>
    <n v="1"/>
    <n v="288"/>
    <x v="2"/>
    <x v="1"/>
    <n v="97"/>
    <x v="0"/>
    <x v="2"/>
    <x v="4"/>
    <x v="3"/>
    <x v="2"/>
    <n v="9396"/>
    <x v="2"/>
    <n v="12368"/>
    <n v="7"/>
    <s v="Y"/>
    <x v="1"/>
    <n v="16"/>
    <n v="3"/>
    <x v="3"/>
    <n v="80"/>
    <n v="1"/>
    <n v="17"/>
    <n v="3"/>
    <n v="3"/>
    <x v="2"/>
    <x v="9"/>
    <x v="3"/>
    <n v="0"/>
    <x v="6"/>
  </r>
  <r>
    <n v="32"/>
    <x v="0"/>
    <x v="0"/>
    <x v="0"/>
    <n v="1045"/>
    <x v="0"/>
    <n v="4"/>
    <n v="4"/>
    <s v="Medical"/>
    <n v="1"/>
    <n v="291"/>
    <x v="2"/>
    <x v="1"/>
    <n v="32"/>
    <x v="3"/>
    <x v="2"/>
    <x v="0"/>
    <x v="0"/>
    <x v="1"/>
    <n v="10400"/>
    <x v="2"/>
    <n v="25812"/>
    <n v="1"/>
    <s v="Y"/>
    <x v="1"/>
    <n v="11"/>
    <n v="3"/>
    <x v="3"/>
    <n v="80"/>
    <n v="0"/>
    <n v="14"/>
    <n v="2"/>
    <n v="2"/>
    <x v="0"/>
    <x v="13"/>
    <x v="6"/>
    <n v="9"/>
    <x v="5"/>
  </r>
  <r>
    <n v="30"/>
    <x v="2"/>
    <x v="1"/>
    <x v="2"/>
    <n v="829"/>
    <x v="1"/>
    <n v="1"/>
    <n v="1"/>
    <s v="Life Sciences"/>
    <n v="1"/>
    <n v="292"/>
    <x v="1"/>
    <x v="1"/>
    <n v="88"/>
    <x v="1"/>
    <x v="2"/>
    <x v="3"/>
    <x v="2"/>
    <x v="0"/>
    <n v="8474"/>
    <x v="2"/>
    <n v="20925"/>
    <n v="1"/>
    <s v="Y"/>
    <x v="1"/>
    <n v="22"/>
    <n v="4"/>
    <x v="3"/>
    <n v="80"/>
    <n v="0"/>
    <n v="12"/>
    <n v="2"/>
    <n v="3"/>
    <x v="0"/>
    <x v="19"/>
    <x v="6"/>
    <n v="5"/>
    <x v="5"/>
  </r>
  <r>
    <n v="27"/>
    <x v="2"/>
    <x v="1"/>
    <x v="1"/>
    <n v="1242"/>
    <x v="0"/>
    <n v="20"/>
    <n v="3"/>
    <s v="Life Sciences"/>
    <n v="1"/>
    <n v="293"/>
    <x v="2"/>
    <x v="0"/>
    <n v="90"/>
    <x v="0"/>
    <x v="0"/>
    <x v="0"/>
    <x v="2"/>
    <x v="0"/>
    <n v="9981"/>
    <x v="2"/>
    <n v="12916"/>
    <n v="1"/>
    <s v="Y"/>
    <x v="1"/>
    <n v="14"/>
    <n v="3"/>
    <x v="1"/>
    <n v="80"/>
    <n v="0"/>
    <n v="7"/>
    <n v="2"/>
    <n v="3"/>
    <x v="0"/>
    <x v="5"/>
    <x v="1"/>
    <n v="0"/>
    <x v="1"/>
  </r>
  <r>
    <n v="51"/>
    <x v="1"/>
    <x v="1"/>
    <x v="0"/>
    <n v="1469"/>
    <x v="1"/>
    <n v="8"/>
    <n v="4"/>
    <s v="Life Sciences"/>
    <n v="1"/>
    <n v="296"/>
    <x v="0"/>
    <x v="1"/>
    <n v="81"/>
    <x v="1"/>
    <x v="2"/>
    <x v="7"/>
    <x v="1"/>
    <x v="1"/>
    <n v="12490"/>
    <x v="2"/>
    <n v="15736"/>
    <n v="5"/>
    <s v="Y"/>
    <x v="1"/>
    <n v="16"/>
    <n v="3"/>
    <x v="1"/>
    <n v="80"/>
    <n v="2"/>
    <n v="16"/>
    <n v="5"/>
    <n v="1"/>
    <x v="0"/>
    <x v="1"/>
    <x v="5"/>
    <n v="4"/>
    <x v="1"/>
  </r>
  <r>
    <n v="30"/>
    <x v="2"/>
    <x v="0"/>
    <x v="0"/>
    <n v="1005"/>
    <x v="1"/>
    <n v="3"/>
    <n v="3"/>
    <s v="Technical Degree"/>
    <n v="1"/>
    <n v="297"/>
    <x v="2"/>
    <x v="0"/>
    <n v="88"/>
    <x v="0"/>
    <x v="1"/>
    <x v="1"/>
    <x v="3"/>
    <x v="0"/>
    <n v="2657"/>
    <x v="1"/>
    <n v="8556"/>
    <n v="5"/>
    <s v="Y"/>
    <x v="0"/>
    <n v="11"/>
    <n v="3"/>
    <x v="3"/>
    <n v="80"/>
    <n v="0"/>
    <n v="8"/>
    <n v="5"/>
    <n v="3"/>
    <x v="2"/>
    <x v="8"/>
    <x v="3"/>
    <n v="0"/>
    <x v="10"/>
  </r>
  <r>
    <n v="41"/>
    <x v="0"/>
    <x v="1"/>
    <x v="0"/>
    <n v="896"/>
    <x v="0"/>
    <n v="6"/>
    <n v="3"/>
    <s v="Life Sciences"/>
    <n v="1"/>
    <n v="298"/>
    <x v="2"/>
    <x v="0"/>
    <n v="75"/>
    <x v="0"/>
    <x v="2"/>
    <x v="5"/>
    <x v="0"/>
    <x v="0"/>
    <n v="13591"/>
    <x v="2"/>
    <n v="14674"/>
    <n v="3"/>
    <s v="Y"/>
    <x v="0"/>
    <n v="18"/>
    <n v="3"/>
    <x v="3"/>
    <n v="80"/>
    <n v="0"/>
    <n v="16"/>
    <n v="3"/>
    <n v="3"/>
    <x v="1"/>
    <x v="6"/>
    <x v="2"/>
    <n v="0"/>
    <x v="2"/>
  </r>
  <r>
    <n v="30"/>
    <x v="2"/>
    <x v="0"/>
    <x v="1"/>
    <n v="334"/>
    <x v="0"/>
    <n v="26"/>
    <n v="4"/>
    <s v="Marketing"/>
    <n v="1"/>
    <n v="299"/>
    <x v="1"/>
    <x v="0"/>
    <n v="52"/>
    <x v="1"/>
    <x v="0"/>
    <x v="0"/>
    <x v="3"/>
    <x v="0"/>
    <n v="6696"/>
    <x v="0"/>
    <n v="22967"/>
    <n v="5"/>
    <s v="Y"/>
    <x v="1"/>
    <n v="15"/>
    <n v="3"/>
    <x v="3"/>
    <n v="80"/>
    <n v="0"/>
    <n v="9"/>
    <n v="5"/>
    <n v="2"/>
    <x v="0"/>
    <x v="0"/>
    <x v="7"/>
    <n v="0"/>
    <x v="9"/>
  </r>
  <r>
    <n v="29"/>
    <x v="2"/>
    <x v="0"/>
    <x v="0"/>
    <n v="992"/>
    <x v="1"/>
    <n v="1"/>
    <n v="3"/>
    <s v="Technical Degree"/>
    <n v="1"/>
    <n v="300"/>
    <x v="1"/>
    <x v="1"/>
    <n v="85"/>
    <x v="0"/>
    <x v="1"/>
    <x v="1"/>
    <x v="2"/>
    <x v="0"/>
    <n v="2058"/>
    <x v="1"/>
    <n v="19757"/>
    <n v="0"/>
    <s v="Y"/>
    <x v="1"/>
    <n v="14"/>
    <n v="3"/>
    <x v="1"/>
    <n v="80"/>
    <n v="0"/>
    <n v="7"/>
    <n v="1"/>
    <n v="2"/>
    <x v="0"/>
    <x v="0"/>
    <x v="3"/>
    <n v="1"/>
    <x v="0"/>
  </r>
  <r>
    <n v="45"/>
    <x v="0"/>
    <x v="1"/>
    <x v="2"/>
    <n v="1052"/>
    <x v="0"/>
    <n v="6"/>
    <n v="3"/>
    <s v="Medical"/>
    <n v="1"/>
    <n v="302"/>
    <x v="2"/>
    <x v="0"/>
    <n v="57"/>
    <x v="1"/>
    <x v="2"/>
    <x v="0"/>
    <x v="0"/>
    <x v="0"/>
    <n v="8865"/>
    <x v="2"/>
    <n v="16840"/>
    <n v="6"/>
    <s v="Y"/>
    <x v="1"/>
    <n v="12"/>
    <n v="3"/>
    <x v="1"/>
    <n v="80"/>
    <n v="0"/>
    <n v="23"/>
    <n v="2"/>
    <n v="3"/>
    <x v="0"/>
    <x v="27"/>
    <x v="1"/>
    <n v="12"/>
    <x v="5"/>
  </r>
  <r>
    <n v="54"/>
    <x v="1"/>
    <x v="1"/>
    <x v="0"/>
    <n v="1147"/>
    <x v="0"/>
    <n v="3"/>
    <n v="3"/>
    <s v="Marketing"/>
    <n v="1"/>
    <n v="303"/>
    <x v="2"/>
    <x v="0"/>
    <n v="52"/>
    <x v="0"/>
    <x v="0"/>
    <x v="0"/>
    <x v="3"/>
    <x v="1"/>
    <n v="5940"/>
    <x v="0"/>
    <n v="17011"/>
    <n v="2"/>
    <s v="Y"/>
    <x v="1"/>
    <n v="14"/>
    <n v="3"/>
    <x v="1"/>
    <n v="80"/>
    <n v="1"/>
    <n v="16"/>
    <n v="4"/>
    <n v="3"/>
    <x v="0"/>
    <x v="0"/>
    <x v="3"/>
    <n v="0"/>
    <x v="0"/>
  </r>
  <r>
    <n v="36"/>
    <x v="0"/>
    <x v="1"/>
    <x v="0"/>
    <n v="1396"/>
    <x v="1"/>
    <n v="5"/>
    <n v="2"/>
    <s v="Life Sciences"/>
    <n v="1"/>
    <n v="304"/>
    <x v="2"/>
    <x v="1"/>
    <n v="62"/>
    <x v="0"/>
    <x v="0"/>
    <x v="2"/>
    <x v="1"/>
    <x v="0"/>
    <n v="5914"/>
    <x v="0"/>
    <n v="9945"/>
    <n v="8"/>
    <s v="Y"/>
    <x v="1"/>
    <n v="16"/>
    <n v="3"/>
    <x v="1"/>
    <n v="80"/>
    <n v="0"/>
    <n v="16"/>
    <n v="3"/>
    <n v="4"/>
    <x v="0"/>
    <x v="20"/>
    <x v="14"/>
    <n v="3"/>
    <x v="1"/>
  </r>
  <r>
    <n v="33"/>
    <x v="0"/>
    <x v="1"/>
    <x v="0"/>
    <n v="147"/>
    <x v="1"/>
    <n v="4"/>
    <n v="4"/>
    <s v="Medical"/>
    <n v="1"/>
    <n v="305"/>
    <x v="1"/>
    <x v="0"/>
    <n v="47"/>
    <x v="1"/>
    <x v="1"/>
    <x v="1"/>
    <x v="1"/>
    <x v="1"/>
    <n v="2622"/>
    <x v="1"/>
    <n v="13248"/>
    <n v="6"/>
    <s v="Y"/>
    <x v="1"/>
    <n v="21"/>
    <n v="4"/>
    <x v="1"/>
    <n v="80"/>
    <n v="0"/>
    <n v="7"/>
    <n v="3"/>
    <n v="3"/>
    <x v="2"/>
    <x v="11"/>
    <x v="3"/>
    <n v="1"/>
    <x v="9"/>
  </r>
  <r>
    <n v="37"/>
    <x v="0"/>
    <x v="1"/>
    <x v="1"/>
    <n v="663"/>
    <x v="1"/>
    <n v="11"/>
    <n v="3"/>
    <s v="Other"/>
    <n v="1"/>
    <n v="306"/>
    <x v="0"/>
    <x v="1"/>
    <n v="47"/>
    <x v="0"/>
    <x v="2"/>
    <x v="7"/>
    <x v="0"/>
    <x v="2"/>
    <n v="12185"/>
    <x v="2"/>
    <n v="10056"/>
    <n v="1"/>
    <s v="Y"/>
    <x v="0"/>
    <n v="14"/>
    <n v="3"/>
    <x v="3"/>
    <n v="80"/>
    <n v="3"/>
    <n v="10"/>
    <n v="1"/>
    <n v="3"/>
    <x v="0"/>
    <x v="1"/>
    <x v="6"/>
    <n v="0"/>
    <x v="1"/>
  </r>
  <r>
    <n v="38"/>
    <x v="0"/>
    <x v="1"/>
    <x v="0"/>
    <n v="119"/>
    <x v="0"/>
    <n v="3"/>
    <n v="3"/>
    <s v="Life Sciences"/>
    <n v="1"/>
    <n v="307"/>
    <x v="3"/>
    <x v="1"/>
    <n v="76"/>
    <x v="0"/>
    <x v="2"/>
    <x v="0"/>
    <x v="2"/>
    <x v="2"/>
    <n v="10609"/>
    <x v="2"/>
    <n v="9647"/>
    <n v="0"/>
    <s v="Y"/>
    <x v="1"/>
    <n v="12"/>
    <n v="3"/>
    <x v="3"/>
    <n v="80"/>
    <n v="2"/>
    <n v="17"/>
    <n v="6"/>
    <n v="2"/>
    <x v="0"/>
    <x v="22"/>
    <x v="15"/>
    <n v="5"/>
    <x v="15"/>
  </r>
  <r>
    <n v="31"/>
    <x v="0"/>
    <x v="1"/>
    <x v="2"/>
    <n v="979"/>
    <x v="1"/>
    <n v="1"/>
    <n v="4"/>
    <s v="Medical"/>
    <n v="1"/>
    <n v="308"/>
    <x v="1"/>
    <x v="1"/>
    <n v="90"/>
    <x v="3"/>
    <x v="0"/>
    <x v="3"/>
    <x v="2"/>
    <x v="1"/>
    <n v="4345"/>
    <x v="0"/>
    <n v="4381"/>
    <n v="0"/>
    <s v="Y"/>
    <x v="1"/>
    <n v="12"/>
    <n v="3"/>
    <x v="1"/>
    <n v="80"/>
    <n v="1"/>
    <n v="6"/>
    <n v="2"/>
    <n v="3"/>
    <x v="2"/>
    <x v="8"/>
    <x v="0"/>
    <n v="1"/>
    <x v="10"/>
  </r>
  <r>
    <n v="59"/>
    <x v="1"/>
    <x v="1"/>
    <x v="0"/>
    <n v="142"/>
    <x v="1"/>
    <n v="3"/>
    <n v="3"/>
    <s v="Life Sciences"/>
    <n v="1"/>
    <n v="309"/>
    <x v="1"/>
    <x v="1"/>
    <n v="70"/>
    <x v="1"/>
    <x v="1"/>
    <x v="1"/>
    <x v="0"/>
    <x v="1"/>
    <n v="2177"/>
    <x v="1"/>
    <n v="8456"/>
    <n v="3"/>
    <s v="Y"/>
    <x v="1"/>
    <n v="17"/>
    <n v="3"/>
    <x v="0"/>
    <n v="80"/>
    <n v="1"/>
    <n v="7"/>
    <n v="6"/>
    <n v="3"/>
    <x v="1"/>
    <x v="6"/>
    <x v="2"/>
    <n v="0"/>
    <x v="2"/>
  </r>
  <r>
    <n v="37"/>
    <x v="0"/>
    <x v="1"/>
    <x v="1"/>
    <n v="319"/>
    <x v="0"/>
    <n v="4"/>
    <n v="4"/>
    <s v="Marketing"/>
    <n v="1"/>
    <n v="311"/>
    <x v="3"/>
    <x v="1"/>
    <n v="41"/>
    <x v="0"/>
    <x v="1"/>
    <x v="6"/>
    <x v="0"/>
    <x v="2"/>
    <n v="2793"/>
    <x v="1"/>
    <n v="2539"/>
    <n v="4"/>
    <s v="Y"/>
    <x v="1"/>
    <n v="17"/>
    <n v="3"/>
    <x v="3"/>
    <n v="80"/>
    <n v="1"/>
    <n v="13"/>
    <n v="2"/>
    <n v="3"/>
    <x v="0"/>
    <x v="7"/>
    <x v="6"/>
    <n v="5"/>
    <x v="5"/>
  </r>
  <r>
    <n v="29"/>
    <x v="2"/>
    <x v="1"/>
    <x v="1"/>
    <n v="1413"/>
    <x v="0"/>
    <n v="1"/>
    <n v="1"/>
    <s v="Medical"/>
    <n v="1"/>
    <n v="312"/>
    <x v="0"/>
    <x v="0"/>
    <n v="42"/>
    <x v="0"/>
    <x v="2"/>
    <x v="0"/>
    <x v="0"/>
    <x v="1"/>
    <n v="7918"/>
    <x v="2"/>
    <n v="6599"/>
    <n v="1"/>
    <s v="Y"/>
    <x v="1"/>
    <n v="14"/>
    <n v="3"/>
    <x v="1"/>
    <n v="80"/>
    <n v="1"/>
    <n v="11"/>
    <n v="5"/>
    <n v="3"/>
    <x v="0"/>
    <x v="19"/>
    <x v="15"/>
    <n v="4"/>
    <x v="9"/>
  </r>
  <r>
    <n v="35"/>
    <x v="0"/>
    <x v="1"/>
    <x v="1"/>
    <n v="944"/>
    <x v="0"/>
    <n v="1"/>
    <n v="3"/>
    <s v="Marketing"/>
    <n v="1"/>
    <n v="314"/>
    <x v="1"/>
    <x v="0"/>
    <n v="92"/>
    <x v="0"/>
    <x v="2"/>
    <x v="0"/>
    <x v="2"/>
    <x v="0"/>
    <n v="8789"/>
    <x v="2"/>
    <n v="9096"/>
    <n v="1"/>
    <s v="Y"/>
    <x v="1"/>
    <n v="14"/>
    <n v="3"/>
    <x v="0"/>
    <n v="80"/>
    <n v="0"/>
    <n v="10"/>
    <n v="3"/>
    <n v="4"/>
    <x v="0"/>
    <x v="1"/>
    <x v="1"/>
    <n v="0"/>
    <x v="5"/>
  </r>
  <r>
    <n v="29"/>
    <x v="2"/>
    <x v="0"/>
    <x v="0"/>
    <n v="896"/>
    <x v="1"/>
    <n v="18"/>
    <n v="1"/>
    <s v="Medical"/>
    <n v="1"/>
    <n v="315"/>
    <x v="1"/>
    <x v="1"/>
    <n v="86"/>
    <x v="1"/>
    <x v="1"/>
    <x v="1"/>
    <x v="0"/>
    <x v="0"/>
    <n v="2389"/>
    <x v="1"/>
    <n v="14961"/>
    <n v="1"/>
    <s v="Y"/>
    <x v="0"/>
    <n v="13"/>
    <n v="3"/>
    <x v="3"/>
    <n v="80"/>
    <n v="0"/>
    <n v="4"/>
    <n v="3"/>
    <n v="2"/>
    <x v="2"/>
    <x v="9"/>
    <x v="7"/>
    <n v="0"/>
    <x v="9"/>
  </r>
  <r>
    <n v="52"/>
    <x v="1"/>
    <x v="1"/>
    <x v="0"/>
    <n v="1323"/>
    <x v="1"/>
    <n v="2"/>
    <n v="3"/>
    <s v="Life Sciences"/>
    <n v="1"/>
    <n v="316"/>
    <x v="1"/>
    <x v="0"/>
    <n v="89"/>
    <x v="1"/>
    <x v="1"/>
    <x v="2"/>
    <x v="0"/>
    <x v="0"/>
    <n v="3212"/>
    <x v="0"/>
    <n v="3300"/>
    <n v="7"/>
    <s v="Y"/>
    <x v="1"/>
    <n v="15"/>
    <n v="3"/>
    <x v="2"/>
    <n v="80"/>
    <n v="0"/>
    <n v="6"/>
    <n v="3"/>
    <n v="2"/>
    <x v="1"/>
    <x v="4"/>
    <x v="3"/>
    <n v="2"/>
    <x v="3"/>
  </r>
  <r>
    <n v="42"/>
    <x v="0"/>
    <x v="1"/>
    <x v="0"/>
    <n v="532"/>
    <x v="1"/>
    <n v="4"/>
    <n v="2"/>
    <s v="Technical Degree"/>
    <n v="1"/>
    <n v="319"/>
    <x v="1"/>
    <x v="1"/>
    <n v="58"/>
    <x v="0"/>
    <x v="4"/>
    <x v="5"/>
    <x v="0"/>
    <x v="1"/>
    <n v="19232"/>
    <x v="2"/>
    <n v="4933"/>
    <n v="1"/>
    <s v="Y"/>
    <x v="1"/>
    <n v="11"/>
    <n v="3"/>
    <x v="1"/>
    <n v="80"/>
    <n v="0"/>
    <n v="22"/>
    <n v="3"/>
    <n v="3"/>
    <x v="0"/>
    <x v="14"/>
    <x v="18"/>
    <n v="11"/>
    <x v="14"/>
  </r>
  <r>
    <n v="59"/>
    <x v="1"/>
    <x v="1"/>
    <x v="0"/>
    <n v="818"/>
    <x v="2"/>
    <n v="6"/>
    <n v="2"/>
    <s v="Medical"/>
    <n v="1"/>
    <n v="321"/>
    <x v="0"/>
    <x v="1"/>
    <n v="52"/>
    <x v="0"/>
    <x v="1"/>
    <x v="8"/>
    <x v="2"/>
    <x v="1"/>
    <n v="2267"/>
    <x v="1"/>
    <n v="25657"/>
    <n v="8"/>
    <s v="Y"/>
    <x v="1"/>
    <n v="17"/>
    <n v="3"/>
    <x v="1"/>
    <n v="80"/>
    <n v="0"/>
    <n v="7"/>
    <n v="2"/>
    <n v="2"/>
    <x v="1"/>
    <x v="4"/>
    <x v="3"/>
    <n v="2"/>
    <x v="3"/>
  </r>
  <r>
    <n v="50"/>
    <x v="1"/>
    <x v="1"/>
    <x v="0"/>
    <n v="854"/>
    <x v="0"/>
    <n v="1"/>
    <n v="4"/>
    <s v="Medical"/>
    <n v="1"/>
    <n v="323"/>
    <x v="2"/>
    <x v="0"/>
    <n v="68"/>
    <x v="0"/>
    <x v="4"/>
    <x v="5"/>
    <x v="0"/>
    <x v="2"/>
    <n v="19517"/>
    <x v="2"/>
    <n v="24118"/>
    <n v="3"/>
    <s v="Y"/>
    <x v="1"/>
    <n v="11"/>
    <n v="3"/>
    <x v="3"/>
    <n v="80"/>
    <n v="1"/>
    <n v="32"/>
    <n v="3"/>
    <n v="2"/>
    <x v="0"/>
    <x v="5"/>
    <x v="2"/>
    <n v="0"/>
    <x v="4"/>
  </r>
  <r>
    <n v="33"/>
    <x v="0"/>
    <x v="0"/>
    <x v="0"/>
    <n v="813"/>
    <x v="1"/>
    <n v="14"/>
    <n v="3"/>
    <s v="Medical"/>
    <n v="1"/>
    <n v="325"/>
    <x v="1"/>
    <x v="1"/>
    <n v="58"/>
    <x v="0"/>
    <x v="1"/>
    <x v="2"/>
    <x v="0"/>
    <x v="1"/>
    <n v="2436"/>
    <x v="1"/>
    <n v="22149"/>
    <n v="5"/>
    <s v="Y"/>
    <x v="0"/>
    <n v="13"/>
    <n v="3"/>
    <x v="3"/>
    <n v="80"/>
    <n v="1"/>
    <n v="8"/>
    <n v="2"/>
    <n v="1"/>
    <x v="2"/>
    <x v="8"/>
    <x v="0"/>
    <n v="0"/>
    <x v="10"/>
  </r>
  <r>
    <n v="43"/>
    <x v="0"/>
    <x v="1"/>
    <x v="0"/>
    <n v="1034"/>
    <x v="0"/>
    <n v="16"/>
    <n v="3"/>
    <s v="Marketing"/>
    <n v="1"/>
    <n v="327"/>
    <x v="2"/>
    <x v="0"/>
    <n v="80"/>
    <x v="0"/>
    <x v="3"/>
    <x v="5"/>
    <x v="0"/>
    <x v="1"/>
    <n v="16064"/>
    <x v="2"/>
    <n v="7744"/>
    <n v="5"/>
    <s v="Y"/>
    <x v="0"/>
    <n v="22"/>
    <n v="4"/>
    <x v="3"/>
    <n v="80"/>
    <n v="1"/>
    <n v="22"/>
    <n v="3"/>
    <n v="3"/>
    <x v="0"/>
    <x v="18"/>
    <x v="9"/>
    <n v="1"/>
    <x v="12"/>
  </r>
  <r>
    <n v="33"/>
    <x v="0"/>
    <x v="0"/>
    <x v="0"/>
    <n v="465"/>
    <x v="1"/>
    <n v="2"/>
    <n v="2"/>
    <s v="Life Sciences"/>
    <n v="1"/>
    <n v="328"/>
    <x v="3"/>
    <x v="0"/>
    <n v="39"/>
    <x v="0"/>
    <x v="1"/>
    <x v="2"/>
    <x v="3"/>
    <x v="1"/>
    <n v="2707"/>
    <x v="1"/>
    <n v="21509"/>
    <n v="7"/>
    <s v="Y"/>
    <x v="1"/>
    <n v="20"/>
    <n v="4"/>
    <x v="0"/>
    <n v="80"/>
    <n v="0"/>
    <n v="13"/>
    <n v="3"/>
    <n v="4"/>
    <x v="0"/>
    <x v="7"/>
    <x v="1"/>
    <n v="1"/>
    <x v="1"/>
  </r>
  <r>
    <n v="52"/>
    <x v="1"/>
    <x v="1"/>
    <x v="2"/>
    <n v="771"/>
    <x v="0"/>
    <n v="2"/>
    <n v="4"/>
    <s v="Life Sciences"/>
    <n v="1"/>
    <n v="329"/>
    <x v="3"/>
    <x v="1"/>
    <n v="79"/>
    <x v="1"/>
    <x v="4"/>
    <x v="5"/>
    <x v="2"/>
    <x v="0"/>
    <n v="19068"/>
    <x v="2"/>
    <n v="21030"/>
    <n v="1"/>
    <s v="Y"/>
    <x v="0"/>
    <n v="18"/>
    <n v="3"/>
    <x v="1"/>
    <n v="80"/>
    <n v="0"/>
    <n v="33"/>
    <n v="2"/>
    <n v="4"/>
    <x v="0"/>
    <x v="26"/>
    <x v="1"/>
    <n v="15"/>
    <x v="11"/>
  </r>
  <r>
    <n v="32"/>
    <x v="0"/>
    <x v="1"/>
    <x v="0"/>
    <n v="1401"/>
    <x v="0"/>
    <n v="4"/>
    <n v="2"/>
    <s v="Life Sciences"/>
    <n v="1"/>
    <n v="330"/>
    <x v="1"/>
    <x v="0"/>
    <n v="56"/>
    <x v="0"/>
    <x v="1"/>
    <x v="6"/>
    <x v="1"/>
    <x v="1"/>
    <n v="3931"/>
    <x v="0"/>
    <n v="20990"/>
    <n v="2"/>
    <s v="Y"/>
    <x v="1"/>
    <n v="11"/>
    <n v="3"/>
    <x v="0"/>
    <n v="80"/>
    <n v="1"/>
    <n v="6"/>
    <n v="5"/>
    <n v="3"/>
    <x v="2"/>
    <x v="9"/>
    <x v="7"/>
    <n v="1"/>
    <x v="3"/>
  </r>
  <r>
    <n v="32"/>
    <x v="0"/>
    <x v="0"/>
    <x v="0"/>
    <n v="515"/>
    <x v="1"/>
    <n v="1"/>
    <n v="3"/>
    <s v="Life Sciences"/>
    <n v="1"/>
    <n v="331"/>
    <x v="2"/>
    <x v="1"/>
    <n v="62"/>
    <x v="1"/>
    <x v="1"/>
    <x v="2"/>
    <x v="2"/>
    <x v="0"/>
    <n v="3730"/>
    <x v="0"/>
    <n v="9571"/>
    <n v="0"/>
    <s v="Y"/>
    <x v="0"/>
    <n v="14"/>
    <n v="3"/>
    <x v="1"/>
    <n v="80"/>
    <n v="0"/>
    <n v="4"/>
    <n v="2"/>
    <n v="1"/>
    <x v="2"/>
    <x v="11"/>
    <x v="3"/>
    <n v="1"/>
    <x v="3"/>
  </r>
  <r>
    <n v="39"/>
    <x v="0"/>
    <x v="1"/>
    <x v="0"/>
    <n v="1431"/>
    <x v="1"/>
    <n v="1"/>
    <n v="4"/>
    <s v="Medical"/>
    <n v="1"/>
    <n v="332"/>
    <x v="1"/>
    <x v="0"/>
    <n v="96"/>
    <x v="0"/>
    <x v="1"/>
    <x v="2"/>
    <x v="2"/>
    <x v="2"/>
    <n v="2232"/>
    <x v="1"/>
    <n v="15417"/>
    <n v="7"/>
    <s v="Y"/>
    <x v="1"/>
    <n v="14"/>
    <n v="3"/>
    <x v="3"/>
    <n v="80"/>
    <n v="3"/>
    <n v="7"/>
    <n v="1"/>
    <n v="3"/>
    <x v="2"/>
    <x v="11"/>
    <x v="3"/>
    <n v="1"/>
    <x v="3"/>
  </r>
  <r>
    <n v="32"/>
    <x v="0"/>
    <x v="1"/>
    <x v="2"/>
    <n v="976"/>
    <x v="0"/>
    <n v="26"/>
    <n v="4"/>
    <s v="Marketing"/>
    <n v="1"/>
    <n v="333"/>
    <x v="1"/>
    <x v="1"/>
    <n v="100"/>
    <x v="0"/>
    <x v="0"/>
    <x v="0"/>
    <x v="0"/>
    <x v="1"/>
    <n v="4465"/>
    <x v="0"/>
    <n v="12069"/>
    <n v="0"/>
    <s v="Y"/>
    <x v="1"/>
    <n v="18"/>
    <n v="3"/>
    <x v="0"/>
    <n v="80"/>
    <n v="0"/>
    <n v="4"/>
    <n v="2"/>
    <n v="3"/>
    <x v="2"/>
    <x v="11"/>
    <x v="3"/>
    <n v="2"/>
    <x v="3"/>
  </r>
  <r>
    <n v="41"/>
    <x v="0"/>
    <x v="1"/>
    <x v="0"/>
    <n v="1411"/>
    <x v="1"/>
    <n v="19"/>
    <n v="2"/>
    <s v="Life Sciences"/>
    <n v="1"/>
    <n v="334"/>
    <x v="1"/>
    <x v="1"/>
    <n v="36"/>
    <x v="0"/>
    <x v="0"/>
    <x v="1"/>
    <x v="3"/>
    <x v="2"/>
    <n v="3072"/>
    <x v="0"/>
    <n v="19877"/>
    <n v="2"/>
    <s v="Y"/>
    <x v="1"/>
    <n v="16"/>
    <n v="3"/>
    <x v="0"/>
    <n v="80"/>
    <n v="2"/>
    <n v="17"/>
    <n v="2"/>
    <n v="2"/>
    <x v="1"/>
    <x v="6"/>
    <x v="2"/>
    <n v="0"/>
    <x v="2"/>
  </r>
  <r>
    <n v="40"/>
    <x v="0"/>
    <x v="1"/>
    <x v="0"/>
    <n v="1300"/>
    <x v="1"/>
    <n v="24"/>
    <n v="2"/>
    <s v="Technical Degree"/>
    <n v="1"/>
    <n v="335"/>
    <x v="3"/>
    <x v="1"/>
    <n v="62"/>
    <x v="0"/>
    <x v="0"/>
    <x v="1"/>
    <x v="0"/>
    <x v="2"/>
    <n v="3319"/>
    <x v="0"/>
    <n v="24447"/>
    <n v="1"/>
    <s v="Y"/>
    <x v="1"/>
    <n v="17"/>
    <n v="3"/>
    <x v="0"/>
    <n v="80"/>
    <n v="2"/>
    <n v="9"/>
    <n v="3"/>
    <n v="3"/>
    <x v="0"/>
    <x v="7"/>
    <x v="6"/>
    <n v="4"/>
    <x v="1"/>
  </r>
  <r>
    <n v="45"/>
    <x v="0"/>
    <x v="1"/>
    <x v="0"/>
    <n v="252"/>
    <x v="1"/>
    <n v="1"/>
    <n v="3"/>
    <s v="Other"/>
    <n v="1"/>
    <n v="336"/>
    <x v="1"/>
    <x v="1"/>
    <n v="70"/>
    <x v="2"/>
    <x v="4"/>
    <x v="5"/>
    <x v="0"/>
    <x v="1"/>
    <n v="19202"/>
    <x v="2"/>
    <n v="15970"/>
    <n v="0"/>
    <s v="Y"/>
    <x v="1"/>
    <n v="11"/>
    <n v="3"/>
    <x v="3"/>
    <n v="80"/>
    <n v="1"/>
    <n v="25"/>
    <n v="2"/>
    <n v="3"/>
    <x v="0"/>
    <x v="25"/>
    <x v="2"/>
    <n v="1"/>
    <x v="1"/>
  </r>
  <r>
    <n v="31"/>
    <x v="0"/>
    <x v="1"/>
    <x v="1"/>
    <n v="1327"/>
    <x v="1"/>
    <n v="3"/>
    <n v="4"/>
    <s v="Medical"/>
    <n v="1"/>
    <n v="337"/>
    <x v="0"/>
    <x v="1"/>
    <n v="73"/>
    <x v="0"/>
    <x v="2"/>
    <x v="7"/>
    <x v="2"/>
    <x v="2"/>
    <n v="13675"/>
    <x v="2"/>
    <n v="13523"/>
    <n v="9"/>
    <s v="Y"/>
    <x v="1"/>
    <n v="12"/>
    <n v="3"/>
    <x v="0"/>
    <n v="80"/>
    <n v="1"/>
    <n v="9"/>
    <n v="3"/>
    <n v="3"/>
    <x v="1"/>
    <x v="4"/>
    <x v="3"/>
    <n v="2"/>
    <x v="3"/>
  </r>
  <r>
    <n v="33"/>
    <x v="0"/>
    <x v="1"/>
    <x v="0"/>
    <n v="832"/>
    <x v="1"/>
    <n v="5"/>
    <n v="4"/>
    <s v="Life Sciences"/>
    <n v="1"/>
    <n v="338"/>
    <x v="1"/>
    <x v="0"/>
    <n v="63"/>
    <x v="1"/>
    <x v="1"/>
    <x v="1"/>
    <x v="0"/>
    <x v="1"/>
    <n v="2911"/>
    <x v="1"/>
    <n v="14776"/>
    <n v="1"/>
    <s v="Y"/>
    <x v="1"/>
    <n v="13"/>
    <n v="3"/>
    <x v="3"/>
    <n v="80"/>
    <n v="1"/>
    <n v="2"/>
    <n v="2"/>
    <n v="2"/>
    <x v="1"/>
    <x v="4"/>
    <x v="3"/>
    <n v="0"/>
    <x v="3"/>
  </r>
  <r>
    <n v="34"/>
    <x v="0"/>
    <x v="1"/>
    <x v="0"/>
    <n v="470"/>
    <x v="1"/>
    <n v="2"/>
    <n v="4"/>
    <s v="Life Sciences"/>
    <n v="1"/>
    <n v="339"/>
    <x v="2"/>
    <x v="1"/>
    <n v="84"/>
    <x v="1"/>
    <x v="0"/>
    <x v="3"/>
    <x v="3"/>
    <x v="1"/>
    <n v="5957"/>
    <x v="0"/>
    <n v="23687"/>
    <n v="6"/>
    <s v="Y"/>
    <x v="1"/>
    <n v="13"/>
    <n v="3"/>
    <x v="2"/>
    <n v="80"/>
    <n v="1"/>
    <n v="13"/>
    <n v="3"/>
    <n v="3"/>
    <x v="0"/>
    <x v="19"/>
    <x v="5"/>
    <n v="5"/>
    <x v="12"/>
  </r>
  <r>
    <n v="37"/>
    <x v="0"/>
    <x v="1"/>
    <x v="0"/>
    <n v="1017"/>
    <x v="1"/>
    <n v="1"/>
    <n v="2"/>
    <s v="Medical"/>
    <n v="1"/>
    <n v="340"/>
    <x v="1"/>
    <x v="0"/>
    <n v="83"/>
    <x v="1"/>
    <x v="1"/>
    <x v="1"/>
    <x v="3"/>
    <x v="1"/>
    <n v="3920"/>
    <x v="0"/>
    <n v="18697"/>
    <n v="2"/>
    <s v="Y"/>
    <x v="1"/>
    <n v="14"/>
    <n v="3"/>
    <x v="0"/>
    <n v="80"/>
    <n v="1"/>
    <n v="17"/>
    <n v="2"/>
    <n v="2"/>
    <x v="2"/>
    <x v="11"/>
    <x v="10"/>
    <n v="0"/>
    <x v="3"/>
  </r>
  <r>
    <n v="45"/>
    <x v="0"/>
    <x v="1"/>
    <x v="1"/>
    <n v="1199"/>
    <x v="1"/>
    <n v="7"/>
    <n v="4"/>
    <s v="Life Sciences"/>
    <n v="1"/>
    <n v="341"/>
    <x v="3"/>
    <x v="1"/>
    <n v="77"/>
    <x v="2"/>
    <x v="0"/>
    <x v="3"/>
    <x v="2"/>
    <x v="1"/>
    <n v="6434"/>
    <x v="0"/>
    <n v="5118"/>
    <n v="4"/>
    <s v="Y"/>
    <x v="1"/>
    <n v="17"/>
    <n v="3"/>
    <x v="1"/>
    <n v="80"/>
    <n v="1"/>
    <n v="9"/>
    <n v="1"/>
    <n v="3"/>
    <x v="2"/>
    <x v="11"/>
    <x v="3"/>
    <n v="0"/>
    <x v="3"/>
  </r>
  <r>
    <n v="37"/>
    <x v="0"/>
    <x v="0"/>
    <x v="1"/>
    <n v="504"/>
    <x v="1"/>
    <n v="10"/>
    <n v="3"/>
    <s v="Medical"/>
    <n v="1"/>
    <n v="342"/>
    <x v="3"/>
    <x v="1"/>
    <n v="61"/>
    <x v="0"/>
    <x v="2"/>
    <x v="3"/>
    <x v="2"/>
    <x v="2"/>
    <n v="10048"/>
    <x v="2"/>
    <n v="22573"/>
    <n v="6"/>
    <s v="Y"/>
    <x v="1"/>
    <n v="11"/>
    <n v="3"/>
    <x v="2"/>
    <n v="80"/>
    <n v="2"/>
    <n v="17"/>
    <n v="5"/>
    <n v="3"/>
    <x v="1"/>
    <x v="6"/>
    <x v="2"/>
    <n v="0"/>
    <x v="2"/>
  </r>
  <r>
    <n v="39"/>
    <x v="0"/>
    <x v="1"/>
    <x v="1"/>
    <n v="505"/>
    <x v="1"/>
    <n v="2"/>
    <n v="4"/>
    <s v="Technical Degree"/>
    <n v="1"/>
    <n v="343"/>
    <x v="1"/>
    <x v="0"/>
    <n v="64"/>
    <x v="0"/>
    <x v="2"/>
    <x v="4"/>
    <x v="2"/>
    <x v="0"/>
    <n v="10938"/>
    <x v="2"/>
    <n v="6420"/>
    <n v="0"/>
    <s v="Y"/>
    <x v="1"/>
    <n v="25"/>
    <n v="4"/>
    <x v="1"/>
    <n v="80"/>
    <n v="0"/>
    <n v="20"/>
    <n v="1"/>
    <n v="3"/>
    <x v="0"/>
    <x v="27"/>
    <x v="8"/>
    <n v="11"/>
    <x v="5"/>
  </r>
  <r>
    <n v="29"/>
    <x v="2"/>
    <x v="1"/>
    <x v="0"/>
    <n v="665"/>
    <x v="1"/>
    <n v="15"/>
    <n v="3"/>
    <s v="Life Sciences"/>
    <n v="1"/>
    <n v="346"/>
    <x v="1"/>
    <x v="1"/>
    <n v="60"/>
    <x v="0"/>
    <x v="1"/>
    <x v="1"/>
    <x v="0"/>
    <x v="0"/>
    <n v="2340"/>
    <x v="1"/>
    <n v="22673"/>
    <n v="1"/>
    <s v="Y"/>
    <x v="1"/>
    <n v="19"/>
    <n v="3"/>
    <x v="0"/>
    <n v="80"/>
    <n v="0"/>
    <n v="6"/>
    <n v="1"/>
    <n v="3"/>
    <x v="0"/>
    <x v="0"/>
    <x v="4"/>
    <n v="1"/>
    <x v="0"/>
  </r>
  <r>
    <n v="42"/>
    <x v="0"/>
    <x v="1"/>
    <x v="0"/>
    <n v="916"/>
    <x v="1"/>
    <n v="17"/>
    <n v="2"/>
    <s v="Life Sciences"/>
    <n v="1"/>
    <n v="347"/>
    <x v="2"/>
    <x v="0"/>
    <n v="82"/>
    <x v="2"/>
    <x v="0"/>
    <x v="1"/>
    <x v="3"/>
    <x v="0"/>
    <n v="6545"/>
    <x v="0"/>
    <n v="23016"/>
    <n v="3"/>
    <s v="Y"/>
    <x v="0"/>
    <n v="13"/>
    <n v="3"/>
    <x v="3"/>
    <n v="80"/>
    <n v="0"/>
    <n v="10"/>
    <n v="1"/>
    <n v="3"/>
    <x v="2"/>
    <x v="11"/>
    <x v="3"/>
    <n v="0"/>
    <x v="3"/>
  </r>
  <r>
    <n v="29"/>
    <x v="2"/>
    <x v="1"/>
    <x v="0"/>
    <n v="1247"/>
    <x v="0"/>
    <n v="20"/>
    <n v="2"/>
    <s v="Marketing"/>
    <n v="1"/>
    <n v="349"/>
    <x v="2"/>
    <x v="1"/>
    <n v="45"/>
    <x v="0"/>
    <x v="0"/>
    <x v="0"/>
    <x v="0"/>
    <x v="2"/>
    <n v="6931"/>
    <x v="0"/>
    <n v="10732"/>
    <n v="2"/>
    <s v="Y"/>
    <x v="1"/>
    <n v="14"/>
    <n v="3"/>
    <x v="1"/>
    <n v="80"/>
    <n v="1"/>
    <n v="10"/>
    <n v="2"/>
    <n v="3"/>
    <x v="2"/>
    <x v="11"/>
    <x v="3"/>
    <n v="0"/>
    <x v="3"/>
  </r>
  <r>
    <n v="25"/>
    <x v="2"/>
    <x v="1"/>
    <x v="0"/>
    <n v="685"/>
    <x v="1"/>
    <n v="1"/>
    <n v="3"/>
    <s v="Life Sciences"/>
    <n v="1"/>
    <n v="350"/>
    <x v="3"/>
    <x v="0"/>
    <n v="62"/>
    <x v="0"/>
    <x v="0"/>
    <x v="3"/>
    <x v="2"/>
    <x v="1"/>
    <n v="4898"/>
    <x v="0"/>
    <n v="7505"/>
    <n v="0"/>
    <s v="Y"/>
    <x v="1"/>
    <n v="12"/>
    <n v="3"/>
    <x v="1"/>
    <n v="80"/>
    <n v="2"/>
    <n v="5"/>
    <n v="3"/>
    <n v="3"/>
    <x v="2"/>
    <x v="9"/>
    <x v="3"/>
    <n v="1"/>
    <x v="3"/>
  </r>
  <r>
    <n v="42"/>
    <x v="0"/>
    <x v="1"/>
    <x v="0"/>
    <n v="269"/>
    <x v="1"/>
    <n v="2"/>
    <n v="3"/>
    <s v="Medical"/>
    <n v="1"/>
    <n v="351"/>
    <x v="2"/>
    <x v="0"/>
    <n v="56"/>
    <x v="1"/>
    <x v="1"/>
    <x v="2"/>
    <x v="3"/>
    <x v="2"/>
    <n v="2593"/>
    <x v="1"/>
    <n v="8007"/>
    <n v="0"/>
    <s v="Y"/>
    <x v="0"/>
    <n v="11"/>
    <n v="3"/>
    <x v="3"/>
    <n v="80"/>
    <n v="1"/>
    <n v="10"/>
    <n v="4"/>
    <n v="3"/>
    <x v="0"/>
    <x v="7"/>
    <x v="8"/>
    <n v="7"/>
    <x v="5"/>
  </r>
  <r>
    <n v="40"/>
    <x v="0"/>
    <x v="1"/>
    <x v="0"/>
    <n v="1416"/>
    <x v="1"/>
    <n v="2"/>
    <n v="2"/>
    <s v="Medical"/>
    <n v="1"/>
    <n v="352"/>
    <x v="3"/>
    <x v="1"/>
    <n v="49"/>
    <x v="0"/>
    <x v="4"/>
    <x v="7"/>
    <x v="2"/>
    <x v="2"/>
    <n v="19436"/>
    <x v="2"/>
    <n v="5949"/>
    <n v="0"/>
    <s v="Y"/>
    <x v="1"/>
    <n v="19"/>
    <n v="3"/>
    <x v="1"/>
    <n v="80"/>
    <n v="1"/>
    <n v="22"/>
    <n v="5"/>
    <n v="3"/>
    <x v="0"/>
    <x v="17"/>
    <x v="1"/>
    <n v="3"/>
    <x v="12"/>
  </r>
  <r>
    <n v="51"/>
    <x v="1"/>
    <x v="1"/>
    <x v="0"/>
    <n v="833"/>
    <x v="1"/>
    <n v="1"/>
    <n v="3"/>
    <s v="Life Sciences"/>
    <n v="1"/>
    <n v="353"/>
    <x v="1"/>
    <x v="1"/>
    <n v="96"/>
    <x v="0"/>
    <x v="1"/>
    <x v="1"/>
    <x v="0"/>
    <x v="1"/>
    <n v="2723"/>
    <x v="1"/>
    <n v="23231"/>
    <n v="1"/>
    <s v="Y"/>
    <x v="1"/>
    <n v="11"/>
    <n v="3"/>
    <x v="2"/>
    <n v="80"/>
    <n v="0"/>
    <n v="1"/>
    <n v="0"/>
    <n v="2"/>
    <x v="1"/>
    <x v="6"/>
    <x v="2"/>
    <n v="0"/>
    <x v="2"/>
  </r>
  <r>
    <n v="31"/>
    <x v="0"/>
    <x v="0"/>
    <x v="1"/>
    <n v="307"/>
    <x v="1"/>
    <n v="29"/>
    <n v="2"/>
    <s v="Medical"/>
    <n v="1"/>
    <n v="355"/>
    <x v="1"/>
    <x v="1"/>
    <n v="71"/>
    <x v="1"/>
    <x v="1"/>
    <x v="2"/>
    <x v="1"/>
    <x v="0"/>
    <n v="3479"/>
    <x v="0"/>
    <n v="11652"/>
    <n v="0"/>
    <s v="Y"/>
    <x v="1"/>
    <n v="11"/>
    <n v="3"/>
    <x v="2"/>
    <n v="80"/>
    <n v="0"/>
    <n v="6"/>
    <n v="2"/>
    <n v="4"/>
    <x v="2"/>
    <x v="8"/>
    <x v="0"/>
    <n v="1"/>
    <x v="10"/>
  </r>
  <r>
    <n v="32"/>
    <x v="0"/>
    <x v="1"/>
    <x v="1"/>
    <n v="1311"/>
    <x v="1"/>
    <n v="7"/>
    <n v="3"/>
    <s v="Life Sciences"/>
    <n v="1"/>
    <n v="359"/>
    <x v="0"/>
    <x v="1"/>
    <n v="100"/>
    <x v="2"/>
    <x v="1"/>
    <x v="2"/>
    <x v="1"/>
    <x v="1"/>
    <n v="2794"/>
    <x v="1"/>
    <n v="26062"/>
    <n v="1"/>
    <s v="Y"/>
    <x v="1"/>
    <n v="20"/>
    <n v="4"/>
    <x v="3"/>
    <n v="80"/>
    <n v="0"/>
    <n v="5"/>
    <n v="3"/>
    <n v="1"/>
    <x v="2"/>
    <x v="8"/>
    <x v="10"/>
    <n v="0"/>
    <x v="6"/>
  </r>
  <r>
    <n v="38"/>
    <x v="0"/>
    <x v="1"/>
    <x v="2"/>
    <n v="1327"/>
    <x v="0"/>
    <n v="2"/>
    <n v="2"/>
    <s v="Life Sciences"/>
    <n v="1"/>
    <n v="361"/>
    <x v="2"/>
    <x v="1"/>
    <n v="39"/>
    <x v="1"/>
    <x v="0"/>
    <x v="0"/>
    <x v="0"/>
    <x v="1"/>
    <n v="5249"/>
    <x v="0"/>
    <n v="19682"/>
    <n v="3"/>
    <s v="Y"/>
    <x v="1"/>
    <n v="18"/>
    <n v="3"/>
    <x v="1"/>
    <n v="80"/>
    <n v="1"/>
    <n v="13"/>
    <n v="0"/>
    <n v="3"/>
    <x v="0"/>
    <x v="3"/>
    <x v="1"/>
    <n v="7"/>
    <x v="0"/>
  </r>
  <r>
    <n v="32"/>
    <x v="0"/>
    <x v="1"/>
    <x v="0"/>
    <n v="128"/>
    <x v="1"/>
    <n v="2"/>
    <n v="1"/>
    <s v="Technical Degree"/>
    <n v="1"/>
    <n v="362"/>
    <x v="2"/>
    <x v="1"/>
    <n v="84"/>
    <x v="1"/>
    <x v="0"/>
    <x v="2"/>
    <x v="3"/>
    <x v="0"/>
    <n v="2176"/>
    <x v="1"/>
    <n v="19737"/>
    <n v="4"/>
    <s v="Y"/>
    <x v="1"/>
    <n v="13"/>
    <n v="3"/>
    <x v="1"/>
    <n v="80"/>
    <n v="0"/>
    <n v="9"/>
    <n v="5"/>
    <n v="3"/>
    <x v="0"/>
    <x v="0"/>
    <x v="3"/>
    <n v="0"/>
    <x v="10"/>
  </r>
  <r>
    <n v="46"/>
    <x v="1"/>
    <x v="1"/>
    <x v="0"/>
    <n v="488"/>
    <x v="0"/>
    <n v="2"/>
    <n v="3"/>
    <s v="Technical Degree"/>
    <n v="1"/>
    <n v="363"/>
    <x v="1"/>
    <x v="0"/>
    <n v="75"/>
    <x v="3"/>
    <x v="3"/>
    <x v="5"/>
    <x v="1"/>
    <x v="1"/>
    <n v="16872"/>
    <x v="2"/>
    <n v="14977"/>
    <n v="3"/>
    <s v="Y"/>
    <x v="0"/>
    <n v="12"/>
    <n v="3"/>
    <x v="2"/>
    <n v="80"/>
    <n v="1"/>
    <n v="28"/>
    <n v="2"/>
    <n v="2"/>
    <x v="0"/>
    <x v="5"/>
    <x v="1"/>
    <n v="7"/>
    <x v="1"/>
  </r>
  <r>
    <n v="28"/>
    <x v="2"/>
    <x v="0"/>
    <x v="0"/>
    <n v="529"/>
    <x v="1"/>
    <n v="2"/>
    <n v="4"/>
    <s v="Life Sciences"/>
    <n v="1"/>
    <n v="364"/>
    <x v="3"/>
    <x v="1"/>
    <n v="79"/>
    <x v="0"/>
    <x v="1"/>
    <x v="2"/>
    <x v="2"/>
    <x v="0"/>
    <n v="3485"/>
    <x v="0"/>
    <n v="14935"/>
    <n v="2"/>
    <s v="Y"/>
    <x v="1"/>
    <n v="11"/>
    <n v="3"/>
    <x v="3"/>
    <n v="80"/>
    <n v="0"/>
    <n v="5"/>
    <n v="5"/>
    <n v="1"/>
    <x v="1"/>
    <x v="2"/>
    <x v="2"/>
    <n v="0"/>
    <x v="2"/>
  </r>
  <r>
    <n v="29"/>
    <x v="2"/>
    <x v="1"/>
    <x v="0"/>
    <n v="1210"/>
    <x v="0"/>
    <n v="2"/>
    <n v="3"/>
    <s v="Medical"/>
    <n v="1"/>
    <n v="366"/>
    <x v="3"/>
    <x v="1"/>
    <n v="78"/>
    <x v="1"/>
    <x v="0"/>
    <x v="0"/>
    <x v="1"/>
    <x v="1"/>
    <n v="6644"/>
    <x v="0"/>
    <n v="3687"/>
    <n v="2"/>
    <s v="Y"/>
    <x v="1"/>
    <n v="19"/>
    <n v="3"/>
    <x v="2"/>
    <n v="80"/>
    <n v="2"/>
    <n v="10"/>
    <n v="2"/>
    <n v="3"/>
    <x v="1"/>
    <x v="2"/>
    <x v="2"/>
    <n v="0"/>
    <x v="2"/>
  </r>
  <r>
    <n v="31"/>
    <x v="0"/>
    <x v="1"/>
    <x v="0"/>
    <n v="1463"/>
    <x v="1"/>
    <n v="23"/>
    <n v="3"/>
    <s v="Medical"/>
    <n v="1"/>
    <n v="367"/>
    <x v="0"/>
    <x v="1"/>
    <n v="64"/>
    <x v="1"/>
    <x v="0"/>
    <x v="4"/>
    <x v="0"/>
    <x v="1"/>
    <n v="5582"/>
    <x v="0"/>
    <n v="14408"/>
    <n v="0"/>
    <s v="Y"/>
    <x v="1"/>
    <n v="21"/>
    <n v="4"/>
    <x v="2"/>
    <n v="80"/>
    <n v="1"/>
    <n v="10"/>
    <n v="2"/>
    <n v="3"/>
    <x v="0"/>
    <x v="7"/>
    <x v="2"/>
    <n v="7"/>
    <x v="5"/>
  </r>
  <r>
    <n v="25"/>
    <x v="2"/>
    <x v="1"/>
    <x v="2"/>
    <n v="675"/>
    <x v="1"/>
    <n v="5"/>
    <n v="2"/>
    <s v="Life Sciences"/>
    <n v="1"/>
    <n v="369"/>
    <x v="0"/>
    <x v="1"/>
    <n v="85"/>
    <x v="2"/>
    <x v="0"/>
    <x v="4"/>
    <x v="3"/>
    <x v="2"/>
    <n v="4000"/>
    <x v="0"/>
    <n v="18384"/>
    <n v="1"/>
    <s v="Y"/>
    <x v="1"/>
    <n v="12"/>
    <n v="3"/>
    <x v="1"/>
    <n v="80"/>
    <n v="2"/>
    <n v="6"/>
    <n v="2"/>
    <n v="3"/>
    <x v="0"/>
    <x v="0"/>
    <x v="7"/>
    <n v="1"/>
    <x v="0"/>
  </r>
  <r>
    <n v="45"/>
    <x v="0"/>
    <x v="1"/>
    <x v="0"/>
    <n v="1385"/>
    <x v="1"/>
    <n v="20"/>
    <n v="2"/>
    <s v="Medical"/>
    <n v="1"/>
    <n v="372"/>
    <x v="1"/>
    <x v="1"/>
    <n v="79"/>
    <x v="0"/>
    <x v="3"/>
    <x v="4"/>
    <x v="0"/>
    <x v="1"/>
    <n v="13496"/>
    <x v="2"/>
    <n v="7501"/>
    <n v="0"/>
    <s v="Y"/>
    <x v="0"/>
    <n v="14"/>
    <n v="3"/>
    <x v="2"/>
    <n v="80"/>
    <n v="0"/>
    <n v="21"/>
    <n v="2"/>
    <n v="3"/>
    <x v="0"/>
    <x v="23"/>
    <x v="1"/>
    <n v="4"/>
    <x v="13"/>
  </r>
  <r>
    <n v="36"/>
    <x v="0"/>
    <x v="1"/>
    <x v="0"/>
    <n v="1403"/>
    <x v="1"/>
    <n v="6"/>
    <n v="3"/>
    <s v="Life Sciences"/>
    <n v="1"/>
    <n v="373"/>
    <x v="2"/>
    <x v="1"/>
    <n v="47"/>
    <x v="0"/>
    <x v="1"/>
    <x v="2"/>
    <x v="0"/>
    <x v="1"/>
    <n v="3210"/>
    <x v="0"/>
    <n v="20251"/>
    <n v="0"/>
    <s v="Y"/>
    <x v="1"/>
    <n v="11"/>
    <n v="3"/>
    <x v="3"/>
    <n v="80"/>
    <n v="1"/>
    <n v="16"/>
    <n v="4"/>
    <n v="3"/>
    <x v="0"/>
    <x v="15"/>
    <x v="9"/>
    <n v="10"/>
    <x v="7"/>
  </r>
  <r>
    <n v="55"/>
    <x v="1"/>
    <x v="1"/>
    <x v="0"/>
    <n v="452"/>
    <x v="1"/>
    <n v="1"/>
    <n v="3"/>
    <s v="Medical"/>
    <n v="1"/>
    <n v="374"/>
    <x v="2"/>
    <x v="1"/>
    <n v="81"/>
    <x v="0"/>
    <x v="4"/>
    <x v="5"/>
    <x v="3"/>
    <x v="0"/>
    <n v="19045"/>
    <x v="2"/>
    <n v="18938"/>
    <n v="0"/>
    <s v="Y"/>
    <x v="0"/>
    <n v="14"/>
    <n v="3"/>
    <x v="3"/>
    <n v="80"/>
    <n v="0"/>
    <n v="37"/>
    <n v="2"/>
    <n v="3"/>
    <x v="0"/>
    <x v="28"/>
    <x v="15"/>
    <n v="4"/>
    <x v="15"/>
  </r>
  <r>
    <n v="47"/>
    <x v="1"/>
    <x v="0"/>
    <x v="2"/>
    <n v="666"/>
    <x v="1"/>
    <n v="29"/>
    <n v="4"/>
    <s v="Life Sciences"/>
    <n v="1"/>
    <n v="376"/>
    <x v="3"/>
    <x v="1"/>
    <n v="88"/>
    <x v="0"/>
    <x v="2"/>
    <x v="5"/>
    <x v="1"/>
    <x v="1"/>
    <n v="11849"/>
    <x v="2"/>
    <n v="10268"/>
    <n v="1"/>
    <s v="Y"/>
    <x v="0"/>
    <n v="12"/>
    <n v="3"/>
    <x v="1"/>
    <n v="80"/>
    <n v="1"/>
    <n v="10"/>
    <n v="2"/>
    <n v="2"/>
    <x v="0"/>
    <x v="1"/>
    <x v="1"/>
    <n v="9"/>
    <x v="12"/>
  </r>
  <r>
    <n v="28"/>
    <x v="2"/>
    <x v="1"/>
    <x v="0"/>
    <n v="1158"/>
    <x v="1"/>
    <n v="9"/>
    <n v="3"/>
    <s v="Medical"/>
    <n v="1"/>
    <n v="377"/>
    <x v="2"/>
    <x v="1"/>
    <n v="94"/>
    <x v="0"/>
    <x v="1"/>
    <x v="1"/>
    <x v="0"/>
    <x v="1"/>
    <n v="2070"/>
    <x v="1"/>
    <n v="2613"/>
    <n v="1"/>
    <s v="Y"/>
    <x v="1"/>
    <n v="23"/>
    <n v="4"/>
    <x v="1"/>
    <n v="80"/>
    <n v="1"/>
    <n v="5"/>
    <n v="3"/>
    <n v="2"/>
    <x v="2"/>
    <x v="8"/>
    <x v="3"/>
    <n v="0"/>
    <x v="10"/>
  </r>
  <r>
    <n v="37"/>
    <x v="0"/>
    <x v="1"/>
    <x v="0"/>
    <n v="228"/>
    <x v="0"/>
    <n v="6"/>
    <n v="4"/>
    <s v="Medical"/>
    <n v="1"/>
    <n v="378"/>
    <x v="1"/>
    <x v="1"/>
    <n v="98"/>
    <x v="0"/>
    <x v="0"/>
    <x v="0"/>
    <x v="0"/>
    <x v="1"/>
    <n v="6502"/>
    <x v="0"/>
    <n v="22825"/>
    <n v="4"/>
    <s v="Y"/>
    <x v="1"/>
    <n v="14"/>
    <n v="3"/>
    <x v="2"/>
    <n v="80"/>
    <n v="1"/>
    <n v="7"/>
    <n v="5"/>
    <n v="4"/>
    <x v="2"/>
    <x v="8"/>
    <x v="0"/>
    <n v="0"/>
    <x v="9"/>
  </r>
  <r>
    <n v="21"/>
    <x v="2"/>
    <x v="1"/>
    <x v="0"/>
    <n v="996"/>
    <x v="1"/>
    <n v="3"/>
    <n v="2"/>
    <s v="Medical"/>
    <n v="1"/>
    <n v="379"/>
    <x v="2"/>
    <x v="1"/>
    <n v="100"/>
    <x v="1"/>
    <x v="1"/>
    <x v="1"/>
    <x v="2"/>
    <x v="0"/>
    <n v="3230"/>
    <x v="0"/>
    <n v="10531"/>
    <n v="1"/>
    <s v="Y"/>
    <x v="1"/>
    <n v="17"/>
    <n v="3"/>
    <x v="0"/>
    <n v="80"/>
    <n v="0"/>
    <n v="3"/>
    <n v="4"/>
    <n v="4"/>
    <x v="2"/>
    <x v="11"/>
    <x v="3"/>
    <n v="1"/>
    <x v="2"/>
  </r>
  <r>
    <n v="37"/>
    <x v="0"/>
    <x v="1"/>
    <x v="2"/>
    <n v="728"/>
    <x v="1"/>
    <n v="1"/>
    <n v="4"/>
    <s v="Medical"/>
    <n v="1"/>
    <n v="380"/>
    <x v="3"/>
    <x v="0"/>
    <n v="80"/>
    <x v="0"/>
    <x v="2"/>
    <x v="7"/>
    <x v="0"/>
    <x v="2"/>
    <n v="13603"/>
    <x v="2"/>
    <n v="11677"/>
    <n v="2"/>
    <s v="Y"/>
    <x v="0"/>
    <n v="18"/>
    <n v="3"/>
    <x v="0"/>
    <n v="80"/>
    <n v="2"/>
    <n v="15"/>
    <n v="2"/>
    <n v="3"/>
    <x v="2"/>
    <x v="8"/>
    <x v="3"/>
    <n v="0"/>
    <x v="3"/>
  </r>
  <r>
    <n v="35"/>
    <x v="0"/>
    <x v="1"/>
    <x v="0"/>
    <n v="1315"/>
    <x v="1"/>
    <n v="22"/>
    <n v="3"/>
    <s v="Life Sciences"/>
    <n v="1"/>
    <n v="381"/>
    <x v="0"/>
    <x v="0"/>
    <n v="71"/>
    <x v="2"/>
    <x v="2"/>
    <x v="5"/>
    <x v="1"/>
    <x v="2"/>
    <n v="11996"/>
    <x v="2"/>
    <n v="19100"/>
    <n v="7"/>
    <s v="Y"/>
    <x v="1"/>
    <n v="18"/>
    <n v="3"/>
    <x v="2"/>
    <n v="80"/>
    <n v="1"/>
    <n v="10"/>
    <n v="6"/>
    <n v="2"/>
    <x v="0"/>
    <x v="5"/>
    <x v="1"/>
    <n v="6"/>
    <x v="3"/>
  </r>
  <r>
    <n v="38"/>
    <x v="0"/>
    <x v="1"/>
    <x v="0"/>
    <n v="322"/>
    <x v="0"/>
    <n v="7"/>
    <n v="2"/>
    <s v="Medical"/>
    <n v="1"/>
    <n v="382"/>
    <x v="3"/>
    <x v="0"/>
    <n v="44"/>
    <x v="2"/>
    <x v="0"/>
    <x v="0"/>
    <x v="3"/>
    <x v="2"/>
    <n v="5605"/>
    <x v="0"/>
    <n v="19191"/>
    <n v="1"/>
    <s v="Y"/>
    <x v="0"/>
    <n v="24"/>
    <n v="4"/>
    <x v="3"/>
    <n v="80"/>
    <n v="1"/>
    <n v="8"/>
    <n v="3"/>
    <n v="3"/>
    <x v="0"/>
    <x v="3"/>
    <x v="2"/>
    <n v="7"/>
    <x v="1"/>
  </r>
  <r>
    <n v="26"/>
    <x v="2"/>
    <x v="1"/>
    <x v="1"/>
    <n v="1479"/>
    <x v="1"/>
    <n v="1"/>
    <n v="3"/>
    <s v="Life Sciences"/>
    <n v="1"/>
    <n v="384"/>
    <x v="1"/>
    <x v="0"/>
    <n v="84"/>
    <x v="0"/>
    <x v="0"/>
    <x v="3"/>
    <x v="1"/>
    <x v="2"/>
    <n v="6397"/>
    <x v="0"/>
    <n v="26767"/>
    <n v="1"/>
    <s v="Y"/>
    <x v="1"/>
    <n v="20"/>
    <n v="4"/>
    <x v="0"/>
    <n v="80"/>
    <n v="1"/>
    <n v="6"/>
    <n v="6"/>
    <n v="1"/>
    <x v="0"/>
    <x v="0"/>
    <x v="4"/>
    <n v="1"/>
    <x v="10"/>
  </r>
  <r>
    <n v="50"/>
    <x v="1"/>
    <x v="1"/>
    <x v="0"/>
    <n v="797"/>
    <x v="1"/>
    <n v="4"/>
    <n v="1"/>
    <s v="Life Sciences"/>
    <n v="1"/>
    <n v="385"/>
    <x v="3"/>
    <x v="1"/>
    <n v="96"/>
    <x v="0"/>
    <x v="4"/>
    <x v="7"/>
    <x v="1"/>
    <x v="2"/>
    <n v="19144"/>
    <x v="2"/>
    <n v="15815"/>
    <n v="3"/>
    <s v="Y"/>
    <x v="1"/>
    <n v="14"/>
    <n v="3"/>
    <x v="0"/>
    <n v="80"/>
    <n v="2"/>
    <n v="28"/>
    <n v="4"/>
    <n v="2"/>
    <x v="0"/>
    <x v="1"/>
    <x v="0"/>
    <n v="1"/>
    <x v="4"/>
  </r>
  <r>
    <n v="53"/>
    <x v="1"/>
    <x v="1"/>
    <x v="0"/>
    <n v="1070"/>
    <x v="1"/>
    <n v="3"/>
    <n v="4"/>
    <s v="Medical"/>
    <n v="1"/>
    <n v="386"/>
    <x v="1"/>
    <x v="1"/>
    <n v="45"/>
    <x v="0"/>
    <x v="3"/>
    <x v="7"/>
    <x v="2"/>
    <x v="1"/>
    <n v="17584"/>
    <x v="2"/>
    <n v="21016"/>
    <n v="3"/>
    <s v="Y"/>
    <x v="0"/>
    <n v="16"/>
    <n v="3"/>
    <x v="1"/>
    <n v="80"/>
    <n v="3"/>
    <n v="21"/>
    <n v="5"/>
    <n v="2"/>
    <x v="2"/>
    <x v="8"/>
    <x v="7"/>
    <n v="1"/>
    <x v="6"/>
  </r>
  <r>
    <n v="42"/>
    <x v="0"/>
    <x v="1"/>
    <x v="0"/>
    <n v="635"/>
    <x v="0"/>
    <n v="1"/>
    <n v="1"/>
    <s v="Life Sciences"/>
    <n v="1"/>
    <n v="387"/>
    <x v="0"/>
    <x v="1"/>
    <n v="99"/>
    <x v="0"/>
    <x v="0"/>
    <x v="0"/>
    <x v="2"/>
    <x v="1"/>
    <n v="4907"/>
    <x v="0"/>
    <n v="24532"/>
    <n v="1"/>
    <s v="Y"/>
    <x v="1"/>
    <n v="25"/>
    <n v="4"/>
    <x v="3"/>
    <n v="80"/>
    <n v="0"/>
    <n v="20"/>
    <n v="3"/>
    <n v="3"/>
    <x v="0"/>
    <x v="23"/>
    <x v="13"/>
    <n v="11"/>
    <x v="4"/>
  </r>
  <r>
    <n v="29"/>
    <x v="2"/>
    <x v="1"/>
    <x v="1"/>
    <n v="442"/>
    <x v="0"/>
    <n v="2"/>
    <n v="2"/>
    <s v="Life Sciences"/>
    <n v="1"/>
    <n v="388"/>
    <x v="0"/>
    <x v="1"/>
    <n v="44"/>
    <x v="0"/>
    <x v="0"/>
    <x v="0"/>
    <x v="0"/>
    <x v="0"/>
    <n v="4554"/>
    <x v="0"/>
    <n v="20260"/>
    <n v="1"/>
    <s v="Y"/>
    <x v="1"/>
    <n v="18"/>
    <n v="3"/>
    <x v="0"/>
    <n v="80"/>
    <n v="0"/>
    <n v="10"/>
    <n v="3"/>
    <n v="2"/>
    <x v="0"/>
    <x v="1"/>
    <x v="1"/>
    <n v="0"/>
    <x v="12"/>
  </r>
  <r>
    <n v="55"/>
    <x v="1"/>
    <x v="1"/>
    <x v="0"/>
    <n v="147"/>
    <x v="1"/>
    <n v="20"/>
    <n v="2"/>
    <s v="Technical Degree"/>
    <n v="1"/>
    <n v="389"/>
    <x v="0"/>
    <x v="1"/>
    <n v="37"/>
    <x v="0"/>
    <x v="0"/>
    <x v="2"/>
    <x v="0"/>
    <x v="1"/>
    <n v="5415"/>
    <x v="0"/>
    <n v="15972"/>
    <n v="3"/>
    <s v="Y"/>
    <x v="0"/>
    <n v="19"/>
    <n v="3"/>
    <x v="1"/>
    <n v="80"/>
    <n v="1"/>
    <n v="12"/>
    <n v="4"/>
    <n v="3"/>
    <x v="0"/>
    <x v="1"/>
    <x v="1"/>
    <n v="0"/>
    <x v="5"/>
  </r>
  <r>
    <n v="26"/>
    <x v="2"/>
    <x v="1"/>
    <x v="1"/>
    <n v="496"/>
    <x v="1"/>
    <n v="11"/>
    <n v="2"/>
    <s v="Medical"/>
    <n v="1"/>
    <n v="390"/>
    <x v="3"/>
    <x v="1"/>
    <n v="60"/>
    <x v="0"/>
    <x v="0"/>
    <x v="4"/>
    <x v="3"/>
    <x v="1"/>
    <n v="4741"/>
    <x v="0"/>
    <n v="22722"/>
    <n v="1"/>
    <s v="Y"/>
    <x v="0"/>
    <n v="13"/>
    <n v="3"/>
    <x v="3"/>
    <n v="80"/>
    <n v="1"/>
    <n v="5"/>
    <n v="3"/>
    <n v="3"/>
    <x v="2"/>
    <x v="8"/>
    <x v="7"/>
    <n v="3"/>
    <x v="6"/>
  </r>
  <r>
    <n v="37"/>
    <x v="0"/>
    <x v="1"/>
    <x v="0"/>
    <n v="1372"/>
    <x v="1"/>
    <n v="1"/>
    <n v="3"/>
    <s v="Life Sciences"/>
    <n v="1"/>
    <n v="391"/>
    <x v="2"/>
    <x v="0"/>
    <n v="42"/>
    <x v="0"/>
    <x v="1"/>
    <x v="1"/>
    <x v="0"/>
    <x v="0"/>
    <n v="2115"/>
    <x v="1"/>
    <n v="15881"/>
    <n v="1"/>
    <s v="Y"/>
    <x v="1"/>
    <n v="12"/>
    <n v="3"/>
    <x v="2"/>
    <n v="80"/>
    <n v="0"/>
    <n v="17"/>
    <n v="3"/>
    <n v="3"/>
    <x v="0"/>
    <x v="18"/>
    <x v="16"/>
    <n v="5"/>
    <x v="1"/>
  </r>
  <r>
    <n v="44"/>
    <x v="0"/>
    <x v="0"/>
    <x v="1"/>
    <n v="920"/>
    <x v="1"/>
    <n v="24"/>
    <n v="3"/>
    <s v="Life Sciences"/>
    <n v="1"/>
    <n v="392"/>
    <x v="2"/>
    <x v="1"/>
    <n v="43"/>
    <x v="0"/>
    <x v="1"/>
    <x v="2"/>
    <x v="2"/>
    <x v="2"/>
    <n v="3161"/>
    <x v="0"/>
    <n v="19920"/>
    <n v="3"/>
    <s v="Y"/>
    <x v="0"/>
    <n v="22"/>
    <n v="4"/>
    <x v="1"/>
    <n v="80"/>
    <n v="1"/>
    <n v="19"/>
    <n v="0"/>
    <n v="1"/>
    <x v="1"/>
    <x v="6"/>
    <x v="2"/>
    <n v="0"/>
    <x v="2"/>
  </r>
  <r>
    <n v="38"/>
    <x v="0"/>
    <x v="1"/>
    <x v="0"/>
    <n v="688"/>
    <x v="1"/>
    <n v="23"/>
    <n v="4"/>
    <s v="Life Sciences"/>
    <n v="1"/>
    <n v="393"/>
    <x v="2"/>
    <x v="1"/>
    <n v="82"/>
    <x v="0"/>
    <x v="0"/>
    <x v="4"/>
    <x v="0"/>
    <x v="2"/>
    <n v="5745"/>
    <x v="0"/>
    <n v="18899"/>
    <n v="9"/>
    <s v="Y"/>
    <x v="1"/>
    <n v="14"/>
    <n v="3"/>
    <x v="2"/>
    <n v="80"/>
    <n v="1"/>
    <n v="10"/>
    <n v="2"/>
    <n v="3"/>
    <x v="1"/>
    <x v="4"/>
    <x v="3"/>
    <n v="1"/>
    <x v="3"/>
  </r>
  <r>
    <n v="26"/>
    <x v="2"/>
    <x v="0"/>
    <x v="0"/>
    <n v="1449"/>
    <x v="1"/>
    <n v="16"/>
    <n v="4"/>
    <s v="Medical"/>
    <n v="1"/>
    <n v="394"/>
    <x v="3"/>
    <x v="1"/>
    <n v="45"/>
    <x v="0"/>
    <x v="1"/>
    <x v="2"/>
    <x v="1"/>
    <x v="2"/>
    <n v="2373"/>
    <x v="1"/>
    <n v="14180"/>
    <n v="2"/>
    <s v="Y"/>
    <x v="0"/>
    <n v="13"/>
    <n v="3"/>
    <x v="1"/>
    <n v="80"/>
    <n v="1"/>
    <n v="5"/>
    <n v="2"/>
    <n v="3"/>
    <x v="2"/>
    <x v="11"/>
    <x v="3"/>
    <n v="0"/>
    <x v="3"/>
  </r>
  <r>
    <n v="28"/>
    <x v="2"/>
    <x v="1"/>
    <x v="0"/>
    <n v="1117"/>
    <x v="1"/>
    <n v="8"/>
    <n v="2"/>
    <s v="Life Sciences"/>
    <n v="1"/>
    <n v="395"/>
    <x v="2"/>
    <x v="0"/>
    <n v="66"/>
    <x v="0"/>
    <x v="1"/>
    <x v="1"/>
    <x v="0"/>
    <x v="0"/>
    <n v="3310"/>
    <x v="0"/>
    <n v="4488"/>
    <n v="1"/>
    <s v="Y"/>
    <x v="1"/>
    <n v="21"/>
    <n v="4"/>
    <x v="1"/>
    <n v="80"/>
    <n v="0"/>
    <n v="5"/>
    <n v="3"/>
    <n v="3"/>
    <x v="2"/>
    <x v="8"/>
    <x v="7"/>
    <n v="0"/>
    <x v="3"/>
  </r>
  <r>
    <n v="49"/>
    <x v="1"/>
    <x v="1"/>
    <x v="1"/>
    <n v="636"/>
    <x v="1"/>
    <n v="10"/>
    <n v="4"/>
    <s v="Life Sciences"/>
    <n v="1"/>
    <n v="396"/>
    <x v="1"/>
    <x v="0"/>
    <n v="35"/>
    <x v="0"/>
    <x v="4"/>
    <x v="7"/>
    <x v="3"/>
    <x v="0"/>
    <n v="18665"/>
    <x v="2"/>
    <n v="25594"/>
    <n v="9"/>
    <s v="Y"/>
    <x v="0"/>
    <n v="11"/>
    <n v="3"/>
    <x v="1"/>
    <n v="80"/>
    <n v="0"/>
    <n v="22"/>
    <n v="4"/>
    <n v="3"/>
    <x v="2"/>
    <x v="11"/>
    <x v="3"/>
    <n v="1"/>
    <x v="3"/>
  </r>
  <r>
    <n v="36"/>
    <x v="0"/>
    <x v="1"/>
    <x v="0"/>
    <n v="506"/>
    <x v="1"/>
    <n v="3"/>
    <n v="3"/>
    <s v="Technical Degree"/>
    <n v="1"/>
    <n v="397"/>
    <x v="1"/>
    <x v="1"/>
    <n v="30"/>
    <x v="0"/>
    <x v="0"/>
    <x v="1"/>
    <x v="1"/>
    <x v="0"/>
    <n v="4485"/>
    <x v="0"/>
    <n v="26285"/>
    <n v="4"/>
    <s v="Y"/>
    <x v="1"/>
    <n v="12"/>
    <n v="3"/>
    <x v="1"/>
    <n v="80"/>
    <n v="0"/>
    <n v="10"/>
    <n v="2"/>
    <n v="3"/>
    <x v="0"/>
    <x v="3"/>
    <x v="2"/>
    <n v="7"/>
    <x v="1"/>
  </r>
  <r>
    <n v="31"/>
    <x v="0"/>
    <x v="1"/>
    <x v="1"/>
    <n v="444"/>
    <x v="0"/>
    <n v="5"/>
    <n v="3"/>
    <s v="Marketing"/>
    <n v="1"/>
    <n v="399"/>
    <x v="2"/>
    <x v="0"/>
    <n v="84"/>
    <x v="0"/>
    <x v="1"/>
    <x v="6"/>
    <x v="1"/>
    <x v="2"/>
    <n v="2789"/>
    <x v="1"/>
    <n v="3909"/>
    <n v="1"/>
    <s v="Y"/>
    <x v="1"/>
    <n v="11"/>
    <n v="3"/>
    <x v="3"/>
    <n v="80"/>
    <n v="1"/>
    <n v="2"/>
    <n v="5"/>
    <n v="2"/>
    <x v="1"/>
    <x v="4"/>
    <x v="3"/>
    <n v="2"/>
    <x v="3"/>
  </r>
  <r>
    <n v="26"/>
    <x v="2"/>
    <x v="0"/>
    <x v="0"/>
    <n v="950"/>
    <x v="0"/>
    <n v="4"/>
    <n v="4"/>
    <s v="Marketing"/>
    <n v="1"/>
    <n v="401"/>
    <x v="2"/>
    <x v="1"/>
    <n v="48"/>
    <x v="1"/>
    <x v="0"/>
    <x v="0"/>
    <x v="0"/>
    <x v="0"/>
    <n v="5828"/>
    <x v="0"/>
    <n v="8450"/>
    <n v="1"/>
    <s v="Y"/>
    <x v="0"/>
    <n v="12"/>
    <n v="3"/>
    <x v="2"/>
    <n v="80"/>
    <n v="0"/>
    <n v="8"/>
    <n v="0"/>
    <n v="3"/>
    <x v="0"/>
    <x v="3"/>
    <x v="1"/>
    <n v="7"/>
    <x v="10"/>
  </r>
  <r>
    <n v="37"/>
    <x v="0"/>
    <x v="1"/>
    <x v="1"/>
    <n v="889"/>
    <x v="1"/>
    <n v="9"/>
    <n v="3"/>
    <s v="Medical"/>
    <n v="1"/>
    <n v="403"/>
    <x v="0"/>
    <x v="1"/>
    <n v="53"/>
    <x v="0"/>
    <x v="1"/>
    <x v="1"/>
    <x v="0"/>
    <x v="1"/>
    <n v="2326"/>
    <x v="1"/>
    <n v="11411"/>
    <n v="1"/>
    <s v="Y"/>
    <x v="0"/>
    <n v="12"/>
    <n v="3"/>
    <x v="3"/>
    <n v="80"/>
    <n v="3"/>
    <n v="4"/>
    <n v="3"/>
    <n v="2"/>
    <x v="2"/>
    <x v="9"/>
    <x v="3"/>
    <n v="1"/>
    <x v="3"/>
  </r>
  <r>
    <n v="42"/>
    <x v="0"/>
    <x v="1"/>
    <x v="1"/>
    <n v="555"/>
    <x v="0"/>
    <n v="26"/>
    <n v="3"/>
    <s v="Marketing"/>
    <n v="1"/>
    <n v="404"/>
    <x v="1"/>
    <x v="0"/>
    <n v="77"/>
    <x v="0"/>
    <x v="3"/>
    <x v="0"/>
    <x v="1"/>
    <x v="1"/>
    <n v="13525"/>
    <x v="2"/>
    <n v="14864"/>
    <n v="5"/>
    <s v="Y"/>
    <x v="1"/>
    <n v="14"/>
    <n v="3"/>
    <x v="1"/>
    <n v="80"/>
    <n v="1"/>
    <n v="23"/>
    <n v="2"/>
    <n v="4"/>
    <x v="0"/>
    <x v="23"/>
    <x v="0"/>
    <n v="4"/>
    <x v="5"/>
  </r>
  <r>
    <n v="18"/>
    <x v="2"/>
    <x v="0"/>
    <x v="0"/>
    <n v="230"/>
    <x v="1"/>
    <n v="3"/>
    <n v="3"/>
    <s v="Life Sciences"/>
    <n v="1"/>
    <n v="405"/>
    <x v="1"/>
    <x v="1"/>
    <n v="54"/>
    <x v="0"/>
    <x v="1"/>
    <x v="2"/>
    <x v="2"/>
    <x v="0"/>
    <n v="1420"/>
    <x v="1"/>
    <n v="25233"/>
    <n v="1"/>
    <s v="Y"/>
    <x v="1"/>
    <n v="13"/>
    <n v="3"/>
    <x v="3"/>
    <n v="80"/>
    <n v="0"/>
    <n v="0"/>
    <n v="2"/>
    <n v="3"/>
    <x v="1"/>
    <x v="2"/>
    <x v="2"/>
    <n v="0"/>
    <x v="2"/>
  </r>
  <r>
    <n v="35"/>
    <x v="0"/>
    <x v="1"/>
    <x v="0"/>
    <n v="1232"/>
    <x v="0"/>
    <n v="16"/>
    <n v="3"/>
    <s v="Marketing"/>
    <n v="1"/>
    <n v="406"/>
    <x v="1"/>
    <x v="1"/>
    <n v="96"/>
    <x v="0"/>
    <x v="2"/>
    <x v="0"/>
    <x v="1"/>
    <x v="1"/>
    <n v="8020"/>
    <x v="2"/>
    <n v="5100"/>
    <n v="0"/>
    <s v="Y"/>
    <x v="1"/>
    <n v="15"/>
    <n v="3"/>
    <x v="3"/>
    <n v="80"/>
    <n v="2"/>
    <n v="12"/>
    <n v="3"/>
    <n v="2"/>
    <x v="0"/>
    <x v="19"/>
    <x v="5"/>
    <n v="6"/>
    <x v="12"/>
  </r>
  <r>
    <n v="36"/>
    <x v="0"/>
    <x v="1"/>
    <x v="1"/>
    <n v="566"/>
    <x v="1"/>
    <n v="18"/>
    <n v="4"/>
    <s v="Life Sciences"/>
    <n v="1"/>
    <n v="407"/>
    <x v="1"/>
    <x v="1"/>
    <n v="81"/>
    <x v="2"/>
    <x v="1"/>
    <x v="2"/>
    <x v="0"/>
    <x v="1"/>
    <n v="3688"/>
    <x v="0"/>
    <n v="7122"/>
    <n v="4"/>
    <s v="Y"/>
    <x v="1"/>
    <n v="18"/>
    <n v="3"/>
    <x v="1"/>
    <n v="80"/>
    <n v="2"/>
    <n v="4"/>
    <n v="2"/>
    <n v="3"/>
    <x v="1"/>
    <x v="6"/>
    <x v="2"/>
    <n v="0"/>
    <x v="2"/>
  </r>
  <r>
    <n v="51"/>
    <x v="1"/>
    <x v="1"/>
    <x v="0"/>
    <n v="1302"/>
    <x v="1"/>
    <n v="2"/>
    <n v="3"/>
    <s v="Medical"/>
    <n v="1"/>
    <n v="408"/>
    <x v="2"/>
    <x v="1"/>
    <n v="84"/>
    <x v="3"/>
    <x v="0"/>
    <x v="3"/>
    <x v="1"/>
    <x v="2"/>
    <n v="5482"/>
    <x v="0"/>
    <n v="16321"/>
    <n v="5"/>
    <s v="Y"/>
    <x v="1"/>
    <n v="18"/>
    <n v="3"/>
    <x v="1"/>
    <n v="80"/>
    <n v="1"/>
    <n v="13"/>
    <n v="3"/>
    <n v="3"/>
    <x v="2"/>
    <x v="9"/>
    <x v="10"/>
    <n v="1"/>
    <x v="3"/>
  </r>
  <r>
    <n v="41"/>
    <x v="0"/>
    <x v="1"/>
    <x v="0"/>
    <n v="334"/>
    <x v="0"/>
    <n v="2"/>
    <n v="4"/>
    <s v="Life Sciences"/>
    <n v="1"/>
    <n v="410"/>
    <x v="2"/>
    <x v="1"/>
    <n v="88"/>
    <x v="0"/>
    <x v="3"/>
    <x v="5"/>
    <x v="1"/>
    <x v="0"/>
    <n v="16015"/>
    <x v="2"/>
    <n v="15896"/>
    <n v="1"/>
    <s v="Y"/>
    <x v="1"/>
    <n v="19"/>
    <n v="3"/>
    <x v="2"/>
    <n v="80"/>
    <n v="0"/>
    <n v="22"/>
    <n v="2"/>
    <n v="3"/>
    <x v="0"/>
    <x v="14"/>
    <x v="15"/>
    <n v="0"/>
    <x v="10"/>
  </r>
  <r>
    <n v="18"/>
    <x v="2"/>
    <x v="1"/>
    <x v="0"/>
    <n v="812"/>
    <x v="0"/>
    <n v="10"/>
    <n v="3"/>
    <s v="Medical"/>
    <n v="1"/>
    <n v="411"/>
    <x v="2"/>
    <x v="0"/>
    <n v="69"/>
    <x v="1"/>
    <x v="1"/>
    <x v="6"/>
    <x v="2"/>
    <x v="0"/>
    <n v="1200"/>
    <x v="1"/>
    <n v="9724"/>
    <n v="1"/>
    <s v="Y"/>
    <x v="1"/>
    <n v="12"/>
    <n v="3"/>
    <x v="0"/>
    <n v="80"/>
    <n v="0"/>
    <n v="0"/>
    <n v="2"/>
    <n v="3"/>
    <x v="1"/>
    <x v="2"/>
    <x v="2"/>
    <n v="0"/>
    <x v="2"/>
  </r>
  <r>
    <n v="28"/>
    <x v="2"/>
    <x v="1"/>
    <x v="0"/>
    <n v="1476"/>
    <x v="1"/>
    <n v="16"/>
    <n v="2"/>
    <s v="Medical"/>
    <n v="1"/>
    <n v="412"/>
    <x v="0"/>
    <x v="1"/>
    <n v="68"/>
    <x v="2"/>
    <x v="0"/>
    <x v="4"/>
    <x v="3"/>
    <x v="0"/>
    <n v="5661"/>
    <x v="0"/>
    <n v="4824"/>
    <n v="0"/>
    <s v="Y"/>
    <x v="1"/>
    <n v="19"/>
    <n v="3"/>
    <x v="3"/>
    <n v="80"/>
    <n v="0"/>
    <n v="9"/>
    <n v="2"/>
    <n v="3"/>
    <x v="0"/>
    <x v="3"/>
    <x v="7"/>
    <n v="0"/>
    <x v="1"/>
  </r>
  <r>
    <n v="31"/>
    <x v="0"/>
    <x v="1"/>
    <x v="0"/>
    <n v="218"/>
    <x v="0"/>
    <n v="7"/>
    <n v="3"/>
    <s v="Technical Degree"/>
    <n v="1"/>
    <n v="416"/>
    <x v="0"/>
    <x v="1"/>
    <n v="100"/>
    <x v="2"/>
    <x v="0"/>
    <x v="0"/>
    <x v="0"/>
    <x v="1"/>
    <n v="6929"/>
    <x v="0"/>
    <n v="12241"/>
    <n v="4"/>
    <s v="Y"/>
    <x v="1"/>
    <n v="11"/>
    <n v="3"/>
    <x v="2"/>
    <n v="80"/>
    <n v="1"/>
    <n v="10"/>
    <n v="3"/>
    <n v="2"/>
    <x v="0"/>
    <x v="3"/>
    <x v="1"/>
    <n v="7"/>
    <x v="1"/>
  </r>
  <r>
    <n v="39"/>
    <x v="0"/>
    <x v="1"/>
    <x v="0"/>
    <n v="1132"/>
    <x v="1"/>
    <n v="1"/>
    <n v="3"/>
    <s v="Medical"/>
    <n v="1"/>
    <n v="417"/>
    <x v="1"/>
    <x v="1"/>
    <n v="48"/>
    <x v="2"/>
    <x v="2"/>
    <x v="4"/>
    <x v="0"/>
    <x v="2"/>
    <n v="9613"/>
    <x v="2"/>
    <n v="10942"/>
    <n v="0"/>
    <s v="Y"/>
    <x v="1"/>
    <n v="17"/>
    <n v="3"/>
    <x v="0"/>
    <n v="80"/>
    <n v="3"/>
    <n v="19"/>
    <n v="5"/>
    <n v="2"/>
    <x v="0"/>
    <x v="29"/>
    <x v="15"/>
    <n v="3"/>
    <x v="1"/>
  </r>
  <r>
    <n v="36"/>
    <x v="0"/>
    <x v="1"/>
    <x v="2"/>
    <n v="1105"/>
    <x v="1"/>
    <n v="24"/>
    <n v="4"/>
    <s v="Life Sciences"/>
    <n v="1"/>
    <n v="419"/>
    <x v="0"/>
    <x v="0"/>
    <n v="47"/>
    <x v="0"/>
    <x v="0"/>
    <x v="2"/>
    <x v="1"/>
    <x v="1"/>
    <n v="5674"/>
    <x v="0"/>
    <n v="6927"/>
    <n v="7"/>
    <s v="Y"/>
    <x v="1"/>
    <n v="15"/>
    <n v="3"/>
    <x v="3"/>
    <n v="80"/>
    <n v="1"/>
    <n v="11"/>
    <n v="3"/>
    <n v="3"/>
    <x v="0"/>
    <x v="7"/>
    <x v="6"/>
    <n v="0"/>
    <x v="5"/>
  </r>
  <r>
    <n v="32"/>
    <x v="0"/>
    <x v="1"/>
    <x v="0"/>
    <n v="906"/>
    <x v="0"/>
    <n v="7"/>
    <n v="3"/>
    <s v="Life Sciences"/>
    <n v="1"/>
    <n v="420"/>
    <x v="2"/>
    <x v="1"/>
    <n v="91"/>
    <x v="1"/>
    <x v="0"/>
    <x v="0"/>
    <x v="2"/>
    <x v="1"/>
    <n v="5484"/>
    <x v="0"/>
    <n v="16985"/>
    <n v="1"/>
    <s v="Y"/>
    <x v="1"/>
    <n v="14"/>
    <n v="3"/>
    <x v="3"/>
    <n v="80"/>
    <n v="1"/>
    <n v="13"/>
    <n v="3"/>
    <n v="2"/>
    <x v="0"/>
    <x v="20"/>
    <x v="6"/>
    <n v="4"/>
    <x v="5"/>
  </r>
  <r>
    <n v="38"/>
    <x v="0"/>
    <x v="1"/>
    <x v="0"/>
    <n v="849"/>
    <x v="1"/>
    <n v="25"/>
    <n v="2"/>
    <s v="Life Sciences"/>
    <n v="1"/>
    <n v="421"/>
    <x v="3"/>
    <x v="0"/>
    <n v="81"/>
    <x v="1"/>
    <x v="2"/>
    <x v="7"/>
    <x v="1"/>
    <x v="1"/>
    <n v="12061"/>
    <x v="2"/>
    <n v="26707"/>
    <n v="3"/>
    <s v="Y"/>
    <x v="1"/>
    <n v="17"/>
    <n v="3"/>
    <x v="3"/>
    <n v="80"/>
    <n v="1"/>
    <n v="19"/>
    <n v="2"/>
    <n v="3"/>
    <x v="0"/>
    <x v="1"/>
    <x v="6"/>
    <n v="0"/>
    <x v="9"/>
  </r>
  <r>
    <n v="58"/>
    <x v="1"/>
    <x v="1"/>
    <x v="2"/>
    <n v="390"/>
    <x v="1"/>
    <n v="1"/>
    <n v="4"/>
    <s v="Life Sciences"/>
    <n v="1"/>
    <n v="422"/>
    <x v="2"/>
    <x v="1"/>
    <n v="32"/>
    <x v="3"/>
    <x v="0"/>
    <x v="4"/>
    <x v="2"/>
    <x v="2"/>
    <n v="5660"/>
    <x v="0"/>
    <n v="17056"/>
    <n v="2"/>
    <s v="Y"/>
    <x v="0"/>
    <n v="13"/>
    <n v="3"/>
    <x v="1"/>
    <n v="80"/>
    <n v="1"/>
    <n v="12"/>
    <n v="2"/>
    <n v="3"/>
    <x v="2"/>
    <x v="8"/>
    <x v="7"/>
    <n v="1"/>
    <x v="3"/>
  </r>
  <r>
    <n v="31"/>
    <x v="0"/>
    <x v="1"/>
    <x v="0"/>
    <n v="691"/>
    <x v="1"/>
    <n v="5"/>
    <n v="4"/>
    <s v="Technical Degree"/>
    <n v="1"/>
    <n v="423"/>
    <x v="1"/>
    <x v="1"/>
    <n v="86"/>
    <x v="0"/>
    <x v="1"/>
    <x v="1"/>
    <x v="0"/>
    <x v="1"/>
    <n v="4821"/>
    <x v="0"/>
    <n v="10077"/>
    <n v="0"/>
    <s v="Y"/>
    <x v="0"/>
    <n v="12"/>
    <n v="3"/>
    <x v="3"/>
    <n v="80"/>
    <n v="1"/>
    <n v="6"/>
    <n v="4"/>
    <n v="3"/>
    <x v="2"/>
    <x v="8"/>
    <x v="3"/>
    <n v="0"/>
    <x v="6"/>
  </r>
  <r>
    <n v="31"/>
    <x v="0"/>
    <x v="1"/>
    <x v="0"/>
    <n v="106"/>
    <x v="2"/>
    <n v="2"/>
    <n v="3"/>
    <s v="Human Resources"/>
    <n v="1"/>
    <n v="424"/>
    <x v="3"/>
    <x v="1"/>
    <n v="62"/>
    <x v="1"/>
    <x v="0"/>
    <x v="8"/>
    <x v="3"/>
    <x v="1"/>
    <n v="6410"/>
    <x v="0"/>
    <n v="17822"/>
    <n v="3"/>
    <s v="Y"/>
    <x v="1"/>
    <n v="12"/>
    <n v="3"/>
    <x v="1"/>
    <n v="80"/>
    <n v="0"/>
    <n v="9"/>
    <n v="1"/>
    <n v="3"/>
    <x v="1"/>
    <x v="4"/>
    <x v="3"/>
    <n v="1"/>
    <x v="2"/>
  </r>
  <r>
    <n v="45"/>
    <x v="0"/>
    <x v="1"/>
    <x v="1"/>
    <n v="1249"/>
    <x v="1"/>
    <n v="7"/>
    <n v="3"/>
    <s v="Life Sciences"/>
    <n v="1"/>
    <n v="425"/>
    <x v="3"/>
    <x v="1"/>
    <n v="97"/>
    <x v="0"/>
    <x v="2"/>
    <x v="2"/>
    <x v="3"/>
    <x v="2"/>
    <n v="5210"/>
    <x v="0"/>
    <n v="20308"/>
    <n v="1"/>
    <s v="Y"/>
    <x v="1"/>
    <n v="18"/>
    <n v="3"/>
    <x v="0"/>
    <n v="80"/>
    <n v="1"/>
    <n v="24"/>
    <n v="2"/>
    <n v="3"/>
    <x v="0"/>
    <x v="25"/>
    <x v="5"/>
    <n v="9"/>
    <x v="7"/>
  </r>
  <r>
    <n v="31"/>
    <x v="0"/>
    <x v="1"/>
    <x v="0"/>
    <n v="192"/>
    <x v="1"/>
    <n v="2"/>
    <n v="4"/>
    <s v="Life Sciences"/>
    <n v="1"/>
    <n v="426"/>
    <x v="1"/>
    <x v="1"/>
    <n v="32"/>
    <x v="0"/>
    <x v="1"/>
    <x v="1"/>
    <x v="0"/>
    <x v="2"/>
    <n v="2695"/>
    <x v="1"/>
    <n v="7747"/>
    <n v="0"/>
    <s v="Y"/>
    <x v="0"/>
    <n v="18"/>
    <n v="3"/>
    <x v="2"/>
    <n v="80"/>
    <n v="1"/>
    <n v="3"/>
    <n v="2"/>
    <n v="1"/>
    <x v="1"/>
    <x v="4"/>
    <x v="3"/>
    <n v="2"/>
    <x v="3"/>
  </r>
  <r>
    <n v="33"/>
    <x v="0"/>
    <x v="1"/>
    <x v="1"/>
    <n v="553"/>
    <x v="1"/>
    <n v="5"/>
    <n v="4"/>
    <s v="Life Sciences"/>
    <n v="1"/>
    <n v="428"/>
    <x v="2"/>
    <x v="0"/>
    <n v="74"/>
    <x v="0"/>
    <x v="2"/>
    <x v="5"/>
    <x v="1"/>
    <x v="1"/>
    <n v="11878"/>
    <x v="2"/>
    <n v="23364"/>
    <n v="6"/>
    <s v="Y"/>
    <x v="1"/>
    <n v="11"/>
    <n v="3"/>
    <x v="2"/>
    <n v="80"/>
    <n v="2"/>
    <n v="12"/>
    <n v="2"/>
    <n v="3"/>
    <x v="0"/>
    <x v="1"/>
    <x v="8"/>
    <n v="8"/>
    <x v="5"/>
  </r>
  <r>
    <n v="39"/>
    <x v="0"/>
    <x v="1"/>
    <x v="0"/>
    <n v="117"/>
    <x v="1"/>
    <n v="10"/>
    <n v="1"/>
    <s v="Medical"/>
    <n v="1"/>
    <n v="429"/>
    <x v="1"/>
    <x v="1"/>
    <n v="99"/>
    <x v="0"/>
    <x v="3"/>
    <x v="5"/>
    <x v="3"/>
    <x v="1"/>
    <n v="17068"/>
    <x v="2"/>
    <n v="5355"/>
    <n v="1"/>
    <s v="Y"/>
    <x v="0"/>
    <n v="14"/>
    <n v="3"/>
    <x v="1"/>
    <n v="80"/>
    <n v="0"/>
    <n v="21"/>
    <n v="3"/>
    <n v="3"/>
    <x v="0"/>
    <x v="17"/>
    <x v="5"/>
    <n v="11"/>
    <x v="13"/>
  </r>
  <r>
    <n v="43"/>
    <x v="0"/>
    <x v="1"/>
    <x v="1"/>
    <n v="185"/>
    <x v="1"/>
    <n v="10"/>
    <n v="4"/>
    <s v="Life Sciences"/>
    <n v="1"/>
    <n v="430"/>
    <x v="1"/>
    <x v="0"/>
    <n v="33"/>
    <x v="0"/>
    <x v="1"/>
    <x v="2"/>
    <x v="0"/>
    <x v="0"/>
    <n v="2455"/>
    <x v="1"/>
    <n v="10675"/>
    <n v="0"/>
    <s v="Y"/>
    <x v="1"/>
    <n v="19"/>
    <n v="3"/>
    <x v="0"/>
    <n v="80"/>
    <n v="0"/>
    <n v="9"/>
    <n v="5"/>
    <n v="3"/>
    <x v="0"/>
    <x v="3"/>
    <x v="1"/>
    <n v="1"/>
    <x v="1"/>
  </r>
  <r>
    <n v="49"/>
    <x v="1"/>
    <x v="1"/>
    <x v="0"/>
    <n v="1091"/>
    <x v="1"/>
    <n v="1"/>
    <n v="2"/>
    <s v="Technical Degree"/>
    <n v="1"/>
    <n v="431"/>
    <x v="1"/>
    <x v="0"/>
    <n v="90"/>
    <x v="1"/>
    <x v="3"/>
    <x v="4"/>
    <x v="2"/>
    <x v="0"/>
    <n v="13964"/>
    <x v="2"/>
    <n v="17810"/>
    <n v="7"/>
    <s v="Y"/>
    <x v="0"/>
    <n v="12"/>
    <n v="3"/>
    <x v="1"/>
    <n v="80"/>
    <n v="0"/>
    <n v="25"/>
    <n v="2"/>
    <n v="3"/>
    <x v="0"/>
    <x v="5"/>
    <x v="10"/>
    <n v="0"/>
    <x v="1"/>
  </r>
  <r>
    <n v="52"/>
    <x v="1"/>
    <x v="0"/>
    <x v="0"/>
    <n v="723"/>
    <x v="1"/>
    <n v="8"/>
    <n v="4"/>
    <s v="Medical"/>
    <n v="1"/>
    <n v="433"/>
    <x v="1"/>
    <x v="1"/>
    <n v="85"/>
    <x v="1"/>
    <x v="0"/>
    <x v="1"/>
    <x v="1"/>
    <x v="1"/>
    <n v="4941"/>
    <x v="0"/>
    <n v="17747"/>
    <n v="2"/>
    <s v="Y"/>
    <x v="1"/>
    <n v="15"/>
    <n v="3"/>
    <x v="0"/>
    <n v="80"/>
    <n v="0"/>
    <n v="11"/>
    <n v="3"/>
    <n v="2"/>
    <x v="0"/>
    <x v="3"/>
    <x v="3"/>
    <n v="7"/>
    <x v="1"/>
  </r>
  <r>
    <n v="27"/>
    <x v="2"/>
    <x v="1"/>
    <x v="0"/>
    <n v="1220"/>
    <x v="1"/>
    <n v="5"/>
    <n v="3"/>
    <s v="Life Sciences"/>
    <n v="1"/>
    <n v="434"/>
    <x v="1"/>
    <x v="0"/>
    <n v="85"/>
    <x v="0"/>
    <x v="1"/>
    <x v="1"/>
    <x v="1"/>
    <x v="0"/>
    <n v="2478"/>
    <x v="1"/>
    <n v="20938"/>
    <n v="1"/>
    <s v="Y"/>
    <x v="0"/>
    <n v="12"/>
    <n v="3"/>
    <x v="2"/>
    <n v="80"/>
    <n v="0"/>
    <n v="4"/>
    <n v="2"/>
    <n v="2"/>
    <x v="2"/>
    <x v="9"/>
    <x v="7"/>
    <n v="1"/>
    <x v="3"/>
  </r>
  <r>
    <n v="32"/>
    <x v="0"/>
    <x v="1"/>
    <x v="0"/>
    <n v="588"/>
    <x v="0"/>
    <n v="8"/>
    <n v="2"/>
    <s v="Technical Degree"/>
    <n v="1"/>
    <n v="436"/>
    <x v="1"/>
    <x v="0"/>
    <n v="65"/>
    <x v="1"/>
    <x v="0"/>
    <x v="0"/>
    <x v="1"/>
    <x v="1"/>
    <n v="5228"/>
    <x v="0"/>
    <n v="24624"/>
    <n v="1"/>
    <s v="Y"/>
    <x v="0"/>
    <n v="11"/>
    <n v="3"/>
    <x v="1"/>
    <n v="80"/>
    <n v="0"/>
    <n v="13"/>
    <n v="2"/>
    <n v="3"/>
    <x v="0"/>
    <x v="20"/>
    <x v="16"/>
    <n v="11"/>
    <x v="12"/>
  </r>
  <r>
    <n v="27"/>
    <x v="2"/>
    <x v="1"/>
    <x v="0"/>
    <n v="1377"/>
    <x v="0"/>
    <n v="2"/>
    <n v="3"/>
    <s v="Life Sciences"/>
    <n v="1"/>
    <n v="437"/>
    <x v="2"/>
    <x v="1"/>
    <n v="74"/>
    <x v="0"/>
    <x v="0"/>
    <x v="0"/>
    <x v="2"/>
    <x v="0"/>
    <n v="4478"/>
    <x v="0"/>
    <n v="5242"/>
    <n v="1"/>
    <s v="Y"/>
    <x v="0"/>
    <n v="11"/>
    <n v="3"/>
    <x v="0"/>
    <n v="80"/>
    <n v="0"/>
    <n v="5"/>
    <n v="3"/>
    <n v="3"/>
    <x v="2"/>
    <x v="8"/>
    <x v="0"/>
    <n v="0"/>
    <x v="10"/>
  </r>
  <r>
    <n v="31"/>
    <x v="0"/>
    <x v="1"/>
    <x v="0"/>
    <n v="691"/>
    <x v="0"/>
    <n v="7"/>
    <n v="3"/>
    <s v="Marketing"/>
    <n v="1"/>
    <n v="438"/>
    <x v="2"/>
    <x v="1"/>
    <n v="73"/>
    <x v="0"/>
    <x v="0"/>
    <x v="0"/>
    <x v="0"/>
    <x v="2"/>
    <n v="7547"/>
    <x v="2"/>
    <n v="7143"/>
    <n v="4"/>
    <s v="Y"/>
    <x v="1"/>
    <n v="12"/>
    <n v="3"/>
    <x v="1"/>
    <n v="80"/>
    <n v="3"/>
    <n v="13"/>
    <n v="3"/>
    <n v="3"/>
    <x v="0"/>
    <x v="5"/>
    <x v="1"/>
    <n v="1"/>
    <x v="1"/>
  </r>
  <r>
    <n v="32"/>
    <x v="0"/>
    <x v="1"/>
    <x v="0"/>
    <n v="1018"/>
    <x v="1"/>
    <n v="2"/>
    <n v="4"/>
    <s v="Medical"/>
    <n v="1"/>
    <n v="439"/>
    <x v="3"/>
    <x v="0"/>
    <n v="74"/>
    <x v="2"/>
    <x v="0"/>
    <x v="1"/>
    <x v="0"/>
    <x v="0"/>
    <n v="5055"/>
    <x v="0"/>
    <n v="10557"/>
    <n v="7"/>
    <s v="Y"/>
    <x v="1"/>
    <n v="16"/>
    <n v="3"/>
    <x v="3"/>
    <n v="80"/>
    <n v="0"/>
    <n v="10"/>
    <n v="0"/>
    <n v="2"/>
    <x v="0"/>
    <x v="5"/>
    <x v="1"/>
    <n v="0"/>
    <x v="1"/>
  </r>
  <r>
    <n v="28"/>
    <x v="2"/>
    <x v="0"/>
    <x v="0"/>
    <n v="1157"/>
    <x v="1"/>
    <n v="2"/>
    <n v="4"/>
    <s v="Medical"/>
    <n v="1"/>
    <n v="440"/>
    <x v="3"/>
    <x v="1"/>
    <n v="84"/>
    <x v="3"/>
    <x v="1"/>
    <x v="1"/>
    <x v="0"/>
    <x v="1"/>
    <n v="3464"/>
    <x v="0"/>
    <n v="24737"/>
    <n v="5"/>
    <s v="Y"/>
    <x v="0"/>
    <n v="13"/>
    <n v="3"/>
    <x v="1"/>
    <n v="80"/>
    <n v="0"/>
    <n v="5"/>
    <n v="4"/>
    <n v="2"/>
    <x v="2"/>
    <x v="11"/>
    <x v="3"/>
    <n v="2"/>
    <x v="3"/>
  </r>
  <r>
    <n v="30"/>
    <x v="2"/>
    <x v="1"/>
    <x v="0"/>
    <n v="1275"/>
    <x v="1"/>
    <n v="28"/>
    <n v="2"/>
    <s v="Medical"/>
    <n v="1"/>
    <n v="441"/>
    <x v="2"/>
    <x v="0"/>
    <n v="64"/>
    <x v="0"/>
    <x v="0"/>
    <x v="1"/>
    <x v="0"/>
    <x v="1"/>
    <n v="5775"/>
    <x v="0"/>
    <n v="11934"/>
    <n v="1"/>
    <s v="Y"/>
    <x v="1"/>
    <n v="13"/>
    <n v="3"/>
    <x v="1"/>
    <n v="80"/>
    <n v="2"/>
    <n v="11"/>
    <n v="2"/>
    <n v="3"/>
    <x v="0"/>
    <x v="1"/>
    <x v="6"/>
    <n v="1"/>
    <x v="12"/>
  </r>
  <r>
    <n v="31"/>
    <x v="0"/>
    <x v="1"/>
    <x v="1"/>
    <n v="798"/>
    <x v="1"/>
    <n v="7"/>
    <n v="2"/>
    <s v="Life Sciences"/>
    <n v="1"/>
    <n v="442"/>
    <x v="1"/>
    <x v="0"/>
    <n v="48"/>
    <x v="1"/>
    <x v="2"/>
    <x v="3"/>
    <x v="2"/>
    <x v="1"/>
    <n v="8943"/>
    <x v="2"/>
    <n v="14034"/>
    <n v="1"/>
    <s v="Y"/>
    <x v="1"/>
    <n v="24"/>
    <n v="4"/>
    <x v="0"/>
    <n v="80"/>
    <n v="1"/>
    <n v="10"/>
    <n v="2"/>
    <n v="3"/>
    <x v="0"/>
    <x v="1"/>
    <x v="5"/>
    <n v="8"/>
    <x v="12"/>
  </r>
  <r>
    <n v="39"/>
    <x v="0"/>
    <x v="1"/>
    <x v="1"/>
    <n v="672"/>
    <x v="1"/>
    <n v="7"/>
    <n v="2"/>
    <s v="Medical"/>
    <n v="1"/>
    <n v="444"/>
    <x v="1"/>
    <x v="1"/>
    <n v="54"/>
    <x v="1"/>
    <x v="4"/>
    <x v="5"/>
    <x v="0"/>
    <x v="1"/>
    <n v="19272"/>
    <x v="2"/>
    <n v="21141"/>
    <n v="1"/>
    <s v="Y"/>
    <x v="1"/>
    <n v="15"/>
    <n v="3"/>
    <x v="0"/>
    <n v="80"/>
    <n v="1"/>
    <n v="21"/>
    <n v="2"/>
    <n v="3"/>
    <x v="0"/>
    <x v="17"/>
    <x v="5"/>
    <n v="13"/>
    <x v="6"/>
  </r>
  <r>
    <n v="39"/>
    <x v="0"/>
    <x v="0"/>
    <x v="0"/>
    <n v="1162"/>
    <x v="0"/>
    <n v="3"/>
    <n v="2"/>
    <s v="Medical"/>
    <n v="1"/>
    <n v="445"/>
    <x v="2"/>
    <x v="0"/>
    <n v="41"/>
    <x v="0"/>
    <x v="0"/>
    <x v="0"/>
    <x v="2"/>
    <x v="1"/>
    <n v="5238"/>
    <x v="0"/>
    <n v="17778"/>
    <n v="4"/>
    <s v="Y"/>
    <x v="0"/>
    <n v="18"/>
    <n v="3"/>
    <x v="0"/>
    <n v="80"/>
    <n v="0"/>
    <n v="12"/>
    <n v="3"/>
    <n v="2"/>
    <x v="1"/>
    <x v="6"/>
    <x v="2"/>
    <n v="0"/>
    <x v="2"/>
  </r>
  <r>
    <n v="33"/>
    <x v="0"/>
    <x v="1"/>
    <x v="1"/>
    <n v="508"/>
    <x v="0"/>
    <n v="10"/>
    <n v="3"/>
    <s v="Marketing"/>
    <n v="1"/>
    <n v="446"/>
    <x v="0"/>
    <x v="1"/>
    <n v="46"/>
    <x v="1"/>
    <x v="0"/>
    <x v="0"/>
    <x v="0"/>
    <x v="0"/>
    <n v="4682"/>
    <x v="0"/>
    <n v="4317"/>
    <n v="3"/>
    <s v="Y"/>
    <x v="1"/>
    <n v="14"/>
    <n v="3"/>
    <x v="3"/>
    <n v="80"/>
    <n v="0"/>
    <n v="9"/>
    <n v="6"/>
    <n v="2"/>
    <x v="0"/>
    <x v="5"/>
    <x v="1"/>
    <n v="0"/>
    <x v="9"/>
  </r>
  <r>
    <n v="47"/>
    <x v="1"/>
    <x v="1"/>
    <x v="0"/>
    <n v="1482"/>
    <x v="1"/>
    <n v="5"/>
    <n v="5"/>
    <s v="Life Sciences"/>
    <n v="1"/>
    <n v="447"/>
    <x v="2"/>
    <x v="1"/>
    <n v="42"/>
    <x v="0"/>
    <x v="4"/>
    <x v="7"/>
    <x v="2"/>
    <x v="1"/>
    <n v="18300"/>
    <x v="2"/>
    <n v="16375"/>
    <n v="4"/>
    <s v="Y"/>
    <x v="1"/>
    <n v="11"/>
    <n v="3"/>
    <x v="2"/>
    <n v="80"/>
    <n v="1"/>
    <n v="21"/>
    <n v="2"/>
    <n v="3"/>
    <x v="2"/>
    <x v="11"/>
    <x v="3"/>
    <n v="1"/>
    <x v="9"/>
  </r>
  <r>
    <n v="43"/>
    <x v="0"/>
    <x v="1"/>
    <x v="1"/>
    <n v="559"/>
    <x v="1"/>
    <n v="10"/>
    <n v="4"/>
    <s v="Life Sciences"/>
    <n v="1"/>
    <n v="448"/>
    <x v="1"/>
    <x v="0"/>
    <n v="82"/>
    <x v="1"/>
    <x v="0"/>
    <x v="2"/>
    <x v="2"/>
    <x v="2"/>
    <n v="5257"/>
    <x v="0"/>
    <n v="6227"/>
    <n v="1"/>
    <s v="Y"/>
    <x v="1"/>
    <n v="11"/>
    <n v="3"/>
    <x v="2"/>
    <n v="80"/>
    <n v="1"/>
    <n v="9"/>
    <n v="3"/>
    <n v="4"/>
    <x v="0"/>
    <x v="7"/>
    <x v="1"/>
    <n v="0"/>
    <x v="2"/>
  </r>
  <r>
    <n v="27"/>
    <x v="2"/>
    <x v="1"/>
    <x v="2"/>
    <n v="210"/>
    <x v="0"/>
    <n v="1"/>
    <n v="1"/>
    <s v="Marketing"/>
    <n v="1"/>
    <n v="449"/>
    <x v="1"/>
    <x v="1"/>
    <n v="73"/>
    <x v="0"/>
    <x v="0"/>
    <x v="0"/>
    <x v="1"/>
    <x v="1"/>
    <n v="6349"/>
    <x v="0"/>
    <n v="22107"/>
    <n v="0"/>
    <s v="Y"/>
    <x v="0"/>
    <n v="13"/>
    <n v="3"/>
    <x v="1"/>
    <n v="80"/>
    <n v="1"/>
    <n v="6"/>
    <n v="0"/>
    <n v="3"/>
    <x v="2"/>
    <x v="8"/>
    <x v="0"/>
    <n v="1"/>
    <x v="10"/>
  </r>
  <r>
    <n v="54"/>
    <x v="1"/>
    <x v="1"/>
    <x v="1"/>
    <n v="928"/>
    <x v="1"/>
    <n v="20"/>
    <n v="4"/>
    <s v="Life Sciences"/>
    <n v="1"/>
    <n v="450"/>
    <x v="2"/>
    <x v="0"/>
    <n v="31"/>
    <x v="0"/>
    <x v="0"/>
    <x v="1"/>
    <x v="2"/>
    <x v="0"/>
    <n v="4869"/>
    <x v="0"/>
    <n v="16885"/>
    <n v="3"/>
    <s v="Y"/>
    <x v="1"/>
    <n v="12"/>
    <n v="3"/>
    <x v="1"/>
    <n v="80"/>
    <n v="0"/>
    <n v="20"/>
    <n v="4"/>
    <n v="2"/>
    <x v="2"/>
    <x v="9"/>
    <x v="7"/>
    <n v="0"/>
    <x v="6"/>
  </r>
  <r>
    <n v="43"/>
    <x v="0"/>
    <x v="1"/>
    <x v="0"/>
    <n v="1001"/>
    <x v="1"/>
    <n v="7"/>
    <n v="3"/>
    <s v="Life Sciences"/>
    <n v="1"/>
    <n v="451"/>
    <x v="1"/>
    <x v="0"/>
    <n v="43"/>
    <x v="0"/>
    <x v="2"/>
    <x v="4"/>
    <x v="3"/>
    <x v="1"/>
    <n v="9985"/>
    <x v="2"/>
    <n v="9262"/>
    <n v="8"/>
    <s v="Y"/>
    <x v="1"/>
    <n v="16"/>
    <n v="3"/>
    <x v="0"/>
    <n v="80"/>
    <n v="1"/>
    <n v="10"/>
    <n v="1"/>
    <n v="2"/>
    <x v="1"/>
    <x v="6"/>
    <x v="2"/>
    <n v="0"/>
    <x v="2"/>
  </r>
  <r>
    <n v="45"/>
    <x v="0"/>
    <x v="1"/>
    <x v="0"/>
    <n v="549"/>
    <x v="1"/>
    <n v="8"/>
    <n v="4"/>
    <s v="Other"/>
    <n v="1"/>
    <n v="452"/>
    <x v="2"/>
    <x v="1"/>
    <n v="75"/>
    <x v="0"/>
    <x v="0"/>
    <x v="1"/>
    <x v="0"/>
    <x v="1"/>
    <n v="3697"/>
    <x v="0"/>
    <n v="9278"/>
    <n v="9"/>
    <s v="Y"/>
    <x v="1"/>
    <n v="14"/>
    <n v="3"/>
    <x v="0"/>
    <n v="80"/>
    <n v="2"/>
    <n v="12"/>
    <n v="3"/>
    <n v="3"/>
    <x v="0"/>
    <x v="1"/>
    <x v="5"/>
    <n v="9"/>
    <x v="5"/>
  </r>
  <r>
    <n v="40"/>
    <x v="0"/>
    <x v="1"/>
    <x v="0"/>
    <n v="1124"/>
    <x v="0"/>
    <n v="1"/>
    <n v="2"/>
    <s v="Medical"/>
    <n v="1"/>
    <n v="453"/>
    <x v="0"/>
    <x v="1"/>
    <n v="57"/>
    <x v="3"/>
    <x v="0"/>
    <x v="0"/>
    <x v="0"/>
    <x v="1"/>
    <n v="7457"/>
    <x v="2"/>
    <n v="13273"/>
    <n v="2"/>
    <s v="Y"/>
    <x v="0"/>
    <n v="22"/>
    <n v="4"/>
    <x v="3"/>
    <n v="80"/>
    <n v="3"/>
    <n v="6"/>
    <n v="2"/>
    <n v="2"/>
    <x v="2"/>
    <x v="9"/>
    <x v="7"/>
    <n v="0"/>
    <x v="3"/>
  </r>
  <r>
    <n v="29"/>
    <x v="2"/>
    <x v="0"/>
    <x v="0"/>
    <n v="318"/>
    <x v="1"/>
    <n v="8"/>
    <n v="4"/>
    <s v="Other"/>
    <n v="1"/>
    <n v="454"/>
    <x v="0"/>
    <x v="1"/>
    <n v="77"/>
    <x v="3"/>
    <x v="1"/>
    <x v="2"/>
    <x v="3"/>
    <x v="1"/>
    <n v="2119"/>
    <x v="1"/>
    <n v="4759"/>
    <n v="1"/>
    <s v="Y"/>
    <x v="0"/>
    <n v="11"/>
    <n v="3"/>
    <x v="1"/>
    <n v="80"/>
    <n v="0"/>
    <n v="7"/>
    <n v="4"/>
    <n v="2"/>
    <x v="0"/>
    <x v="5"/>
    <x v="1"/>
    <n v="0"/>
    <x v="1"/>
  </r>
  <r>
    <n v="29"/>
    <x v="2"/>
    <x v="1"/>
    <x v="0"/>
    <n v="738"/>
    <x v="1"/>
    <n v="9"/>
    <n v="5"/>
    <s v="Other"/>
    <n v="1"/>
    <n v="455"/>
    <x v="0"/>
    <x v="1"/>
    <n v="30"/>
    <x v="1"/>
    <x v="1"/>
    <x v="2"/>
    <x v="0"/>
    <x v="0"/>
    <n v="3983"/>
    <x v="0"/>
    <n v="7621"/>
    <n v="0"/>
    <s v="Y"/>
    <x v="1"/>
    <n v="17"/>
    <n v="3"/>
    <x v="3"/>
    <n v="80"/>
    <n v="0"/>
    <n v="4"/>
    <n v="2"/>
    <n v="3"/>
    <x v="2"/>
    <x v="11"/>
    <x v="3"/>
    <n v="2"/>
    <x v="3"/>
  </r>
  <r>
    <n v="30"/>
    <x v="2"/>
    <x v="1"/>
    <x v="0"/>
    <n v="570"/>
    <x v="0"/>
    <n v="5"/>
    <n v="3"/>
    <s v="Marketing"/>
    <n v="1"/>
    <n v="456"/>
    <x v="2"/>
    <x v="0"/>
    <n v="30"/>
    <x v="1"/>
    <x v="0"/>
    <x v="0"/>
    <x v="2"/>
    <x v="2"/>
    <n v="6118"/>
    <x v="0"/>
    <n v="5431"/>
    <n v="1"/>
    <s v="Y"/>
    <x v="1"/>
    <n v="13"/>
    <n v="3"/>
    <x v="3"/>
    <n v="80"/>
    <n v="3"/>
    <n v="10"/>
    <n v="2"/>
    <n v="3"/>
    <x v="0"/>
    <x v="1"/>
    <x v="5"/>
    <n v="1"/>
    <x v="3"/>
  </r>
  <r>
    <n v="27"/>
    <x v="2"/>
    <x v="1"/>
    <x v="0"/>
    <n v="1130"/>
    <x v="0"/>
    <n v="8"/>
    <n v="4"/>
    <s v="Marketing"/>
    <n v="1"/>
    <n v="458"/>
    <x v="0"/>
    <x v="0"/>
    <n v="56"/>
    <x v="0"/>
    <x v="0"/>
    <x v="0"/>
    <x v="1"/>
    <x v="1"/>
    <n v="6214"/>
    <x v="0"/>
    <n v="3415"/>
    <n v="1"/>
    <s v="Y"/>
    <x v="1"/>
    <n v="18"/>
    <n v="3"/>
    <x v="0"/>
    <n v="80"/>
    <n v="1"/>
    <n v="8"/>
    <n v="3"/>
    <n v="3"/>
    <x v="0"/>
    <x v="3"/>
    <x v="1"/>
    <n v="0"/>
    <x v="1"/>
  </r>
  <r>
    <n v="37"/>
    <x v="0"/>
    <x v="1"/>
    <x v="0"/>
    <n v="1192"/>
    <x v="1"/>
    <n v="5"/>
    <n v="2"/>
    <s v="Medical"/>
    <n v="1"/>
    <n v="460"/>
    <x v="2"/>
    <x v="1"/>
    <n v="61"/>
    <x v="0"/>
    <x v="0"/>
    <x v="3"/>
    <x v="0"/>
    <x v="2"/>
    <n v="6347"/>
    <x v="0"/>
    <n v="23177"/>
    <n v="7"/>
    <s v="Y"/>
    <x v="1"/>
    <n v="16"/>
    <n v="3"/>
    <x v="3"/>
    <n v="80"/>
    <n v="2"/>
    <n v="8"/>
    <n v="2"/>
    <n v="2"/>
    <x v="0"/>
    <x v="0"/>
    <x v="3"/>
    <n v="0"/>
    <x v="10"/>
  </r>
  <r>
    <n v="38"/>
    <x v="0"/>
    <x v="1"/>
    <x v="0"/>
    <n v="343"/>
    <x v="1"/>
    <n v="15"/>
    <n v="2"/>
    <s v="Life Sciences"/>
    <n v="1"/>
    <n v="461"/>
    <x v="1"/>
    <x v="1"/>
    <n v="92"/>
    <x v="1"/>
    <x v="2"/>
    <x v="7"/>
    <x v="0"/>
    <x v="2"/>
    <n v="11510"/>
    <x v="2"/>
    <n v="15682"/>
    <n v="0"/>
    <s v="Y"/>
    <x v="0"/>
    <n v="14"/>
    <n v="3"/>
    <x v="2"/>
    <n v="80"/>
    <n v="1"/>
    <n v="12"/>
    <n v="3"/>
    <n v="3"/>
    <x v="0"/>
    <x v="19"/>
    <x v="15"/>
    <n v="2"/>
    <x v="12"/>
  </r>
  <r>
    <n v="31"/>
    <x v="0"/>
    <x v="1"/>
    <x v="0"/>
    <n v="1232"/>
    <x v="1"/>
    <n v="7"/>
    <n v="4"/>
    <s v="Medical"/>
    <n v="1"/>
    <n v="462"/>
    <x v="1"/>
    <x v="0"/>
    <n v="39"/>
    <x v="0"/>
    <x v="2"/>
    <x v="3"/>
    <x v="0"/>
    <x v="0"/>
    <n v="7143"/>
    <x v="2"/>
    <n v="25713"/>
    <n v="1"/>
    <s v="Y"/>
    <x v="0"/>
    <n v="14"/>
    <n v="3"/>
    <x v="3"/>
    <n v="80"/>
    <n v="0"/>
    <n v="11"/>
    <n v="2"/>
    <n v="2"/>
    <x v="0"/>
    <x v="19"/>
    <x v="5"/>
    <n v="4"/>
    <x v="13"/>
  </r>
  <r>
    <n v="29"/>
    <x v="2"/>
    <x v="1"/>
    <x v="0"/>
    <n v="144"/>
    <x v="0"/>
    <n v="10"/>
    <n v="1"/>
    <s v="Marketing"/>
    <n v="1"/>
    <n v="463"/>
    <x v="2"/>
    <x v="0"/>
    <n v="39"/>
    <x v="1"/>
    <x v="0"/>
    <x v="0"/>
    <x v="1"/>
    <x v="2"/>
    <n v="8268"/>
    <x v="2"/>
    <n v="11866"/>
    <n v="1"/>
    <s v="Y"/>
    <x v="0"/>
    <n v="14"/>
    <n v="3"/>
    <x v="0"/>
    <n v="80"/>
    <n v="2"/>
    <n v="7"/>
    <n v="2"/>
    <n v="3"/>
    <x v="0"/>
    <x v="5"/>
    <x v="1"/>
    <n v="1"/>
    <x v="1"/>
  </r>
  <r>
    <n v="35"/>
    <x v="0"/>
    <x v="1"/>
    <x v="0"/>
    <n v="1296"/>
    <x v="1"/>
    <n v="5"/>
    <n v="4"/>
    <s v="Technical Degree"/>
    <n v="1"/>
    <n v="464"/>
    <x v="1"/>
    <x v="1"/>
    <n v="62"/>
    <x v="0"/>
    <x v="2"/>
    <x v="3"/>
    <x v="1"/>
    <x v="0"/>
    <n v="8095"/>
    <x v="2"/>
    <n v="18264"/>
    <n v="0"/>
    <s v="Y"/>
    <x v="1"/>
    <n v="13"/>
    <n v="3"/>
    <x v="1"/>
    <n v="80"/>
    <n v="0"/>
    <n v="17"/>
    <n v="5"/>
    <n v="3"/>
    <x v="0"/>
    <x v="22"/>
    <x v="8"/>
    <n v="0"/>
    <x v="15"/>
  </r>
  <r>
    <n v="23"/>
    <x v="2"/>
    <x v="1"/>
    <x v="0"/>
    <n v="1309"/>
    <x v="1"/>
    <n v="26"/>
    <n v="1"/>
    <s v="Life Sciences"/>
    <n v="1"/>
    <n v="465"/>
    <x v="1"/>
    <x v="1"/>
    <n v="83"/>
    <x v="0"/>
    <x v="1"/>
    <x v="1"/>
    <x v="0"/>
    <x v="2"/>
    <n v="2904"/>
    <x v="1"/>
    <n v="16092"/>
    <n v="1"/>
    <s v="Y"/>
    <x v="1"/>
    <n v="12"/>
    <n v="3"/>
    <x v="3"/>
    <n v="80"/>
    <n v="2"/>
    <n v="4"/>
    <n v="2"/>
    <n v="2"/>
    <x v="2"/>
    <x v="9"/>
    <x v="3"/>
    <n v="0"/>
    <x v="3"/>
  </r>
  <r>
    <n v="41"/>
    <x v="0"/>
    <x v="1"/>
    <x v="0"/>
    <n v="483"/>
    <x v="1"/>
    <n v="6"/>
    <n v="3"/>
    <s v="Medical"/>
    <n v="1"/>
    <n v="466"/>
    <x v="2"/>
    <x v="1"/>
    <n v="95"/>
    <x v="1"/>
    <x v="0"/>
    <x v="3"/>
    <x v="1"/>
    <x v="0"/>
    <n v="6032"/>
    <x v="0"/>
    <n v="10110"/>
    <n v="6"/>
    <s v="Y"/>
    <x v="0"/>
    <n v="15"/>
    <n v="3"/>
    <x v="1"/>
    <n v="80"/>
    <n v="0"/>
    <n v="8"/>
    <n v="3"/>
    <n v="3"/>
    <x v="2"/>
    <x v="8"/>
    <x v="0"/>
    <n v="1"/>
    <x v="3"/>
  </r>
  <r>
    <n v="47"/>
    <x v="1"/>
    <x v="1"/>
    <x v="1"/>
    <n v="1309"/>
    <x v="0"/>
    <n v="4"/>
    <n v="1"/>
    <s v="Medical"/>
    <n v="1"/>
    <n v="467"/>
    <x v="0"/>
    <x v="1"/>
    <n v="99"/>
    <x v="0"/>
    <x v="0"/>
    <x v="6"/>
    <x v="2"/>
    <x v="0"/>
    <n v="2976"/>
    <x v="1"/>
    <n v="25751"/>
    <n v="3"/>
    <s v="Y"/>
    <x v="1"/>
    <n v="19"/>
    <n v="3"/>
    <x v="0"/>
    <n v="80"/>
    <n v="0"/>
    <n v="5"/>
    <n v="3"/>
    <n v="3"/>
    <x v="1"/>
    <x v="2"/>
    <x v="2"/>
    <n v="0"/>
    <x v="2"/>
  </r>
  <r>
    <n v="42"/>
    <x v="0"/>
    <x v="1"/>
    <x v="0"/>
    <n v="810"/>
    <x v="1"/>
    <n v="23"/>
    <n v="5"/>
    <s v="Life Sciences"/>
    <n v="1"/>
    <n v="468"/>
    <x v="3"/>
    <x v="0"/>
    <n v="44"/>
    <x v="0"/>
    <x v="3"/>
    <x v="7"/>
    <x v="0"/>
    <x v="0"/>
    <n v="15992"/>
    <x v="2"/>
    <n v="15901"/>
    <n v="2"/>
    <s v="Y"/>
    <x v="1"/>
    <n v="14"/>
    <n v="3"/>
    <x v="2"/>
    <n v="80"/>
    <n v="0"/>
    <n v="16"/>
    <n v="2"/>
    <n v="3"/>
    <x v="1"/>
    <x v="6"/>
    <x v="2"/>
    <n v="0"/>
    <x v="2"/>
  </r>
  <r>
    <n v="29"/>
    <x v="2"/>
    <x v="1"/>
    <x v="2"/>
    <n v="746"/>
    <x v="0"/>
    <n v="2"/>
    <n v="3"/>
    <s v="Life Sciences"/>
    <n v="1"/>
    <n v="469"/>
    <x v="2"/>
    <x v="1"/>
    <n v="61"/>
    <x v="0"/>
    <x v="0"/>
    <x v="0"/>
    <x v="2"/>
    <x v="1"/>
    <n v="4649"/>
    <x v="0"/>
    <n v="16928"/>
    <n v="1"/>
    <s v="Y"/>
    <x v="1"/>
    <n v="14"/>
    <n v="3"/>
    <x v="0"/>
    <n v="80"/>
    <n v="1"/>
    <n v="4"/>
    <n v="3"/>
    <n v="2"/>
    <x v="2"/>
    <x v="9"/>
    <x v="7"/>
    <n v="0"/>
    <x v="3"/>
  </r>
  <r>
    <n v="42"/>
    <x v="0"/>
    <x v="1"/>
    <x v="0"/>
    <n v="544"/>
    <x v="2"/>
    <n v="2"/>
    <n v="1"/>
    <s v="Technical Degree"/>
    <n v="1"/>
    <n v="470"/>
    <x v="1"/>
    <x v="1"/>
    <n v="52"/>
    <x v="0"/>
    <x v="1"/>
    <x v="8"/>
    <x v="2"/>
    <x v="2"/>
    <n v="2696"/>
    <x v="1"/>
    <n v="24017"/>
    <n v="0"/>
    <s v="Y"/>
    <x v="0"/>
    <n v="11"/>
    <n v="3"/>
    <x v="3"/>
    <n v="80"/>
    <n v="1"/>
    <n v="4"/>
    <n v="5"/>
    <n v="3"/>
    <x v="2"/>
    <x v="11"/>
    <x v="3"/>
    <n v="1"/>
    <x v="2"/>
  </r>
  <r>
    <n v="32"/>
    <x v="0"/>
    <x v="1"/>
    <x v="0"/>
    <n v="1062"/>
    <x v="1"/>
    <n v="2"/>
    <n v="3"/>
    <s v="Medical"/>
    <n v="1"/>
    <n v="471"/>
    <x v="1"/>
    <x v="0"/>
    <n v="75"/>
    <x v="0"/>
    <x v="1"/>
    <x v="2"/>
    <x v="1"/>
    <x v="1"/>
    <n v="2370"/>
    <x v="1"/>
    <n v="3956"/>
    <n v="1"/>
    <s v="Y"/>
    <x v="1"/>
    <n v="13"/>
    <n v="3"/>
    <x v="3"/>
    <n v="80"/>
    <n v="1"/>
    <n v="8"/>
    <n v="4"/>
    <n v="3"/>
    <x v="0"/>
    <x v="3"/>
    <x v="2"/>
    <n v="0"/>
    <x v="1"/>
  </r>
  <r>
    <n v="48"/>
    <x v="1"/>
    <x v="1"/>
    <x v="0"/>
    <n v="530"/>
    <x v="0"/>
    <n v="29"/>
    <n v="1"/>
    <s v="Medical"/>
    <n v="1"/>
    <n v="473"/>
    <x v="3"/>
    <x v="0"/>
    <n v="91"/>
    <x v="0"/>
    <x v="2"/>
    <x v="5"/>
    <x v="2"/>
    <x v="1"/>
    <n v="12504"/>
    <x v="2"/>
    <n v="23978"/>
    <n v="3"/>
    <s v="Y"/>
    <x v="1"/>
    <n v="21"/>
    <n v="4"/>
    <x v="2"/>
    <n v="80"/>
    <n v="1"/>
    <n v="15"/>
    <n v="3"/>
    <n v="1"/>
    <x v="1"/>
    <x v="2"/>
    <x v="2"/>
    <n v="0"/>
    <x v="2"/>
  </r>
  <r>
    <n v="37"/>
    <x v="0"/>
    <x v="1"/>
    <x v="0"/>
    <n v="1319"/>
    <x v="1"/>
    <n v="6"/>
    <n v="3"/>
    <s v="Medical"/>
    <n v="1"/>
    <n v="474"/>
    <x v="1"/>
    <x v="1"/>
    <n v="51"/>
    <x v="2"/>
    <x v="0"/>
    <x v="1"/>
    <x v="3"/>
    <x v="2"/>
    <n v="5974"/>
    <x v="0"/>
    <n v="17001"/>
    <n v="4"/>
    <s v="Y"/>
    <x v="0"/>
    <n v="13"/>
    <n v="3"/>
    <x v="0"/>
    <n v="80"/>
    <n v="2"/>
    <n v="13"/>
    <n v="2"/>
    <n v="3"/>
    <x v="0"/>
    <x v="5"/>
    <x v="1"/>
    <n v="6"/>
    <x v="1"/>
  </r>
  <r>
    <n v="30"/>
    <x v="2"/>
    <x v="1"/>
    <x v="2"/>
    <n v="641"/>
    <x v="0"/>
    <n v="25"/>
    <n v="2"/>
    <s v="Technical Degree"/>
    <n v="1"/>
    <n v="475"/>
    <x v="2"/>
    <x v="0"/>
    <n v="85"/>
    <x v="0"/>
    <x v="0"/>
    <x v="0"/>
    <x v="2"/>
    <x v="1"/>
    <n v="4736"/>
    <x v="0"/>
    <n v="6069"/>
    <n v="7"/>
    <s v="Y"/>
    <x v="0"/>
    <n v="12"/>
    <n v="3"/>
    <x v="2"/>
    <n v="80"/>
    <n v="1"/>
    <n v="4"/>
    <n v="2"/>
    <n v="4"/>
    <x v="1"/>
    <x v="4"/>
    <x v="3"/>
    <n v="2"/>
    <x v="3"/>
  </r>
  <r>
    <n v="26"/>
    <x v="2"/>
    <x v="1"/>
    <x v="0"/>
    <n v="933"/>
    <x v="0"/>
    <n v="1"/>
    <n v="3"/>
    <s v="Life Sciences"/>
    <n v="1"/>
    <n v="476"/>
    <x v="1"/>
    <x v="1"/>
    <n v="57"/>
    <x v="0"/>
    <x v="0"/>
    <x v="0"/>
    <x v="2"/>
    <x v="1"/>
    <n v="5296"/>
    <x v="0"/>
    <n v="20156"/>
    <n v="1"/>
    <s v="Y"/>
    <x v="1"/>
    <n v="17"/>
    <n v="3"/>
    <x v="2"/>
    <n v="80"/>
    <n v="1"/>
    <n v="8"/>
    <n v="3"/>
    <n v="3"/>
    <x v="0"/>
    <x v="3"/>
    <x v="1"/>
    <n v="7"/>
    <x v="1"/>
  </r>
  <r>
    <n v="42"/>
    <x v="0"/>
    <x v="1"/>
    <x v="0"/>
    <n v="1332"/>
    <x v="1"/>
    <n v="2"/>
    <n v="4"/>
    <s v="Other"/>
    <n v="1"/>
    <n v="477"/>
    <x v="3"/>
    <x v="1"/>
    <n v="98"/>
    <x v="1"/>
    <x v="0"/>
    <x v="4"/>
    <x v="0"/>
    <x v="0"/>
    <n v="6781"/>
    <x v="0"/>
    <n v="17078"/>
    <n v="3"/>
    <s v="Y"/>
    <x v="1"/>
    <n v="23"/>
    <n v="4"/>
    <x v="2"/>
    <n v="80"/>
    <n v="0"/>
    <n v="14"/>
    <n v="6"/>
    <n v="3"/>
    <x v="1"/>
    <x v="6"/>
    <x v="2"/>
    <n v="0"/>
    <x v="2"/>
  </r>
  <r>
    <n v="21"/>
    <x v="2"/>
    <x v="0"/>
    <x v="1"/>
    <n v="756"/>
    <x v="0"/>
    <n v="1"/>
    <n v="1"/>
    <s v="Technical Degree"/>
    <n v="1"/>
    <n v="478"/>
    <x v="3"/>
    <x v="0"/>
    <n v="99"/>
    <x v="1"/>
    <x v="1"/>
    <x v="6"/>
    <x v="1"/>
    <x v="0"/>
    <n v="2174"/>
    <x v="1"/>
    <n v="9150"/>
    <n v="1"/>
    <s v="Y"/>
    <x v="0"/>
    <n v="11"/>
    <n v="3"/>
    <x v="3"/>
    <n v="80"/>
    <n v="0"/>
    <n v="3"/>
    <n v="3"/>
    <n v="3"/>
    <x v="2"/>
    <x v="11"/>
    <x v="3"/>
    <n v="1"/>
    <x v="3"/>
  </r>
  <r>
    <n v="36"/>
    <x v="0"/>
    <x v="1"/>
    <x v="2"/>
    <n v="845"/>
    <x v="0"/>
    <n v="1"/>
    <n v="5"/>
    <s v="Medical"/>
    <n v="1"/>
    <n v="479"/>
    <x v="2"/>
    <x v="0"/>
    <n v="45"/>
    <x v="0"/>
    <x v="0"/>
    <x v="0"/>
    <x v="0"/>
    <x v="0"/>
    <n v="6653"/>
    <x v="0"/>
    <n v="15276"/>
    <n v="4"/>
    <s v="Y"/>
    <x v="1"/>
    <n v="15"/>
    <n v="3"/>
    <x v="2"/>
    <n v="80"/>
    <n v="0"/>
    <n v="7"/>
    <n v="6"/>
    <n v="3"/>
    <x v="1"/>
    <x v="6"/>
    <x v="2"/>
    <n v="0"/>
    <x v="2"/>
  </r>
  <r>
    <n v="36"/>
    <x v="0"/>
    <x v="1"/>
    <x v="1"/>
    <n v="541"/>
    <x v="0"/>
    <n v="3"/>
    <n v="4"/>
    <s v="Medical"/>
    <n v="1"/>
    <n v="481"/>
    <x v="3"/>
    <x v="1"/>
    <n v="48"/>
    <x v="1"/>
    <x v="2"/>
    <x v="0"/>
    <x v="0"/>
    <x v="1"/>
    <n v="9699"/>
    <x v="2"/>
    <n v="7246"/>
    <n v="4"/>
    <s v="Y"/>
    <x v="1"/>
    <n v="11"/>
    <n v="3"/>
    <x v="0"/>
    <n v="80"/>
    <n v="1"/>
    <n v="16"/>
    <n v="2"/>
    <n v="3"/>
    <x v="0"/>
    <x v="20"/>
    <x v="5"/>
    <n v="1"/>
    <x v="11"/>
  </r>
  <r>
    <n v="57"/>
    <x v="1"/>
    <x v="1"/>
    <x v="0"/>
    <n v="593"/>
    <x v="1"/>
    <n v="1"/>
    <n v="4"/>
    <s v="Medical"/>
    <n v="1"/>
    <n v="482"/>
    <x v="2"/>
    <x v="1"/>
    <n v="88"/>
    <x v="0"/>
    <x v="0"/>
    <x v="4"/>
    <x v="2"/>
    <x v="1"/>
    <n v="6755"/>
    <x v="0"/>
    <n v="2967"/>
    <n v="2"/>
    <s v="Y"/>
    <x v="1"/>
    <n v="11"/>
    <n v="3"/>
    <x v="3"/>
    <n v="80"/>
    <n v="0"/>
    <n v="15"/>
    <n v="2"/>
    <n v="3"/>
    <x v="2"/>
    <x v="11"/>
    <x v="3"/>
    <n v="1"/>
    <x v="3"/>
  </r>
  <r>
    <n v="40"/>
    <x v="0"/>
    <x v="1"/>
    <x v="0"/>
    <n v="1171"/>
    <x v="1"/>
    <n v="10"/>
    <n v="4"/>
    <s v="Life Sciences"/>
    <n v="1"/>
    <n v="483"/>
    <x v="2"/>
    <x v="0"/>
    <n v="46"/>
    <x v="2"/>
    <x v="1"/>
    <x v="2"/>
    <x v="2"/>
    <x v="1"/>
    <n v="2213"/>
    <x v="1"/>
    <n v="22495"/>
    <n v="3"/>
    <s v="Y"/>
    <x v="0"/>
    <n v="13"/>
    <n v="3"/>
    <x v="3"/>
    <n v="80"/>
    <n v="1"/>
    <n v="10"/>
    <n v="3"/>
    <n v="3"/>
    <x v="0"/>
    <x v="5"/>
    <x v="1"/>
    <n v="1"/>
    <x v="1"/>
  </r>
  <r>
    <n v="21"/>
    <x v="2"/>
    <x v="1"/>
    <x v="2"/>
    <n v="895"/>
    <x v="0"/>
    <n v="9"/>
    <n v="2"/>
    <s v="Medical"/>
    <n v="1"/>
    <n v="484"/>
    <x v="3"/>
    <x v="1"/>
    <n v="39"/>
    <x v="0"/>
    <x v="1"/>
    <x v="6"/>
    <x v="0"/>
    <x v="0"/>
    <n v="2610"/>
    <x v="1"/>
    <n v="2851"/>
    <n v="1"/>
    <s v="Y"/>
    <x v="1"/>
    <n v="24"/>
    <n v="4"/>
    <x v="3"/>
    <n v="80"/>
    <n v="0"/>
    <n v="3"/>
    <n v="3"/>
    <n v="2"/>
    <x v="2"/>
    <x v="11"/>
    <x v="3"/>
    <n v="2"/>
    <x v="3"/>
  </r>
  <r>
    <n v="33"/>
    <x v="0"/>
    <x v="0"/>
    <x v="0"/>
    <n v="350"/>
    <x v="0"/>
    <n v="5"/>
    <n v="3"/>
    <s v="Marketing"/>
    <n v="1"/>
    <n v="485"/>
    <x v="2"/>
    <x v="0"/>
    <n v="34"/>
    <x v="0"/>
    <x v="1"/>
    <x v="6"/>
    <x v="2"/>
    <x v="0"/>
    <n v="2851"/>
    <x v="1"/>
    <n v="9150"/>
    <n v="1"/>
    <s v="Y"/>
    <x v="0"/>
    <n v="13"/>
    <n v="3"/>
    <x v="2"/>
    <n v="80"/>
    <n v="0"/>
    <n v="1"/>
    <n v="2"/>
    <n v="3"/>
    <x v="1"/>
    <x v="6"/>
    <x v="2"/>
    <n v="0"/>
    <x v="2"/>
  </r>
  <r>
    <n v="37"/>
    <x v="0"/>
    <x v="1"/>
    <x v="0"/>
    <n v="921"/>
    <x v="1"/>
    <n v="10"/>
    <n v="3"/>
    <s v="Medical"/>
    <n v="1"/>
    <n v="486"/>
    <x v="1"/>
    <x v="0"/>
    <n v="98"/>
    <x v="0"/>
    <x v="1"/>
    <x v="2"/>
    <x v="3"/>
    <x v="1"/>
    <n v="3452"/>
    <x v="0"/>
    <n v="17663"/>
    <n v="6"/>
    <s v="Y"/>
    <x v="1"/>
    <n v="20"/>
    <n v="4"/>
    <x v="2"/>
    <n v="80"/>
    <n v="1"/>
    <n v="17"/>
    <n v="3"/>
    <n v="3"/>
    <x v="2"/>
    <x v="8"/>
    <x v="0"/>
    <n v="0"/>
    <x v="6"/>
  </r>
  <r>
    <n v="46"/>
    <x v="1"/>
    <x v="1"/>
    <x v="2"/>
    <n v="1144"/>
    <x v="1"/>
    <n v="7"/>
    <n v="4"/>
    <s v="Medical"/>
    <n v="1"/>
    <n v="487"/>
    <x v="1"/>
    <x v="0"/>
    <n v="30"/>
    <x v="0"/>
    <x v="0"/>
    <x v="3"/>
    <x v="2"/>
    <x v="1"/>
    <n v="5258"/>
    <x v="0"/>
    <n v="16044"/>
    <n v="2"/>
    <s v="Y"/>
    <x v="1"/>
    <n v="14"/>
    <n v="3"/>
    <x v="3"/>
    <n v="80"/>
    <n v="0"/>
    <n v="7"/>
    <n v="2"/>
    <n v="4"/>
    <x v="1"/>
    <x v="6"/>
    <x v="2"/>
    <n v="0"/>
    <x v="2"/>
  </r>
  <r>
    <n v="41"/>
    <x v="0"/>
    <x v="0"/>
    <x v="1"/>
    <n v="143"/>
    <x v="0"/>
    <n v="4"/>
    <n v="3"/>
    <s v="Marketing"/>
    <n v="1"/>
    <n v="488"/>
    <x v="3"/>
    <x v="1"/>
    <n v="56"/>
    <x v="0"/>
    <x v="0"/>
    <x v="0"/>
    <x v="1"/>
    <x v="0"/>
    <n v="9355"/>
    <x v="2"/>
    <n v="9558"/>
    <n v="1"/>
    <s v="Y"/>
    <x v="1"/>
    <n v="18"/>
    <n v="3"/>
    <x v="3"/>
    <n v="80"/>
    <n v="0"/>
    <n v="8"/>
    <n v="5"/>
    <n v="3"/>
    <x v="0"/>
    <x v="3"/>
    <x v="1"/>
    <n v="7"/>
    <x v="1"/>
  </r>
  <r>
    <n v="50"/>
    <x v="1"/>
    <x v="1"/>
    <x v="0"/>
    <n v="1046"/>
    <x v="1"/>
    <n v="10"/>
    <n v="3"/>
    <s v="Technical Degree"/>
    <n v="1"/>
    <n v="491"/>
    <x v="2"/>
    <x v="1"/>
    <n v="100"/>
    <x v="1"/>
    <x v="2"/>
    <x v="4"/>
    <x v="0"/>
    <x v="0"/>
    <n v="10496"/>
    <x v="2"/>
    <n v="2755"/>
    <n v="6"/>
    <s v="Y"/>
    <x v="1"/>
    <n v="15"/>
    <n v="3"/>
    <x v="1"/>
    <n v="80"/>
    <n v="0"/>
    <n v="20"/>
    <n v="2"/>
    <n v="3"/>
    <x v="2"/>
    <x v="9"/>
    <x v="7"/>
    <n v="1"/>
    <x v="6"/>
  </r>
  <r>
    <n v="40"/>
    <x v="0"/>
    <x v="0"/>
    <x v="0"/>
    <n v="575"/>
    <x v="0"/>
    <n v="22"/>
    <n v="2"/>
    <s v="Marketing"/>
    <n v="1"/>
    <n v="492"/>
    <x v="1"/>
    <x v="1"/>
    <n v="68"/>
    <x v="1"/>
    <x v="0"/>
    <x v="0"/>
    <x v="2"/>
    <x v="1"/>
    <n v="6380"/>
    <x v="0"/>
    <n v="6110"/>
    <n v="2"/>
    <s v="Y"/>
    <x v="0"/>
    <n v="12"/>
    <n v="3"/>
    <x v="0"/>
    <n v="80"/>
    <n v="2"/>
    <n v="8"/>
    <n v="6"/>
    <n v="3"/>
    <x v="0"/>
    <x v="0"/>
    <x v="0"/>
    <n v="1"/>
    <x v="2"/>
  </r>
  <r>
    <n v="31"/>
    <x v="0"/>
    <x v="1"/>
    <x v="0"/>
    <n v="408"/>
    <x v="1"/>
    <n v="9"/>
    <n v="4"/>
    <s v="Life Sciences"/>
    <n v="1"/>
    <n v="493"/>
    <x v="1"/>
    <x v="1"/>
    <n v="42"/>
    <x v="1"/>
    <x v="1"/>
    <x v="1"/>
    <x v="1"/>
    <x v="0"/>
    <n v="2657"/>
    <x v="1"/>
    <n v="7551"/>
    <n v="0"/>
    <s v="Y"/>
    <x v="0"/>
    <n v="16"/>
    <n v="3"/>
    <x v="1"/>
    <n v="80"/>
    <n v="0"/>
    <n v="3"/>
    <n v="5"/>
    <n v="3"/>
    <x v="1"/>
    <x v="4"/>
    <x v="3"/>
    <n v="2"/>
    <x v="3"/>
  </r>
  <r>
    <n v="21"/>
    <x v="2"/>
    <x v="0"/>
    <x v="0"/>
    <n v="156"/>
    <x v="0"/>
    <n v="12"/>
    <n v="3"/>
    <s v="Life Sciences"/>
    <n v="1"/>
    <n v="494"/>
    <x v="1"/>
    <x v="0"/>
    <n v="90"/>
    <x v="2"/>
    <x v="1"/>
    <x v="6"/>
    <x v="1"/>
    <x v="0"/>
    <n v="2716"/>
    <x v="1"/>
    <n v="25422"/>
    <n v="1"/>
    <s v="Y"/>
    <x v="1"/>
    <n v="15"/>
    <n v="3"/>
    <x v="1"/>
    <n v="80"/>
    <n v="0"/>
    <n v="1"/>
    <n v="0"/>
    <n v="3"/>
    <x v="1"/>
    <x v="6"/>
    <x v="2"/>
    <n v="0"/>
    <x v="2"/>
  </r>
  <r>
    <n v="29"/>
    <x v="2"/>
    <x v="1"/>
    <x v="0"/>
    <n v="1283"/>
    <x v="1"/>
    <n v="23"/>
    <n v="3"/>
    <s v="Life Sciences"/>
    <n v="1"/>
    <n v="495"/>
    <x v="2"/>
    <x v="1"/>
    <n v="54"/>
    <x v="0"/>
    <x v="1"/>
    <x v="1"/>
    <x v="0"/>
    <x v="0"/>
    <n v="2201"/>
    <x v="1"/>
    <n v="18168"/>
    <n v="9"/>
    <s v="Y"/>
    <x v="1"/>
    <n v="16"/>
    <n v="3"/>
    <x v="1"/>
    <n v="80"/>
    <n v="0"/>
    <n v="6"/>
    <n v="4"/>
    <n v="3"/>
    <x v="2"/>
    <x v="11"/>
    <x v="3"/>
    <n v="1"/>
    <x v="3"/>
  </r>
  <r>
    <n v="35"/>
    <x v="0"/>
    <x v="1"/>
    <x v="0"/>
    <n v="755"/>
    <x v="1"/>
    <n v="9"/>
    <n v="4"/>
    <s v="Life Sciences"/>
    <n v="1"/>
    <n v="496"/>
    <x v="1"/>
    <x v="1"/>
    <n v="97"/>
    <x v="1"/>
    <x v="0"/>
    <x v="4"/>
    <x v="1"/>
    <x v="0"/>
    <n v="6540"/>
    <x v="0"/>
    <n v="19394"/>
    <n v="9"/>
    <s v="Y"/>
    <x v="1"/>
    <n v="19"/>
    <n v="3"/>
    <x v="3"/>
    <n v="80"/>
    <n v="0"/>
    <n v="10"/>
    <n v="5"/>
    <n v="3"/>
    <x v="1"/>
    <x v="6"/>
    <x v="10"/>
    <n v="0"/>
    <x v="2"/>
  </r>
  <r>
    <n v="27"/>
    <x v="2"/>
    <x v="1"/>
    <x v="0"/>
    <n v="1469"/>
    <x v="1"/>
    <n v="1"/>
    <n v="2"/>
    <s v="Medical"/>
    <n v="1"/>
    <n v="497"/>
    <x v="2"/>
    <x v="1"/>
    <n v="82"/>
    <x v="0"/>
    <x v="1"/>
    <x v="2"/>
    <x v="1"/>
    <x v="2"/>
    <n v="3816"/>
    <x v="0"/>
    <n v="17881"/>
    <n v="1"/>
    <s v="Y"/>
    <x v="1"/>
    <n v="11"/>
    <n v="3"/>
    <x v="2"/>
    <n v="80"/>
    <n v="1"/>
    <n v="5"/>
    <n v="2"/>
    <n v="3"/>
    <x v="2"/>
    <x v="8"/>
    <x v="3"/>
    <n v="0"/>
    <x v="10"/>
  </r>
  <r>
    <n v="28"/>
    <x v="2"/>
    <x v="1"/>
    <x v="0"/>
    <n v="304"/>
    <x v="0"/>
    <n v="9"/>
    <n v="4"/>
    <s v="Life Sciences"/>
    <n v="1"/>
    <n v="498"/>
    <x v="0"/>
    <x v="1"/>
    <n v="92"/>
    <x v="0"/>
    <x v="0"/>
    <x v="0"/>
    <x v="0"/>
    <x v="0"/>
    <n v="5253"/>
    <x v="0"/>
    <n v="20750"/>
    <n v="1"/>
    <s v="Y"/>
    <x v="1"/>
    <n v="16"/>
    <n v="3"/>
    <x v="1"/>
    <n v="80"/>
    <n v="0"/>
    <n v="7"/>
    <n v="1"/>
    <n v="3"/>
    <x v="0"/>
    <x v="5"/>
    <x v="4"/>
    <n v="0"/>
    <x v="1"/>
  </r>
  <r>
    <n v="49"/>
    <x v="1"/>
    <x v="1"/>
    <x v="0"/>
    <n v="1261"/>
    <x v="1"/>
    <n v="7"/>
    <n v="3"/>
    <s v="Other"/>
    <n v="1"/>
    <n v="499"/>
    <x v="0"/>
    <x v="1"/>
    <n v="31"/>
    <x v="1"/>
    <x v="2"/>
    <x v="4"/>
    <x v="2"/>
    <x v="0"/>
    <n v="10965"/>
    <x v="2"/>
    <n v="12066"/>
    <n v="8"/>
    <s v="Y"/>
    <x v="1"/>
    <n v="24"/>
    <n v="4"/>
    <x v="3"/>
    <n v="80"/>
    <n v="0"/>
    <n v="26"/>
    <n v="2"/>
    <n v="3"/>
    <x v="2"/>
    <x v="8"/>
    <x v="3"/>
    <n v="0"/>
    <x v="2"/>
  </r>
  <r>
    <n v="51"/>
    <x v="1"/>
    <x v="1"/>
    <x v="0"/>
    <n v="1178"/>
    <x v="0"/>
    <n v="14"/>
    <n v="2"/>
    <s v="Life Sciences"/>
    <n v="1"/>
    <n v="500"/>
    <x v="1"/>
    <x v="0"/>
    <n v="87"/>
    <x v="0"/>
    <x v="0"/>
    <x v="0"/>
    <x v="0"/>
    <x v="1"/>
    <n v="4936"/>
    <x v="0"/>
    <n v="14862"/>
    <n v="4"/>
    <s v="Y"/>
    <x v="1"/>
    <n v="11"/>
    <n v="3"/>
    <x v="3"/>
    <n v="80"/>
    <n v="1"/>
    <n v="18"/>
    <n v="2"/>
    <n v="2"/>
    <x v="0"/>
    <x v="5"/>
    <x v="1"/>
    <n v="0"/>
    <x v="1"/>
  </r>
  <r>
    <n v="36"/>
    <x v="0"/>
    <x v="1"/>
    <x v="0"/>
    <n v="329"/>
    <x v="1"/>
    <n v="2"/>
    <n v="3"/>
    <s v="Life Sciences"/>
    <n v="1"/>
    <n v="501"/>
    <x v="2"/>
    <x v="0"/>
    <n v="96"/>
    <x v="0"/>
    <x v="1"/>
    <x v="1"/>
    <x v="2"/>
    <x v="1"/>
    <n v="2543"/>
    <x v="1"/>
    <n v="11868"/>
    <n v="4"/>
    <s v="Y"/>
    <x v="1"/>
    <n v="13"/>
    <n v="3"/>
    <x v="2"/>
    <n v="80"/>
    <n v="1"/>
    <n v="6"/>
    <n v="3"/>
    <n v="3"/>
    <x v="1"/>
    <x v="4"/>
    <x v="3"/>
    <n v="2"/>
    <x v="3"/>
  </r>
  <r>
    <n v="34"/>
    <x v="0"/>
    <x v="0"/>
    <x v="2"/>
    <n v="1362"/>
    <x v="0"/>
    <n v="19"/>
    <n v="3"/>
    <s v="Marketing"/>
    <n v="1"/>
    <n v="502"/>
    <x v="3"/>
    <x v="1"/>
    <n v="67"/>
    <x v="2"/>
    <x v="0"/>
    <x v="0"/>
    <x v="0"/>
    <x v="0"/>
    <n v="5304"/>
    <x v="0"/>
    <n v="4652"/>
    <n v="8"/>
    <s v="Y"/>
    <x v="0"/>
    <n v="13"/>
    <n v="3"/>
    <x v="2"/>
    <n v="80"/>
    <n v="0"/>
    <n v="9"/>
    <n v="3"/>
    <n v="2"/>
    <x v="2"/>
    <x v="8"/>
    <x v="3"/>
    <n v="0"/>
    <x v="10"/>
  </r>
  <r>
    <n v="55"/>
    <x v="1"/>
    <x v="1"/>
    <x v="0"/>
    <n v="1311"/>
    <x v="1"/>
    <n v="2"/>
    <n v="3"/>
    <s v="Life Sciences"/>
    <n v="1"/>
    <n v="505"/>
    <x v="1"/>
    <x v="0"/>
    <n v="97"/>
    <x v="0"/>
    <x v="3"/>
    <x v="5"/>
    <x v="0"/>
    <x v="0"/>
    <n v="16659"/>
    <x v="2"/>
    <n v="23258"/>
    <n v="2"/>
    <s v="Y"/>
    <x v="0"/>
    <n v="13"/>
    <n v="3"/>
    <x v="3"/>
    <n v="80"/>
    <n v="0"/>
    <n v="30"/>
    <n v="2"/>
    <n v="3"/>
    <x v="2"/>
    <x v="8"/>
    <x v="0"/>
    <n v="1"/>
    <x v="3"/>
  </r>
  <r>
    <n v="24"/>
    <x v="2"/>
    <x v="1"/>
    <x v="0"/>
    <n v="1371"/>
    <x v="0"/>
    <n v="10"/>
    <n v="4"/>
    <s v="Marketing"/>
    <n v="1"/>
    <n v="507"/>
    <x v="2"/>
    <x v="0"/>
    <n v="77"/>
    <x v="0"/>
    <x v="0"/>
    <x v="0"/>
    <x v="2"/>
    <x v="2"/>
    <n v="4260"/>
    <x v="0"/>
    <n v="5915"/>
    <n v="1"/>
    <s v="Y"/>
    <x v="0"/>
    <n v="12"/>
    <n v="3"/>
    <x v="1"/>
    <n v="80"/>
    <n v="1"/>
    <n v="5"/>
    <n v="2"/>
    <n v="4"/>
    <x v="2"/>
    <x v="8"/>
    <x v="3"/>
    <n v="0"/>
    <x v="6"/>
  </r>
  <r>
    <n v="30"/>
    <x v="2"/>
    <x v="1"/>
    <x v="0"/>
    <n v="202"/>
    <x v="0"/>
    <n v="2"/>
    <n v="1"/>
    <s v="Technical Degree"/>
    <n v="1"/>
    <n v="508"/>
    <x v="1"/>
    <x v="1"/>
    <n v="72"/>
    <x v="0"/>
    <x v="1"/>
    <x v="6"/>
    <x v="1"/>
    <x v="1"/>
    <n v="2476"/>
    <x v="1"/>
    <n v="17434"/>
    <n v="1"/>
    <s v="Y"/>
    <x v="1"/>
    <n v="18"/>
    <n v="3"/>
    <x v="0"/>
    <n v="80"/>
    <n v="1"/>
    <n v="1"/>
    <n v="3"/>
    <n v="3"/>
    <x v="1"/>
    <x v="6"/>
    <x v="2"/>
    <n v="0"/>
    <x v="2"/>
  </r>
  <r>
    <n v="26"/>
    <x v="2"/>
    <x v="0"/>
    <x v="1"/>
    <n v="575"/>
    <x v="1"/>
    <n v="3"/>
    <n v="1"/>
    <s v="Technical Degree"/>
    <n v="1"/>
    <n v="510"/>
    <x v="1"/>
    <x v="1"/>
    <n v="73"/>
    <x v="0"/>
    <x v="1"/>
    <x v="1"/>
    <x v="3"/>
    <x v="0"/>
    <n v="3102"/>
    <x v="0"/>
    <n v="6582"/>
    <n v="0"/>
    <s v="Y"/>
    <x v="1"/>
    <n v="22"/>
    <n v="4"/>
    <x v="3"/>
    <n v="80"/>
    <n v="0"/>
    <n v="7"/>
    <n v="2"/>
    <n v="3"/>
    <x v="0"/>
    <x v="0"/>
    <x v="0"/>
    <n v="0"/>
    <x v="10"/>
  </r>
  <r>
    <n v="22"/>
    <x v="2"/>
    <x v="1"/>
    <x v="0"/>
    <n v="253"/>
    <x v="1"/>
    <n v="11"/>
    <n v="3"/>
    <s v="Medical"/>
    <n v="1"/>
    <n v="511"/>
    <x v="3"/>
    <x v="0"/>
    <n v="43"/>
    <x v="0"/>
    <x v="1"/>
    <x v="1"/>
    <x v="1"/>
    <x v="1"/>
    <n v="2244"/>
    <x v="1"/>
    <n v="24440"/>
    <n v="1"/>
    <s v="Y"/>
    <x v="1"/>
    <n v="13"/>
    <n v="3"/>
    <x v="1"/>
    <n v="80"/>
    <n v="1"/>
    <n v="2"/>
    <n v="1"/>
    <n v="3"/>
    <x v="1"/>
    <x v="4"/>
    <x v="10"/>
    <n v="1"/>
    <x v="3"/>
  </r>
  <r>
    <n v="36"/>
    <x v="0"/>
    <x v="1"/>
    <x v="0"/>
    <n v="164"/>
    <x v="0"/>
    <n v="2"/>
    <n v="2"/>
    <s v="Medical"/>
    <n v="1"/>
    <n v="513"/>
    <x v="0"/>
    <x v="1"/>
    <n v="61"/>
    <x v="1"/>
    <x v="2"/>
    <x v="0"/>
    <x v="2"/>
    <x v="1"/>
    <n v="7596"/>
    <x v="2"/>
    <n v="3809"/>
    <n v="1"/>
    <s v="Y"/>
    <x v="1"/>
    <n v="13"/>
    <n v="3"/>
    <x v="2"/>
    <n v="80"/>
    <n v="2"/>
    <n v="10"/>
    <n v="2"/>
    <n v="3"/>
    <x v="0"/>
    <x v="1"/>
    <x v="5"/>
    <n v="9"/>
    <x v="2"/>
  </r>
  <r>
    <n v="30"/>
    <x v="2"/>
    <x v="0"/>
    <x v="1"/>
    <n v="464"/>
    <x v="1"/>
    <n v="4"/>
    <n v="3"/>
    <s v="Technical Degree"/>
    <n v="1"/>
    <n v="514"/>
    <x v="1"/>
    <x v="1"/>
    <n v="40"/>
    <x v="0"/>
    <x v="1"/>
    <x v="1"/>
    <x v="0"/>
    <x v="0"/>
    <n v="2285"/>
    <x v="1"/>
    <n v="3427"/>
    <n v="9"/>
    <s v="Y"/>
    <x v="0"/>
    <n v="23"/>
    <n v="4"/>
    <x v="3"/>
    <n v="80"/>
    <n v="0"/>
    <n v="3"/>
    <n v="4"/>
    <n v="3"/>
    <x v="1"/>
    <x v="6"/>
    <x v="2"/>
    <n v="0"/>
    <x v="2"/>
  </r>
  <r>
    <n v="37"/>
    <x v="0"/>
    <x v="1"/>
    <x v="0"/>
    <n v="1107"/>
    <x v="1"/>
    <n v="14"/>
    <n v="3"/>
    <s v="Life Sciences"/>
    <n v="1"/>
    <n v="515"/>
    <x v="2"/>
    <x v="0"/>
    <n v="95"/>
    <x v="0"/>
    <x v="1"/>
    <x v="2"/>
    <x v="3"/>
    <x v="2"/>
    <n v="3034"/>
    <x v="0"/>
    <n v="26914"/>
    <n v="1"/>
    <s v="Y"/>
    <x v="1"/>
    <n v="12"/>
    <n v="3"/>
    <x v="3"/>
    <n v="80"/>
    <n v="1"/>
    <n v="18"/>
    <n v="2"/>
    <n v="2"/>
    <x v="0"/>
    <x v="29"/>
    <x v="1"/>
    <n v="12"/>
    <x v="8"/>
  </r>
  <r>
    <n v="40"/>
    <x v="0"/>
    <x v="1"/>
    <x v="0"/>
    <n v="759"/>
    <x v="0"/>
    <n v="2"/>
    <n v="2"/>
    <s v="Marketing"/>
    <n v="1"/>
    <n v="516"/>
    <x v="2"/>
    <x v="0"/>
    <n v="46"/>
    <x v="0"/>
    <x v="0"/>
    <x v="0"/>
    <x v="1"/>
    <x v="2"/>
    <n v="5715"/>
    <x v="0"/>
    <n v="22553"/>
    <n v="7"/>
    <s v="Y"/>
    <x v="1"/>
    <n v="12"/>
    <n v="3"/>
    <x v="3"/>
    <n v="80"/>
    <n v="2"/>
    <n v="8"/>
    <n v="5"/>
    <n v="3"/>
    <x v="2"/>
    <x v="8"/>
    <x v="0"/>
    <n v="1"/>
    <x v="6"/>
  </r>
  <r>
    <n v="42"/>
    <x v="0"/>
    <x v="1"/>
    <x v="0"/>
    <n v="201"/>
    <x v="1"/>
    <n v="1"/>
    <n v="4"/>
    <s v="Life Sciences"/>
    <n v="1"/>
    <n v="517"/>
    <x v="0"/>
    <x v="0"/>
    <n v="95"/>
    <x v="0"/>
    <x v="1"/>
    <x v="2"/>
    <x v="3"/>
    <x v="2"/>
    <n v="2576"/>
    <x v="1"/>
    <n v="20490"/>
    <n v="3"/>
    <s v="Y"/>
    <x v="1"/>
    <n v="16"/>
    <n v="3"/>
    <x v="2"/>
    <n v="80"/>
    <n v="1"/>
    <n v="8"/>
    <n v="5"/>
    <n v="3"/>
    <x v="2"/>
    <x v="8"/>
    <x v="3"/>
    <n v="1"/>
    <x v="3"/>
  </r>
  <r>
    <n v="37"/>
    <x v="0"/>
    <x v="1"/>
    <x v="0"/>
    <n v="1305"/>
    <x v="1"/>
    <n v="10"/>
    <n v="4"/>
    <s v="Life Sciences"/>
    <n v="1"/>
    <n v="518"/>
    <x v="1"/>
    <x v="1"/>
    <n v="49"/>
    <x v="0"/>
    <x v="0"/>
    <x v="3"/>
    <x v="1"/>
    <x v="0"/>
    <n v="4197"/>
    <x v="0"/>
    <n v="21123"/>
    <n v="2"/>
    <s v="Y"/>
    <x v="0"/>
    <n v="12"/>
    <n v="3"/>
    <x v="1"/>
    <n v="80"/>
    <n v="0"/>
    <n v="18"/>
    <n v="2"/>
    <n v="2"/>
    <x v="1"/>
    <x v="6"/>
    <x v="2"/>
    <n v="0"/>
    <x v="9"/>
  </r>
  <r>
    <n v="43"/>
    <x v="0"/>
    <x v="1"/>
    <x v="0"/>
    <n v="982"/>
    <x v="1"/>
    <n v="12"/>
    <n v="3"/>
    <s v="Life Sciences"/>
    <n v="1"/>
    <n v="520"/>
    <x v="3"/>
    <x v="1"/>
    <n v="59"/>
    <x v="1"/>
    <x v="3"/>
    <x v="7"/>
    <x v="1"/>
    <x v="2"/>
    <n v="14336"/>
    <x v="2"/>
    <n v="4345"/>
    <n v="1"/>
    <s v="Y"/>
    <x v="1"/>
    <n v="11"/>
    <n v="3"/>
    <x v="3"/>
    <n v="80"/>
    <n v="1"/>
    <n v="25"/>
    <n v="3"/>
    <n v="3"/>
    <x v="0"/>
    <x v="10"/>
    <x v="15"/>
    <n v="3"/>
    <x v="12"/>
  </r>
  <r>
    <n v="40"/>
    <x v="0"/>
    <x v="1"/>
    <x v="0"/>
    <n v="555"/>
    <x v="1"/>
    <n v="2"/>
    <n v="3"/>
    <s v="Medical"/>
    <n v="1"/>
    <n v="521"/>
    <x v="0"/>
    <x v="0"/>
    <n v="78"/>
    <x v="1"/>
    <x v="0"/>
    <x v="2"/>
    <x v="2"/>
    <x v="1"/>
    <n v="3448"/>
    <x v="0"/>
    <n v="13436"/>
    <n v="6"/>
    <s v="Y"/>
    <x v="1"/>
    <n v="22"/>
    <n v="4"/>
    <x v="2"/>
    <n v="80"/>
    <n v="1"/>
    <n v="20"/>
    <n v="3"/>
    <n v="3"/>
    <x v="1"/>
    <x v="6"/>
    <x v="2"/>
    <n v="0"/>
    <x v="2"/>
  </r>
  <r>
    <n v="54"/>
    <x v="1"/>
    <x v="1"/>
    <x v="0"/>
    <n v="821"/>
    <x v="1"/>
    <n v="5"/>
    <n v="2"/>
    <s v="Medical"/>
    <n v="1"/>
    <n v="522"/>
    <x v="3"/>
    <x v="1"/>
    <n v="86"/>
    <x v="0"/>
    <x v="4"/>
    <x v="7"/>
    <x v="3"/>
    <x v="1"/>
    <n v="19406"/>
    <x v="2"/>
    <n v="8509"/>
    <n v="4"/>
    <s v="Y"/>
    <x v="1"/>
    <n v="11"/>
    <n v="3"/>
    <x v="3"/>
    <n v="80"/>
    <n v="1"/>
    <n v="24"/>
    <n v="4"/>
    <n v="2"/>
    <x v="2"/>
    <x v="9"/>
    <x v="3"/>
    <n v="1"/>
    <x v="3"/>
  </r>
  <r>
    <n v="34"/>
    <x v="0"/>
    <x v="1"/>
    <x v="2"/>
    <n v="1381"/>
    <x v="0"/>
    <n v="4"/>
    <n v="4"/>
    <s v="Marketing"/>
    <n v="1"/>
    <n v="523"/>
    <x v="1"/>
    <x v="0"/>
    <n v="72"/>
    <x v="0"/>
    <x v="0"/>
    <x v="0"/>
    <x v="2"/>
    <x v="1"/>
    <n v="6538"/>
    <x v="0"/>
    <n v="12740"/>
    <n v="9"/>
    <s v="Y"/>
    <x v="1"/>
    <n v="15"/>
    <n v="3"/>
    <x v="0"/>
    <n v="80"/>
    <n v="1"/>
    <n v="6"/>
    <n v="3"/>
    <n v="3"/>
    <x v="2"/>
    <x v="11"/>
    <x v="3"/>
    <n v="1"/>
    <x v="3"/>
  </r>
  <r>
    <n v="31"/>
    <x v="0"/>
    <x v="1"/>
    <x v="0"/>
    <n v="480"/>
    <x v="1"/>
    <n v="7"/>
    <n v="2"/>
    <s v="Medical"/>
    <n v="1"/>
    <n v="524"/>
    <x v="0"/>
    <x v="0"/>
    <n v="31"/>
    <x v="0"/>
    <x v="0"/>
    <x v="3"/>
    <x v="3"/>
    <x v="1"/>
    <n v="4306"/>
    <x v="0"/>
    <n v="4156"/>
    <n v="1"/>
    <s v="Y"/>
    <x v="1"/>
    <n v="12"/>
    <n v="3"/>
    <x v="2"/>
    <n v="80"/>
    <n v="1"/>
    <n v="13"/>
    <n v="5"/>
    <n v="1"/>
    <x v="0"/>
    <x v="20"/>
    <x v="15"/>
    <n v="3"/>
    <x v="11"/>
  </r>
  <r>
    <n v="43"/>
    <x v="0"/>
    <x v="1"/>
    <x v="1"/>
    <n v="313"/>
    <x v="1"/>
    <n v="21"/>
    <n v="3"/>
    <s v="Medical"/>
    <n v="1"/>
    <n v="525"/>
    <x v="2"/>
    <x v="1"/>
    <n v="61"/>
    <x v="0"/>
    <x v="1"/>
    <x v="2"/>
    <x v="0"/>
    <x v="1"/>
    <n v="2258"/>
    <x v="1"/>
    <n v="15238"/>
    <n v="7"/>
    <s v="Y"/>
    <x v="1"/>
    <n v="20"/>
    <n v="4"/>
    <x v="0"/>
    <n v="80"/>
    <n v="1"/>
    <n v="8"/>
    <n v="1"/>
    <n v="3"/>
    <x v="2"/>
    <x v="11"/>
    <x v="3"/>
    <n v="1"/>
    <x v="3"/>
  </r>
  <r>
    <n v="43"/>
    <x v="0"/>
    <x v="1"/>
    <x v="0"/>
    <n v="1473"/>
    <x v="1"/>
    <n v="8"/>
    <n v="4"/>
    <s v="Other"/>
    <n v="1"/>
    <n v="526"/>
    <x v="1"/>
    <x v="0"/>
    <n v="74"/>
    <x v="0"/>
    <x v="0"/>
    <x v="4"/>
    <x v="2"/>
    <x v="2"/>
    <n v="4522"/>
    <x v="0"/>
    <n v="2227"/>
    <n v="4"/>
    <s v="Y"/>
    <x v="0"/>
    <n v="14"/>
    <n v="3"/>
    <x v="1"/>
    <n v="80"/>
    <n v="0"/>
    <n v="8"/>
    <n v="3"/>
    <n v="3"/>
    <x v="2"/>
    <x v="8"/>
    <x v="3"/>
    <n v="0"/>
    <x v="3"/>
  </r>
  <r>
    <n v="25"/>
    <x v="2"/>
    <x v="1"/>
    <x v="0"/>
    <n v="891"/>
    <x v="0"/>
    <n v="4"/>
    <n v="2"/>
    <s v="Life Sciences"/>
    <n v="1"/>
    <n v="527"/>
    <x v="0"/>
    <x v="0"/>
    <n v="99"/>
    <x v="1"/>
    <x v="0"/>
    <x v="0"/>
    <x v="0"/>
    <x v="0"/>
    <n v="4487"/>
    <x v="0"/>
    <n v="12090"/>
    <n v="1"/>
    <s v="Y"/>
    <x v="0"/>
    <n v="11"/>
    <n v="3"/>
    <x v="2"/>
    <n v="80"/>
    <n v="0"/>
    <n v="5"/>
    <n v="3"/>
    <n v="3"/>
    <x v="2"/>
    <x v="8"/>
    <x v="0"/>
    <n v="1"/>
    <x v="6"/>
  </r>
  <r>
    <n v="37"/>
    <x v="0"/>
    <x v="1"/>
    <x v="2"/>
    <n v="1063"/>
    <x v="1"/>
    <n v="25"/>
    <n v="5"/>
    <s v="Medical"/>
    <n v="1"/>
    <n v="529"/>
    <x v="0"/>
    <x v="0"/>
    <n v="72"/>
    <x v="0"/>
    <x v="0"/>
    <x v="1"/>
    <x v="2"/>
    <x v="1"/>
    <n v="4449"/>
    <x v="0"/>
    <n v="23866"/>
    <n v="3"/>
    <s v="Y"/>
    <x v="0"/>
    <n v="15"/>
    <n v="3"/>
    <x v="0"/>
    <n v="80"/>
    <n v="2"/>
    <n v="15"/>
    <n v="2"/>
    <n v="3"/>
    <x v="0"/>
    <x v="20"/>
    <x v="14"/>
    <n v="10"/>
    <x v="1"/>
  </r>
  <r>
    <n v="31"/>
    <x v="0"/>
    <x v="1"/>
    <x v="0"/>
    <n v="329"/>
    <x v="1"/>
    <n v="1"/>
    <n v="2"/>
    <s v="Life Sciences"/>
    <n v="1"/>
    <n v="530"/>
    <x v="2"/>
    <x v="1"/>
    <n v="98"/>
    <x v="1"/>
    <x v="1"/>
    <x v="2"/>
    <x v="3"/>
    <x v="1"/>
    <n v="2218"/>
    <x v="1"/>
    <n v="16193"/>
    <n v="1"/>
    <s v="Y"/>
    <x v="1"/>
    <n v="12"/>
    <n v="3"/>
    <x v="3"/>
    <n v="80"/>
    <n v="1"/>
    <n v="4"/>
    <n v="3"/>
    <n v="3"/>
    <x v="2"/>
    <x v="9"/>
    <x v="3"/>
    <n v="3"/>
    <x v="3"/>
  </r>
  <r>
    <n v="39"/>
    <x v="0"/>
    <x v="1"/>
    <x v="1"/>
    <n v="1218"/>
    <x v="1"/>
    <n v="1"/>
    <n v="1"/>
    <s v="Life Sciences"/>
    <n v="1"/>
    <n v="531"/>
    <x v="0"/>
    <x v="1"/>
    <n v="52"/>
    <x v="0"/>
    <x v="4"/>
    <x v="5"/>
    <x v="2"/>
    <x v="2"/>
    <n v="19197"/>
    <x v="2"/>
    <n v="8213"/>
    <n v="1"/>
    <s v="Y"/>
    <x v="0"/>
    <n v="14"/>
    <n v="3"/>
    <x v="3"/>
    <n v="80"/>
    <n v="1"/>
    <n v="21"/>
    <n v="3"/>
    <n v="3"/>
    <x v="0"/>
    <x v="17"/>
    <x v="6"/>
    <n v="1"/>
    <x v="4"/>
  </r>
  <r>
    <n v="56"/>
    <x v="1"/>
    <x v="1"/>
    <x v="1"/>
    <n v="906"/>
    <x v="0"/>
    <n v="6"/>
    <n v="3"/>
    <s v="Life Sciences"/>
    <n v="1"/>
    <n v="532"/>
    <x v="1"/>
    <x v="0"/>
    <n v="86"/>
    <x v="2"/>
    <x v="3"/>
    <x v="0"/>
    <x v="3"/>
    <x v="1"/>
    <n v="13212"/>
    <x v="2"/>
    <n v="18256"/>
    <n v="9"/>
    <s v="Y"/>
    <x v="1"/>
    <n v="11"/>
    <n v="3"/>
    <x v="1"/>
    <n v="80"/>
    <n v="3"/>
    <n v="36"/>
    <n v="0"/>
    <n v="2"/>
    <x v="0"/>
    <x v="5"/>
    <x v="1"/>
    <n v="7"/>
    <x v="1"/>
  </r>
  <r>
    <n v="30"/>
    <x v="2"/>
    <x v="1"/>
    <x v="0"/>
    <n v="1082"/>
    <x v="0"/>
    <n v="12"/>
    <n v="3"/>
    <s v="Technical Degree"/>
    <n v="1"/>
    <n v="533"/>
    <x v="0"/>
    <x v="0"/>
    <n v="83"/>
    <x v="0"/>
    <x v="0"/>
    <x v="0"/>
    <x v="2"/>
    <x v="0"/>
    <n v="6577"/>
    <x v="0"/>
    <n v="19558"/>
    <n v="0"/>
    <s v="Y"/>
    <x v="1"/>
    <n v="11"/>
    <n v="3"/>
    <x v="2"/>
    <n v="80"/>
    <n v="0"/>
    <n v="6"/>
    <n v="6"/>
    <n v="3"/>
    <x v="2"/>
    <x v="8"/>
    <x v="0"/>
    <n v="4"/>
    <x v="10"/>
  </r>
  <r>
    <n v="41"/>
    <x v="0"/>
    <x v="1"/>
    <x v="0"/>
    <n v="645"/>
    <x v="0"/>
    <n v="1"/>
    <n v="3"/>
    <s v="Marketing"/>
    <n v="1"/>
    <n v="534"/>
    <x v="0"/>
    <x v="1"/>
    <n v="49"/>
    <x v="2"/>
    <x v="2"/>
    <x v="0"/>
    <x v="3"/>
    <x v="1"/>
    <n v="8392"/>
    <x v="2"/>
    <n v="19566"/>
    <n v="1"/>
    <s v="Y"/>
    <x v="1"/>
    <n v="16"/>
    <n v="3"/>
    <x v="3"/>
    <n v="80"/>
    <n v="1"/>
    <n v="10"/>
    <n v="2"/>
    <n v="3"/>
    <x v="0"/>
    <x v="1"/>
    <x v="1"/>
    <n v="0"/>
    <x v="1"/>
  </r>
  <r>
    <n v="28"/>
    <x v="2"/>
    <x v="1"/>
    <x v="0"/>
    <n v="1300"/>
    <x v="1"/>
    <n v="17"/>
    <n v="2"/>
    <s v="Medical"/>
    <n v="1"/>
    <n v="536"/>
    <x v="1"/>
    <x v="1"/>
    <n v="79"/>
    <x v="0"/>
    <x v="0"/>
    <x v="2"/>
    <x v="3"/>
    <x v="2"/>
    <n v="4558"/>
    <x v="0"/>
    <n v="13535"/>
    <n v="1"/>
    <s v="Y"/>
    <x v="1"/>
    <n v="12"/>
    <n v="3"/>
    <x v="1"/>
    <n v="80"/>
    <n v="1"/>
    <n v="10"/>
    <n v="2"/>
    <n v="3"/>
    <x v="0"/>
    <x v="1"/>
    <x v="2"/>
    <n v="1"/>
    <x v="5"/>
  </r>
  <r>
    <n v="25"/>
    <x v="2"/>
    <x v="0"/>
    <x v="0"/>
    <n v="688"/>
    <x v="1"/>
    <n v="3"/>
    <n v="3"/>
    <s v="Medical"/>
    <n v="1"/>
    <n v="538"/>
    <x v="3"/>
    <x v="1"/>
    <n v="91"/>
    <x v="0"/>
    <x v="1"/>
    <x v="2"/>
    <x v="3"/>
    <x v="1"/>
    <n v="4031"/>
    <x v="0"/>
    <n v="9396"/>
    <n v="5"/>
    <s v="Y"/>
    <x v="1"/>
    <n v="13"/>
    <n v="3"/>
    <x v="3"/>
    <n v="80"/>
    <n v="1"/>
    <n v="6"/>
    <n v="5"/>
    <n v="3"/>
    <x v="1"/>
    <x v="4"/>
    <x v="3"/>
    <n v="0"/>
    <x v="3"/>
  </r>
  <r>
    <n v="52"/>
    <x v="1"/>
    <x v="1"/>
    <x v="0"/>
    <n v="319"/>
    <x v="1"/>
    <n v="3"/>
    <n v="3"/>
    <s v="Medical"/>
    <n v="1"/>
    <n v="543"/>
    <x v="2"/>
    <x v="1"/>
    <n v="39"/>
    <x v="1"/>
    <x v="2"/>
    <x v="3"/>
    <x v="2"/>
    <x v="1"/>
    <n v="7969"/>
    <x v="2"/>
    <n v="19609"/>
    <n v="2"/>
    <s v="Y"/>
    <x v="0"/>
    <n v="14"/>
    <n v="3"/>
    <x v="3"/>
    <n v="80"/>
    <n v="0"/>
    <n v="28"/>
    <n v="4"/>
    <n v="3"/>
    <x v="2"/>
    <x v="8"/>
    <x v="0"/>
    <n v="0"/>
    <x v="10"/>
  </r>
  <r>
    <n v="45"/>
    <x v="0"/>
    <x v="1"/>
    <x v="0"/>
    <n v="192"/>
    <x v="1"/>
    <n v="10"/>
    <n v="2"/>
    <s v="Life Sciences"/>
    <n v="1"/>
    <n v="544"/>
    <x v="3"/>
    <x v="1"/>
    <n v="69"/>
    <x v="0"/>
    <x v="1"/>
    <x v="1"/>
    <x v="0"/>
    <x v="1"/>
    <n v="2654"/>
    <x v="1"/>
    <n v="9655"/>
    <n v="3"/>
    <s v="Y"/>
    <x v="1"/>
    <n v="21"/>
    <n v="4"/>
    <x v="1"/>
    <n v="80"/>
    <n v="2"/>
    <n v="8"/>
    <n v="3"/>
    <n v="2"/>
    <x v="1"/>
    <x v="4"/>
    <x v="3"/>
    <n v="0"/>
    <x v="3"/>
  </r>
  <r>
    <n v="52"/>
    <x v="1"/>
    <x v="1"/>
    <x v="0"/>
    <n v="1490"/>
    <x v="1"/>
    <n v="4"/>
    <n v="2"/>
    <s v="Life Sciences"/>
    <n v="1"/>
    <n v="546"/>
    <x v="2"/>
    <x v="0"/>
    <n v="30"/>
    <x v="0"/>
    <x v="3"/>
    <x v="5"/>
    <x v="0"/>
    <x v="1"/>
    <n v="16555"/>
    <x v="2"/>
    <n v="10310"/>
    <n v="2"/>
    <s v="Y"/>
    <x v="1"/>
    <n v="13"/>
    <n v="3"/>
    <x v="1"/>
    <n v="80"/>
    <n v="0"/>
    <n v="31"/>
    <n v="2"/>
    <n v="1"/>
    <x v="2"/>
    <x v="8"/>
    <x v="3"/>
    <n v="1"/>
    <x v="10"/>
  </r>
  <r>
    <n v="42"/>
    <x v="0"/>
    <x v="1"/>
    <x v="1"/>
    <n v="532"/>
    <x v="1"/>
    <n v="29"/>
    <n v="2"/>
    <s v="Life Sciences"/>
    <n v="1"/>
    <n v="547"/>
    <x v="3"/>
    <x v="0"/>
    <n v="92"/>
    <x v="0"/>
    <x v="0"/>
    <x v="1"/>
    <x v="2"/>
    <x v="2"/>
    <n v="4556"/>
    <x v="0"/>
    <n v="12932"/>
    <n v="2"/>
    <s v="Y"/>
    <x v="1"/>
    <n v="11"/>
    <n v="3"/>
    <x v="2"/>
    <n v="80"/>
    <n v="1"/>
    <n v="19"/>
    <n v="3"/>
    <n v="3"/>
    <x v="2"/>
    <x v="8"/>
    <x v="0"/>
    <n v="0"/>
    <x v="3"/>
  </r>
  <r>
    <n v="30"/>
    <x v="2"/>
    <x v="1"/>
    <x v="0"/>
    <n v="317"/>
    <x v="1"/>
    <n v="2"/>
    <n v="3"/>
    <s v="Life Sciences"/>
    <n v="1"/>
    <n v="548"/>
    <x v="1"/>
    <x v="0"/>
    <n v="43"/>
    <x v="3"/>
    <x v="0"/>
    <x v="3"/>
    <x v="0"/>
    <x v="0"/>
    <n v="6091"/>
    <x v="0"/>
    <n v="24793"/>
    <n v="2"/>
    <s v="Y"/>
    <x v="1"/>
    <n v="20"/>
    <n v="4"/>
    <x v="3"/>
    <n v="80"/>
    <n v="0"/>
    <n v="11"/>
    <n v="2"/>
    <n v="3"/>
    <x v="2"/>
    <x v="8"/>
    <x v="0"/>
    <n v="0"/>
    <x v="3"/>
  </r>
  <r>
    <n v="60"/>
    <x v="1"/>
    <x v="1"/>
    <x v="0"/>
    <n v="422"/>
    <x v="1"/>
    <n v="7"/>
    <n v="3"/>
    <s v="Life Sciences"/>
    <n v="1"/>
    <n v="549"/>
    <x v="3"/>
    <x v="0"/>
    <n v="41"/>
    <x v="0"/>
    <x v="4"/>
    <x v="5"/>
    <x v="3"/>
    <x v="1"/>
    <n v="19566"/>
    <x v="2"/>
    <n v="3854"/>
    <n v="5"/>
    <s v="Y"/>
    <x v="1"/>
    <n v="11"/>
    <n v="3"/>
    <x v="1"/>
    <n v="80"/>
    <n v="0"/>
    <n v="33"/>
    <n v="5"/>
    <n v="1"/>
    <x v="0"/>
    <x v="30"/>
    <x v="6"/>
    <n v="11"/>
    <x v="13"/>
  </r>
  <r>
    <n v="46"/>
    <x v="1"/>
    <x v="1"/>
    <x v="0"/>
    <n v="1485"/>
    <x v="1"/>
    <n v="18"/>
    <n v="3"/>
    <s v="Medical"/>
    <n v="1"/>
    <n v="550"/>
    <x v="1"/>
    <x v="0"/>
    <n v="87"/>
    <x v="0"/>
    <x v="0"/>
    <x v="3"/>
    <x v="2"/>
    <x v="2"/>
    <n v="4810"/>
    <x v="0"/>
    <n v="26314"/>
    <n v="2"/>
    <s v="Y"/>
    <x v="1"/>
    <n v="14"/>
    <n v="3"/>
    <x v="3"/>
    <n v="80"/>
    <n v="1"/>
    <n v="19"/>
    <n v="5"/>
    <n v="2"/>
    <x v="0"/>
    <x v="1"/>
    <x v="1"/>
    <n v="0"/>
    <x v="5"/>
  </r>
  <r>
    <n v="42"/>
    <x v="0"/>
    <x v="1"/>
    <x v="1"/>
    <n v="1368"/>
    <x v="1"/>
    <n v="28"/>
    <n v="4"/>
    <s v="Technical Degree"/>
    <n v="1"/>
    <n v="551"/>
    <x v="2"/>
    <x v="0"/>
    <n v="88"/>
    <x v="1"/>
    <x v="0"/>
    <x v="4"/>
    <x v="0"/>
    <x v="1"/>
    <n v="4523"/>
    <x v="0"/>
    <n v="4386"/>
    <n v="0"/>
    <s v="Y"/>
    <x v="1"/>
    <n v="11"/>
    <n v="3"/>
    <x v="1"/>
    <n v="80"/>
    <n v="3"/>
    <n v="7"/>
    <n v="4"/>
    <n v="4"/>
    <x v="0"/>
    <x v="0"/>
    <x v="4"/>
    <n v="0"/>
    <x v="10"/>
  </r>
  <r>
    <n v="24"/>
    <x v="2"/>
    <x v="0"/>
    <x v="0"/>
    <n v="1448"/>
    <x v="0"/>
    <n v="1"/>
    <n v="1"/>
    <s v="Technical Degree"/>
    <n v="1"/>
    <n v="554"/>
    <x v="3"/>
    <x v="0"/>
    <n v="62"/>
    <x v="0"/>
    <x v="1"/>
    <x v="6"/>
    <x v="1"/>
    <x v="0"/>
    <n v="3202"/>
    <x v="0"/>
    <n v="21972"/>
    <n v="1"/>
    <s v="Y"/>
    <x v="0"/>
    <n v="16"/>
    <n v="3"/>
    <x v="2"/>
    <n v="80"/>
    <n v="0"/>
    <n v="6"/>
    <n v="4"/>
    <n v="3"/>
    <x v="2"/>
    <x v="8"/>
    <x v="7"/>
    <n v="1"/>
    <x v="10"/>
  </r>
  <r>
    <n v="34"/>
    <x v="0"/>
    <x v="0"/>
    <x v="1"/>
    <n v="296"/>
    <x v="0"/>
    <n v="6"/>
    <n v="2"/>
    <s v="Marketing"/>
    <n v="1"/>
    <n v="555"/>
    <x v="2"/>
    <x v="0"/>
    <n v="33"/>
    <x v="3"/>
    <x v="1"/>
    <x v="6"/>
    <x v="2"/>
    <x v="2"/>
    <n v="2351"/>
    <x v="1"/>
    <n v="12253"/>
    <n v="0"/>
    <s v="Y"/>
    <x v="1"/>
    <n v="16"/>
    <n v="3"/>
    <x v="1"/>
    <n v="80"/>
    <n v="1"/>
    <n v="3"/>
    <n v="3"/>
    <n v="2"/>
    <x v="1"/>
    <x v="4"/>
    <x v="3"/>
    <n v="1"/>
    <x v="2"/>
  </r>
  <r>
    <n v="38"/>
    <x v="0"/>
    <x v="1"/>
    <x v="1"/>
    <n v="1490"/>
    <x v="1"/>
    <n v="2"/>
    <n v="2"/>
    <s v="Life Sciences"/>
    <n v="1"/>
    <n v="556"/>
    <x v="2"/>
    <x v="1"/>
    <n v="42"/>
    <x v="0"/>
    <x v="1"/>
    <x v="2"/>
    <x v="0"/>
    <x v="1"/>
    <n v="1702"/>
    <x v="1"/>
    <n v="12106"/>
    <n v="1"/>
    <s v="Y"/>
    <x v="0"/>
    <n v="23"/>
    <n v="4"/>
    <x v="3"/>
    <n v="80"/>
    <n v="1"/>
    <n v="1"/>
    <n v="3"/>
    <n v="3"/>
    <x v="1"/>
    <x v="6"/>
    <x v="2"/>
    <n v="0"/>
    <x v="2"/>
  </r>
  <r>
    <n v="40"/>
    <x v="0"/>
    <x v="1"/>
    <x v="0"/>
    <n v="1398"/>
    <x v="0"/>
    <n v="2"/>
    <n v="4"/>
    <s v="Life Sciences"/>
    <n v="1"/>
    <n v="558"/>
    <x v="1"/>
    <x v="0"/>
    <n v="79"/>
    <x v="0"/>
    <x v="4"/>
    <x v="5"/>
    <x v="2"/>
    <x v="1"/>
    <n v="18041"/>
    <x v="2"/>
    <n v="13022"/>
    <n v="0"/>
    <s v="Y"/>
    <x v="1"/>
    <n v="14"/>
    <n v="3"/>
    <x v="1"/>
    <n v="80"/>
    <n v="0"/>
    <n v="21"/>
    <n v="2"/>
    <n v="3"/>
    <x v="0"/>
    <x v="23"/>
    <x v="11"/>
    <n v="1"/>
    <x v="11"/>
  </r>
  <r>
    <n v="26"/>
    <x v="2"/>
    <x v="1"/>
    <x v="0"/>
    <n v="1349"/>
    <x v="1"/>
    <n v="23"/>
    <n v="3"/>
    <s v="Life Sciences"/>
    <n v="1"/>
    <n v="560"/>
    <x v="3"/>
    <x v="0"/>
    <n v="90"/>
    <x v="0"/>
    <x v="1"/>
    <x v="1"/>
    <x v="0"/>
    <x v="2"/>
    <n v="2886"/>
    <x v="1"/>
    <n v="3032"/>
    <n v="1"/>
    <s v="Y"/>
    <x v="1"/>
    <n v="22"/>
    <n v="4"/>
    <x v="2"/>
    <n v="80"/>
    <n v="2"/>
    <n v="3"/>
    <n v="3"/>
    <n v="1"/>
    <x v="2"/>
    <x v="11"/>
    <x v="3"/>
    <n v="0"/>
    <x v="3"/>
  </r>
  <r>
    <n v="30"/>
    <x v="2"/>
    <x v="1"/>
    <x v="2"/>
    <n v="1400"/>
    <x v="1"/>
    <n v="3"/>
    <n v="3"/>
    <s v="Life Sciences"/>
    <n v="1"/>
    <n v="562"/>
    <x v="1"/>
    <x v="1"/>
    <n v="53"/>
    <x v="0"/>
    <x v="1"/>
    <x v="2"/>
    <x v="0"/>
    <x v="1"/>
    <n v="2097"/>
    <x v="1"/>
    <n v="16734"/>
    <n v="4"/>
    <s v="Y"/>
    <x v="1"/>
    <n v="15"/>
    <n v="3"/>
    <x v="3"/>
    <n v="80"/>
    <n v="1"/>
    <n v="9"/>
    <n v="3"/>
    <n v="1"/>
    <x v="2"/>
    <x v="8"/>
    <x v="7"/>
    <n v="1"/>
    <x v="10"/>
  </r>
  <r>
    <n v="29"/>
    <x v="2"/>
    <x v="1"/>
    <x v="0"/>
    <n v="986"/>
    <x v="1"/>
    <n v="3"/>
    <n v="4"/>
    <s v="Medical"/>
    <n v="1"/>
    <n v="564"/>
    <x v="0"/>
    <x v="1"/>
    <n v="93"/>
    <x v="1"/>
    <x v="2"/>
    <x v="7"/>
    <x v="2"/>
    <x v="1"/>
    <n v="11935"/>
    <x v="2"/>
    <n v="21526"/>
    <n v="1"/>
    <s v="Y"/>
    <x v="1"/>
    <n v="18"/>
    <n v="3"/>
    <x v="3"/>
    <n v="80"/>
    <n v="0"/>
    <n v="10"/>
    <n v="2"/>
    <n v="3"/>
    <x v="0"/>
    <x v="1"/>
    <x v="3"/>
    <n v="0"/>
    <x v="1"/>
  </r>
  <r>
    <n v="29"/>
    <x v="2"/>
    <x v="0"/>
    <x v="0"/>
    <n v="408"/>
    <x v="1"/>
    <n v="25"/>
    <n v="5"/>
    <s v="Technical Degree"/>
    <n v="1"/>
    <n v="565"/>
    <x v="1"/>
    <x v="0"/>
    <n v="71"/>
    <x v="1"/>
    <x v="1"/>
    <x v="1"/>
    <x v="1"/>
    <x v="1"/>
    <n v="2546"/>
    <x v="1"/>
    <n v="18300"/>
    <n v="5"/>
    <s v="Y"/>
    <x v="1"/>
    <n v="16"/>
    <n v="3"/>
    <x v="2"/>
    <n v="80"/>
    <n v="0"/>
    <n v="6"/>
    <n v="2"/>
    <n v="4"/>
    <x v="1"/>
    <x v="4"/>
    <x v="3"/>
    <n v="1"/>
    <x v="9"/>
  </r>
  <r>
    <n v="19"/>
    <x v="2"/>
    <x v="0"/>
    <x v="0"/>
    <n v="489"/>
    <x v="2"/>
    <n v="2"/>
    <n v="2"/>
    <s v="Technical Degree"/>
    <n v="1"/>
    <n v="566"/>
    <x v="3"/>
    <x v="1"/>
    <n v="52"/>
    <x v="1"/>
    <x v="1"/>
    <x v="8"/>
    <x v="0"/>
    <x v="0"/>
    <n v="2564"/>
    <x v="1"/>
    <n v="18437"/>
    <n v="1"/>
    <s v="Y"/>
    <x v="1"/>
    <n v="12"/>
    <n v="3"/>
    <x v="3"/>
    <n v="80"/>
    <n v="0"/>
    <n v="1"/>
    <n v="3"/>
    <n v="4"/>
    <x v="1"/>
    <x v="6"/>
    <x v="2"/>
    <n v="0"/>
    <x v="2"/>
  </r>
  <r>
    <n v="30"/>
    <x v="2"/>
    <x v="1"/>
    <x v="2"/>
    <n v="1398"/>
    <x v="0"/>
    <n v="22"/>
    <n v="4"/>
    <s v="Other"/>
    <n v="1"/>
    <n v="567"/>
    <x v="1"/>
    <x v="0"/>
    <n v="69"/>
    <x v="0"/>
    <x v="2"/>
    <x v="0"/>
    <x v="3"/>
    <x v="1"/>
    <n v="8412"/>
    <x v="2"/>
    <n v="2890"/>
    <n v="0"/>
    <s v="Y"/>
    <x v="1"/>
    <n v="11"/>
    <n v="3"/>
    <x v="3"/>
    <n v="80"/>
    <n v="0"/>
    <n v="10"/>
    <n v="3"/>
    <n v="3"/>
    <x v="0"/>
    <x v="7"/>
    <x v="6"/>
    <n v="7"/>
    <x v="5"/>
  </r>
  <r>
    <n v="57"/>
    <x v="1"/>
    <x v="1"/>
    <x v="0"/>
    <n v="210"/>
    <x v="0"/>
    <n v="29"/>
    <n v="3"/>
    <s v="Marketing"/>
    <n v="1"/>
    <n v="568"/>
    <x v="3"/>
    <x v="1"/>
    <n v="56"/>
    <x v="1"/>
    <x v="3"/>
    <x v="5"/>
    <x v="0"/>
    <x v="2"/>
    <n v="14118"/>
    <x v="2"/>
    <n v="22102"/>
    <n v="3"/>
    <s v="Y"/>
    <x v="1"/>
    <n v="12"/>
    <n v="3"/>
    <x v="3"/>
    <n v="80"/>
    <n v="1"/>
    <n v="32"/>
    <n v="3"/>
    <n v="2"/>
    <x v="1"/>
    <x v="6"/>
    <x v="2"/>
    <n v="0"/>
    <x v="2"/>
  </r>
  <r>
    <n v="50"/>
    <x v="1"/>
    <x v="1"/>
    <x v="0"/>
    <n v="1099"/>
    <x v="1"/>
    <n v="29"/>
    <n v="4"/>
    <s v="Life Sciences"/>
    <n v="1"/>
    <n v="569"/>
    <x v="0"/>
    <x v="1"/>
    <n v="88"/>
    <x v="1"/>
    <x v="3"/>
    <x v="5"/>
    <x v="2"/>
    <x v="1"/>
    <n v="17046"/>
    <x v="2"/>
    <n v="9314"/>
    <n v="0"/>
    <s v="Y"/>
    <x v="1"/>
    <n v="15"/>
    <n v="3"/>
    <x v="2"/>
    <n v="80"/>
    <n v="1"/>
    <n v="28"/>
    <n v="2"/>
    <n v="3"/>
    <x v="0"/>
    <x v="16"/>
    <x v="15"/>
    <n v="15"/>
    <x v="1"/>
  </r>
  <r>
    <n v="30"/>
    <x v="2"/>
    <x v="1"/>
    <x v="2"/>
    <n v="1116"/>
    <x v="1"/>
    <n v="2"/>
    <n v="3"/>
    <s v="Medical"/>
    <n v="1"/>
    <n v="571"/>
    <x v="1"/>
    <x v="0"/>
    <n v="49"/>
    <x v="0"/>
    <x v="1"/>
    <x v="2"/>
    <x v="0"/>
    <x v="0"/>
    <n v="2564"/>
    <x v="1"/>
    <n v="7181"/>
    <n v="0"/>
    <s v="Y"/>
    <x v="1"/>
    <n v="14"/>
    <n v="3"/>
    <x v="3"/>
    <n v="80"/>
    <n v="0"/>
    <n v="12"/>
    <n v="2"/>
    <n v="2"/>
    <x v="0"/>
    <x v="19"/>
    <x v="1"/>
    <n v="6"/>
    <x v="1"/>
  </r>
  <r>
    <n v="60"/>
    <x v="1"/>
    <x v="1"/>
    <x v="1"/>
    <n v="1499"/>
    <x v="0"/>
    <n v="28"/>
    <n v="3"/>
    <s v="Marketing"/>
    <n v="1"/>
    <n v="573"/>
    <x v="1"/>
    <x v="0"/>
    <n v="80"/>
    <x v="1"/>
    <x v="2"/>
    <x v="0"/>
    <x v="3"/>
    <x v="1"/>
    <n v="10266"/>
    <x v="2"/>
    <n v="2845"/>
    <n v="4"/>
    <s v="Y"/>
    <x v="1"/>
    <n v="19"/>
    <n v="3"/>
    <x v="1"/>
    <n v="80"/>
    <n v="0"/>
    <n v="22"/>
    <n v="5"/>
    <n v="4"/>
    <x v="0"/>
    <x v="29"/>
    <x v="9"/>
    <n v="13"/>
    <x v="7"/>
  </r>
  <r>
    <n v="47"/>
    <x v="1"/>
    <x v="1"/>
    <x v="0"/>
    <n v="983"/>
    <x v="1"/>
    <n v="2"/>
    <n v="2"/>
    <s v="Medical"/>
    <n v="1"/>
    <n v="574"/>
    <x v="3"/>
    <x v="0"/>
    <n v="65"/>
    <x v="0"/>
    <x v="0"/>
    <x v="3"/>
    <x v="0"/>
    <x v="2"/>
    <n v="5070"/>
    <x v="0"/>
    <n v="7389"/>
    <n v="5"/>
    <s v="Y"/>
    <x v="1"/>
    <n v="13"/>
    <n v="3"/>
    <x v="3"/>
    <n v="80"/>
    <n v="3"/>
    <n v="20"/>
    <n v="2"/>
    <n v="3"/>
    <x v="2"/>
    <x v="8"/>
    <x v="2"/>
    <n v="0"/>
    <x v="10"/>
  </r>
  <r>
    <n v="46"/>
    <x v="1"/>
    <x v="1"/>
    <x v="0"/>
    <n v="1009"/>
    <x v="1"/>
    <n v="2"/>
    <n v="3"/>
    <s v="Life Sciences"/>
    <n v="1"/>
    <n v="575"/>
    <x v="3"/>
    <x v="1"/>
    <n v="51"/>
    <x v="0"/>
    <x v="3"/>
    <x v="7"/>
    <x v="2"/>
    <x v="1"/>
    <n v="17861"/>
    <x v="2"/>
    <n v="2288"/>
    <n v="6"/>
    <s v="Y"/>
    <x v="1"/>
    <n v="13"/>
    <n v="3"/>
    <x v="3"/>
    <n v="80"/>
    <n v="0"/>
    <n v="26"/>
    <n v="2"/>
    <n v="1"/>
    <x v="2"/>
    <x v="11"/>
    <x v="3"/>
    <n v="0"/>
    <x v="9"/>
  </r>
  <r>
    <n v="35"/>
    <x v="0"/>
    <x v="1"/>
    <x v="0"/>
    <n v="144"/>
    <x v="1"/>
    <n v="22"/>
    <n v="3"/>
    <s v="Life Sciences"/>
    <n v="1"/>
    <n v="577"/>
    <x v="2"/>
    <x v="1"/>
    <n v="46"/>
    <x v="3"/>
    <x v="1"/>
    <x v="2"/>
    <x v="2"/>
    <x v="0"/>
    <n v="4230"/>
    <x v="0"/>
    <n v="19225"/>
    <n v="0"/>
    <s v="Y"/>
    <x v="1"/>
    <n v="15"/>
    <n v="3"/>
    <x v="3"/>
    <n v="80"/>
    <n v="0"/>
    <n v="6"/>
    <n v="2"/>
    <n v="3"/>
    <x v="2"/>
    <x v="8"/>
    <x v="0"/>
    <n v="4"/>
    <x v="6"/>
  </r>
  <r>
    <n v="54"/>
    <x v="1"/>
    <x v="1"/>
    <x v="0"/>
    <n v="548"/>
    <x v="1"/>
    <n v="8"/>
    <n v="4"/>
    <s v="Life Sciences"/>
    <n v="1"/>
    <n v="578"/>
    <x v="1"/>
    <x v="0"/>
    <n v="42"/>
    <x v="0"/>
    <x v="0"/>
    <x v="2"/>
    <x v="2"/>
    <x v="0"/>
    <n v="3780"/>
    <x v="0"/>
    <n v="23428"/>
    <n v="7"/>
    <s v="Y"/>
    <x v="1"/>
    <n v="11"/>
    <n v="3"/>
    <x v="3"/>
    <n v="80"/>
    <n v="0"/>
    <n v="19"/>
    <n v="3"/>
    <n v="3"/>
    <x v="1"/>
    <x v="6"/>
    <x v="2"/>
    <n v="0"/>
    <x v="2"/>
  </r>
  <r>
    <n v="34"/>
    <x v="0"/>
    <x v="1"/>
    <x v="0"/>
    <n v="1303"/>
    <x v="1"/>
    <n v="2"/>
    <n v="4"/>
    <s v="Life Sciences"/>
    <n v="1"/>
    <n v="579"/>
    <x v="2"/>
    <x v="1"/>
    <n v="62"/>
    <x v="1"/>
    <x v="1"/>
    <x v="1"/>
    <x v="2"/>
    <x v="2"/>
    <n v="2768"/>
    <x v="1"/>
    <n v="8416"/>
    <n v="3"/>
    <s v="Y"/>
    <x v="1"/>
    <n v="12"/>
    <n v="3"/>
    <x v="3"/>
    <n v="80"/>
    <n v="1"/>
    <n v="14"/>
    <n v="3"/>
    <n v="3"/>
    <x v="0"/>
    <x v="5"/>
    <x v="7"/>
    <n v="5"/>
    <x v="1"/>
  </r>
  <r>
    <n v="46"/>
    <x v="1"/>
    <x v="1"/>
    <x v="0"/>
    <n v="1125"/>
    <x v="0"/>
    <n v="10"/>
    <n v="3"/>
    <s v="Marketing"/>
    <n v="1"/>
    <n v="580"/>
    <x v="1"/>
    <x v="0"/>
    <n v="94"/>
    <x v="1"/>
    <x v="2"/>
    <x v="0"/>
    <x v="0"/>
    <x v="1"/>
    <n v="9071"/>
    <x v="2"/>
    <n v="11563"/>
    <n v="2"/>
    <s v="Y"/>
    <x v="0"/>
    <n v="19"/>
    <n v="3"/>
    <x v="3"/>
    <n v="80"/>
    <n v="1"/>
    <n v="15"/>
    <n v="3"/>
    <n v="3"/>
    <x v="2"/>
    <x v="11"/>
    <x v="3"/>
    <n v="1"/>
    <x v="3"/>
  </r>
  <r>
    <n v="31"/>
    <x v="0"/>
    <x v="1"/>
    <x v="0"/>
    <n v="1274"/>
    <x v="1"/>
    <n v="9"/>
    <n v="1"/>
    <s v="Life Sciences"/>
    <n v="1"/>
    <n v="581"/>
    <x v="1"/>
    <x v="1"/>
    <n v="33"/>
    <x v="0"/>
    <x v="2"/>
    <x v="3"/>
    <x v="1"/>
    <x v="2"/>
    <n v="10648"/>
    <x v="2"/>
    <n v="14394"/>
    <n v="1"/>
    <s v="Y"/>
    <x v="1"/>
    <n v="25"/>
    <n v="4"/>
    <x v="1"/>
    <n v="80"/>
    <n v="1"/>
    <n v="13"/>
    <n v="6"/>
    <n v="4"/>
    <x v="0"/>
    <x v="20"/>
    <x v="6"/>
    <n v="0"/>
    <x v="5"/>
  </r>
  <r>
    <n v="33"/>
    <x v="0"/>
    <x v="0"/>
    <x v="0"/>
    <n v="1277"/>
    <x v="1"/>
    <n v="15"/>
    <n v="1"/>
    <s v="Medical"/>
    <n v="1"/>
    <n v="582"/>
    <x v="0"/>
    <x v="1"/>
    <n v="56"/>
    <x v="0"/>
    <x v="2"/>
    <x v="5"/>
    <x v="2"/>
    <x v="1"/>
    <n v="13610"/>
    <x v="2"/>
    <n v="24619"/>
    <n v="7"/>
    <s v="Y"/>
    <x v="0"/>
    <n v="12"/>
    <n v="3"/>
    <x v="1"/>
    <n v="80"/>
    <n v="0"/>
    <n v="15"/>
    <n v="2"/>
    <n v="4"/>
    <x v="0"/>
    <x v="5"/>
    <x v="8"/>
    <n v="7"/>
    <x v="1"/>
  </r>
  <r>
    <n v="33"/>
    <x v="0"/>
    <x v="0"/>
    <x v="0"/>
    <n v="587"/>
    <x v="1"/>
    <n v="10"/>
    <n v="1"/>
    <s v="Medical"/>
    <n v="1"/>
    <n v="584"/>
    <x v="3"/>
    <x v="1"/>
    <n v="38"/>
    <x v="3"/>
    <x v="1"/>
    <x v="2"/>
    <x v="0"/>
    <x v="2"/>
    <n v="3408"/>
    <x v="0"/>
    <n v="6705"/>
    <n v="7"/>
    <s v="Y"/>
    <x v="1"/>
    <n v="13"/>
    <n v="3"/>
    <x v="0"/>
    <n v="80"/>
    <n v="3"/>
    <n v="8"/>
    <n v="2"/>
    <n v="3"/>
    <x v="2"/>
    <x v="9"/>
    <x v="7"/>
    <n v="1"/>
    <x v="6"/>
  </r>
  <r>
    <n v="30"/>
    <x v="2"/>
    <x v="1"/>
    <x v="0"/>
    <n v="413"/>
    <x v="0"/>
    <n v="7"/>
    <n v="1"/>
    <s v="Marketing"/>
    <n v="1"/>
    <n v="585"/>
    <x v="2"/>
    <x v="1"/>
    <n v="57"/>
    <x v="0"/>
    <x v="1"/>
    <x v="6"/>
    <x v="1"/>
    <x v="0"/>
    <n v="2983"/>
    <x v="1"/>
    <n v="18398"/>
    <n v="0"/>
    <s v="Y"/>
    <x v="1"/>
    <n v="14"/>
    <n v="3"/>
    <x v="0"/>
    <n v="80"/>
    <n v="0"/>
    <n v="4"/>
    <n v="3"/>
    <n v="3"/>
    <x v="2"/>
    <x v="11"/>
    <x v="3"/>
    <n v="1"/>
    <x v="3"/>
  </r>
  <r>
    <n v="35"/>
    <x v="0"/>
    <x v="1"/>
    <x v="0"/>
    <n v="1276"/>
    <x v="1"/>
    <n v="16"/>
    <n v="3"/>
    <s v="Life Sciences"/>
    <n v="1"/>
    <n v="586"/>
    <x v="2"/>
    <x v="1"/>
    <n v="72"/>
    <x v="0"/>
    <x v="2"/>
    <x v="4"/>
    <x v="2"/>
    <x v="1"/>
    <n v="7632"/>
    <x v="2"/>
    <n v="14295"/>
    <n v="4"/>
    <s v="Y"/>
    <x v="0"/>
    <n v="12"/>
    <n v="3"/>
    <x v="3"/>
    <n v="80"/>
    <n v="0"/>
    <n v="10"/>
    <n v="2"/>
    <n v="3"/>
    <x v="0"/>
    <x v="3"/>
    <x v="1"/>
    <n v="0"/>
    <x v="2"/>
  </r>
  <r>
    <n v="31"/>
    <x v="0"/>
    <x v="0"/>
    <x v="1"/>
    <n v="534"/>
    <x v="1"/>
    <n v="20"/>
    <n v="3"/>
    <s v="Life Sciences"/>
    <n v="1"/>
    <n v="587"/>
    <x v="3"/>
    <x v="1"/>
    <n v="66"/>
    <x v="0"/>
    <x v="2"/>
    <x v="4"/>
    <x v="2"/>
    <x v="1"/>
    <n v="9824"/>
    <x v="2"/>
    <n v="22908"/>
    <n v="3"/>
    <s v="Y"/>
    <x v="1"/>
    <n v="12"/>
    <n v="3"/>
    <x v="0"/>
    <n v="80"/>
    <n v="0"/>
    <n v="12"/>
    <n v="2"/>
    <n v="3"/>
    <x v="1"/>
    <x v="6"/>
    <x v="2"/>
    <n v="0"/>
    <x v="2"/>
  </r>
  <r>
    <n v="34"/>
    <x v="0"/>
    <x v="0"/>
    <x v="1"/>
    <n v="988"/>
    <x v="2"/>
    <n v="23"/>
    <n v="3"/>
    <s v="Human Resources"/>
    <n v="1"/>
    <n v="590"/>
    <x v="0"/>
    <x v="0"/>
    <n v="43"/>
    <x v="0"/>
    <x v="2"/>
    <x v="8"/>
    <x v="3"/>
    <x v="2"/>
    <n v="9950"/>
    <x v="2"/>
    <n v="11533"/>
    <n v="9"/>
    <s v="Y"/>
    <x v="0"/>
    <n v="15"/>
    <n v="3"/>
    <x v="3"/>
    <n v="80"/>
    <n v="3"/>
    <n v="11"/>
    <n v="2"/>
    <n v="3"/>
    <x v="2"/>
    <x v="11"/>
    <x v="3"/>
    <n v="0"/>
    <x v="3"/>
  </r>
  <r>
    <n v="42"/>
    <x v="0"/>
    <x v="1"/>
    <x v="1"/>
    <n v="1474"/>
    <x v="1"/>
    <n v="5"/>
    <n v="2"/>
    <s v="Other"/>
    <n v="1"/>
    <n v="591"/>
    <x v="0"/>
    <x v="1"/>
    <n v="97"/>
    <x v="0"/>
    <x v="1"/>
    <x v="2"/>
    <x v="2"/>
    <x v="1"/>
    <n v="2093"/>
    <x v="1"/>
    <n v="9260"/>
    <n v="4"/>
    <s v="Y"/>
    <x v="1"/>
    <n v="17"/>
    <n v="3"/>
    <x v="1"/>
    <n v="80"/>
    <n v="1"/>
    <n v="8"/>
    <n v="4"/>
    <n v="3"/>
    <x v="1"/>
    <x v="4"/>
    <x v="3"/>
    <n v="2"/>
    <x v="2"/>
  </r>
  <r>
    <n v="36"/>
    <x v="0"/>
    <x v="1"/>
    <x v="2"/>
    <n v="635"/>
    <x v="0"/>
    <n v="10"/>
    <n v="4"/>
    <s v="Medical"/>
    <n v="1"/>
    <n v="592"/>
    <x v="0"/>
    <x v="1"/>
    <n v="32"/>
    <x v="0"/>
    <x v="2"/>
    <x v="0"/>
    <x v="0"/>
    <x v="0"/>
    <n v="9980"/>
    <x v="2"/>
    <n v="15318"/>
    <n v="1"/>
    <s v="Y"/>
    <x v="1"/>
    <n v="14"/>
    <n v="3"/>
    <x v="1"/>
    <n v="80"/>
    <n v="0"/>
    <n v="10"/>
    <n v="3"/>
    <n v="2"/>
    <x v="0"/>
    <x v="1"/>
    <x v="7"/>
    <n v="9"/>
    <x v="1"/>
  </r>
  <r>
    <n v="22"/>
    <x v="2"/>
    <x v="0"/>
    <x v="1"/>
    <n v="1368"/>
    <x v="1"/>
    <n v="4"/>
    <n v="1"/>
    <s v="Technical Degree"/>
    <n v="1"/>
    <n v="593"/>
    <x v="1"/>
    <x v="1"/>
    <n v="99"/>
    <x v="1"/>
    <x v="1"/>
    <x v="2"/>
    <x v="2"/>
    <x v="0"/>
    <n v="3894"/>
    <x v="0"/>
    <n v="9129"/>
    <n v="5"/>
    <s v="Y"/>
    <x v="1"/>
    <n v="16"/>
    <n v="3"/>
    <x v="3"/>
    <n v="80"/>
    <n v="0"/>
    <n v="4"/>
    <n v="3"/>
    <n v="3"/>
    <x v="1"/>
    <x v="4"/>
    <x v="3"/>
    <n v="1"/>
    <x v="3"/>
  </r>
  <r>
    <n v="48"/>
    <x v="1"/>
    <x v="1"/>
    <x v="0"/>
    <n v="163"/>
    <x v="0"/>
    <n v="2"/>
    <n v="5"/>
    <s v="Marketing"/>
    <n v="1"/>
    <n v="595"/>
    <x v="0"/>
    <x v="0"/>
    <n v="37"/>
    <x v="0"/>
    <x v="0"/>
    <x v="0"/>
    <x v="0"/>
    <x v="1"/>
    <n v="4051"/>
    <x v="0"/>
    <n v="19658"/>
    <n v="2"/>
    <s v="Y"/>
    <x v="1"/>
    <n v="14"/>
    <n v="3"/>
    <x v="0"/>
    <n v="80"/>
    <n v="1"/>
    <n v="14"/>
    <n v="2"/>
    <n v="3"/>
    <x v="0"/>
    <x v="7"/>
    <x v="1"/>
    <n v="6"/>
    <x v="1"/>
  </r>
  <r>
    <n v="55"/>
    <x v="1"/>
    <x v="1"/>
    <x v="0"/>
    <n v="1117"/>
    <x v="0"/>
    <n v="18"/>
    <n v="5"/>
    <s v="Life Sciences"/>
    <n v="1"/>
    <n v="597"/>
    <x v="3"/>
    <x v="0"/>
    <n v="83"/>
    <x v="0"/>
    <x v="3"/>
    <x v="5"/>
    <x v="1"/>
    <x v="0"/>
    <n v="16835"/>
    <x v="2"/>
    <n v="9873"/>
    <n v="3"/>
    <s v="Y"/>
    <x v="1"/>
    <n v="23"/>
    <n v="4"/>
    <x v="1"/>
    <n v="80"/>
    <n v="0"/>
    <n v="37"/>
    <n v="2"/>
    <n v="3"/>
    <x v="0"/>
    <x v="1"/>
    <x v="5"/>
    <n v="7"/>
    <x v="1"/>
  </r>
  <r>
    <n v="41"/>
    <x v="0"/>
    <x v="1"/>
    <x v="2"/>
    <n v="267"/>
    <x v="0"/>
    <n v="10"/>
    <n v="2"/>
    <s v="Life Sciences"/>
    <n v="1"/>
    <n v="599"/>
    <x v="2"/>
    <x v="1"/>
    <n v="56"/>
    <x v="0"/>
    <x v="0"/>
    <x v="0"/>
    <x v="0"/>
    <x v="0"/>
    <n v="6230"/>
    <x v="0"/>
    <n v="13430"/>
    <n v="7"/>
    <s v="Y"/>
    <x v="1"/>
    <n v="14"/>
    <n v="3"/>
    <x v="1"/>
    <n v="80"/>
    <n v="0"/>
    <n v="16"/>
    <n v="3"/>
    <n v="3"/>
    <x v="0"/>
    <x v="13"/>
    <x v="7"/>
    <n v="1"/>
    <x v="13"/>
  </r>
  <r>
    <n v="35"/>
    <x v="0"/>
    <x v="1"/>
    <x v="0"/>
    <n v="619"/>
    <x v="0"/>
    <n v="1"/>
    <n v="3"/>
    <s v="Marketing"/>
    <n v="1"/>
    <n v="600"/>
    <x v="0"/>
    <x v="1"/>
    <n v="85"/>
    <x v="0"/>
    <x v="0"/>
    <x v="0"/>
    <x v="2"/>
    <x v="1"/>
    <n v="4717"/>
    <x v="0"/>
    <n v="18659"/>
    <n v="9"/>
    <s v="Y"/>
    <x v="1"/>
    <n v="11"/>
    <n v="3"/>
    <x v="3"/>
    <n v="80"/>
    <n v="0"/>
    <n v="15"/>
    <n v="2"/>
    <n v="3"/>
    <x v="0"/>
    <x v="19"/>
    <x v="5"/>
    <n v="6"/>
    <x v="12"/>
  </r>
  <r>
    <n v="40"/>
    <x v="0"/>
    <x v="1"/>
    <x v="0"/>
    <n v="302"/>
    <x v="1"/>
    <n v="6"/>
    <n v="3"/>
    <s v="Life Sciences"/>
    <n v="1"/>
    <n v="601"/>
    <x v="0"/>
    <x v="0"/>
    <n v="75"/>
    <x v="0"/>
    <x v="3"/>
    <x v="3"/>
    <x v="2"/>
    <x v="0"/>
    <n v="13237"/>
    <x v="2"/>
    <n v="20364"/>
    <n v="7"/>
    <s v="Y"/>
    <x v="1"/>
    <n v="15"/>
    <n v="3"/>
    <x v="3"/>
    <n v="80"/>
    <n v="0"/>
    <n v="22"/>
    <n v="3"/>
    <n v="3"/>
    <x v="0"/>
    <x v="23"/>
    <x v="8"/>
    <n v="5"/>
    <x v="15"/>
  </r>
  <r>
    <n v="39"/>
    <x v="0"/>
    <x v="1"/>
    <x v="1"/>
    <n v="443"/>
    <x v="1"/>
    <n v="8"/>
    <n v="1"/>
    <s v="Life Sciences"/>
    <n v="1"/>
    <n v="602"/>
    <x v="1"/>
    <x v="0"/>
    <n v="48"/>
    <x v="0"/>
    <x v="1"/>
    <x v="2"/>
    <x v="2"/>
    <x v="1"/>
    <n v="3755"/>
    <x v="0"/>
    <n v="17872"/>
    <n v="1"/>
    <s v="Y"/>
    <x v="1"/>
    <n v="11"/>
    <n v="3"/>
    <x v="0"/>
    <n v="80"/>
    <n v="1"/>
    <n v="8"/>
    <n v="3"/>
    <n v="3"/>
    <x v="0"/>
    <x v="3"/>
    <x v="7"/>
    <n v="0"/>
    <x v="1"/>
  </r>
  <r>
    <n v="31"/>
    <x v="0"/>
    <x v="1"/>
    <x v="0"/>
    <n v="828"/>
    <x v="0"/>
    <n v="2"/>
    <n v="1"/>
    <s v="Life Sciences"/>
    <n v="1"/>
    <n v="604"/>
    <x v="0"/>
    <x v="1"/>
    <n v="77"/>
    <x v="0"/>
    <x v="0"/>
    <x v="0"/>
    <x v="0"/>
    <x v="0"/>
    <n v="6582"/>
    <x v="0"/>
    <n v="8346"/>
    <n v="4"/>
    <s v="Y"/>
    <x v="0"/>
    <n v="13"/>
    <n v="3"/>
    <x v="3"/>
    <n v="80"/>
    <n v="0"/>
    <n v="10"/>
    <n v="2"/>
    <n v="4"/>
    <x v="0"/>
    <x v="0"/>
    <x v="4"/>
    <n v="0"/>
    <x v="0"/>
  </r>
  <r>
    <n v="42"/>
    <x v="0"/>
    <x v="1"/>
    <x v="0"/>
    <n v="319"/>
    <x v="1"/>
    <n v="24"/>
    <n v="3"/>
    <s v="Medical"/>
    <n v="1"/>
    <n v="605"/>
    <x v="2"/>
    <x v="1"/>
    <n v="56"/>
    <x v="0"/>
    <x v="2"/>
    <x v="3"/>
    <x v="3"/>
    <x v="1"/>
    <n v="7406"/>
    <x v="2"/>
    <n v="6950"/>
    <n v="1"/>
    <s v="Y"/>
    <x v="0"/>
    <n v="21"/>
    <n v="4"/>
    <x v="1"/>
    <n v="80"/>
    <n v="1"/>
    <n v="10"/>
    <n v="5"/>
    <n v="2"/>
    <x v="0"/>
    <x v="1"/>
    <x v="5"/>
    <n v="5"/>
    <x v="5"/>
  </r>
  <r>
    <n v="45"/>
    <x v="0"/>
    <x v="1"/>
    <x v="0"/>
    <n v="561"/>
    <x v="0"/>
    <n v="2"/>
    <n v="3"/>
    <s v="Other"/>
    <n v="1"/>
    <n v="606"/>
    <x v="2"/>
    <x v="1"/>
    <n v="61"/>
    <x v="0"/>
    <x v="0"/>
    <x v="0"/>
    <x v="1"/>
    <x v="1"/>
    <n v="4805"/>
    <x v="0"/>
    <n v="16177"/>
    <n v="0"/>
    <s v="Y"/>
    <x v="1"/>
    <n v="19"/>
    <n v="3"/>
    <x v="2"/>
    <n v="80"/>
    <n v="1"/>
    <n v="9"/>
    <n v="3"/>
    <n v="4"/>
    <x v="0"/>
    <x v="3"/>
    <x v="1"/>
    <n v="3"/>
    <x v="1"/>
  </r>
  <r>
    <n v="26"/>
    <x v="2"/>
    <x v="0"/>
    <x v="1"/>
    <n v="426"/>
    <x v="2"/>
    <n v="17"/>
    <n v="4"/>
    <s v="Life Sciences"/>
    <n v="1"/>
    <n v="608"/>
    <x v="0"/>
    <x v="0"/>
    <n v="58"/>
    <x v="0"/>
    <x v="1"/>
    <x v="8"/>
    <x v="2"/>
    <x v="2"/>
    <n v="2741"/>
    <x v="1"/>
    <n v="22808"/>
    <n v="0"/>
    <s v="Y"/>
    <x v="0"/>
    <n v="11"/>
    <n v="3"/>
    <x v="2"/>
    <n v="80"/>
    <n v="1"/>
    <n v="8"/>
    <n v="2"/>
    <n v="2"/>
    <x v="0"/>
    <x v="5"/>
    <x v="1"/>
    <n v="1"/>
    <x v="2"/>
  </r>
  <r>
    <n v="29"/>
    <x v="2"/>
    <x v="1"/>
    <x v="0"/>
    <n v="232"/>
    <x v="1"/>
    <n v="19"/>
    <n v="3"/>
    <s v="Technical Degree"/>
    <n v="1"/>
    <n v="611"/>
    <x v="2"/>
    <x v="1"/>
    <n v="34"/>
    <x v="0"/>
    <x v="0"/>
    <x v="3"/>
    <x v="0"/>
    <x v="2"/>
    <n v="4262"/>
    <x v="0"/>
    <n v="22645"/>
    <n v="4"/>
    <s v="Y"/>
    <x v="1"/>
    <n v="12"/>
    <n v="3"/>
    <x v="2"/>
    <n v="80"/>
    <n v="2"/>
    <n v="8"/>
    <n v="2"/>
    <n v="4"/>
    <x v="2"/>
    <x v="11"/>
    <x v="3"/>
    <n v="1"/>
    <x v="3"/>
  </r>
  <r>
    <n v="33"/>
    <x v="0"/>
    <x v="1"/>
    <x v="0"/>
    <n v="922"/>
    <x v="1"/>
    <n v="1"/>
    <n v="5"/>
    <s v="Medical"/>
    <n v="1"/>
    <n v="612"/>
    <x v="3"/>
    <x v="0"/>
    <n v="95"/>
    <x v="2"/>
    <x v="3"/>
    <x v="7"/>
    <x v="2"/>
    <x v="2"/>
    <n v="16184"/>
    <x v="2"/>
    <n v="22578"/>
    <n v="4"/>
    <s v="Y"/>
    <x v="1"/>
    <n v="19"/>
    <n v="3"/>
    <x v="3"/>
    <n v="80"/>
    <n v="1"/>
    <n v="10"/>
    <n v="2"/>
    <n v="3"/>
    <x v="0"/>
    <x v="0"/>
    <x v="10"/>
    <n v="0"/>
    <x v="0"/>
  </r>
  <r>
    <n v="31"/>
    <x v="0"/>
    <x v="1"/>
    <x v="0"/>
    <n v="688"/>
    <x v="0"/>
    <n v="7"/>
    <n v="3"/>
    <s v="Life Sciences"/>
    <n v="1"/>
    <n v="613"/>
    <x v="1"/>
    <x v="1"/>
    <n v="44"/>
    <x v="1"/>
    <x v="2"/>
    <x v="5"/>
    <x v="0"/>
    <x v="2"/>
    <n v="11557"/>
    <x v="2"/>
    <n v="25291"/>
    <n v="9"/>
    <s v="Y"/>
    <x v="1"/>
    <n v="21"/>
    <n v="4"/>
    <x v="3"/>
    <n v="80"/>
    <n v="1"/>
    <n v="10"/>
    <n v="3"/>
    <n v="2"/>
    <x v="2"/>
    <x v="8"/>
    <x v="0"/>
    <n v="0"/>
    <x v="9"/>
  </r>
  <r>
    <n v="18"/>
    <x v="2"/>
    <x v="0"/>
    <x v="1"/>
    <n v="1306"/>
    <x v="0"/>
    <n v="5"/>
    <n v="3"/>
    <s v="Marketing"/>
    <n v="1"/>
    <n v="614"/>
    <x v="0"/>
    <x v="1"/>
    <n v="69"/>
    <x v="0"/>
    <x v="1"/>
    <x v="6"/>
    <x v="1"/>
    <x v="0"/>
    <n v="1878"/>
    <x v="1"/>
    <n v="8059"/>
    <n v="1"/>
    <s v="Y"/>
    <x v="0"/>
    <n v="14"/>
    <n v="3"/>
    <x v="1"/>
    <n v="80"/>
    <n v="0"/>
    <n v="0"/>
    <n v="3"/>
    <n v="3"/>
    <x v="1"/>
    <x v="2"/>
    <x v="2"/>
    <n v="0"/>
    <x v="2"/>
  </r>
  <r>
    <n v="40"/>
    <x v="0"/>
    <x v="1"/>
    <x v="2"/>
    <n v="1094"/>
    <x v="0"/>
    <n v="28"/>
    <n v="3"/>
    <s v="Other"/>
    <n v="1"/>
    <n v="615"/>
    <x v="1"/>
    <x v="1"/>
    <n v="58"/>
    <x v="3"/>
    <x v="2"/>
    <x v="0"/>
    <x v="3"/>
    <x v="2"/>
    <n v="10932"/>
    <x v="2"/>
    <n v="11373"/>
    <n v="3"/>
    <s v="Y"/>
    <x v="1"/>
    <n v="15"/>
    <n v="3"/>
    <x v="3"/>
    <n v="80"/>
    <n v="1"/>
    <n v="20"/>
    <n v="2"/>
    <n v="3"/>
    <x v="1"/>
    <x v="6"/>
    <x v="2"/>
    <n v="0"/>
    <x v="9"/>
  </r>
  <r>
    <n v="41"/>
    <x v="0"/>
    <x v="1"/>
    <x v="2"/>
    <n v="509"/>
    <x v="1"/>
    <n v="2"/>
    <n v="4"/>
    <s v="Other"/>
    <n v="1"/>
    <n v="616"/>
    <x v="3"/>
    <x v="0"/>
    <n v="62"/>
    <x v="1"/>
    <x v="0"/>
    <x v="4"/>
    <x v="2"/>
    <x v="0"/>
    <n v="6811"/>
    <x v="0"/>
    <n v="2112"/>
    <n v="2"/>
    <s v="Y"/>
    <x v="0"/>
    <n v="17"/>
    <n v="3"/>
    <x v="0"/>
    <n v="80"/>
    <n v="0"/>
    <n v="10"/>
    <n v="3"/>
    <n v="3"/>
    <x v="0"/>
    <x v="3"/>
    <x v="1"/>
    <n v="0"/>
    <x v="1"/>
  </r>
  <r>
    <n v="26"/>
    <x v="2"/>
    <x v="1"/>
    <x v="0"/>
    <n v="775"/>
    <x v="0"/>
    <n v="29"/>
    <n v="2"/>
    <s v="Medical"/>
    <n v="1"/>
    <n v="618"/>
    <x v="3"/>
    <x v="1"/>
    <n v="45"/>
    <x v="0"/>
    <x v="0"/>
    <x v="0"/>
    <x v="2"/>
    <x v="2"/>
    <n v="4306"/>
    <x v="0"/>
    <n v="4267"/>
    <n v="5"/>
    <s v="Y"/>
    <x v="1"/>
    <n v="12"/>
    <n v="3"/>
    <x v="0"/>
    <n v="80"/>
    <n v="2"/>
    <n v="8"/>
    <n v="5"/>
    <n v="3"/>
    <x v="1"/>
    <x v="2"/>
    <x v="2"/>
    <n v="0"/>
    <x v="2"/>
  </r>
  <r>
    <n v="35"/>
    <x v="0"/>
    <x v="1"/>
    <x v="0"/>
    <n v="195"/>
    <x v="0"/>
    <n v="1"/>
    <n v="3"/>
    <s v="Medical"/>
    <n v="1"/>
    <n v="620"/>
    <x v="3"/>
    <x v="0"/>
    <n v="80"/>
    <x v="0"/>
    <x v="0"/>
    <x v="0"/>
    <x v="2"/>
    <x v="0"/>
    <n v="4859"/>
    <x v="0"/>
    <n v="6698"/>
    <n v="1"/>
    <s v="Y"/>
    <x v="1"/>
    <n v="16"/>
    <n v="3"/>
    <x v="1"/>
    <n v="80"/>
    <n v="0"/>
    <n v="5"/>
    <n v="3"/>
    <n v="3"/>
    <x v="2"/>
    <x v="8"/>
    <x v="0"/>
    <n v="0"/>
    <x v="6"/>
  </r>
  <r>
    <n v="34"/>
    <x v="0"/>
    <x v="1"/>
    <x v="0"/>
    <n v="258"/>
    <x v="0"/>
    <n v="21"/>
    <n v="4"/>
    <s v="Life Sciences"/>
    <n v="1"/>
    <n v="621"/>
    <x v="2"/>
    <x v="1"/>
    <n v="74"/>
    <x v="2"/>
    <x v="0"/>
    <x v="0"/>
    <x v="0"/>
    <x v="0"/>
    <n v="5337"/>
    <x v="0"/>
    <n v="19921"/>
    <n v="1"/>
    <s v="Y"/>
    <x v="1"/>
    <n v="12"/>
    <n v="3"/>
    <x v="1"/>
    <n v="80"/>
    <n v="0"/>
    <n v="10"/>
    <n v="3"/>
    <n v="3"/>
    <x v="0"/>
    <x v="1"/>
    <x v="1"/>
    <n v="5"/>
    <x v="1"/>
  </r>
  <r>
    <n v="26"/>
    <x v="2"/>
    <x v="0"/>
    <x v="0"/>
    <n v="471"/>
    <x v="1"/>
    <n v="24"/>
    <n v="3"/>
    <s v="Technical Degree"/>
    <n v="1"/>
    <n v="622"/>
    <x v="1"/>
    <x v="1"/>
    <n v="66"/>
    <x v="3"/>
    <x v="1"/>
    <x v="2"/>
    <x v="0"/>
    <x v="0"/>
    <n v="2340"/>
    <x v="1"/>
    <n v="23213"/>
    <n v="1"/>
    <s v="Y"/>
    <x v="0"/>
    <n v="18"/>
    <n v="3"/>
    <x v="2"/>
    <n v="80"/>
    <n v="0"/>
    <n v="1"/>
    <n v="3"/>
    <n v="1"/>
    <x v="1"/>
    <x v="6"/>
    <x v="2"/>
    <n v="0"/>
    <x v="2"/>
  </r>
  <r>
    <n v="37"/>
    <x v="0"/>
    <x v="1"/>
    <x v="0"/>
    <n v="799"/>
    <x v="1"/>
    <n v="1"/>
    <n v="3"/>
    <s v="Technical Degree"/>
    <n v="1"/>
    <n v="623"/>
    <x v="0"/>
    <x v="0"/>
    <n v="59"/>
    <x v="0"/>
    <x v="2"/>
    <x v="3"/>
    <x v="0"/>
    <x v="0"/>
    <n v="7491"/>
    <x v="2"/>
    <n v="23848"/>
    <n v="4"/>
    <s v="Y"/>
    <x v="1"/>
    <n v="17"/>
    <n v="3"/>
    <x v="1"/>
    <n v="80"/>
    <n v="0"/>
    <n v="12"/>
    <n v="3"/>
    <n v="4"/>
    <x v="0"/>
    <x v="0"/>
    <x v="4"/>
    <n v="1"/>
    <x v="3"/>
  </r>
  <r>
    <n v="46"/>
    <x v="1"/>
    <x v="1"/>
    <x v="1"/>
    <n v="1034"/>
    <x v="1"/>
    <n v="18"/>
    <n v="1"/>
    <s v="Medical"/>
    <n v="1"/>
    <n v="624"/>
    <x v="3"/>
    <x v="0"/>
    <n v="86"/>
    <x v="0"/>
    <x v="2"/>
    <x v="4"/>
    <x v="2"/>
    <x v="1"/>
    <n v="10527"/>
    <x v="2"/>
    <n v="8984"/>
    <n v="5"/>
    <s v="Y"/>
    <x v="1"/>
    <n v="11"/>
    <n v="3"/>
    <x v="1"/>
    <n v="80"/>
    <n v="0"/>
    <n v="28"/>
    <n v="3"/>
    <n v="2"/>
    <x v="1"/>
    <x v="4"/>
    <x v="3"/>
    <n v="1"/>
    <x v="3"/>
  </r>
  <r>
    <n v="41"/>
    <x v="0"/>
    <x v="1"/>
    <x v="0"/>
    <n v="1276"/>
    <x v="0"/>
    <n v="2"/>
    <n v="5"/>
    <s v="Life Sciences"/>
    <n v="1"/>
    <n v="625"/>
    <x v="0"/>
    <x v="0"/>
    <n v="91"/>
    <x v="0"/>
    <x v="3"/>
    <x v="5"/>
    <x v="3"/>
    <x v="1"/>
    <n v="16595"/>
    <x v="2"/>
    <n v="5626"/>
    <n v="7"/>
    <s v="Y"/>
    <x v="1"/>
    <n v="16"/>
    <n v="3"/>
    <x v="2"/>
    <n v="80"/>
    <n v="1"/>
    <n v="22"/>
    <n v="2"/>
    <n v="3"/>
    <x v="0"/>
    <x v="29"/>
    <x v="13"/>
    <n v="11"/>
    <x v="5"/>
  </r>
  <r>
    <n v="37"/>
    <x v="0"/>
    <x v="1"/>
    <x v="2"/>
    <n v="142"/>
    <x v="0"/>
    <n v="9"/>
    <n v="4"/>
    <s v="Medical"/>
    <n v="1"/>
    <n v="626"/>
    <x v="3"/>
    <x v="1"/>
    <n v="69"/>
    <x v="0"/>
    <x v="2"/>
    <x v="0"/>
    <x v="1"/>
    <x v="2"/>
    <n v="8834"/>
    <x v="2"/>
    <n v="24666"/>
    <n v="1"/>
    <s v="Y"/>
    <x v="1"/>
    <n v="13"/>
    <n v="3"/>
    <x v="1"/>
    <n v="80"/>
    <n v="1"/>
    <n v="9"/>
    <n v="6"/>
    <n v="3"/>
    <x v="0"/>
    <x v="7"/>
    <x v="4"/>
    <n v="7"/>
    <x v="1"/>
  </r>
  <r>
    <n v="52"/>
    <x v="1"/>
    <x v="1"/>
    <x v="0"/>
    <n v="956"/>
    <x v="1"/>
    <n v="6"/>
    <n v="2"/>
    <s v="Technical Degree"/>
    <n v="1"/>
    <n v="630"/>
    <x v="2"/>
    <x v="1"/>
    <n v="78"/>
    <x v="0"/>
    <x v="0"/>
    <x v="1"/>
    <x v="3"/>
    <x v="2"/>
    <n v="5577"/>
    <x v="0"/>
    <n v="22087"/>
    <n v="3"/>
    <s v="Y"/>
    <x v="0"/>
    <n v="12"/>
    <n v="3"/>
    <x v="2"/>
    <n v="80"/>
    <n v="2"/>
    <n v="18"/>
    <n v="3"/>
    <n v="3"/>
    <x v="0"/>
    <x v="1"/>
    <x v="5"/>
    <n v="6"/>
    <x v="12"/>
  </r>
  <r>
    <n v="32"/>
    <x v="0"/>
    <x v="0"/>
    <x v="2"/>
    <n v="1474"/>
    <x v="0"/>
    <n v="11"/>
    <n v="4"/>
    <s v="Other"/>
    <n v="1"/>
    <n v="631"/>
    <x v="2"/>
    <x v="1"/>
    <n v="60"/>
    <x v="2"/>
    <x v="0"/>
    <x v="0"/>
    <x v="2"/>
    <x v="1"/>
    <n v="4707"/>
    <x v="0"/>
    <n v="23914"/>
    <n v="8"/>
    <s v="Y"/>
    <x v="1"/>
    <n v="12"/>
    <n v="3"/>
    <x v="1"/>
    <n v="80"/>
    <n v="0"/>
    <n v="6"/>
    <n v="2"/>
    <n v="3"/>
    <x v="2"/>
    <x v="9"/>
    <x v="3"/>
    <n v="1"/>
    <x v="3"/>
  </r>
  <r>
    <n v="24"/>
    <x v="2"/>
    <x v="1"/>
    <x v="1"/>
    <n v="535"/>
    <x v="0"/>
    <n v="24"/>
    <n v="3"/>
    <s v="Medical"/>
    <n v="1"/>
    <n v="632"/>
    <x v="2"/>
    <x v="1"/>
    <n v="38"/>
    <x v="0"/>
    <x v="1"/>
    <x v="6"/>
    <x v="0"/>
    <x v="1"/>
    <n v="2400"/>
    <x v="1"/>
    <n v="5530"/>
    <n v="0"/>
    <s v="Y"/>
    <x v="1"/>
    <n v="13"/>
    <n v="3"/>
    <x v="3"/>
    <n v="80"/>
    <n v="2"/>
    <n v="3"/>
    <n v="3"/>
    <n v="3"/>
    <x v="1"/>
    <x v="4"/>
    <x v="3"/>
    <n v="2"/>
    <x v="9"/>
  </r>
  <r>
    <n v="38"/>
    <x v="0"/>
    <x v="1"/>
    <x v="0"/>
    <n v="1495"/>
    <x v="1"/>
    <n v="10"/>
    <n v="3"/>
    <s v="Medical"/>
    <n v="1"/>
    <n v="634"/>
    <x v="1"/>
    <x v="0"/>
    <n v="76"/>
    <x v="0"/>
    <x v="0"/>
    <x v="4"/>
    <x v="2"/>
    <x v="1"/>
    <n v="9824"/>
    <x v="2"/>
    <n v="22174"/>
    <n v="3"/>
    <s v="Y"/>
    <x v="1"/>
    <n v="19"/>
    <n v="3"/>
    <x v="3"/>
    <n v="80"/>
    <n v="1"/>
    <n v="18"/>
    <n v="4"/>
    <n v="3"/>
    <x v="1"/>
    <x v="6"/>
    <x v="2"/>
    <n v="0"/>
    <x v="2"/>
  </r>
  <r>
    <n v="37"/>
    <x v="0"/>
    <x v="1"/>
    <x v="0"/>
    <n v="446"/>
    <x v="1"/>
    <n v="1"/>
    <n v="4"/>
    <s v="Life Sciences"/>
    <n v="1"/>
    <n v="635"/>
    <x v="0"/>
    <x v="0"/>
    <n v="65"/>
    <x v="0"/>
    <x v="0"/>
    <x v="3"/>
    <x v="1"/>
    <x v="1"/>
    <n v="6447"/>
    <x v="0"/>
    <n v="15701"/>
    <n v="6"/>
    <s v="Y"/>
    <x v="1"/>
    <n v="12"/>
    <n v="3"/>
    <x v="2"/>
    <n v="80"/>
    <n v="1"/>
    <n v="8"/>
    <n v="2"/>
    <n v="2"/>
    <x v="0"/>
    <x v="0"/>
    <x v="4"/>
    <n v="4"/>
    <x v="6"/>
  </r>
  <r>
    <n v="49"/>
    <x v="1"/>
    <x v="1"/>
    <x v="0"/>
    <n v="1245"/>
    <x v="1"/>
    <n v="18"/>
    <n v="4"/>
    <s v="Life Sciences"/>
    <n v="1"/>
    <n v="638"/>
    <x v="2"/>
    <x v="1"/>
    <n v="58"/>
    <x v="1"/>
    <x v="4"/>
    <x v="7"/>
    <x v="2"/>
    <x v="2"/>
    <n v="19502"/>
    <x v="2"/>
    <n v="2125"/>
    <n v="1"/>
    <s v="Y"/>
    <x v="0"/>
    <n v="17"/>
    <n v="3"/>
    <x v="3"/>
    <n v="80"/>
    <n v="1"/>
    <n v="31"/>
    <n v="5"/>
    <n v="3"/>
    <x v="0"/>
    <x v="31"/>
    <x v="5"/>
    <n v="0"/>
    <x v="12"/>
  </r>
  <r>
    <n v="24"/>
    <x v="2"/>
    <x v="1"/>
    <x v="0"/>
    <n v="691"/>
    <x v="1"/>
    <n v="23"/>
    <n v="3"/>
    <s v="Medical"/>
    <n v="1"/>
    <n v="639"/>
    <x v="0"/>
    <x v="1"/>
    <n v="89"/>
    <x v="2"/>
    <x v="1"/>
    <x v="1"/>
    <x v="0"/>
    <x v="1"/>
    <n v="2725"/>
    <x v="1"/>
    <n v="21630"/>
    <n v="1"/>
    <s v="Y"/>
    <x v="0"/>
    <n v="11"/>
    <n v="3"/>
    <x v="2"/>
    <n v="80"/>
    <n v="2"/>
    <n v="6"/>
    <n v="3"/>
    <n v="3"/>
    <x v="0"/>
    <x v="0"/>
    <x v="4"/>
    <n v="1"/>
    <x v="10"/>
  </r>
  <r>
    <n v="26"/>
    <x v="2"/>
    <x v="1"/>
    <x v="0"/>
    <n v="703"/>
    <x v="0"/>
    <n v="28"/>
    <n v="2"/>
    <s v="Marketing"/>
    <n v="1"/>
    <n v="641"/>
    <x v="3"/>
    <x v="1"/>
    <n v="66"/>
    <x v="0"/>
    <x v="0"/>
    <x v="0"/>
    <x v="1"/>
    <x v="1"/>
    <n v="6272"/>
    <x v="0"/>
    <n v="7428"/>
    <n v="1"/>
    <s v="Y"/>
    <x v="1"/>
    <n v="20"/>
    <n v="4"/>
    <x v="1"/>
    <n v="80"/>
    <n v="2"/>
    <n v="6"/>
    <n v="5"/>
    <n v="4"/>
    <x v="2"/>
    <x v="8"/>
    <x v="7"/>
    <n v="1"/>
    <x v="10"/>
  </r>
  <r>
    <n v="24"/>
    <x v="2"/>
    <x v="1"/>
    <x v="0"/>
    <n v="823"/>
    <x v="1"/>
    <n v="17"/>
    <n v="2"/>
    <s v="Other"/>
    <n v="1"/>
    <n v="643"/>
    <x v="2"/>
    <x v="1"/>
    <n v="94"/>
    <x v="1"/>
    <x v="1"/>
    <x v="2"/>
    <x v="1"/>
    <x v="1"/>
    <n v="2127"/>
    <x v="1"/>
    <n v="9100"/>
    <n v="1"/>
    <s v="Y"/>
    <x v="1"/>
    <n v="21"/>
    <n v="4"/>
    <x v="1"/>
    <n v="80"/>
    <n v="1"/>
    <n v="1"/>
    <n v="2"/>
    <n v="3"/>
    <x v="1"/>
    <x v="6"/>
    <x v="2"/>
    <n v="0"/>
    <x v="2"/>
  </r>
  <r>
    <n v="50"/>
    <x v="1"/>
    <x v="1"/>
    <x v="1"/>
    <n v="1246"/>
    <x v="2"/>
    <n v="3"/>
    <n v="3"/>
    <s v="Medical"/>
    <n v="1"/>
    <n v="644"/>
    <x v="3"/>
    <x v="1"/>
    <n v="99"/>
    <x v="0"/>
    <x v="4"/>
    <x v="5"/>
    <x v="1"/>
    <x v="1"/>
    <n v="18200"/>
    <x v="2"/>
    <n v="7999"/>
    <n v="1"/>
    <s v="Y"/>
    <x v="1"/>
    <n v="11"/>
    <n v="3"/>
    <x v="3"/>
    <n v="80"/>
    <n v="1"/>
    <n v="32"/>
    <n v="2"/>
    <n v="3"/>
    <x v="0"/>
    <x v="32"/>
    <x v="4"/>
    <n v="10"/>
    <x v="1"/>
  </r>
  <r>
    <n v="25"/>
    <x v="2"/>
    <x v="1"/>
    <x v="0"/>
    <n v="622"/>
    <x v="0"/>
    <n v="13"/>
    <n v="1"/>
    <s v="Medical"/>
    <n v="1"/>
    <n v="645"/>
    <x v="0"/>
    <x v="1"/>
    <n v="40"/>
    <x v="0"/>
    <x v="1"/>
    <x v="6"/>
    <x v="2"/>
    <x v="1"/>
    <n v="2096"/>
    <x v="1"/>
    <n v="26376"/>
    <n v="1"/>
    <s v="Y"/>
    <x v="1"/>
    <n v="11"/>
    <n v="3"/>
    <x v="3"/>
    <n v="80"/>
    <n v="0"/>
    <n v="7"/>
    <n v="1"/>
    <n v="3"/>
    <x v="0"/>
    <x v="5"/>
    <x v="0"/>
    <n v="0"/>
    <x v="4"/>
  </r>
  <r>
    <n v="24"/>
    <x v="2"/>
    <x v="0"/>
    <x v="1"/>
    <n v="1287"/>
    <x v="1"/>
    <n v="7"/>
    <n v="3"/>
    <s v="Life Sciences"/>
    <n v="1"/>
    <n v="647"/>
    <x v="3"/>
    <x v="0"/>
    <n v="55"/>
    <x v="0"/>
    <x v="1"/>
    <x v="2"/>
    <x v="2"/>
    <x v="1"/>
    <n v="2886"/>
    <x v="1"/>
    <n v="14168"/>
    <n v="1"/>
    <s v="Y"/>
    <x v="0"/>
    <n v="16"/>
    <n v="3"/>
    <x v="1"/>
    <n v="80"/>
    <n v="1"/>
    <n v="6"/>
    <n v="4"/>
    <n v="3"/>
    <x v="0"/>
    <x v="0"/>
    <x v="7"/>
    <n v="1"/>
    <x v="3"/>
  </r>
  <r>
    <n v="30"/>
    <x v="2"/>
    <x v="0"/>
    <x v="1"/>
    <n v="448"/>
    <x v="0"/>
    <n v="12"/>
    <n v="4"/>
    <s v="Life Sciences"/>
    <n v="1"/>
    <n v="648"/>
    <x v="0"/>
    <x v="1"/>
    <n v="74"/>
    <x v="1"/>
    <x v="1"/>
    <x v="6"/>
    <x v="3"/>
    <x v="1"/>
    <n v="2033"/>
    <x v="1"/>
    <n v="14470"/>
    <n v="1"/>
    <s v="Y"/>
    <x v="1"/>
    <n v="18"/>
    <n v="3"/>
    <x v="3"/>
    <n v="80"/>
    <n v="1"/>
    <n v="1"/>
    <n v="2"/>
    <n v="4"/>
    <x v="1"/>
    <x v="6"/>
    <x v="2"/>
    <n v="0"/>
    <x v="2"/>
  </r>
  <r>
    <n v="34"/>
    <x v="0"/>
    <x v="1"/>
    <x v="0"/>
    <n v="254"/>
    <x v="1"/>
    <n v="1"/>
    <n v="2"/>
    <s v="Life Sciences"/>
    <n v="1"/>
    <n v="649"/>
    <x v="0"/>
    <x v="1"/>
    <n v="83"/>
    <x v="1"/>
    <x v="1"/>
    <x v="1"/>
    <x v="0"/>
    <x v="1"/>
    <n v="3622"/>
    <x v="0"/>
    <n v="22794"/>
    <n v="1"/>
    <s v="Y"/>
    <x v="0"/>
    <n v="13"/>
    <n v="3"/>
    <x v="1"/>
    <n v="80"/>
    <n v="1"/>
    <n v="6"/>
    <n v="3"/>
    <n v="3"/>
    <x v="0"/>
    <x v="0"/>
    <x v="4"/>
    <n v="1"/>
    <x v="6"/>
  </r>
  <r>
    <n v="31"/>
    <x v="0"/>
    <x v="0"/>
    <x v="0"/>
    <n v="1365"/>
    <x v="0"/>
    <n v="13"/>
    <n v="4"/>
    <s v="Medical"/>
    <n v="1"/>
    <n v="650"/>
    <x v="0"/>
    <x v="1"/>
    <n v="46"/>
    <x v="0"/>
    <x v="0"/>
    <x v="0"/>
    <x v="3"/>
    <x v="2"/>
    <n v="4233"/>
    <x v="0"/>
    <n v="11512"/>
    <n v="2"/>
    <s v="Y"/>
    <x v="1"/>
    <n v="17"/>
    <n v="3"/>
    <x v="3"/>
    <n v="80"/>
    <n v="0"/>
    <n v="9"/>
    <n v="2"/>
    <n v="1"/>
    <x v="2"/>
    <x v="11"/>
    <x v="10"/>
    <n v="1"/>
    <x v="3"/>
  </r>
  <r>
    <n v="35"/>
    <x v="0"/>
    <x v="1"/>
    <x v="0"/>
    <n v="538"/>
    <x v="1"/>
    <n v="25"/>
    <n v="2"/>
    <s v="Other"/>
    <n v="1"/>
    <n v="652"/>
    <x v="3"/>
    <x v="1"/>
    <n v="54"/>
    <x v="1"/>
    <x v="0"/>
    <x v="2"/>
    <x v="0"/>
    <x v="0"/>
    <n v="3681"/>
    <x v="0"/>
    <n v="14004"/>
    <n v="4"/>
    <s v="Y"/>
    <x v="1"/>
    <n v="14"/>
    <n v="3"/>
    <x v="1"/>
    <n v="80"/>
    <n v="0"/>
    <n v="9"/>
    <n v="3"/>
    <n v="3"/>
    <x v="2"/>
    <x v="11"/>
    <x v="3"/>
    <n v="0"/>
    <x v="3"/>
  </r>
  <r>
    <n v="31"/>
    <x v="0"/>
    <x v="1"/>
    <x v="0"/>
    <n v="525"/>
    <x v="0"/>
    <n v="6"/>
    <n v="4"/>
    <s v="Medical"/>
    <n v="1"/>
    <n v="653"/>
    <x v="3"/>
    <x v="1"/>
    <n v="66"/>
    <x v="2"/>
    <x v="0"/>
    <x v="0"/>
    <x v="0"/>
    <x v="2"/>
    <n v="5460"/>
    <x v="0"/>
    <n v="6219"/>
    <n v="4"/>
    <s v="Y"/>
    <x v="1"/>
    <n v="22"/>
    <n v="4"/>
    <x v="1"/>
    <n v="80"/>
    <n v="2"/>
    <n v="13"/>
    <n v="4"/>
    <n v="4"/>
    <x v="0"/>
    <x v="5"/>
    <x v="1"/>
    <n v="5"/>
    <x v="1"/>
  </r>
  <r>
    <n v="27"/>
    <x v="2"/>
    <x v="1"/>
    <x v="0"/>
    <n v="798"/>
    <x v="1"/>
    <n v="6"/>
    <n v="4"/>
    <s v="Medical"/>
    <n v="1"/>
    <n v="655"/>
    <x v="3"/>
    <x v="0"/>
    <n v="66"/>
    <x v="1"/>
    <x v="1"/>
    <x v="1"/>
    <x v="2"/>
    <x v="2"/>
    <n v="2187"/>
    <x v="1"/>
    <n v="5013"/>
    <n v="0"/>
    <s v="Y"/>
    <x v="1"/>
    <n v="12"/>
    <n v="3"/>
    <x v="3"/>
    <n v="80"/>
    <n v="2"/>
    <n v="6"/>
    <n v="5"/>
    <n v="2"/>
    <x v="2"/>
    <x v="8"/>
    <x v="7"/>
    <n v="0"/>
    <x v="6"/>
  </r>
  <r>
    <n v="37"/>
    <x v="0"/>
    <x v="1"/>
    <x v="0"/>
    <n v="558"/>
    <x v="0"/>
    <n v="2"/>
    <n v="3"/>
    <s v="Marketing"/>
    <n v="1"/>
    <n v="656"/>
    <x v="2"/>
    <x v="1"/>
    <n v="75"/>
    <x v="0"/>
    <x v="0"/>
    <x v="0"/>
    <x v="2"/>
    <x v="1"/>
    <n v="9602"/>
    <x v="2"/>
    <n v="3010"/>
    <n v="4"/>
    <s v="Y"/>
    <x v="0"/>
    <n v="11"/>
    <n v="3"/>
    <x v="3"/>
    <n v="80"/>
    <n v="1"/>
    <n v="17"/>
    <n v="3"/>
    <n v="2"/>
    <x v="2"/>
    <x v="11"/>
    <x v="2"/>
    <n v="1"/>
    <x v="2"/>
  </r>
  <r>
    <n v="20"/>
    <x v="2"/>
    <x v="1"/>
    <x v="0"/>
    <n v="959"/>
    <x v="1"/>
    <n v="1"/>
    <n v="3"/>
    <s v="Life Sciences"/>
    <n v="1"/>
    <n v="657"/>
    <x v="2"/>
    <x v="0"/>
    <n v="83"/>
    <x v="1"/>
    <x v="1"/>
    <x v="1"/>
    <x v="1"/>
    <x v="0"/>
    <n v="2836"/>
    <x v="1"/>
    <n v="11757"/>
    <n v="1"/>
    <s v="Y"/>
    <x v="1"/>
    <n v="13"/>
    <n v="3"/>
    <x v="1"/>
    <n v="80"/>
    <n v="0"/>
    <n v="1"/>
    <n v="0"/>
    <n v="4"/>
    <x v="1"/>
    <x v="6"/>
    <x v="2"/>
    <n v="0"/>
    <x v="2"/>
  </r>
  <r>
    <n v="42"/>
    <x v="0"/>
    <x v="1"/>
    <x v="0"/>
    <n v="622"/>
    <x v="1"/>
    <n v="2"/>
    <n v="4"/>
    <s v="Life Sciences"/>
    <n v="1"/>
    <n v="659"/>
    <x v="1"/>
    <x v="0"/>
    <n v="81"/>
    <x v="0"/>
    <x v="0"/>
    <x v="4"/>
    <x v="0"/>
    <x v="1"/>
    <n v="4089"/>
    <x v="0"/>
    <n v="5718"/>
    <n v="1"/>
    <s v="Y"/>
    <x v="1"/>
    <n v="13"/>
    <n v="3"/>
    <x v="2"/>
    <n v="80"/>
    <n v="2"/>
    <n v="10"/>
    <n v="4"/>
    <n v="3"/>
    <x v="0"/>
    <x v="1"/>
    <x v="3"/>
    <n v="2"/>
    <x v="3"/>
  </r>
  <r>
    <n v="43"/>
    <x v="0"/>
    <x v="1"/>
    <x v="0"/>
    <n v="782"/>
    <x v="1"/>
    <n v="6"/>
    <n v="4"/>
    <s v="Other"/>
    <n v="1"/>
    <n v="661"/>
    <x v="0"/>
    <x v="1"/>
    <n v="50"/>
    <x v="1"/>
    <x v="3"/>
    <x v="7"/>
    <x v="0"/>
    <x v="2"/>
    <n v="16627"/>
    <x v="2"/>
    <n v="2671"/>
    <n v="4"/>
    <s v="Y"/>
    <x v="0"/>
    <n v="14"/>
    <n v="3"/>
    <x v="3"/>
    <n v="80"/>
    <n v="1"/>
    <n v="21"/>
    <n v="3"/>
    <n v="2"/>
    <x v="1"/>
    <x v="6"/>
    <x v="2"/>
    <n v="0"/>
    <x v="2"/>
  </r>
  <r>
    <n v="38"/>
    <x v="0"/>
    <x v="1"/>
    <x v="0"/>
    <n v="362"/>
    <x v="1"/>
    <n v="1"/>
    <n v="1"/>
    <s v="Life Sciences"/>
    <n v="1"/>
    <n v="662"/>
    <x v="1"/>
    <x v="0"/>
    <n v="43"/>
    <x v="0"/>
    <x v="1"/>
    <x v="1"/>
    <x v="3"/>
    <x v="0"/>
    <n v="2619"/>
    <x v="1"/>
    <n v="14561"/>
    <n v="3"/>
    <s v="Y"/>
    <x v="1"/>
    <n v="17"/>
    <n v="3"/>
    <x v="1"/>
    <n v="80"/>
    <n v="0"/>
    <n v="8"/>
    <n v="3"/>
    <n v="2"/>
    <x v="1"/>
    <x v="2"/>
    <x v="2"/>
    <n v="0"/>
    <x v="2"/>
  </r>
  <r>
    <n v="43"/>
    <x v="0"/>
    <x v="1"/>
    <x v="1"/>
    <n v="1001"/>
    <x v="1"/>
    <n v="9"/>
    <n v="5"/>
    <s v="Medical"/>
    <n v="1"/>
    <n v="663"/>
    <x v="2"/>
    <x v="1"/>
    <n v="72"/>
    <x v="0"/>
    <x v="0"/>
    <x v="2"/>
    <x v="2"/>
    <x v="2"/>
    <n v="5679"/>
    <x v="0"/>
    <n v="19627"/>
    <n v="3"/>
    <s v="Y"/>
    <x v="0"/>
    <n v="13"/>
    <n v="3"/>
    <x v="2"/>
    <n v="80"/>
    <n v="1"/>
    <n v="10"/>
    <n v="3"/>
    <n v="3"/>
    <x v="0"/>
    <x v="3"/>
    <x v="1"/>
    <n v="4"/>
    <x v="1"/>
  </r>
  <r>
    <n v="48"/>
    <x v="1"/>
    <x v="1"/>
    <x v="0"/>
    <n v="1236"/>
    <x v="1"/>
    <n v="1"/>
    <n v="4"/>
    <s v="Life Sciences"/>
    <n v="1"/>
    <n v="664"/>
    <x v="2"/>
    <x v="0"/>
    <n v="40"/>
    <x v="1"/>
    <x v="3"/>
    <x v="5"/>
    <x v="3"/>
    <x v="1"/>
    <n v="15402"/>
    <x v="2"/>
    <n v="17997"/>
    <n v="7"/>
    <s v="Y"/>
    <x v="1"/>
    <n v="11"/>
    <n v="3"/>
    <x v="0"/>
    <n v="80"/>
    <n v="1"/>
    <n v="21"/>
    <n v="3"/>
    <n v="1"/>
    <x v="2"/>
    <x v="11"/>
    <x v="3"/>
    <n v="0"/>
    <x v="3"/>
  </r>
  <r>
    <n v="44"/>
    <x v="0"/>
    <x v="1"/>
    <x v="0"/>
    <n v="1112"/>
    <x v="2"/>
    <n v="1"/>
    <n v="4"/>
    <s v="Life Sciences"/>
    <n v="1"/>
    <n v="665"/>
    <x v="3"/>
    <x v="0"/>
    <n v="50"/>
    <x v="1"/>
    <x v="0"/>
    <x v="8"/>
    <x v="2"/>
    <x v="0"/>
    <n v="5985"/>
    <x v="0"/>
    <n v="26894"/>
    <n v="4"/>
    <s v="Y"/>
    <x v="1"/>
    <n v="11"/>
    <n v="3"/>
    <x v="2"/>
    <n v="80"/>
    <n v="0"/>
    <n v="10"/>
    <n v="1"/>
    <n v="4"/>
    <x v="1"/>
    <x v="4"/>
    <x v="3"/>
    <n v="0"/>
    <x v="3"/>
  </r>
  <r>
    <n v="34"/>
    <x v="0"/>
    <x v="1"/>
    <x v="0"/>
    <n v="204"/>
    <x v="0"/>
    <n v="14"/>
    <n v="3"/>
    <s v="Technical Degree"/>
    <n v="1"/>
    <n v="666"/>
    <x v="1"/>
    <x v="0"/>
    <n v="31"/>
    <x v="0"/>
    <x v="1"/>
    <x v="6"/>
    <x v="2"/>
    <x v="2"/>
    <n v="2579"/>
    <x v="1"/>
    <n v="2912"/>
    <n v="1"/>
    <s v="Y"/>
    <x v="0"/>
    <n v="18"/>
    <n v="3"/>
    <x v="1"/>
    <n v="80"/>
    <n v="2"/>
    <n v="8"/>
    <n v="3"/>
    <n v="3"/>
    <x v="0"/>
    <x v="3"/>
    <x v="3"/>
    <n v="0"/>
    <x v="4"/>
  </r>
  <r>
    <n v="27"/>
    <x v="2"/>
    <x v="0"/>
    <x v="0"/>
    <n v="1420"/>
    <x v="0"/>
    <n v="2"/>
    <n v="1"/>
    <s v="Marketing"/>
    <n v="1"/>
    <n v="667"/>
    <x v="1"/>
    <x v="1"/>
    <n v="85"/>
    <x v="0"/>
    <x v="1"/>
    <x v="6"/>
    <x v="3"/>
    <x v="2"/>
    <n v="3041"/>
    <x v="0"/>
    <n v="16346"/>
    <n v="0"/>
    <s v="Y"/>
    <x v="1"/>
    <n v="11"/>
    <n v="3"/>
    <x v="2"/>
    <n v="80"/>
    <n v="1"/>
    <n v="5"/>
    <n v="3"/>
    <n v="3"/>
    <x v="2"/>
    <x v="9"/>
    <x v="7"/>
    <n v="0"/>
    <x v="3"/>
  </r>
  <r>
    <n v="21"/>
    <x v="2"/>
    <x v="1"/>
    <x v="0"/>
    <n v="1343"/>
    <x v="0"/>
    <n v="22"/>
    <n v="1"/>
    <s v="Technical Degree"/>
    <n v="1"/>
    <n v="669"/>
    <x v="1"/>
    <x v="1"/>
    <n v="49"/>
    <x v="0"/>
    <x v="1"/>
    <x v="6"/>
    <x v="2"/>
    <x v="0"/>
    <n v="3447"/>
    <x v="0"/>
    <n v="24444"/>
    <n v="1"/>
    <s v="Y"/>
    <x v="1"/>
    <n v="11"/>
    <n v="3"/>
    <x v="3"/>
    <n v="80"/>
    <n v="0"/>
    <n v="3"/>
    <n v="2"/>
    <n v="3"/>
    <x v="2"/>
    <x v="11"/>
    <x v="3"/>
    <n v="1"/>
    <x v="3"/>
  </r>
  <r>
    <n v="44"/>
    <x v="0"/>
    <x v="1"/>
    <x v="0"/>
    <n v="1315"/>
    <x v="1"/>
    <n v="3"/>
    <n v="4"/>
    <s v="Other"/>
    <n v="1"/>
    <n v="671"/>
    <x v="2"/>
    <x v="1"/>
    <n v="35"/>
    <x v="0"/>
    <x v="4"/>
    <x v="5"/>
    <x v="0"/>
    <x v="1"/>
    <n v="19513"/>
    <x v="2"/>
    <n v="9358"/>
    <n v="4"/>
    <s v="Y"/>
    <x v="0"/>
    <n v="12"/>
    <n v="3"/>
    <x v="0"/>
    <n v="80"/>
    <n v="1"/>
    <n v="26"/>
    <n v="2"/>
    <n v="4"/>
    <x v="1"/>
    <x v="4"/>
    <x v="3"/>
    <n v="0"/>
    <x v="9"/>
  </r>
  <r>
    <n v="22"/>
    <x v="2"/>
    <x v="1"/>
    <x v="0"/>
    <n v="604"/>
    <x v="1"/>
    <n v="6"/>
    <n v="1"/>
    <s v="Medical"/>
    <n v="1"/>
    <n v="675"/>
    <x v="3"/>
    <x v="1"/>
    <n v="69"/>
    <x v="0"/>
    <x v="1"/>
    <x v="1"/>
    <x v="2"/>
    <x v="1"/>
    <n v="2773"/>
    <x v="1"/>
    <n v="12145"/>
    <n v="0"/>
    <s v="Y"/>
    <x v="1"/>
    <n v="20"/>
    <n v="4"/>
    <x v="1"/>
    <n v="80"/>
    <n v="0"/>
    <n v="3"/>
    <n v="3"/>
    <n v="3"/>
    <x v="1"/>
    <x v="4"/>
    <x v="3"/>
    <n v="2"/>
    <x v="3"/>
  </r>
  <r>
    <n v="33"/>
    <x v="0"/>
    <x v="1"/>
    <x v="0"/>
    <n v="1216"/>
    <x v="0"/>
    <n v="8"/>
    <n v="4"/>
    <s v="Marketing"/>
    <n v="1"/>
    <n v="677"/>
    <x v="1"/>
    <x v="1"/>
    <n v="39"/>
    <x v="0"/>
    <x v="0"/>
    <x v="0"/>
    <x v="2"/>
    <x v="2"/>
    <n v="7104"/>
    <x v="2"/>
    <n v="20431"/>
    <n v="0"/>
    <s v="Y"/>
    <x v="1"/>
    <n v="12"/>
    <n v="3"/>
    <x v="1"/>
    <n v="80"/>
    <n v="0"/>
    <n v="6"/>
    <n v="3"/>
    <n v="3"/>
    <x v="2"/>
    <x v="8"/>
    <x v="2"/>
    <n v="1"/>
    <x v="3"/>
  </r>
  <r>
    <n v="32"/>
    <x v="0"/>
    <x v="1"/>
    <x v="0"/>
    <n v="646"/>
    <x v="1"/>
    <n v="9"/>
    <n v="4"/>
    <s v="Life Sciences"/>
    <n v="1"/>
    <n v="679"/>
    <x v="3"/>
    <x v="0"/>
    <n v="92"/>
    <x v="0"/>
    <x v="0"/>
    <x v="1"/>
    <x v="0"/>
    <x v="1"/>
    <n v="6322"/>
    <x v="0"/>
    <n v="18089"/>
    <n v="1"/>
    <s v="Y"/>
    <x v="0"/>
    <n v="12"/>
    <n v="3"/>
    <x v="1"/>
    <n v="80"/>
    <n v="1"/>
    <n v="6"/>
    <n v="2"/>
    <n v="2"/>
    <x v="0"/>
    <x v="0"/>
    <x v="0"/>
    <n v="0"/>
    <x v="0"/>
  </r>
  <r>
    <n v="30"/>
    <x v="2"/>
    <x v="1"/>
    <x v="1"/>
    <n v="160"/>
    <x v="1"/>
    <n v="3"/>
    <n v="3"/>
    <s v="Medical"/>
    <n v="1"/>
    <n v="680"/>
    <x v="1"/>
    <x v="0"/>
    <n v="71"/>
    <x v="0"/>
    <x v="1"/>
    <x v="1"/>
    <x v="2"/>
    <x v="2"/>
    <n v="2083"/>
    <x v="1"/>
    <n v="22653"/>
    <n v="1"/>
    <s v="Y"/>
    <x v="1"/>
    <n v="20"/>
    <n v="4"/>
    <x v="3"/>
    <n v="80"/>
    <n v="1"/>
    <n v="1"/>
    <n v="2"/>
    <n v="3"/>
    <x v="1"/>
    <x v="6"/>
    <x v="2"/>
    <n v="0"/>
    <x v="2"/>
  </r>
  <r>
    <n v="53"/>
    <x v="1"/>
    <x v="1"/>
    <x v="0"/>
    <n v="238"/>
    <x v="0"/>
    <n v="1"/>
    <n v="1"/>
    <s v="Medical"/>
    <n v="1"/>
    <n v="682"/>
    <x v="2"/>
    <x v="0"/>
    <n v="34"/>
    <x v="0"/>
    <x v="0"/>
    <x v="0"/>
    <x v="3"/>
    <x v="0"/>
    <n v="8381"/>
    <x v="2"/>
    <n v="7507"/>
    <n v="7"/>
    <s v="Y"/>
    <x v="1"/>
    <n v="20"/>
    <n v="4"/>
    <x v="1"/>
    <n v="80"/>
    <n v="0"/>
    <n v="18"/>
    <n v="2"/>
    <n v="4"/>
    <x v="0"/>
    <x v="13"/>
    <x v="1"/>
    <n v="8"/>
    <x v="13"/>
  </r>
  <r>
    <n v="34"/>
    <x v="0"/>
    <x v="1"/>
    <x v="0"/>
    <n v="1397"/>
    <x v="1"/>
    <n v="1"/>
    <n v="5"/>
    <s v="Life Sciences"/>
    <n v="1"/>
    <n v="683"/>
    <x v="0"/>
    <x v="1"/>
    <n v="42"/>
    <x v="0"/>
    <x v="1"/>
    <x v="1"/>
    <x v="0"/>
    <x v="1"/>
    <n v="2691"/>
    <x v="1"/>
    <n v="7660"/>
    <n v="1"/>
    <s v="Y"/>
    <x v="1"/>
    <n v="12"/>
    <n v="3"/>
    <x v="1"/>
    <n v="80"/>
    <n v="1"/>
    <n v="10"/>
    <n v="4"/>
    <n v="2"/>
    <x v="0"/>
    <x v="1"/>
    <x v="5"/>
    <n v="8"/>
    <x v="5"/>
  </r>
  <r>
    <n v="45"/>
    <x v="0"/>
    <x v="0"/>
    <x v="1"/>
    <n v="306"/>
    <x v="0"/>
    <n v="26"/>
    <n v="4"/>
    <s v="Life Sciences"/>
    <n v="1"/>
    <n v="684"/>
    <x v="3"/>
    <x v="0"/>
    <n v="100"/>
    <x v="0"/>
    <x v="0"/>
    <x v="0"/>
    <x v="3"/>
    <x v="1"/>
    <n v="4286"/>
    <x v="0"/>
    <n v="5630"/>
    <n v="2"/>
    <s v="Y"/>
    <x v="1"/>
    <n v="14"/>
    <n v="3"/>
    <x v="1"/>
    <n v="80"/>
    <n v="2"/>
    <n v="5"/>
    <n v="4"/>
    <n v="3"/>
    <x v="1"/>
    <x v="6"/>
    <x v="10"/>
    <n v="0"/>
    <x v="2"/>
  </r>
  <r>
    <n v="26"/>
    <x v="2"/>
    <x v="1"/>
    <x v="0"/>
    <n v="991"/>
    <x v="1"/>
    <n v="6"/>
    <n v="3"/>
    <s v="Life Sciences"/>
    <n v="1"/>
    <n v="686"/>
    <x v="1"/>
    <x v="0"/>
    <n v="71"/>
    <x v="0"/>
    <x v="1"/>
    <x v="2"/>
    <x v="0"/>
    <x v="1"/>
    <n v="2659"/>
    <x v="1"/>
    <n v="17759"/>
    <n v="1"/>
    <s v="Y"/>
    <x v="0"/>
    <n v="13"/>
    <n v="3"/>
    <x v="3"/>
    <n v="80"/>
    <n v="1"/>
    <n v="3"/>
    <n v="2"/>
    <n v="3"/>
    <x v="2"/>
    <x v="11"/>
    <x v="3"/>
    <n v="0"/>
    <x v="3"/>
  </r>
  <r>
    <n v="37"/>
    <x v="0"/>
    <x v="1"/>
    <x v="0"/>
    <n v="482"/>
    <x v="1"/>
    <n v="3"/>
    <n v="3"/>
    <s v="Other"/>
    <n v="1"/>
    <n v="689"/>
    <x v="1"/>
    <x v="1"/>
    <n v="36"/>
    <x v="0"/>
    <x v="2"/>
    <x v="3"/>
    <x v="2"/>
    <x v="1"/>
    <n v="9434"/>
    <x v="2"/>
    <n v="9606"/>
    <n v="1"/>
    <s v="Y"/>
    <x v="1"/>
    <n v="15"/>
    <n v="3"/>
    <x v="3"/>
    <n v="80"/>
    <n v="1"/>
    <n v="10"/>
    <n v="2"/>
    <n v="3"/>
    <x v="0"/>
    <x v="1"/>
    <x v="1"/>
    <n v="7"/>
    <x v="5"/>
  </r>
  <r>
    <n v="29"/>
    <x v="2"/>
    <x v="1"/>
    <x v="0"/>
    <n v="1176"/>
    <x v="0"/>
    <n v="3"/>
    <n v="2"/>
    <s v="Medical"/>
    <n v="1"/>
    <n v="690"/>
    <x v="0"/>
    <x v="0"/>
    <n v="62"/>
    <x v="0"/>
    <x v="0"/>
    <x v="0"/>
    <x v="2"/>
    <x v="1"/>
    <n v="5561"/>
    <x v="0"/>
    <n v="3487"/>
    <n v="1"/>
    <s v="Y"/>
    <x v="1"/>
    <n v="14"/>
    <n v="3"/>
    <x v="0"/>
    <n v="80"/>
    <n v="1"/>
    <n v="6"/>
    <n v="5"/>
    <n v="2"/>
    <x v="0"/>
    <x v="0"/>
    <x v="2"/>
    <n v="1"/>
    <x v="3"/>
  </r>
  <r>
    <n v="35"/>
    <x v="0"/>
    <x v="1"/>
    <x v="0"/>
    <n v="1017"/>
    <x v="1"/>
    <n v="6"/>
    <n v="4"/>
    <s v="Life Sciences"/>
    <n v="1"/>
    <n v="691"/>
    <x v="0"/>
    <x v="1"/>
    <n v="82"/>
    <x v="3"/>
    <x v="0"/>
    <x v="1"/>
    <x v="0"/>
    <x v="0"/>
    <n v="6646"/>
    <x v="0"/>
    <n v="19368"/>
    <n v="1"/>
    <s v="Y"/>
    <x v="1"/>
    <n v="13"/>
    <n v="3"/>
    <x v="2"/>
    <n v="80"/>
    <n v="0"/>
    <n v="17"/>
    <n v="3"/>
    <n v="3"/>
    <x v="0"/>
    <x v="18"/>
    <x v="14"/>
    <n v="11"/>
    <x v="5"/>
  </r>
  <r>
    <n v="33"/>
    <x v="0"/>
    <x v="1"/>
    <x v="1"/>
    <n v="1296"/>
    <x v="1"/>
    <n v="6"/>
    <n v="3"/>
    <s v="Life Sciences"/>
    <n v="1"/>
    <n v="692"/>
    <x v="1"/>
    <x v="1"/>
    <n v="30"/>
    <x v="0"/>
    <x v="0"/>
    <x v="4"/>
    <x v="0"/>
    <x v="2"/>
    <n v="7725"/>
    <x v="2"/>
    <n v="5335"/>
    <n v="3"/>
    <s v="Y"/>
    <x v="1"/>
    <n v="23"/>
    <n v="4"/>
    <x v="3"/>
    <n v="80"/>
    <n v="1"/>
    <n v="15"/>
    <n v="2"/>
    <n v="1"/>
    <x v="0"/>
    <x v="20"/>
    <x v="14"/>
    <n v="4"/>
    <x v="1"/>
  </r>
  <r>
    <n v="54"/>
    <x v="1"/>
    <x v="1"/>
    <x v="0"/>
    <n v="397"/>
    <x v="2"/>
    <n v="19"/>
    <n v="4"/>
    <s v="Medical"/>
    <n v="1"/>
    <n v="698"/>
    <x v="1"/>
    <x v="1"/>
    <n v="88"/>
    <x v="0"/>
    <x v="2"/>
    <x v="8"/>
    <x v="1"/>
    <x v="1"/>
    <n v="10725"/>
    <x v="2"/>
    <n v="6729"/>
    <n v="2"/>
    <s v="Y"/>
    <x v="1"/>
    <n v="15"/>
    <n v="3"/>
    <x v="3"/>
    <n v="80"/>
    <n v="1"/>
    <n v="16"/>
    <n v="1"/>
    <n v="4"/>
    <x v="0"/>
    <x v="7"/>
    <x v="1"/>
    <n v="7"/>
    <x v="9"/>
  </r>
  <r>
    <n v="36"/>
    <x v="0"/>
    <x v="1"/>
    <x v="0"/>
    <n v="913"/>
    <x v="1"/>
    <n v="9"/>
    <n v="2"/>
    <s v="Medical"/>
    <n v="1"/>
    <n v="699"/>
    <x v="0"/>
    <x v="1"/>
    <n v="48"/>
    <x v="1"/>
    <x v="0"/>
    <x v="3"/>
    <x v="1"/>
    <x v="2"/>
    <n v="8847"/>
    <x v="2"/>
    <n v="13934"/>
    <n v="2"/>
    <s v="Y"/>
    <x v="0"/>
    <n v="11"/>
    <n v="3"/>
    <x v="3"/>
    <n v="80"/>
    <n v="1"/>
    <n v="13"/>
    <n v="2"/>
    <n v="3"/>
    <x v="2"/>
    <x v="11"/>
    <x v="3"/>
    <n v="0"/>
    <x v="3"/>
  </r>
  <r>
    <n v="27"/>
    <x v="2"/>
    <x v="1"/>
    <x v="0"/>
    <n v="1115"/>
    <x v="1"/>
    <n v="3"/>
    <n v="4"/>
    <s v="Medical"/>
    <n v="1"/>
    <n v="700"/>
    <x v="3"/>
    <x v="1"/>
    <n v="54"/>
    <x v="1"/>
    <x v="1"/>
    <x v="1"/>
    <x v="0"/>
    <x v="0"/>
    <n v="2045"/>
    <x v="1"/>
    <n v="15174"/>
    <n v="0"/>
    <s v="Y"/>
    <x v="1"/>
    <n v="13"/>
    <n v="3"/>
    <x v="1"/>
    <n v="80"/>
    <n v="0"/>
    <n v="5"/>
    <n v="0"/>
    <n v="3"/>
    <x v="2"/>
    <x v="9"/>
    <x v="3"/>
    <n v="1"/>
    <x v="9"/>
  </r>
  <r>
    <n v="20"/>
    <x v="2"/>
    <x v="0"/>
    <x v="0"/>
    <n v="1362"/>
    <x v="1"/>
    <n v="10"/>
    <n v="1"/>
    <s v="Medical"/>
    <n v="1"/>
    <n v="701"/>
    <x v="2"/>
    <x v="1"/>
    <n v="32"/>
    <x v="0"/>
    <x v="1"/>
    <x v="1"/>
    <x v="2"/>
    <x v="0"/>
    <n v="1009"/>
    <x v="1"/>
    <n v="26999"/>
    <n v="1"/>
    <s v="Y"/>
    <x v="0"/>
    <n v="11"/>
    <n v="3"/>
    <x v="1"/>
    <n v="80"/>
    <n v="0"/>
    <n v="1"/>
    <n v="5"/>
    <n v="3"/>
    <x v="1"/>
    <x v="6"/>
    <x v="2"/>
    <n v="1"/>
    <x v="9"/>
  </r>
  <r>
    <n v="33"/>
    <x v="0"/>
    <x v="0"/>
    <x v="1"/>
    <n v="1076"/>
    <x v="1"/>
    <n v="3"/>
    <n v="3"/>
    <s v="Life Sciences"/>
    <n v="1"/>
    <n v="702"/>
    <x v="3"/>
    <x v="1"/>
    <n v="70"/>
    <x v="0"/>
    <x v="1"/>
    <x v="1"/>
    <x v="3"/>
    <x v="0"/>
    <n v="3348"/>
    <x v="0"/>
    <n v="3164"/>
    <n v="1"/>
    <s v="Y"/>
    <x v="0"/>
    <n v="11"/>
    <n v="3"/>
    <x v="0"/>
    <n v="80"/>
    <n v="0"/>
    <n v="10"/>
    <n v="3"/>
    <n v="3"/>
    <x v="0"/>
    <x v="1"/>
    <x v="6"/>
    <n v="9"/>
    <x v="1"/>
  </r>
  <r>
    <n v="35"/>
    <x v="0"/>
    <x v="1"/>
    <x v="2"/>
    <n v="727"/>
    <x v="1"/>
    <n v="3"/>
    <n v="3"/>
    <s v="Life Sciences"/>
    <n v="1"/>
    <n v="704"/>
    <x v="1"/>
    <x v="1"/>
    <n v="41"/>
    <x v="1"/>
    <x v="1"/>
    <x v="2"/>
    <x v="2"/>
    <x v="1"/>
    <n v="1281"/>
    <x v="1"/>
    <n v="16900"/>
    <n v="1"/>
    <s v="Y"/>
    <x v="1"/>
    <n v="18"/>
    <n v="3"/>
    <x v="3"/>
    <n v="80"/>
    <n v="2"/>
    <n v="1"/>
    <n v="3"/>
    <n v="3"/>
    <x v="1"/>
    <x v="6"/>
    <x v="2"/>
    <n v="0"/>
    <x v="2"/>
  </r>
  <r>
    <n v="23"/>
    <x v="2"/>
    <x v="1"/>
    <x v="0"/>
    <n v="885"/>
    <x v="1"/>
    <n v="4"/>
    <n v="3"/>
    <s v="Medical"/>
    <n v="1"/>
    <n v="705"/>
    <x v="3"/>
    <x v="1"/>
    <n v="58"/>
    <x v="2"/>
    <x v="1"/>
    <x v="1"/>
    <x v="3"/>
    <x v="1"/>
    <n v="2819"/>
    <x v="1"/>
    <n v="8544"/>
    <n v="2"/>
    <s v="Y"/>
    <x v="1"/>
    <n v="16"/>
    <n v="3"/>
    <x v="0"/>
    <n v="80"/>
    <n v="1"/>
    <n v="5"/>
    <n v="3"/>
    <n v="4"/>
    <x v="2"/>
    <x v="11"/>
    <x v="3"/>
    <n v="0"/>
    <x v="3"/>
  </r>
  <r>
    <n v="25"/>
    <x v="2"/>
    <x v="1"/>
    <x v="0"/>
    <n v="810"/>
    <x v="0"/>
    <n v="8"/>
    <n v="3"/>
    <s v="Life Sciences"/>
    <n v="1"/>
    <n v="707"/>
    <x v="2"/>
    <x v="1"/>
    <n v="57"/>
    <x v="2"/>
    <x v="0"/>
    <x v="0"/>
    <x v="1"/>
    <x v="1"/>
    <n v="4851"/>
    <x v="0"/>
    <n v="15678"/>
    <n v="0"/>
    <s v="Y"/>
    <x v="1"/>
    <n v="22"/>
    <n v="4"/>
    <x v="3"/>
    <n v="80"/>
    <n v="1"/>
    <n v="4"/>
    <n v="4"/>
    <n v="3"/>
    <x v="2"/>
    <x v="11"/>
    <x v="3"/>
    <n v="1"/>
    <x v="3"/>
  </r>
  <r>
    <n v="38"/>
    <x v="0"/>
    <x v="1"/>
    <x v="0"/>
    <n v="243"/>
    <x v="0"/>
    <n v="7"/>
    <n v="4"/>
    <s v="Marketing"/>
    <n v="1"/>
    <n v="709"/>
    <x v="2"/>
    <x v="0"/>
    <n v="46"/>
    <x v="1"/>
    <x v="0"/>
    <x v="0"/>
    <x v="0"/>
    <x v="0"/>
    <n v="4028"/>
    <x v="0"/>
    <n v="7791"/>
    <n v="0"/>
    <s v="Y"/>
    <x v="1"/>
    <n v="20"/>
    <n v="4"/>
    <x v="0"/>
    <n v="80"/>
    <n v="0"/>
    <n v="8"/>
    <n v="2"/>
    <n v="3"/>
    <x v="0"/>
    <x v="5"/>
    <x v="1"/>
    <n v="0"/>
    <x v="0"/>
  </r>
  <r>
    <n v="29"/>
    <x v="2"/>
    <x v="1"/>
    <x v="1"/>
    <n v="806"/>
    <x v="1"/>
    <n v="1"/>
    <n v="4"/>
    <s v="Life Sciences"/>
    <n v="1"/>
    <n v="710"/>
    <x v="0"/>
    <x v="1"/>
    <n v="76"/>
    <x v="3"/>
    <x v="1"/>
    <x v="1"/>
    <x v="0"/>
    <x v="2"/>
    <n v="2720"/>
    <x v="1"/>
    <n v="18959"/>
    <n v="1"/>
    <s v="Y"/>
    <x v="1"/>
    <n v="18"/>
    <n v="3"/>
    <x v="1"/>
    <n v="80"/>
    <n v="1"/>
    <n v="10"/>
    <n v="5"/>
    <n v="3"/>
    <x v="0"/>
    <x v="1"/>
    <x v="1"/>
    <n v="2"/>
    <x v="5"/>
  </r>
  <r>
    <n v="48"/>
    <x v="1"/>
    <x v="1"/>
    <x v="0"/>
    <n v="817"/>
    <x v="0"/>
    <n v="2"/>
    <n v="1"/>
    <s v="Marketing"/>
    <n v="1"/>
    <n v="712"/>
    <x v="0"/>
    <x v="1"/>
    <n v="56"/>
    <x v="2"/>
    <x v="0"/>
    <x v="0"/>
    <x v="1"/>
    <x v="1"/>
    <n v="8120"/>
    <x v="2"/>
    <n v="18597"/>
    <n v="3"/>
    <s v="Y"/>
    <x v="1"/>
    <n v="12"/>
    <n v="3"/>
    <x v="1"/>
    <n v="80"/>
    <n v="0"/>
    <n v="12"/>
    <n v="3"/>
    <n v="3"/>
    <x v="1"/>
    <x v="4"/>
    <x v="3"/>
    <n v="2"/>
    <x v="3"/>
  </r>
  <r>
    <n v="27"/>
    <x v="2"/>
    <x v="1"/>
    <x v="1"/>
    <n v="1410"/>
    <x v="0"/>
    <n v="3"/>
    <n v="1"/>
    <s v="Medical"/>
    <n v="1"/>
    <n v="714"/>
    <x v="2"/>
    <x v="0"/>
    <n v="71"/>
    <x v="2"/>
    <x v="0"/>
    <x v="0"/>
    <x v="0"/>
    <x v="2"/>
    <n v="4647"/>
    <x v="0"/>
    <n v="16673"/>
    <n v="1"/>
    <s v="Y"/>
    <x v="0"/>
    <n v="20"/>
    <n v="4"/>
    <x v="2"/>
    <n v="80"/>
    <n v="2"/>
    <n v="6"/>
    <n v="3"/>
    <n v="3"/>
    <x v="0"/>
    <x v="0"/>
    <x v="4"/>
    <n v="0"/>
    <x v="10"/>
  </r>
  <r>
    <n v="37"/>
    <x v="0"/>
    <x v="1"/>
    <x v="0"/>
    <n v="1225"/>
    <x v="1"/>
    <n v="10"/>
    <n v="2"/>
    <s v="Life Sciences"/>
    <n v="1"/>
    <n v="715"/>
    <x v="2"/>
    <x v="1"/>
    <n v="80"/>
    <x v="2"/>
    <x v="1"/>
    <x v="1"/>
    <x v="0"/>
    <x v="0"/>
    <n v="4680"/>
    <x v="0"/>
    <n v="15232"/>
    <n v="3"/>
    <s v="Y"/>
    <x v="1"/>
    <n v="17"/>
    <n v="3"/>
    <x v="0"/>
    <n v="80"/>
    <n v="0"/>
    <n v="4"/>
    <n v="2"/>
    <n v="3"/>
    <x v="1"/>
    <x v="6"/>
    <x v="2"/>
    <n v="0"/>
    <x v="2"/>
  </r>
  <r>
    <n v="50"/>
    <x v="1"/>
    <x v="1"/>
    <x v="0"/>
    <n v="1207"/>
    <x v="1"/>
    <n v="28"/>
    <n v="1"/>
    <s v="Medical"/>
    <n v="1"/>
    <n v="716"/>
    <x v="2"/>
    <x v="1"/>
    <n v="74"/>
    <x v="2"/>
    <x v="1"/>
    <x v="2"/>
    <x v="2"/>
    <x v="1"/>
    <n v="3221"/>
    <x v="0"/>
    <n v="3297"/>
    <n v="1"/>
    <s v="Y"/>
    <x v="0"/>
    <n v="11"/>
    <n v="3"/>
    <x v="3"/>
    <n v="80"/>
    <n v="3"/>
    <n v="20"/>
    <n v="3"/>
    <n v="3"/>
    <x v="0"/>
    <x v="23"/>
    <x v="6"/>
    <n v="3"/>
    <x v="5"/>
  </r>
  <r>
    <n v="34"/>
    <x v="0"/>
    <x v="1"/>
    <x v="0"/>
    <n v="1442"/>
    <x v="1"/>
    <n v="9"/>
    <n v="3"/>
    <s v="Medical"/>
    <n v="1"/>
    <n v="717"/>
    <x v="2"/>
    <x v="0"/>
    <n v="46"/>
    <x v="1"/>
    <x v="2"/>
    <x v="4"/>
    <x v="1"/>
    <x v="0"/>
    <n v="8621"/>
    <x v="2"/>
    <n v="17654"/>
    <n v="1"/>
    <s v="Y"/>
    <x v="1"/>
    <n v="14"/>
    <n v="3"/>
    <x v="2"/>
    <n v="80"/>
    <n v="0"/>
    <n v="9"/>
    <n v="3"/>
    <n v="4"/>
    <x v="0"/>
    <x v="3"/>
    <x v="1"/>
    <n v="7"/>
    <x v="1"/>
  </r>
  <r>
    <n v="24"/>
    <x v="2"/>
    <x v="0"/>
    <x v="0"/>
    <n v="693"/>
    <x v="0"/>
    <n v="3"/>
    <n v="2"/>
    <s v="Life Sciences"/>
    <n v="1"/>
    <n v="720"/>
    <x v="3"/>
    <x v="0"/>
    <n v="65"/>
    <x v="0"/>
    <x v="0"/>
    <x v="0"/>
    <x v="2"/>
    <x v="0"/>
    <n v="4577"/>
    <x v="0"/>
    <n v="24785"/>
    <n v="9"/>
    <s v="Y"/>
    <x v="1"/>
    <n v="14"/>
    <n v="3"/>
    <x v="0"/>
    <n v="80"/>
    <n v="0"/>
    <n v="4"/>
    <n v="3"/>
    <n v="3"/>
    <x v="1"/>
    <x v="4"/>
    <x v="3"/>
    <n v="2"/>
    <x v="2"/>
  </r>
  <r>
    <n v="39"/>
    <x v="0"/>
    <x v="1"/>
    <x v="0"/>
    <n v="408"/>
    <x v="1"/>
    <n v="2"/>
    <n v="4"/>
    <s v="Technical Degree"/>
    <n v="1"/>
    <n v="721"/>
    <x v="2"/>
    <x v="0"/>
    <n v="80"/>
    <x v="1"/>
    <x v="0"/>
    <x v="4"/>
    <x v="2"/>
    <x v="0"/>
    <n v="4553"/>
    <x v="0"/>
    <n v="20978"/>
    <n v="1"/>
    <s v="Y"/>
    <x v="1"/>
    <n v="11"/>
    <n v="3"/>
    <x v="0"/>
    <n v="80"/>
    <n v="0"/>
    <n v="20"/>
    <n v="4"/>
    <n v="3"/>
    <x v="0"/>
    <x v="23"/>
    <x v="1"/>
    <n v="11"/>
    <x v="13"/>
  </r>
  <r>
    <n v="32"/>
    <x v="0"/>
    <x v="1"/>
    <x v="0"/>
    <n v="929"/>
    <x v="0"/>
    <n v="10"/>
    <n v="3"/>
    <s v="Marketing"/>
    <n v="1"/>
    <n v="722"/>
    <x v="2"/>
    <x v="1"/>
    <n v="55"/>
    <x v="0"/>
    <x v="0"/>
    <x v="0"/>
    <x v="0"/>
    <x v="0"/>
    <n v="5396"/>
    <x v="0"/>
    <n v="21703"/>
    <n v="1"/>
    <s v="Y"/>
    <x v="1"/>
    <n v="12"/>
    <n v="3"/>
    <x v="1"/>
    <n v="80"/>
    <n v="0"/>
    <n v="10"/>
    <n v="2"/>
    <n v="2"/>
    <x v="0"/>
    <x v="1"/>
    <x v="1"/>
    <n v="0"/>
    <x v="5"/>
  </r>
  <r>
    <n v="50"/>
    <x v="1"/>
    <x v="0"/>
    <x v="1"/>
    <n v="562"/>
    <x v="0"/>
    <n v="8"/>
    <n v="2"/>
    <s v="Technical Degree"/>
    <n v="1"/>
    <n v="723"/>
    <x v="0"/>
    <x v="1"/>
    <n v="50"/>
    <x v="0"/>
    <x v="0"/>
    <x v="0"/>
    <x v="2"/>
    <x v="1"/>
    <n v="6796"/>
    <x v="0"/>
    <n v="23452"/>
    <n v="3"/>
    <s v="Y"/>
    <x v="0"/>
    <n v="14"/>
    <n v="3"/>
    <x v="0"/>
    <n v="80"/>
    <n v="1"/>
    <n v="18"/>
    <n v="4"/>
    <n v="3"/>
    <x v="2"/>
    <x v="9"/>
    <x v="7"/>
    <n v="1"/>
    <x v="6"/>
  </r>
  <r>
    <n v="38"/>
    <x v="0"/>
    <x v="1"/>
    <x v="0"/>
    <n v="827"/>
    <x v="1"/>
    <n v="1"/>
    <n v="4"/>
    <s v="Life Sciences"/>
    <n v="1"/>
    <n v="724"/>
    <x v="0"/>
    <x v="0"/>
    <n v="33"/>
    <x v="2"/>
    <x v="0"/>
    <x v="4"/>
    <x v="0"/>
    <x v="0"/>
    <n v="7625"/>
    <x v="2"/>
    <n v="19383"/>
    <n v="0"/>
    <s v="Y"/>
    <x v="1"/>
    <n v="13"/>
    <n v="3"/>
    <x v="3"/>
    <n v="80"/>
    <n v="0"/>
    <n v="10"/>
    <n v="4"/>
    <n v="2"/>
    <x v="0"/>
    <x v="7"/>
    <x v="1"/>
    <n v="1"/>
    <x v="5"/>
  </r>
  <r>
    <n v="27"/>
    <x v="2"/>
    <x v="1"/>
    <x v="0"/>
    <n v="608"/>
    <x v="1"/>
    <n v="1"/>
    <n v="2"/>
    <s v="Life Sciences"/>
    <n v="1"/>
    <n v="725"/>
    <x v="1"/>
    <x v="0"/>
    <n v="68"/>
    <x v="0"/>
    <x v="2"/>
    <x v="3"/>
    <x v="3"/>
    <x v="1"/>
    <n v="7412"/>
    <x v="2"/>
    <n v="6009"/>
    <n v="1"/>
    <s v="Y"/>
    <x v="1"/>
    <n v="11"/>
    <n v="3"/>
    <x v="1"/>
    <n v="80"/>
    <n v="0"/>
    <n v="9"/>
    <n v="3"/>
    <n v="3"/>
    <x v="0"/>
    <x v="7"/>
    <x v="1"/>
    <n v="0"/>
    <x v="1"/>
  </r>
  <r>
    <n v="32"/>
    <x v="0"/>
    <x v="1"/>
    <x v="0"/>
    <n v="1018"/>
    <x v="1"/>
    <n v="3"/>
    <n v="2"/>
    <s v="Life Sciences"/>
    <n v="1"/>
    <n v="727"/>
    <x v="1"/>
    <x v="0"/>
    <n v="39"/>
    <x v="0"/>
    <x v="2"/>
    <x v="7"/>
    <x v="0"/>
    <x v="0"/>
    <n v="11159"/>
    <x v="2"/>
    <n v="19373"/>
    <n v="3"/>
    <s v="Y"/>
    <x v="1"/>
    <n v="15"/>
    <n v="3"/>
    <x v="1"/>
    <n v="80"/>
    <n v="0"/>
    <n v="10"/>
    <n v="6"/>
    <n v="3"/>
    <x v="0"/>
    <x v="5"/>
    <x v="1"/>
    <n v="7"/>
    <x v="1"/>
  </r>
  <r>
    <n v="47"/>
    <x v="1"/>
    <x v="1"/>
    <x v="0"/>
    <n v="703"/>
    <x v="0"/>
    <n v="14"/>
    <n v="4"/>
    <s v="Marketing"/>
    <n v="1"/>
    <n v="728"/>
    <x v="2"/>
    <x v="1"/>
    <n v="42"/>
    <x v="0"/>
    <x v="0"/>
    <x v="0"/>
    <x v="3"/>
    <x v="0"/>
    <n v="4960"/>
    <x v="0"/>
    <n v="11825"/>
    <n v="2"/>
    <s v="Y"/>
    <x v="1"/>
    <n v="12"/>
    <n v="3"/>
    <x v="1"/>
    <n v="80"/>
    <n v="0"/>
    <n v="20"/>
    <n v="2"/>
    <n v="3"/>
    <x v="0"/>
    <x v="5"/>
    <x v="1"/>
    <n v="1"/>
    <x v="1"/>
  </r>
  <r>
    <n v="40"/>
    <x v="0"/>
    <x v="1"/>
    <x v="1"/>
    <n v="580"/>
    <x v="0"/>
    <n v="5"/>
    <n v="4"/>
    <s v="Life Sciences"/>
    <n v="1"/>
    <n v="729"/>
    <x v="2"/>
    <x v="1"/>
    <n v="48"/>
    <x v="1"/>
    <x v="2"/>
    <x v="0"/>
    <x v="3"/>
    <x v="1"/>
    <n v="10475"/>
    <x v="2"/>
    <n v="23772"/>
    <n v="5"/>
    <s v="Y"/>
    <x v="0"/>
    <n v="21"/>
    <n v="4"/>
    <x v="3"/>
    <n v="80"/>
    <n v="1"/>
    <n v="20"/>
    <n v="2"/>
    <n v="3"/>
    <x v="0"/>
    <x v="29"/>
    <x v="9"/>
    <n v="1"/>
    <x v="11"/>
  </r>
  <r>
    <n v="53"/>
    <x v="1"/>
    <x v="1"/>
    <x v="0"/>
    <n v="970"/>
    <x v="1"/>
    <n v="7"/>
    <n v="3"/>
    <s v="Life Sciences"/>
    <n v="1"/>
    <n v="730"/>
    <x v="1"/>
    <x v="1"/>
    <n v="59"/>
    <x v="2"/>
    <x v="3"/>
    <x v="7"/>
    <x v="2"/>
    <x v="1"/>
    <n v="14814"/>
    <x v="2"/>
    <n v="13514"/>
    <n v="3"/>
    <s v="Y"/>
    <x v="1"/>
    <n v="19"/>
    <n v="3"/>
    <x v="3"/>
    <n v="80"/>
    <n v="0"/>
    <n v="32"/>
    <n v="3"/>
    <n v="3"/>
    <x v="2"/>
    <x v="8"/>
    <x v="10"/>
    <n v="1"/>
    <x v="6"/>
  </r>
  <r>
    <n v="41"/>
    <x v="0"/>
    <x v="1"/>
    <x v="0"/>
    <n v="427"/>
    <x v="2"/>
    <n v="10"/>
    <n v="4"/>
    <s v="Human Resources"/>
    <n v="1"/>
    <n v="731"/>
    <x v="0"/>
    <x v="1"/>
    <n v="73"/>
    <x v="1"/>
    <x v="4"/>
    <x v="5"/>
    <x v="0"/>
    <x v="2"/>
    <n v="19141"/>
    <x v="2"/>
    <n v="8861"/>
    <n v="3"/>
    <s v="Y"/>
    <x v="1"/>
    <n v="15"/>
    <n v="3"/>
    <x v="2"/>
    <n v="80"/>
    <n v="3"/>
    <n v="23"/>
    <n v="2"/>
    <n v="2"/>
    <x v="0"/>
    <x v="17"/>
    <x v="8"/>
    <n v="12"/>
    <x v="4"/>
  </r>
  <r>
    <n v="60"/>
    <x v="1"/>
    <x v="1"/>
    <x v="0"/>
    <n v="1179"/>
    <x v="0"/>
    <n v="16"/>
    <n v="4"/>
    <s v="Marketing"/>
    <n v="1"/>
    <n v="732"/>
    <x v="3"/>
    <x v="1"/>
    <n v="84"/>
    <x v="0"/>
    <x v="0"/>
    <x v="0"/>
    <x v="3"/>
    <x v="0"/>
    <n v="5405"/>
    <x v="0"/>
    <n v="11924"/>
    <n v="8"/>
    <s v="Y"/>
    <x v="1"/>
    <n v="14"/>
    <n v="3"/>
    <x v="1"/>
    <n v="80"/>
    <n v="0"/>
    <n v="10"/>
    <n v="1"/>
    <n v="3"/>
    <x v="1"/>
    <x v="4"/>
    <x v="3"/>
    <n v="2"/>
    <x v="3"/>
  </r>
  <r>
    <n v="27"/>
    <x v="2"/>
    <x v="1"/>
    <x v="1"/>
    <n v="294"/>
    <x v="1"/>
    <n v="10"/>
    <n v="2"/>
    <s v="Life Sciences"/>
    <n v="1"/>
    <n v="733"/>
    <x v="2"/>
    <x v="1"/>
    <n v="32"/>
    <x v="0"/>
    <x v="2"/>
    <x v="3"/>
    <x v="3"/>
    <x v="2"/>
    <n v="8793"/>
    <x v="2"/>
    <n v="4809"/>
    <n v="1"/>
    <s v="Y"/>
    <x v="1"/>
    <n v="21"/>
    <n v="4"/>
    <x v="3"/>
    <n v="80"/>
    <n v="2"/>
    <n v="9"/>
    <n v="4"/>
    <n v="2"/>
    <x v="0"/>
    <x v="7"/>
    <x v="1"/>
    <n v="1"/>
    <x v="1"/>
  </r>
  <r>
    <n v="41"/>
    <x v="0"/>
    <x v="1"/>
    <x v="0"/>
    <n v="314"/>
    <x v="2"/>
    <n v="1"/>
    <n v="3"/>
    <s v="Human Resources"/>
    <n v="1"/>
    <n v="734"/>
    <x v="2"/>
    <x v="1"/>
    <n v="59"/>
    <x v="1"/>
    <x v="4"/>
    <x v="5"/>
    <x v="2"/>
    <x v="1"/>
    <n v="19189"/>
    <x v="2"/>
    <n v="19562"/>
    <n v="1"/>
    <s v="Y"/>
    <x v="1"/>
    <n v="12"/>
    <n v="3"/>
    <x v="2"/>
    <n v="80"/>
    <n v="1"/>
    <n v="22"/>
    <n v="3"/>
    <n v="3"/>
    <x v="0"/>
    <x v="14"/>
    <x v="1"/>
    <n v="2"/>
    <x v="13"/>
  </r>
  <r>
    <n v="50"/>
    <x v="1"/>
    <x v="1"/>
    <x v="0"/>
    <n v="316"/>
    <x v="0"/>
    <n v="8"/>
    <n v="4"/>
    <s v="Marketing"/>
    <n v="1"/>
    <n v="738"/>
    <x v="2"/>
    <x v="1"/>
    <n v="54"/>
    <x v="0"/>
    <x v="1"/>
    <x v="6"/>
    <x v="1"/>
    <x v="1"/>
    <n v="3875"/>
    <x v="0"/>
    <n v="9983"/>
    <n v="7"/>
    <s v="Y"/>
    <x v="1"/>
    <n v="15"/>
    <n v="3"/>
    <x v="1"/>
    <n v="80"/>
    <n v="1"/>
    <n v="4"/>
    <n v="2"/>
    <n v="3"/>
    <x v="1"/>
    <x v="4"/>
    <x v="3"/>
    <n v="2"/>
    <x v="3"/>
  </r>
  <r>
    <n v="28"/>
    <x v="2"/>
    <x v="0"/>
    <x v="0"/>
    <n v="654"/>
    <x v="1"/>
    <n v="1"/>
    <n v="2"/>
    <s v="Life Sciences"/>
    <n v="1"/>
    <n v="741"/>
    <x v="3"/>
    <x v="0"/>
    <n v="67"/>
    <x v="3"/>
    <x v="1"/>
    <x v="1"/>
    <x v="1"/>
    <x v="0"/>
    <n v="2216"/>
    <x v="1"/>
    <n v="3872"/>
    <n v="7"/>
    <s v="Y"/>
    <x v="0"/>
    <n v="13"/>
    <n v="3"/>
    <x v="1"/>
    <n v="80"/>
    <n v="0"/>
    <n v="10"/>
    <n v="4"/>
    <n v="3"/>
    <x v="0"/>
    <x v="5"/>
    <x v="1"/>
    <n v="3"/>
    <x v="1"/>
  </r>
  <r>
    <n v="36"/>
    <x v="0"/>
    <x v="1"/>
    <x v="2"/>
    <n v="427"/>
    <x v="1"/>
    <n v="8"/>
    <n v="3"/>
    <s v="Life Sciences"/>
    <n v="1"/>
    <n v="742"/>
    <x v="3"/>
    <x v="0"/>
    <n v="63"/>
    <x v="2"/>
    <x v="2"/>
    <x v="7"/>
    <x v="3"/>
    <x v="1"/>
    <n v="11713"/>
    <x v="2"/>
    <n v="20335"/>
    <n v="9"/>
    <s v="Y"/>
    <x v="1"/>
    <n v="14"/>
    <n v="3"/>
    <x v="0"/>
    <n v="80"/>
    <n v="1"/>
    <n v="10"/>
    <n v="2"/>
    <n v="3"/>
    <x v="0"/>
    <x v="3"/>
    <x v="1"/>
    <n v="0"/>
    <x v="0"/>
  </r>
  <r>
    <n v="38"/>
    <x v="0"/>
    <x v="1"/>
    <x v="0"/>
    <n v="168"/>
    <x v="1"/>
    <n v="1"/>
    <n v="3"/>
    <s v="Life Sciences"/>
    <n v="1"/>
    <n v="743"/>
    <x v="1"/>
    <x v="0"/>
    <n v="81"/>
    <x v="0"/>
    <x v="2"/>
    <x v="3"/>
    <x v="2"/>
    <x v="0"/>
    <n v="7861"/>
    <x v="2"/>
    <n v="15397"/>
    <n v="4"/>
    <s v="Y"/>
    <x v="0"/>
    <n v="14"/>
    <n v="3"/>
    <x v="1"/>
    <n v="80"/>
    <n v="0"/>
    <n v="10"/>
    <n v="4"/>
    <n v="4"/>
    <x v="1"/>
    <x v="6"/>
    <x v="2"/>
    <n v="0"/>
    <x v="2"/>
  </r>
  <r>
    <n v="44"/>
    <x v="0"/>
    <x v="1"/>
    <x v="2"/>
    <n v="381"/>
    <x v="1"/>
    <n v="24"/>
    <n v="3"/>
    <s v="Medical"/>
    <n v="1"/>
    <n v="744"/>
    <x v="3"/>
    <x v="1"/>
    <n v="49"/>
    <x v="3"/>
    <x v="1"/>
    <x v="2"/>
    <x v="2"/>
    <x v="0"/>
    <n v="3708"/>
    <x v="0"/>
    <n v="2104"/>
    <n v="2"/>
    <s v="Y"/>
    <x v="1"/>
    <n v="14"/>
    <n v="3"/>
    <x v="3"/>
    <n v="80"/>
    <n v="0"/>
    <n v="9"/>
    <n v="5"/>
    <n v="3"/>
    <x v="2"/>
    <x v="8"/>
    <x v="3"/>
    <n v="1"/>
    <x v="10"/>
  </r>
  <r>
    <n v="47"/>
    <x v="1"/>
    <x v="1"/>
    <x v="1"/>
    <n v="217"/>
    <x v="0"/>
    <n v="3"/>
    <n v="3"/>
    <s v="Medical"/>
    <n v="1"/>
    <n v="746"/>
    <x v="2"/>
    <x v="0"/>
    <n v="49"/>
    <x v="0"/>
    <x v="3"/>
    <x v="0"/>
    <x v="2"/>
    <x v="2"/>
    <n v="13770"/>
    <x v="2"/>
    <n v="10225"/>
    <n v="9"/>
    <s v="Y"/>
    <x v="0"/>
    <n v="12"/>
    <n v="3"/>
    <x v="1"/>
    <n v="80"/>
    <n v="2"/>
    <n v="28"/>
    <n v="2"/>
    <n v="2"/>
    <x v="0"/>
    <x v="14"/>
    <x v="3"/>
    <n v="11"/>
    <x v="15"/>
  </r>
  <r>
    <n v="30"/>
    <x v="2"/>
    <x v="1"/>
    <x v="0"/>
    <n v="501"/>
    <x v="0"/>
    <n v="27"/>
    <n v="5"/>
    <s v="Marketing"/>
    <n v="1"/>
    <n v="747"/>
    <x v="1"/>
    <x v="1"/>
    <n v="99"/>
    <x v="0"/>
    <x v="0"/>
    <x v="0"/>
    <x v="0"/>
    <x v="2"/>
    <n v="5304"/>
    <x v="0"/>
    <n v="25275"/>
    <n v="7"/>
    <s v="Y"/>
    <x v="1"/>
    <n v="23"/>
    <n v="4"/>
    <x v="1"/>
    <n v="80"/>
    <n v="1"/>
    <n v="10"/>
    <n v="2"/>
    <n v="2"/>
    <x v="0"/>
    <x v="3"/>
    <x v="1"/>
    <n v="7"/>
    <x v="1"/>
  </r>
  <r>
    <n v="29"/>
    <x v="2"/>
    <x v="1"/>
    <x v="0"/>
    <n v="1396"/>
    <x v="0"/>
    <n v="10"/>
    <n v="3"/>
    <s v="Life Sciences"/>
    <n v="1"/>
    <n v="749"/>
    <x v="1"/>
    <x v="1"/>
    <n v="99"/>
    <x v="0"/>
    <x v="1"/>
    <x v="6"/>
    <x v="2"/>
    <x v="0"/>
    <n v="2642"/>
    <x v="1"/>
    <n v="2755"/>
    <n v="1"/>
    <s v="Y"/>
    <x v="1"/>
    <n v="11"/>
    <n v="3"/>
    <x v="3"/>
    <n v="80"/>
    <n v="0"/>
    <n v="1"/>
    <n v="6"/>
    <n v="3"/>
    <x v="1"/>
    <x v="6"/>
    <x v="2"/>
    <n v="0"/>
    <x v="2"/>
  </r>
  <r>
    <n v="42"/>
    <x v="0"/>
    <x v="0"/>
    <x v="1"/>
    <n v="933"/>
    <x v="1"/>
    <n v="19"/>
    <n v="3"/>
    <s v="Medical"/>
    <n v="1"/>
    <n v="752"/>
    <x v="1"/>
    <x v="1"/>
    <n v="57"/>
    <x v="2"/>
    <x v="1"/>
    <x v="1"/>
    <x v="2"/>
    <x v="2"/>
    <n v="2759"/>
    <x v="1"/>
    <n v="20366"/>
    <n v="6"/>
    <s v="Y"/>
    <x v="0"/>
    <n v="12"/>
    <n v="3"/>
    <x v="1"/>
    <n v="80"/>
    <n v="0"/>
    <n v="7"/>
    <n v="2"/>
    <n v="3"/>
    <x v="1"/>
    <x v="4"/>
    <x v="3"/>
    <n v="2"/>
    <x v="3"/>
  </r>
  <r>
    <n v="43"/>
    <x v="0"/>
    <x v="1"/>
    <x v="1"/>
    <n v="775"/>
    <x v="0"/>
    <n v="15"/>
    <n v="3"/>
    <s v="Life Sciences"/>
    <n v="1"/>
    <n v="754"/>
    <x v="2"/>
    <x v="1"/>
    <n v="47"/>
    <x v="1"/>
    <x v="0"/>
    <x v="0"/>
    <x v="0"/>
    <x v="1"/>
    <n v="6804"/>
    <x v="0"/>
    <n v="23683"/>
    <n v="3"/>
    <s v="Y"/>
    <x v="1"/>
    <n v="18"/>
    <n v="3"/>
    <x v="3"/>
    <n v="80"/>
    <n v="1"/>
    <n v="7"/>
    <n v="5"/>
    <n v="3"/>
    <x v="1"/>
    <x v="4"/>
    <x v="3"/>
    <n v="2"/>
    <x v="3"/>
  </r>
  <r>
    <n v="34"/>
    <x v="0"/>
    <x v="1"/>
    <x v="0"/>
    <n v="970"/>
    <x v="1"/>
    <n v="8"/>
    <n v="2"/>
    <s v="Medical"/>
    <n v="1"/>
    <n v="757"/>
    <x v="0"/>
    <x v="0"/>
    <n v="96"/>
    <x v="0"/>
    <x v="0"/>
    <x v="4"/>
    <x v="2"/>
    <x v="0"/>
    <n v="6142"/>
    <x v="0"/>
    <n v="7360"/>
    <n v="3"/>
    <s v="Y"/>
    <x v="1"/>
    <n v="11"/>
    <n v="3"/>
    <x v="1"/>
    <n v="80"/>
    <n v="0"/>
    <n v="10"/>
    <n v="2"/>
    <n v="3"/>
    <x v="2"/>
    <x v="8"/>
    <x v="10"/>
    <n v="4"/>
    <x v="6"/>
  </r>
  <r>
    <n v="23"/>
    <x v="2"/>
    <x v="1"/>
    <x v="0"/>
    <n v="650"/>
    <x v="1"/>
    <n v="9"/>
    <n v="1"/>
    <s v="Medical"/>
    <n v="1"/>
    <n v="758"/>
    <x v="0"/>
    <x v="1"/>
    <n v="37"/>
    <x v="0"/>
    <x v="1"/>
    <x v="2"/>
    <x v="3"/>
    <x v="1"/>
    <n v="2500"/>
    <x v="1"/>
    <n v="4344"/>
    <n v="1"/>
    <s v="Y"/>
    <x v="1"/>
    <n v="14"/>
    <n v="3"/>
    <x v="1"/>
    <n v="80"/>
    <n v="1"/>
    <n v="5"/>
    <n v="2"/>
    <n v="4"/>
    <x v="2"/>
    <x v="9"/>
    <x v="7"/>
    <n v="0"/>
    <x v="3"/>
  </r>
  <r>
    <n v="39"/>
    <x v="0"/>
    <x v="1"/>
    <x v="0"/>
    <n v="141"/>
    <x v="2"/>
    <n v="3"/>
    <n v="3"/>
    <s v="Human Resources"/>
    <n v="1"/>
    <n v="760"/>
    <x v="1"/>
    <x v="0"/>
    <n v="44"/>
    <x v="2"/>
    <x v="0"/>
    <x v="8"/>
    <x v="1"/>
    <x v="1"/>
    <n v="6389"/>
    <x v="0"/>
    <n v="18767"/>
    <n v="9"/>
    <s v="Y"/>
    <x v="1"/>
    <n v="15"/>
    <n v="3"/>
    <x v="3"/>
    <n v="80"/>
    <n v="1"/>
    <n v="12"/>
    <n v="3"/>
    <n v="1"/>
    <x v="0"/>
    <x v="3"/>
    <x v="7"/>
    <n v="3"/>
    <x v="4"/>
  </r>
  <r>
    <n v="56"/>
    <x v="1"/>
    <x v="1"/>
    <x v="0"/>
    <n v="832"/>
    <x v="1"/>
    <n v="9"/>
    <n v="3"/>
    <s v="Medical"/>
    <n v="1"/>
    <n v="762"/>
    <x v="1"/>
    <x v="1"/>
    <n v="81"/>
    <x v="0"/>
    <x v="3"/>
    <x v="4"/>
    <x v="0"/>
    <x v="1"/>
    <n v="11103"/>
    <x v="2"/>
    <n v="20420"/>
    <n v="7"/>
    <s v="Y"/>
    <x v="1"/>
    <n v="11"/>
    <n v="3"/>
    <x v="3"/>
    <n v="80"/>
    <n v="0"/>
    <n v="30"/>
    <n v="1"/>
    <n v="2"/>
    <x v="0"/>
    <x v="1"/>
    <x v="1"/>
    <n v="1"/>
    <x v="9"/>
  </r>
  <r>
    <n v="40"/>
    <x v="0"/>
    <x v="1"/>
    <x v="0"/>
    <n v="804"/>
    <x v="1"/>
    <n v="2"/>
    <n v="1"/>
    <s v="Medical"/>
    <n v="1"/>
    <n v="763"/>
    <x v="2"/>
    <x v="0"/>
    <n v="86"/>
    <x v="1"/>
    <x v="1"/>
    <x v="1"/>
    <x v="0"/>
    <x v="0"/>
    <n v="2342"/>
    <x v="1"/>
    <n v="22929"/>
    <n v="0"/>
    <s v="Y"/>
    <x v="0"/>
    <n v="20"/>
    <n v="4"/>
    <x v="1"/>
    <n v="80"/>
    <n v="0"/>
    <n v="5"/>
    <n v="2"/>
    <n v="2"/>
    <x v="2"/>
    <x v="9"/>
    <x v="3"/>
    <n v="2"/>
    <x v="6"/>
  </r>
  <r>
    <n v="27"/>
    <x v="2"/>
    <x v="1"/>
    <x v="0"/>
    <n v="975"/>
    <x v="1"/>
    <n v="7"/>
    <n v="3"/>
    <s v="Medical"/>
    <n v="1"/>
    <n v="764"/>
    <x v="2"/>
    <x v="0"/>
    <n v="55"/>
    <x v="1"/>
    <x v="0"/>
    <x v="4"/>
    <x v="3"/>
    <x v="0"/>
    <n v="6811"/>
    <x v="0"/>
    <n v="23398"/>
    <n v="8"/>
    <s v="Y"/>
    <x v="1"/>
    <n v="19"/>
    <n v="3"/>
    <x v="0"/>
    <n v="80"/>
    <n v="0"/>
    <n v="9"/>
    <n v="2"/>
    <n v="1"/>
    <x v="0"/>
    <x v="5"/>
    <x v="8"/>
    <n v="0"/>
    <x v="1"/>
  </r>
  <r>
    <n v="29"/>
    <x v="2"/>
    <x v="1"/>
    <x v="0"/>
    <n v="1090"/>
    <x v="0"/>
    <n v="10"/>
    <n v="3"/>
    <s v="Marketing"/>
    <n v="1"/>
    <n v="766"/>
    <x v="2"/>
    <x v="1"/>
    <n v="83"/>
    <x v="0"/>
    <x v="1"/>
    <x v="6"/>
    <x v="1"/>
    <x v="2"/>
    <n v="2297"/>
    <x v="1"/>
    <n v="17967"/>
    <n v="1"/>
    <s v="Y"/>
    <x v="1"/>
    <n v="14"/>
    <n v="3"/>
    <x v="1"/>
    <n v="80"/>
    <n v="2"/>
    <n v="2"/>
    <n v="2"/>
    <n v="3"/>
    <x v="1"/>
    <x v="4"/>
    <x v="3"/>
    <n v="2"/>
    <x v="3"/>
  </r>
  <r>
    <n v="53"/>
    <x v="1"/>
    <x v="1"/>
    <x v="0"/>
    <n v="346"/>
    <x v="1"/>
    <n v="6"/>
    <n v="3"/>
    <s v="Life Sciences"/>
    <n v="1"/>
    <n v="769"/>
    <x v="2"/>
    <x v="1"/>
    <n v="86"/>
    <x v="0"/>
    <x v="0"/>
    <x v="2"/>
    <x v="0"/>
    <x v="0"/>
    <n v="2450"/>
    <x v="1"/>
    <n v="10919"/>
    <n v="2"/>
    <s v="Y"/>
    <x v="1"/>
    <n v="17"/>
    <n v="3"/>
    <x v="1"/>
    <n v="80"/>
    <n v="0"/>
    <n v="19"/>
    <n v="4"/>
    <n v="3"/>
    <x v="1"/>
    <x v="4"/>
    <x v="3"/>
    <n v="2"/>
    <x v="3"/>
  </r>
  <r>
    <n v="35"/>
    <x v="0"/>
    <x v="1"/>
    <x v="2"/>
    <n v="1225"/>
    <x v="1"/>
    <n v="2"/>
    <n v="4"/>
    <s v="Life Sciences"/>
    <n v="1"/>
    <n v="771"/>
    <x v="2"/>
    <x v="0"/>
    <n v="61"/>
    <x v="0"/>
    <x v="0"/>
    <x v="4"/>
    <x v="3"/>
    <x v="2"/>
    <n v="5093"/>
    <x v="0"/>
    <n v="4761"/>
    <n v="2"/>
    <s v="Y"/>
    <x v="1"/>
    <n v="11"/>
    <n v="3"/>
    <x v="0"/>
    <n v="80"/>
    <n v="1"/>
    <n v="16"/>
    <n v="2"/>
    <n v="4"/>
    <x v="1"/>
    <x v="6"/>
    <x v="2"/>
    <n v="0"/>
    <x v="2"/>
  </r>
  <r>
    <n v="32"/>
    <x v="0"/>
    <x v="1"/>
    <x v="1"/>
    <n v="430"/>
    <x v="1"/>
    <n v="24"/>
    <n v="4"/>
    <s v="Life Sciences"/>
    <n v="1"/>
    <n v="772"/>
    <x v="3"/>
    <x v="1"/>
    <n v="80"/>
    <x v="0"/>
    <x v="0"/>
    <x v="2"/>
    <x v="0"/>
    <x v="1"/>
    <n v="5309"/>
    <x v="0"/>
    <n v="21146"/>
    <n v="1"/>
    <s v="Y"/>
    <x v="1"/>
    <n v="15"/>
    <n v="3"/>
    <x v="1"/>
    <n v="80"/>
    <n v="2"/>
    <n v="10"/>
    <n v="2"/>
    <n v="3"/>
    <x v="0"/>
    <x v="1"/>
    <x v="6"/>
    <n v="4"/>
    <x v="1"/>
  </r>
  <r>
    <n v="38"/>
    <x v="0"/>
    <x v="1"/>
    <x v="0"/>
    <n v="268"/>
    <x v="1"/>
    <n v="2"/>
    <n v="5"/>
    <s v="Medical"/>
    <n v="1"/>
    <n v="773"/>
    <x v="2"/>
    <x v="1"/>
    <n v="92"/>
    <x v="0"/>
    <x v="1"/>
    <x v="1"/>
    <x v="2"/>
    <x v="1"/>
    <n v="3057"/>
    <x v="0"/>
    <n v="20471"/>
    <n v="6"/>
    <s v="Y"/>
    <x v="0"/>
    <n v="13"/>
    <n v="3"/>
    <x v="2"/>
    <n v="80"/>
    <n v="1"/>
    <n v="6"/>
    <n v="0"/>
    <n v="1"/>
    <x v="1"/>
    <x v="6"/>
    <x v="2"/>
    <n v="0"/>
    <x v="9"/>
  </r>
  <r>
    <n v="34"/>
    <x v="0"/>
    <x v="1"/>
    <x v="0"/>
    <n v="167"/>
    <x v="1"/>
    <n v="8"/>
    <n v="5"/>
    <s v="Life Sciences"/>
    <n v="1"/>
    <n v="775"/>
    <x v="0"/>
    <x v="0"/>
    <n v="32"/>
    <x v="0"/>
    <x v="0"/>
    <x v="3"/>
    <x v="3"/>
    <x v="2"/>
    <n v="5121"/>
    <x v="0"/>
    <n v="4187"/>
    <n v="3"/>
    <s v="Y"/>
    <x v="1"/>
    <n v="14"/>
    <n v="3"/>
    <x v="3"/>
    <n v="80"/>
    <n v="1"/>
    <n v="7"/>
    <n v="3"/>
    <n v="3"/>
    <x v="1"/>
    <x v="2"/>
    <x v="2"/>
    <n v="0"/>
    <x v="2"/>
  </r>
  <r>
    <n v="52"/>
    <x v="1"/>
    <x v="1"/>
    <x v="0"/>
    <n v="621"/>
    <x v="0"/>
    <n v="3"/>
    <n v="4"/>
    <s v="Marketing"/>
    <n v="1"/>
    <n v="776"/>
    <x v="1"/>
    <x v="1"/>
    <n v="31"/>
    <x v="1"/>
    <x v="3"/>
    <x v="5"/>
    <x v="3"/>
    <x v="1"/>
    <n v="16856"/>
    <x v="2"/>
    <n v="10084"/>
    <n v="1"/>
    <s v="Y"/>
    <x v="1"/>
    <n v="11"/>
    <n v="3"/>
    <x v="0"/>
    <n v="80"/>
    <n v="0"/>
    <n v="34"/>
    <n v="3"/>
    <n v="4"/>
    <x v="0"/>
    <x v="33"/>
    <x v="8"/>
    <n v="1"/>
    <x v="16"/>
  </r>
  <r>
    <n v="33"/>
    <x v="0"/>
    <x v="0"/>
    <x v="0"/>
    <n v="527"/>
    <x v="1"/>
    <n v="1"/>
    <n v="4"/>
    <s v="Other"/>
    <n v="1"/>
    <n v="780"/>
    <x v="2"/>
    <x v="1"/>
    <n v="63"/>
    <x v="0"/>
    <x v="1"/>
    <x v="1"/>
    <x v="0"/>
    <x v="0"/>
    <n v="2686"/>
    <x v="1"/>
    <n v="5207"/>
    <n v="1"/>
    <s v="Y"/>
    <x v="0"/>
    <n v="13"/>
    <n v="3"/>
    <x v="3"/>
    <n v="80"/>
    <n v="0"/>
    <n v="10"/>
    <n v="2"/>
    <n v="2"/>
    <x v="0"/>
    <x v="1"/>
    <x v="5"/>
    <n v="7"/>
    <x v="5"/>
  </r>
  <r>
    <n v="25"/>
    <x v="2"/>
    <x v="1"/>
    <x v="0"/>
    <n v="883"/>
    <x v="0"/>
    <n v="26"/>
    <n v="1"/>
    <s v="Medical"/>
    <n v="1"/>
    <n v="781"/>
    <x v="1"/>
    <x v="0"/>
    <n v="32"/>
    <x v="0"/>
    <x v="0"/>
    <x v="0"/>
    <x v="0"/>
    <x v="0"/>
    <n v="6180"/>
    <x v="0"/>
    <n v="22807"/>
    <n v="1"/>
    <s v="Y"/>
    <x v="1"/>
    <n v="23"/>
    <n v="4"/>
    <x v="2"/>
    <n v="80"/>
    <n v="0"/>
    <n v="6"/>
    <n v="5"/>
    <n v="2"/>
    <x v="0"/>
    <x v="0"/>
    <x v="4"/>
    <n v="1"/>
    <x v="10"/>
  </r>
  <r>
    <n v="45"/>
    <x v="0"/>
    <x v="1"/>
    <x v="0"/>
    <n v="954"/>
    <x v="0"/>
    <n v="2"/>
    <n v="2"/>
    <s v="Technical Degree"/>
    <n v="1"/>
    <n v="783"/>
    <x v="0"/>
    <x v="1"/>
    <n v="46"/>
    <x v="3"/>
    <x v="0"/>
    <x v="6"/>
    <x v="2"/>
    <x v="0"/>
    <n v="6632"/>
    <x v="0"/>
    <n v="12388"/>
    <n v="0"/>
    <s v="Y"/>
    <x v="1"/>
    <n v="13"/>
    <n v="3"/>
    <x v="0"/>
    <n v="80"/>
    <n v="0"/>
    <n v="9"/>
    <n v="3"/>
    <n v="3"/>
    <x v="0"/>
    <x v="3"/>
    <x v="1"/>
    <n v="3"/>
    <x v="9"/>
  </r>
  <r>
    <n v="23"/>
    <x v="2"/>
    <x v="1"/>
    <x v="0"/>
    <n v="310"/>
    <x v="1"/>
    <n v="10"/>
    <n v="1"/>
    <s v="Medical"/>
    <n v="1"/>
    <n v="784"/>
    <x v="3"/>
    <x v="1"/>
    <n v="79"/>
    <x v="2"/>
    <x v="1"/>
    <x v="1"/>
    <x v="2"/>
    <x v="0"/>
    <n v="3505"/>
    <x v="0"/>
    <n v="19630"/>
    <n v="1"/>
    <s v="Y"/>
    <x v="1"/>
    <n v="18"/>
    <n v="3"/>
    <x v="1"/>
    <n v="80"/>
    <n v="0"/>
    <n v="2"/>
    <n v="3"/>
    <n v="3"/>
    <x v="1"/>
    <x v="4"/>
    <x v="3"/>
    <n v="0"/>
    <x v="3"/>
  </r>
  <r>
    <n v="47"/>
    <x v="1"/>
    <x v="0"/>
    <x v="1"/>
    <n v="719"/>
    <x v="0"/>
    <n v="27"/>
    <n v="2"/>
    <s v="Life Sciences"/>
    <n v="1"/>
    <n v="785"/>
    <x v="0"/>
    <x v="0"/>
    <n v="77"/>
    <x v="2"/>
    <x v="0"/>
    <x v="0"/>
    <x v="2"/>
    <x v="0"/>
    <n v="6397"/>
    <x v="0"/>
    <n v="10339"/>
    <n v="4"/>
    <s v="Y"/>
    <x v="0"/>
    <n v="12"/>
    <n v="3"/>
    <x v="1"/>
    <n v="80"/>
    <n v="0"/>
    <n v="8"/>
    <n v="2"/>
    <n v="3"/>
    <x v="2"/>
    <x v="8"/>
    <x v="0"/>
    <n v="1"/>
    <x v="6"/>
  </r>
  <r>
    <n v="34"/>
    <x v="0"/>
    <x v="1"/>
    <x v="0"/>
    <n v="304"/>
    <x v="0"/>
    <n v="2"/>
    <n v="3"/>
    <s v="Other"/>
    <n v="1"/>
    <n v="786"/>
    <x v="2"/>
    <x v="1"/>
    <n v="60"/>
    <x v="0"/>
    <x v="0"/>
    <x v="0"/>
    <x v="0"/>
    <x v="0"/>
    <n v="6274"/>
    <x v="0"/>
    <n v="18686"/>
    <n v="1"/>
    <s v="Y"/>
    <x v="1"/>
    <n v="22"/>
    <n v="4"/>
    <x v="3"/>
    <n v="80"/>
    <n v="0"/>
    <n v="6"/>
    <n v="5"/>
    <n v="3"/>
    <x v="0"/>
    <x v="0"/>
    <x v="4"/>
    <n v="1"/>
    <x v="10"/>
  </r>
  <r>
    <n v="55"/>
    <x v="1"/>
    <x v="0"/>
    <x v="0"/>
    <n v="725"/>
    <x v="1"/>
    <n v="2"/>
    <n v="3"/>
    <s v="Medical"/>
    <n v="1"/>
    <n v="787"/>
    <x v="2"/>
    <x v="1"/>
    <n v="78"/>
    <x v="0"/>
    <x v="4"/>
    <x v="5"/>
    <x v="3"/>
    <x v="1"/>
    <n v="19859"/>
    <x v="2"/>
    <n v="21199"/>
    <n v="5"/>
    <s v="Y"/>
    <x v="0"/>
    <n v="13"/>
    <n v="3"/>
    <x v="1"/>
    <n v="80"/>
    <n v="1"/>
    <n v="24"/>
    <n v="2"/>
    <n v="3"/>
    <x v="2"/>
    <x v="8"/>
    <x v="3"/>
    <n v="1"/>
    <x v="10"/>
  </r>
  <r>
    <n v="36"/>
    <x v="0"/>
    <x v="1"/>
    <x v="2"/>
    <n v="1434"/>
    <x v="0"/>
    <n v="8"/>
    <n v="4"/>
    <s v="Life Sciences"/>
    <n v="1"/>
    <n v="789"/>
    <x v="3"/>
    <x v="1"/>
    <n v="76"/>
    <x v="1"/>
    <x v="2"/>
    <x v="0"/>
    <x v="3"/>
    <x v="0"/>
    <n v="7587"/>
    <x v="2"/>
    <n v="14229"/>
    <n v="1"/>
    <s v="Y"/>
    <x v="1"/>
    <n v="15"/>
    <n v="3"/>
    <x v="2"/>
    <n v="80"/>
    <n v="0"/>
    <n v="10"/>
    <n v="1"/>
    <n v="3"/>
    <x v="0"/>
    <x v="1"/>
    <x v="1"/>
    <n v="0"/>
    <x v="12"/>
  </r>
  <r>
    <n v="52"/>
    <x v="1"/>
    <x v="1"/>
    <x v="2"/>
    <n v="715"/>
    <x v="1"/>
    <n v="19"/>
    <n v="4"/>
    <s v="Medical"/>
    <n v="1"/>
    <n v="791"/>
    <x v="2"/>
    <x v="1"/>
    <n v="41"/>
    <x v="0"/>
    <x v="1"/>
    <x v="1"/>
    <x v="0"/>
    <x v="1"/>
    <n v="4258"/>
    <x v="0"/>
    <n v="26589"/>
    <n v="0"/>
    <s v="Y"/>
    <x v="1"/>
    <n v="18"/>
    <n v="3"/>
    <x v="0"/>
    <n v="80"/>
    <n v="1"/>
    <n v="5"/>
    <n v="3"/>
    <n v="3"/>
    <x v="2"/>
    <x v="9"/>
    <x v="7"/>
    <n v="1"/>
    <x v="3"/>
  </r>
  <r>
    <n v="26"/>
    <x v="2"/>
    <x v="1"/>
    <x v="1"/>
    <n v="575"/>
    <x v="1"/>
    <n v="1"/>
    <n v="2"/>
    <s v="Life Sciences"/>
    <n v="1"/>
    <n v="792"/>
    <x v="3"/>
    <x v="0"/>
    <n v="71"/>
    <x v="3"/>
    <x v="1"/>
    <x v="2"/>
    <x v="0"/>
    <x v="2"/>
    <n v="4364"/>
    <x v="0"/>
    <n v="5288"/>
    <n v="3"/>
    <s v="Y"/>
    <x v="1"/>
    <n v="14"/>
    <n v="3"/>
    <x v="0"/>
    <n v="80"/>
    <n v="1"/>
    <n v="5"/>
    <n v="2"/>
    <n v="3"/>
    <x v="1"/>
    <x v="4"/>
    <x v="3"/>
    <n v="2"/>
    <x v="2"/>
  </r>
  <r>
    <n v="29"/>
    <x v="2"/>
    <x v="1"/>
    <x v="0"/>
    <n v="657"/>
    <x v="1"/>
    <n v="27"/>
    <n v="3"/>
    <s v="Medical"/>
    <n v="1"/>
    <n v="793"/>
    <x v="0"/>
    <x v="0"/>
    <n v="66"/>
    <x v="0"/>
    <x v="0"/>
    <x v="4"/>
    <x v="2"/>
    <x v="1"/>
    <n v="4335"/>
    <x v="0"/>
    <n v="25549"/>
    <n v="4"/>
    <s v="Y"/>
    <x v="1"/>
    <n v="12"/>
    <n v="3"/>
    <x v="0"/>
    <n v="80"/>
    <n v="1"/>
    <n v="11"/>
    <n v="3"/>
    <n v="2"/>
    <x v="0"/>
    <x v="3"/>
    <x v="1"/>
    <n v="1"/>
    <x v="9"/>
  </r>
  <r>
    <n v="26"/>
    <x v="2"/>
    <x v="0"/>
    <x v="0"/>
    <n v="1146"/>
    <x v="0"/>
    <n v="8"/>
    <n v="3"/>
    <s v="Technical Degree"/>
    <n v="1"/>
    <n v="796"/>
    <x v="2"/>
    <x v="1"/>
    <n v="38"/>
    <x v="1"/>
    <x v="0"/>
    <x v="0"/>
    <x v="3"/>
    <x v="0"/>
    <n v="5326"/>
    <x v="0"/>
    <n v="3064"/>
    <n v="6"/>
    <s v="Y"/>
    <x v="1"/>
    <n v="17"/>
    <n v="3"/>
    <x v="3"/>
    <n v="80"/>
    <n v="0"/>
    <n v="6"/>
    <n v="2"/>
    <n v="2"/>
    <x v="2"/>
    <x v="9"/>
    <x v="7"/>
    <n v="1"/>
    <x v="3"/>
  </r>
  <r>
    <n v="34"/>
    <x v="0"/>
    <x v="1"/>
    <x v="0"/>
    <n v="182"/>
    <x v="1"/>
    <n v="1"/>
    <n v="4"/>
    <s v="Life Sciences"/>
    <n v="1"/>
    <n v="797"/>
    <x v="0"/>
    <x v="0"/>
    <n v="72"/>
    <x v="2"/>
    <x v="1"/>
    <x v="1"/>
    <x v="0"/>
    <x v="0"/>
    <n v="3280"/>
    <x v="0"/>
    <n v="13551"/>
    <n v="2"/>
    <s v="Y"/>
    <x v="1"/>
    <n v="16"/>
    <n v="3"/>
    <x v="3"/>
    <n v="80"/>
    <n v="0"/>
    <n v="10"/>
    <n v="2"/>
    <n v="3"/>
    <x v="2"/>
    <x v="9"/>
    <x v="3"/>
    <n v="1"/>
    <x v="6"/>
  </r>
  <r>
    <n v="54"/>
    <x v="1"/>
    <x v="1"/>
    <x v="0"/>
    <n v="376"/>
    <x v="1"/>
    <n v="19"/>
    <n v="4"/>
    <s v="Medical"/>
    <n v="1"/>
    <n v="799"/>
    <x v="2"/>
    <x v="0"/>
    <n v="95"/>
    <x v="0"/>
    <x v="0"/>
    <x v="3"/>
    <x v="3"/>
    <x v="2"/>
    <n v="5485"/>
    <x v="0"/>
    <n v="22670"/>
    <n v="9"/>
    <s v="Y"/>
    <x v="0"/>
    <n v="11"/>
    <n v="3"/>
    <x v="2"/>
    <n v="80"/>
    <n v="2"/>
    <n v="9"/>
    <n v="4"/>
    <n v="3"/>
    <x v="2"/>
    <x v="8"/>
    <x v="7"/>
    <n v="1"/>
    <x v="10"/>
  </r>
  <r>
    <n v="27"/>
    <x v="2"/>
    <x v="1"/>
    <x v="1"/>
    <n v="829"/>
    <x v="0"/>
    <n v="8"/>
    <n v="1"/>
    <s v="Marketing"/>
    <n v="1"/>
    <n v="800"/>
    <x v="1"/>
    <x v="1"/>
    <n v="84"/>
    <x v="0"/>
    <x v="0"/>
    <x v="0"/>
    <x v="0"/>
    <x v="1"/>
    <n v="4342"/>
    <x v="0"/>
    <n v="24008"/>
    <n v="0"/>
    <s v="Y"/>
    <x v="1"/>
    <n v="19"/>
    <n v="3"/>
    <x v="2"/>
    <n v="80"/>
    <n v="1"/>
    <n v="5"/>
    <n v="3"/>
    <n v="3"/>
    <x v="2"/>
    <x v="9"/>
    <x v="3"/>
    <n v="1"/>
    <x v="9"/>
  </r>
  <r>
    <n v="37"/>
    <x v="0"/>
    <x v="1"/>
    <x v="0"/>
    <n v="571"/>
    <x v="1"/>
    <n v="10"/>
    <n v="1"/>
    <s v="Life Sciences"/>
    <n v="1"/>
    <n v="802"/>
    <x v="2"/>
    <x v="0"/>
    <n v="82"/>
    <x v="0"/>
    <x v="1"/>
    <x v="1"/>
    <x v="3"/>
    <x v="2"/>
    <n v="2782"/>
    <x v="1"/>
    <n v="19905"/>
    <n v="0"/>
    <s v="Y"/>
    <x v="0"/>
    <n v="13"/>
    <n v="3"/>
    <x v="2"/>
    <n v="80"/>
    <n v="2"/>
    <n v="6"/>
    <n v="3"/>
    <n v="2"/>
    <x v="2"/>
    <x v="8"/>
    <x v="7"/>
    <n v="4"/>
    <x v="6"/>
  </r>
  <r>
    <n v="38"/>
    <x v="0"/>
    <x v="1"/>
    <x v="1"/>
    <n v="240"/>
    <x v="1"/>
    <n v="2"/>
    <n v="4"/>
    <s v="Life Sciences"/>
    <n v="1"/>
    <n v="803"/>
    <x v="3"/>
    <x v="0"/>
    <n v="75"/>
    <x v="2"/>
    <x v="0"/>
    <x v="3"/>
    <x v="3"/>
    <x v="0"/>
    <n v="5980"/>
    <x v="0"/>
    <n v="26085"/>
    <n v="6"/>
    <s v="Y"/>
    <x v="0"/>
    <n v="12"/>
    <n v="3"/>
    <x v="1"/>
    <n v="80"/>
    <n v="0"/>
    <n v="17"/>
    <n v="2"/>
    <n v="3"/>
    <x v="0"/>
    <x v="15"/>
    <x v="1"/>
    <n v="4"/>
    <x v="11"/>
  </r>
  <r>
    <n v="34"/>
    <x v="0"/>
    <x v="1"/>
    <x v="0"/>
    <n v="121"/>
    <x v="1"/>
    <n v="2"/>
    <n v="4"/>
    <s v="Medical"/>
    <n v="1"/>
    <n v="804"/>
    <x v="1"/>
    <x v="0"/>
    <n v="86"/>
    <x v="1"/>
    <x v="1"/>
    <x v="1"/>
    <x v="3"/>
    <x v="0"/>
    <n v="4381"/>
    <x v="0"/>
    <n v="7530"/>
    <n v="1"/>
    <s v="Y"/>
    <x v="1"/>
    <n v="11"/>
    <n v="3"/>
    <x v="3"/>
    <n v="80"/>
    <n v="0"/>
    <n v="6"/>
    <n v="3"/>
    <n v="3"/>
    <x v="0"/>
    <x v="0"/>
    <x v="4"/>
    <n v="1"/>
    <x v="6"/>
  </r>
  <r>
    <n v="35"/>
    <x v="0"/>
    <x v="1"/>
    <x v="0"/>
    <n v="384"/>
    <x v="0"/>
    <n v="8"/>
    <n v="4"/>
    <s v="Life Sciences"/>
    <n v="1"/>
    <n v="805"/>
    <x v="3"/>
    <x v="0"/>
    <n v="72"/>
    <x v="0"/>
    <x v="1"/>
    <x v="6"/>
    <x v="0"/>
    <x v="1"/>
    <n v="2572"/>
    <x v="1"/>
    <n v="20317"/>
    <n v="1"/>
    <s v="Y"/>
    <x v="1"/>
    <n v="16"/>
    <n v="3"/>
    <x v="2"/>
    <n v="80"/>
    <n v="1"/>
    <n v="3"/>
    <n v="1"/>
    <n v="2"/>
    <x v="2"/>
    <x v="11"/>
    <x v="3"/>
    <n v="0"/>
    <x v="3"/>
  </r>
  <r>
    <n v="30"/>
    <x v="2"/>
    <x v="1"/>
    <x v="0"/>
    <n v="921"/>
    <x v="1"/>
    <n v="1"/>
    <n v="3"/>
    <s v="Life Sciences"/>
    <n v="1"/>
    <n v="806"/>
    <x v="2"/>
    <x v="1"/>
    <n v="38"/>
    <x v="3"/>
    <x v="1"/>
    <x v="2"/>
    <x v="2"/>
    <x v="1"/>
    <n v="3833"/>
    <x v="0"/>
    <n v="24375"/>
    <n v="3"/>
    <s v="Y"/>
    <x v="1"/>
    <n v="21"/>
    <n v="4"/>
    <x v="3"/>
    <n v="80"/>
    <n v="2"/>
    <n v="7"/>
    <n v="2"/>
    <n v="3"/>
    <x v="1"/>
    <x v="4"/>
    <x v="3"/>
    <n v="0"/>
    <x v="3"/>
  </r>
  <r>
    <n v="40"/>
    <x v="0"/>
    <x v="1"/>
    <x v="1"/>
    <n v="791"/>
    <x v="1"/>
    <n v="2"/>
    <n v="2"/>
    <s v="Medical"/>
    <n v="1"/>
    <n v="807"/>
    <x v="1"/>
    <x v="0"/>
    <n v="38"/>
    <x v="2"/>
    <x v="0"/>
    <x v="4"/>
    <x v="1"/>
    <x v="1"/>
    <n v="4244"/>
    <x v="0"/>
    <n v="9931"/>
    <n v="1"/>
    <s v="Y"/>
    <x v="1"/>
    <n v="24"/>
    <n v="4"/>
    <x v="1"/>
    <n v="80"/>
    <n v="1"/>
    <n v="8"/>
    <n v="2"/>
    <n v="3"/>
    <x v="0"/>
    <x v="3"/>
    <x v="1"/>
    <n v="3"/>
    <x v="1"/>
  </r>
  <r>
    <n v="34"/>
    <x v="0"/>
    <x v="1"/>
    <x v="0"/>
    <n v="1111"/>
    <x v="0"/>
    <n v="8"/>
    <n v="2"/>
    <s v="Life Sciences"/>
    <n v="1"/>
    <n v="808"/>
    <x v="1"/>
    <x v="0"/>
    <n v="93"/>
    <x v="0"/>
    <x v="0"/>
    <x v="0"/>
    <x v="3"/>
    <x v="1"/>
    <n v="6500"/>
    <x v="0"/>
    <n v="13305"/>
    <n v="5"/>
    <s v="Y"/>
    <x v="1"/>
    <n v="17"/>
    <n v="3"/>
    <x v="2"/>
    <n v="80"/>
    <n v="1"/>
    <n v="6"/>
    <n v="1"/>
    <n v="3"/>
    <x v="2"/>
    <x v="11"/>
    <x v="3"/>
    <n v="1"/>
    <x v="3"/>
  </r>
  <r>
    <n v="42"/>
    <x v="0"/>
    <x v="1"/>
    <x v="1"/>
    <n v="570"/>
    <x v="1"/>
    <n v="8"/>
    <n v="3"/>
    <s v="Life Sciences"/>
    <n v="1"/>
    <n v="809"/>
    <x v="0"/>
    <x v="1"/>
    <n v="66"/>
    <x v="0"/>
    <x v="4"/>
    <x v="5"/>
    <x v="0"/>
    <x v="2"/>
    <n v="18430"/>
    <x v="2"/>
    <n v="16225"/>
    <n v="1"/>
    <s v="Y"/>
    <x v="1"/>
    <n v="13"/>
    <n v="3"/>
    <x v="2"/>
    <n v="80"/>
    <n v="1"/>
    <n v="24"/>
    <n v="4"/>
    <n v="2"/>
    <x v="0"/>
    <x v="25"/>
    <x v="1"/>
    <n v="14"/>
    <x v="12"/>
  </r>
  <r>
    <n v="23"/>
    <x v="2"/>
    <x v="0"/>
    <x v="0"/>
    <n v="1243"/>
    <x v="1"/>
    <n v="6"/>
    <n v="3"/>
    <s v="Life Sciences"/>
    <n v="1"/>
    <n v="811"/>
    <x v="1"/>
    <x v="1"/>
    <n v="63"/>
    <x v="2"/>
    <x v="1"/>
    <x v="2"/>
    <x v="3"/>
    <x v="1"/>
    <n v="1601"/>
    <x v="1"/>
    <n v="3445"/>
    <n v="1"/>
    <s v="Y"/>
    <x v="0"/>
    <n v="21"/>
    <n v="4"/>
    <x v="3"/>
    <n v="80"/>
    <n v="2"/>
    <n v="1"/>
    <n v="2"/>
    <n v="3"/>
    <x v="1"/>
    <x v="2"/>
    <x v="2"/>
    <n v="0"/>
    <x v="2"/>
  </r>
  <r>
    <n v="24"/>
    <x v="2"/>
    <x v="1"/>
    <x v="2"/>
    <n v="1092"/>
    <x v="1"/>
    <n v="9"/>
    <n v="3"/>
    <s v="Life Sciences"/>
    <n v="1"/>
    <n v="812"/>
    <x v="1"/>
    <x v="1"/>
    <n v="60"/>
    <x v="1"/>
    <x v="1"/>
    <x v="2"/>
    <x v="1"/>
    <x v="2"/>
    <n v="2694"/>
    <x v="1"/>
    <n v="26551"/>
    <n v="1"/>
    <s v="Y"/>
    <x v="1"/>
    <n v="11"/>
    <n v="3"/>
    <x v="3"/>
    <n v="80"/>
    <n v="3"/>
    <n v="1"/>
    <n v="4"/>
    <n v="3"/>
    <x v="1"/>
    <x v="6"/>
    <x v="2"/>
    <n v="0"/>
    <x v="2"/>
  </r>
  <r>
    <n v="52"/>
    <x v="1"/>
    <x v="1"/>
    <x v="0"/>
    <n v="1325"/>
    <x v="1"/>
    <n v="11"/>
    <n v="4"/>
    <s v="Life Sciences"/>
    <n v="1"/>
    <n v="813"/>
    <x v="2"/>
    <x v="0"/>
    <n v="82"/>
    <x v="0"/>
    <x v="0"/>
    <x v="2"/>
    <x v="2"/>
    <x v="1"/>
    <n v="3149"/>
    <x v="0"/>
    <n v="21821"/>
    <n v="8"/>
    <s v="Y"/>
    <x v="1"/>
    <n v="20"/>
    <n v="4"/>
    <x v="2"/>
    <n v="80"/>
    <n v="1"/>
    <n v="9"/>
    <n v="3"/>
    <n v="3"/>
    <x v="2"/>
    <x v="8"/>
    <x v="3"/>
    <n v="1"/>
    <x v="10"/>
  </r>
  <r>
    <n v="50"/>
    <x v="1"/>
    <x v="1"/>
    <x v="0"/>
    <n v="691"/>
    <x v="1"/>
    <n v="2"/>
    <n v="3"/>
    <s v="Medical"/>
    <n v="1"/>
    <n v="815"/>
    <x v="1"/>
    <x v="1"/>
    <n v="64"/>
    <x v="0"/>
    <x v="3"/>
    <x v="7"/>
    <x v="2"/>
    <x v="1"/>
    <n v="17639"/>
    <x v="2"/>
    <n v="6881"/>
    <n v="5"/>
    <s v="Y"/>
    <x v="1"/>
    <n v="16"/>
    <n v="3"/>
    <x v="1"/>
    <n v="80"/>
    <n v="0"/>
    <n v="30"/>
    <n v="3"/>
    <n v="3"/>
    <x v="2"/>
    <x v="9"/>
    <x v="7"/>
    <n v="0"/>
    <x v="6"/>
  </r>
  <r>
    <n v="29"/>
    <x v="2"/>
    <x v="0"/>
    <x v="0"/>
    <n v="805"/>
    <x v="1"/>
    <n v="1"/>
    <n v="2"/>
    <s v="Life Sciences"/>
    <n v="1"/>
    <n v="816"/>
    <x v="0"/>
    <x v="0"/>
    <n v="36"/>
    <x v="1"/>
    <x v="1"/>
    <x v="2"/>
    <x v="3"/>
    <x v="1"/>
    <n v="2319"/>
    <x v="1"/>
    <n v="6689"/>
    <n v="1"/>
    <s v="Y"/>
    <x v="0"/>
    <n v="11"/>
    <n v="3"/>
    <x v="1"/>
    <n v="80"/>
    <n v="1"/>
    <n v="1"/>
    <n v="1"/>
    <n v="3"/>
    <x v="1"/>
    <x v="6"/>
    <x v="2"/>
    <n v="0"/>
    <x v="2"/>
  </r>
  <r>
    <n v="33"/>
    <x v="0"/>
    <x v="1"/>
    <x v="0"/>
    <n v="213"/>
    <x v="1"/>
    <n v="7"/>
    <n v="3"/>
    <s v="Medical"/>
    <n v="1"/>
    <n v="817"/>
    <x v="1"/>
    <x v="1"/>
    <n v="49"/>
    <x v="0"/>
    <x v="2"/>
    <x v="7"/>
    <x v="2"/>
    <x v="1"/>
    <n v="11691"/>
    <x v="2"/>
    <n v="25995"/>
    <n v="0"/>
    <s v="Y"/>
    <x v="1"/>
    <n v="11"/>
    <n v="3"/>
    <x v="1"/>
    <n v="80"/>
    <n v="0"/>
    <n v="14"/>
    <n v="3"/>
    <n v="4"/>
    <x v="0"/>
    <x v="20"/>
    <x v="5"/>
    <n v="3"/>
    <x v="1"/>
  </r>
  <r>
    <n v="33"/>
    <x v="0"/>
    <x v="0"/>
    <x v="0"/>
    <n v="118"/>
    <x v="0"/>
    <n v="16"/>
    <n v="3"/>
    <s v="Marketing"/>
    <n v="1"/>
    <n v="819"/>
    <x v="3"/>
    <x v="0"/>
    <n v="69"/>
    <x v="0"/>
    <x v="0"/>
    <x v="0"/>
    <x v="3"/>
    <x v="0"/>
    <n v="5324"/>
    <x v="0"/>
    <n v="26507"/>
    <n v="5"/>
    <s v="Y"/>
    <x v="1"/>
    <n v="15"/>
    <n v="3"/>
    <x v="3"/>
    <n v="80"/>
    <n v="0"/>
    <n v="6"/>
    <n v="3"/>
    <n v="3"/>
    <x v="2"/>
    <x v="11"/>
    <x v="3"/>
    <n v="0"/>
    <x v="3"/>
  </r>
  <r>
    <n v="47"/>
    <x v="1"/>
    <x v="1"/>
    <x v="0"/>
    <n v="202"/>
    <x v="1"/>
    <n v="2"/>
    <n v="2"/>
    <s v="Other"/>
    <n v="1"/>
    <n v="820"/>
    <x v="1"/>
    <x v="0"/>
    <n v="33"/>
    <x v="0"/>
    <x v="3"/>
    <x v="5"/>
    <x v="0"/>
    <x v="1"/>
    <n v="16752"/>
    <x v="2"/>
    <n v="12982"/>
    <n v="1"/>
    <s v="Y"/>
    <x v="0"/>
    <n v="11"/>
    <n v="3"/>
    <x v="3"/>
    <n v="80"/>
    <n v="1"/>
    <n v="26"/>
    <n v="3"/>
    <n v="2"/>
    <x v="0"/>
    <x v="34"/>
    <x v="12"/>
    <n v="3"/>
    <x v="2"/>
  </r>
  <r>
    <n v="36"/>
    <x v="0"/>
    <x v="1"/>
    <x v="0"/>
    <n v="676"/>
    <x v="1"/>
    <n v="1"/>
    <n v="3"/>
    <s v="Other"/>
    <n v="1"/>
    <n v="823"/>
    <x v="1"/>
    <x v="0"/>
    <n v="35"/>
    <x v="0"/>
    <x v="0"/>
    <x v="3"/>
    <x v="1"/>
    <x v="1"/>
    <n v="5228"/>
    <x v="0"/>
    <n v="23361"/>
    <n v="0"/>
    <s v="Y"/>
    <x v="1"/>
    <n v="15"/>
    <n v="3"/>
    <x v="0"/>
    <n v="80"/>
    <n v="1"/>
    <n v="10"/>
    <n v="2"/>
    <n v="3"/>
    <x v="0"/>
    <x v="7"/>
    <x v="1"/>
    <n v="0"/>
    <x v="0"/>
  </r>
  <r>
    <n v="29"/>
    <x v="2"/>
    <x v="1"/>
    <x v="0"/>
    <n v="1252"/>
    <x v="1"/>
    <n v="23"/>
    <n v="2"/>
    <s v="Life Sciences"/>
    <n v="1"/>
    <n v="824"/>
    <x v="1"/>
    <x v="1"/>
    <n v="81"/>
    <x v="2"/>
    <x v="1"/>
    <x v="1"/>
    <x v="2"/>
    <x v="1"/>
    <n v="2700"/>
    <x v="1"/>
    <n v="23779"/>
    <n v="1"/>
    <s v="Y"/>
    <x v="1"/>
    <n v="24"/>
    <n v="4"/>
    <x v="3"/>
    <n v="80"/>
    <n v="1"/>
    <n v="10"/>
    <n v="3"/>
    <n v="3"/>
    <x v="0"/>
    <x v="1"/>
    <x v="1"/>
    <n v="0"/>
    <x v="1"/>
  </r>
  <r>
    <n v="58"/>
    <x v="1"/>
    <x v="0"/>
    <x v="0"/>
    <n v="286"/>
    <x v="1"/>
    <n v="2"/>
    <n v="4"/>
    <s v="Life Sciences"/>
    <n v="1"/>
    <n v="825"/>
    <x v="2"/>
    <x v="1"/>
    <n v="31"/>
    <x v="0"/>
    <x v="4"/>
    <x v="7"/>
    <x v="1"/>
    <x v="0"/>
    <n v="19246"/>
    <x v="2"/>
    <n v="25761"/>
    <n v="7"/>
    <s v="Y"/>
    <x v="0"/>
    <n v="12"/>
    <n v="3"/>
    <x v="1"/>
    <n v="80"/>
    <n v="0"/>
    <n v="40"/>
    <n v="2"/>
    <n v="3"/>
    <x v="0"/>
    <x v="31"/>
    <x v="11"/>
    <n v="13"/>
    <x v="5"/>
  </r>
  <r>
    <n v="35"/>
    <x v="0"/>
    <x v="1"/>
    <x v="0"/>
    <n v="1258"/>
    <x v="1"/>
    <n v="1"/>
    <n v="4"/>
    <s v="Life Sciences"/>
    <n v="1"/>
    <n v="826"/>
    <x v="2"/>
    <x v="0"/>
    <n v="40"/>
    <x v="2"/>
    <x v="1"/>
    <x v="1"/>
    <x v="2"/>
    <x v="0"/>
    <n v="2506"/>
    <x v="1"/>
    <n v="13301"/>
    <n v="3"/>
    <s v="Y"/>
    <x v="1"/>
    <n v="13"/>
    <n v="3"/>
    <x v="3"/>
    <n v="80"/>
    <n v="0"/>
    <n v="7"/>
    <n v="0"/>
    <n v="3"/>
    <x v="1"/>
    <x v="4"/>
    <x v="3"/>
    <n v="2"/>
    <x v="3"/>
  </r>
  <r>
    <n v="42"/>
    <x v="0"/>
    <x v="1"/>
    <x v="0"/>
    <n v="932"/>
    <x v="1"/>
    <n v="1"/>
    <n v="2"/>
    <s v="Life Sciences"/>
    <n v="1"/>
    <n v="827"/>
    <x v="2"/>
    <x v="0"/>
    <n v="43"/>
    <x v="1"/>
    <x v="0"/>
    <x v="3"/>
    <x v="0"/>
    <x v="1"/>
    <n v="6062"/>
    <x v="0"/>
    <n v="4051"/>
    <n v="9"/>
    <s v="Y"/>
    <x v="0"/>
    <n v="13"/>
    <n v="3"/>
    <x v="1"/>
    <n v="80"/>
    <n v="1"/>
    <n v="8"/>
    <n v="4"/>
    <n v="3"/>
    <x v="2"/>
    <x v="9"/>
    <x v="7"/>
    <n v="0"/>
    <x v="3"/>
  </r>
  <r>
    <n v="28"/>
    <x v="2"/>
    <x v="0"/>
    <x v="0"/>
    <n v="890"/>
    <x v="1"/>
    <n v="2"/>
    <n v="4"/>
    <s v="Medical"/>
    <n v="1"/>
    <n v="828"/>
    <x v="1"/>
    <x v="1"/>
    <n v="46"/>
    <x v="0"/>
    <x v="1"/>
    <x v="1"/>
    <x v="2"/>
    <x v="0"/>
    <n v="4382"/>
    <x v="0"/>
    <n v="16374"/>
    <n v="6"/>
    <s v="Y"/>
    <x v="1"/>
    <n v="17"/>
    <n v="3"/>
    <x v="1"/>
    <n v="80"/>
    <n v="0"/>
    <n v="5"/>
    <n v="3"/>
    <n v="2"/>
    <x v="1"/>
    <x v="4"/>
    <x v="3"/>
    <n v="2"/>
    <x v="9"/>
  </r>
  <r>
    <n v="36"/>
    <x v="0"/>
    <x v="1"/>
    <x v="0"/>
    <n v="1041"/>
    <x v="2"/>
    <n v="13"/>
    <n v="3"/>
    <s v="Human Resources"/>
    <n v="1"/>
    <n v="829"/>
    <x v="1"/>
    <x v="1"/>
    <n v="36"/>
    <x v="0"/>
    <x v="1"/>
    <x v="8"/>
    <x v="1"/>
    <x v="1"/>
    <n v="2143"/>
    <x v="1"/>
    <n v="25527"/>
    <n v="4"/>
    <s v="Y"/>
    <x v="1"/>
    <n v="13"/>
    <n v="3"/>
    <x v="2"/>
    <n v="80"/>
    <n v="1"/>
    <n v="8"/>
    <n v="2"/>
    <n v="3"/>
    <x v="2"/>
    <x v="8"/>
    <x v="3"/>
    <n v="0"/>
    <x v="10"/>
  </r>
  <r>
    <n v="32"/>
    <x v="0"/>
    <x v="1"/>
    <x v="0"/>
    <n v="859"/>
    <x v="1"/>
    <n v="4"/>
    <n v="3"/>
    <s v="Life Sciences"/>
    <n v="1"/>
    <n v="830"/>
    <x v="1"/>
    <x v="0"/>
    <n v="98"/>
    <x v="1"/>
    <x v="0"/>
    <x v="3"/>
    <x v="2"/>
    <x v="1"/>
    <n v="6162"/>
    <x v="0"/>
    <n v="19124"/>
    <n v="1"/>
    <s v="Y"/>
    <x v="1"/>
    <n v="12"/>
    <n v="3"/>
    <x v="3"/>
    <n v="80"/>
    <n v="1"/>
    <n v="14"/>
    <n v="3"/>
    <n v="3"/>
    <x v="0"/>
    <x v="13"/>
    <x v="9"/>
    <n v="6"/>
    <x v="5"/>
  </r>
  <r>
    <n v="40"/>
    <x v="0"/>
    <x v="1"/>
    <x v="1"/>
    <n v="720"/>
    <x v="1"/>
    <n v="16"/>
    <n v="4"/>
    <s v="Medical"/>
    <n v="1"/>
    <n v="832"/>
    <x v="3"/>
    <x v="1"/>
    <n v="51"/>
    <x v="1"/>
    <x v="0"/>
    <x v="2"/>
    <x v="2"/>
    <x v="0"/>
    <n v="5094"/>
    <x v="0"/>
    <n v="11983"/>
    <n v="6"/>
    <s v="Y"/>
    <x v="1"/>
    <n v="14"/>
    <n v="3"/>
    <x v="1"/>
    <n v="80"/>
    <n v="0"/>
    <n v="10"/>
    <n v="6"/>
    <n v="3"/>
    <x v="1"/>
    <x v="6"/>
    <x v="2"/>
    <n v="0"/>
    <x v="2"/>
  </r>
  <r>
    <n v="30"/>
    <x v="2"/>
    <x v="1"/>
    <x v="0"/>
    <n v="946"/>
    <x v="1"/>
    <n v="2"/>
    <n v="3"/>
    <s v="Medical"/>
    <n v="1"/>
    <n v="833"/>
    <x v="1"/>
    <x v="0"/>
    <n v="52"/>
    <x v="1"/>
    <x v="0"/>
    <x v="3"/>
    <x v="0"/>
    <x v="0"/>
    <n v="6877"/>
    <x v="0"/>
    <n v="20234"/>
    <n v="5"/>
    <s v="Y"/>
    <x v="0"/>
    <n v="24"/>
    <n v="4"/>
    <x v="2"/>
    <n v="80"/>
    <n v="0"/>
    <n v="12"/>
    <n v="4"/>
    <n v="2"/>
    <x v="1"/>
    <x v="2"/>
    <x v="2"/>
    <n v="0"/>
    <x v="2"/>
  </r>
  <r>
    <n v="45"/>
    <x v="0"/>
    <x v="1"/>
    <x v="0"/>
    <n v="252"/>
    <x v="1"/>
    <n v="2"/>
    <n v="3"/>
    <s v="Life Sciences"/>
    <n v="1"/>
    <n v="834"/>
    <x v="0"/>
    <x v="0"/>
    <n v="95"/>
    <x v="1"/>
    <x v="1"/>
    <x v="1"/>
    <x v="2"/>
    <x v="0"/>
    <n v="2274"/>
    <x v="1"/>
    <n v="6153"/>
    <n v="1"/>
    <s v="Y"/>
    <x v="1"/>
    <n v="14"/>
    <n v="3"/>
    <x v="1"/>
    <n v="80"/>
    <n v="0"/>
    <n v="1"/>
    <n v="3"/>
    <n v="3"/>
    <x v="1"/>
    <x v="6"/>
    <x v="2"/>
    <n v="0"/>
    <x v="2"/>
  </r>
  <r>
    <n v="42"/>
    <x v="0"/>
    <x v="1"/>
    <x v="0"/>
    <n v="933"/>
    <x v="1"/>
    <n v="29"/>
    <n v="3"/>
    <s v="Life Sciences"/>
    <n v="1"/>
    <n v="836"/>
    <x v="0"/>
    <x v="1"/>
    <n v="98"/>
    <x v="0"/>
    <x v="0"/>
    <x v="3"/>
    <x v="1"/>
    <x v="1"/>
    <n v="4434"/>
    <x v="0"/>
    <n v="11806"/>
    <n v="1"/>
    <s v="Y"/>
    <x v="1"/>
    <n v="13"/>
    <n v="3"/>
    <x v="1"/>
    <n v="80"/>
    <n v="1"/>
    <n v="10"/>
    <n v="3"/>
    <n v="2"/>
    <x v="0"/>
    <x v="7"/>
    <x v="6"/>
    <n v="7"/>
    <x v="5"/>
  </r>
  <r>
    <n v="38"/>
    <x v="0"/>
    <x v="1"/>
    <x v="1"/>
    <n v="471"/>
    <x v="1"/>
    <n v="12"/>
    <n v="3"/>
    <s v="Life Sciences"/>
    <n v="1"/>
    <n v="837"/>
    <x v="3"/>
    <x v="1"/>
    <n v="45"/>
    <x v="1"/>
    <x v="0"/>
    <x v="4"/>
    <x v="3"/>
    <x v="2"/>
    <n v="6288"/>
    <x v="0"/>
    <n v="4284"/>
    <n v="2"/>
    <s v="Y"/>
    <x v="1"/>
    <n v="15"/>
    <n v="3"/>
    <x v="3"/>
    <n v="80"/>
    <n v="1"/>
    <n v="13"/>
    <n v="3"/>
    <n v="2"/>
    <x v="2"/>
    <x v="9"/>
    <x v="7"/>
    <n v="1"/>
    <x v="3"/>
  </r>
  <r>
    <n v="34"/>
    <x v="0"/>
    <x v="1"/>
    <x v="1"/>
    <n v="702"/>
    <x v="1"/>
    <n v="16"/>
    <n v="4"/>
    <s v="Life Sciences"/>
    <n v="1"/>
    <n v="838"/>
    <x v="1"/>
    <x v="0"/>
    <n v="100"/>
    <x v="1"/>
    <x v="1"/>
    <x v="1"/>
    <x v="0"/>
    <x v="0"/>
    <n v="2553"/>
    <x v="1"/>
    <n v="8306"/>
    <n v="1"/>
    <s v="Y"/>
    <x v="1"/>
    <n v="16"/>
    <n v="3"/>
    <x v="3"/>
    <n v="80"/>
    <n v="0"/>
    <n v="6"/>
    <n v="3"/>
    <n v="3"/>
    <x v="2"/>
    <x v="8"/>
    <x v="3"/>
    <n v="1"/>
    <x v="6"/>
  </r>
  <r>
    <n v="49"/>
    <x v="1"/>
    <x v="0"/>
    <x v="0"/>
    <n v="1184"/>
    <x v="0"/>
    <n v="11"/>
    <n v="3"/>
    <s v="Marketing"/>
    <n v="1"/>
    <n v="840"/>
    <x v="1"/>
    <x v="0"/>
    <n v="43"/>
    <x v="0"/>
    <x v="2"/>
    <x v="0"/>
    <x v="0"/>
    <x v="1"/>
    <n v="7654"/>
    <x v="2"/>
    <n v="5860"/>
    <n v="1"/>
    <s v="Y"/>
    <x v="1"/>
    <n v="18"/>
    <n v="3"/>
    <x v="0"/>
    <n v="80"/>
    <n v="2"/>
    <n v="9"/>
    <n v="3"/>
    <n v="4"/>
    <x v="0"/>
    <x v="7"/>
    <x v="6"/>
    <n v="7"/>
    <x v="1"/>
  </r>
  <r>
    <n v="55"/>
    <x v="1"/>
    <x v="0"/>
    <x v="0"/>
    <n v="436"/>
    <x v="0"/>
    <n v="2"/>
    <n v="1"/>
    <s v="Medical"/>
    <n v="1"/>
    <n v="842"/>
    <x v="1"/>
    <x v="1"/>
    <n v="37"/>
    <x v="0"/>
    <x v="0"/>
    <x v="0"/>
    <x v="0"/>
    <x v="0"/>
    <n v="5160"/>
    <x v="0"/>
    <n v="21519"/>
    <n v="4"/>
    <s v="Y"/>
    <x v="1"/>
    <n v="16"/>
    <n v="3"/>
    <x v="3"/>
    <n v="80"/>
    <n v="0"/>
    <n v="12"/>
    <n v="3"/>
    <n v="2"/>
    <x v="0"/>
    <x v="7"/>
    <x v="1"/>
    <n v="7"/>
    <x v="6"/>
  </r>
  <r>
    <n v="43"/>
    <x v="0"/>
    <x v="1"/>
    <x v="0"/>
    <n v="589"/>
    <x v="1"/>
    <n v="14"/>
    <n v="2"/>
    <s v="Life Sciences"/>
    <n v="1"/>
    <n v="843"/>
    <x v="0"/>
    <x v="1"/>
    <n v="94"/>
    <x v="0"/>
    <x v="3"/>
    <x v="7"/>
    <x v="3"/>
    <x v="1"/>
    <n v="17159"/>
    <x v="2"/>
    <n v="5200"/>
    <n v="6"/>
    <s v="Y"/>
    <x v="1"/>
    <n v="24"/>
    <n v="4"/>
    <x v="3"/>
    <n v="80"/>
    <n v="1"/>
    <n v="22"/>
    <n v="3"/>
    <n v="3"/>
    <x v="2"/>
    <x v="9"/>
    <x v="10"/>
    <n v="1"/>
    <x v="2"/>
  </r>
  <r>
    <n v="27"/>
    <x v="2"/>
    <x v="1"/>
    <x v="0"/>
    <n v="269"/>
    <x v="1"/>
    <n v="5"/>
    <n v="1"/>
    <s v="Technical Degree"/>
    <n v="1"/>
    <n v="844"/>
    <x v="1"/>
    <x v="1"/>
    <n v="42"/>
    <x v="1"/>
    <x v="2"/>
    <x v="7"/>
    <x v="0"/>
    <x v="2"/>
    <n v="12808"/>
    <x v="2"/>
    <n v="8842"/>
    <n v="1"/>
    <s v="Y"/>
    <x v="0"/>
    <n v="16"/>
    <n v="3"/>
    <x v="2"/>
    <n v="80"/>
    <n v="1"/>
    <n v="9"/>
    <n v="3"/>
    <n v="3"/>
    <x v="0"/>
    <x v="7"/>
    <x v="6"/>
    <n v="0"/>
    <x v="5"/>
  </r>
  <r>
    <n v="35"/>
    <x v="0"/>
    <x v="1"/>
    <x v="0"/>
    <n v="950"/>
    <x v="1"/>
    <n v="7"/>
    <n v="3"/>
    <s v="Other"/>
    <n v="1"/>
    <n v="845"/>
    <x v="1"/>
    <x v="1"/>
    <n v="59"/>
    <x v="0"/>
    <x v="2"/>
    <x v="3"/>
    <x v="2"/>
    <x v="0"/>
    <n v="10221"/>
    <x v="2"/>
    <n v="18869"/>
    <n v="3"/>
    <s v="Y"/>
    <x v="1"/>
    <n v="21"/>
    <n v="4"/>
    <x v="2"/>
    <n v="80"/>
    <n v="0"/>
    <n v="17"/>
    <n v="3"/>
    <n v="4"/>
    <x v="0"/>
    <x v="3"/>
    <x v="4"/>
    <n v="1"/>
    <x v="4"/>
  </r>
  <r>
    <n v="28"/>
    <x v="2"/>
    <x v="1"/>
    <x v="0"/>
    <n v="760"/>
    <x v="0"/>
    <n v="2"/>
    <n v="4"/>
    <s v="Marketing"/>
    <n v="1"/>
    <n v="846"/>
    <x v="0"/>
    <x v="0"/>
    <n v="81"/>
    <x v="0"/>
    <x v="0"/>
    <x v="0"/>
    <x v="1"/>
    <x v="1"/>
    <n v="4779"/>
    <x v="0"/>
    <n v="3698"/>
    <n v="1"/>
    <s v="Y"/>
    <x v="0"/>
    <n v="20"/>
    <n v="4"/>
    <x v="0"/>
    <n v="80"/>
    <n v="0"/>
    <n v="8"/>
    <n v="2"/>
    <n v="3"/>
    <x v="0"/>
    <x v="3"/>
    <x v="1"/>
    <n v="7"/>
    <x v="0"/>
  </r>
  <r>
    <n v="34"/>
    <x v="0"/>
    <x v="1"/>
    <x v="0"/>
    <n v="829"/>
    <x v="2"/>
    <n v="3"/>
    <n v="2"/>
    <s v="Human Resources"/>
    <n v="1"/>
    <n v="847"/>
    <x v="1"/>
    <x v="1"/>
    <n v="88"/>
    <x v="0"/>
    <x v="1"/>
    <x v="8"/>
    <x v="0"/>
    <x v="1"/>
    <n v="3737"/>
    <x v="0"/>
    <n v="2243"/>
    <n v="0"/>
    <s v="Y"/>
    <x v="1"/>
    <n v="19"/>
    <n v="3"/>
    <x v="3"/>
    <n v="80"/>
    <n v="1"/>
    <n v="4"/>
    <n v="1"/>
    <n v="1"/>
    <x v="2"/>
    <x v="11"/>
    <x v="3"/>
    <n v="0"/>
    <x v="3"/>
  </r>
  <r>
    <n v="26"/>
    <x v="2"/>
    <x v="0"/>
    <x v="1"/>
    <n v="887"/>
    <x v="1"/>
    <n v="5"/>
    <n v="2"/>
    <s v="Medical"/>
    <n v="1"/>
    <n v="848"/>
    <x v="1"/>
    <x v="0"/>
    <n v="88"/>
    <x v="1"/>
    <x v="1"/>
    <x v="1"/>
    <x v="2"/>
    <x v="1"/>
    <n v="2366"/>
    <x v="1"/>
    <n v="20898"/>
    <n v="1"/>
    <s v="Y"/>
    <x v="0"/>
    <n v="14"/>
    <n v="3"/>
    <x v="0"/>
    <n v="80"/>
    <n v="1"/>
    <n v="8"/>
    <n v="2"/>
    <n v="3"/>
    <x v="0"/>
    <x v="3"/>
    <x v="1"/>
    <n v="1"/>
    <x v="1"/>
  </r>
  <r>
    <n v="27"/>
    <x v="2"/>
    <x v="1"/>
    <x v="2"/>
    <n v="443"/>
    <x v="1"/>
    <n v="3"/>
    <n v="3"/>
    <s v="Medical"/>
    <n v="1"/>
    <n v="850"/>
    <x v="2"/>
    <x v="1"/>
    <n v="50"/>
    <x v="0"/>
    <x v="1"/>
    <x v="1"/>
    <x v="0"/>
    <x v="1"/>
    <n v="1706"/>
    <x v="1"/>
    <n v="16571"/>
    <n v="1"/>
    <s v="Y"/>
    <x v="1"/>
    <n v="11"/>
    <n v="3"/>
    <x v="3"/>
    <n v="80"/>
    <n v="3"/>
    <n v="0"/>
    <n v="6"/>
    <n v="2"/>
    <x v="1"/>
    <x v="2"/>
    <x v="2"/>
    <n v="0"/>
    <x v="2"/>
  </r>
  <r>
    <n v="51"/>
    <x v="1"/>
    <x v="1"/>
    <x v="0"/>
    <n v="1318"/>
    <x v="0"/>
    <n v="26"/>
    <n v="4"/>
    <s v="Marketing"/>
    <n v="1"/>
    <n v="851"/>
    <x v="3"/>
    <x v="0"/>
    <n v="66"/>
    <x v="0"/>
    <x v="3"/>
    <x v="5"/>
    <x v="2"/>
    <x v="1"/>
    <n v="16307"/>
    <x v="2"/>
    <n v="5594"/>
    <n v="2"/>
    <s v="Y"/>
    <x v="1"/>
    <n v="14"/>
    <n v="3"/>
    <x v="3"/>
    <n v="80"/>
    <n v="1"/>
    <n v="29"/>
    <n v="2"/>
    <n v="2"/>
    <x v="0"/>
    <x v="23"/>
    <x v="8"/>
    <n v="4"/>
    <x v="8"/>
  </r>
  <r>
    <n v="44"/>
    <x v="0"/>
    <x v="1"/>
    <x v="0"/>
    <n v="625"/>
    <x v="1"/>
    <n v="4"/>
    <n v="3"/>
    <s v="Medical"/>
    <n v="1"/>
    <n v="852"/>
    <x v="2"/>
    <x v="1"/>
    <n v="50"/>
    <x v="0"/>
    <x v="0"/>
    <x v="4"/>
    <x v="1"/>
    <x v="0"/>
    <n v="5933"/>
    <x v="0"/>
    <n v="5197"/>
    <n v="9"/>
    <s v="Y"/>
    <x v="1"/>
    <n v="12"/>
    <n v="3"/>
    <x v="1"/>
    <n v="80"/>
    <n v="0"/>
    <n v="10"/>
    <n v="2"/>
    <n v="2"/>
    <x v="2"/>
    <x v="8"/>
    <x v="3"/>
    <n v="2"/>
    <x v="6"/>
  </r>
  <r>
    <n v="25"/>
    <x v="2"/>
    <x v="1"/>
    <x v="0"/>
    <n v="180"/>
    <x v="1"/>
    <n v="2"/>
    <n v="1"/>
    <s v="Medical"/>
    <n v="1"/>
    <n v="854"/>
    <x v="3"/>
    <x v="1"/>
    <n v="65"/>
    <x v="2"/>
    <x v="1"/>
    <x v="1"/>
    <x v="3"/>
    <x v="0"/>
    <n v="3424"/>
    <x v="0"/>
    <n v="21632"/>
    <n v="7"/>
    <s v="Y"/>
    <x v="1"/>
    <n v="13"/>
    <n v="3"/>
    <x v="3"/>
    <n v="80"/>
    <n v="0"/>
    <n v="6"/>
    <n v="3"/>
    <n v="2"/>
    <x v="2"/>
    <x v="9"/>
    <x v="7"/>
    <n v="0"/>
    <x v="9"/>
  </r>
  <r>
    <n v="33"/>
    <x v="0"/>
    <x v="1"/>
    <x v="0"/>
    <n v="586"/>
    <x v="0"/>
    <n v="1"/>
    <n v="3"/>
    <s v="Medical"/>
    <n v="1"/>
    <n v="855"/>
    <x v="3"/>
    <x v="1"/>
    <n v="48"/>
    <x v="2"/>
    <x v="0"/>
    <x v="0"/>
    <x v="3"/>
    <x v="2"/>
    <n v="4037"/>
    <x v="0"/>
    <n v="21816"/>
    <n v="1"/>
    <s v="Y"/>
    <x v="1"/>
    <n v="22"/>
    <n v="4"/>
    <x v="0"/>
    <n v="80"/>
    <n v="1"/>
    <n v="9"/>
    <n v="5"/>
    <n v="3"/>
    <x v="0"/>
    <x v="7"/>
    <x v="6"/>
    <n v="0"/>
    <x v="5"/>
  </r>
  <r>
    <n v="35"/>
    <x v="0"/>
    <x v="1"/>
    <x v="0"/>
    <n v="1343"/>
    <x v="1"/>
    <n v="27"/>
    <n v="1"/>
    <s v="Medical"/>
    <n v="1"/>
    <n v="856"/>
    <x v="1"/>
    <x v="0"/>
    <n v="53"/>
    <x v="1"/>
    <x v="1"/>
    <x v="1"/>
    <x v="3"/>
    <x v="0"/>
    <n v="2559"/>
    <x v="1"/>
    <n v="17852"/>
    <n v="1"/>
    <s v="Y"/>
    <x v="1"/>
    <n v="11"/>
    <n v="3"/>
    <x v="1"/>
    <n v="80"/>
    <n v="0"/>
    <n v="6"/>
    <n v="3"/>
    <n v="2"/>
    <x v="0"/>
    <x v="0"/>
    <x v="4"/>
    <n v="1"/>
    <x v="9"/>
  </r>
  <r>
    <n v="36"/>
    <x v="0"/>
    <x v="1"/>
    <x v="0"/>
    <n v="928"/>
    <x v="0"/>
    <n v="1"/>
    <n v="2"/>
    <s v="Life Sciences"/>
    <n v="1"/>
    <n v="857"/>
    <x v="0"/>
    <x v="1"/>
    <n v="56"/>
    <x v="0"/>
    <x v="0"/>
    <x v="0"/>
    <x v="0"/>
    <x v="1"/>
    <n v="6201"/>
    <x v="0"/>
    <n v="2823"/>
    <n v="1"/>
    <s v="Y"/>
    <x v="0"/>
    <n v="14"/>
    <n v="3"/>
    <x v="1"/>
    <n v="80"/>
    <n v="1"/>
    <n v="18"/>
    <n v="1"/>
    <n v="2"/>
    <x v="0"/>
    <x v="29"/>
    <x v="12"/>
    <n v="4"/>
    <x v="7"/>
  </r>
  <r>
    <n v="32"/>
    <x v="0"/>
    <x v="1"/>
    <x v="0"/>
    <n v="117"/>
    <x v="0"/>
    <n v="13"/>
    <n v="4"/>
    <s v="Life Sciences"/>
    <n v="1"/>
    <n v="859"/>
    <x v="0"/>
    <x v="1"/>
    <n v="73"/>
    <x v="0"/>
    <x v="0"/>
    <x v="0"/>
    <x v="0"/>
    <x v="2"/>
    <n v="4403"/>
    <x v="0"/>
    <n v="9250"/>
    <n v="2"/>
    <s v="Y"/>
    <x v="1"/>
    <n v="11"/>
    <n v="3"/>
    <x v="3"/>
    <n v="80"/>
    <n v="1"/>
    <n v="8"/>
    <n v="3"/>
    <n v="2"/>
    <x v="2"/>
    <x v="8"/>
    <x v="3"/>
    <n v="0"/>
    <x v="6"/>
  </r>
  <r>
    <n v="30"/>
    <x v="2"/>
    <x v="1"/>
    <x v="1"/>
    <n v="1012"/>
    <x v="1"/>
    <n v="5"/>
    <n v="4"/>
    <s v="Life Sciences"/>
    <n v="1"/>
    <n v="861"/>
    <x v="0"/>
    <x v="1"/>
    <n v="75"/>
    <x v="1"/>
    <x v="1"/>
    <x v="1"/>
    <x v="0"/>
    <x v="2"/>
    <n v="3761"/>
    <x v="0"/>
    <n v="2373"/>
    <n v="9"/>
    <s v="Y"/>
    <x v="1"/>
    <n v="12"/>
    <n v="3"/>
    <x v="2"/>
    <n v="80"/>
    <n v="1"/>
    <n v="10"/>
    <n v="3"/>
    <n v="2"/>
    <x v="2"/>
    <x v="8"/>
    <x v="0"/>
    <n v="0"/>
    <x v="6"/>
  </r>
  <r>
    <n v="53"/>
    <x v="1"/>
    <x v="1"/>
    <x v="0"/>
    <n v="661"/>
    <x v="0"/>
    <n v="7"/>
    <n v="2"/>
    <s v="Marketing"/>
    <n v="1"/>
    <n v="862"/>
    <x v="3"/>
    <x v="0"/>
    <n v="78"/>
    <x v="1"/>
    <x v="2"/>
    <x v="0"/>
    <x v="0"/>
    <x v="1"/>
    <n v="10934"/>
    <x v="2"/>
    <n v="20715"/>
    <n v="7"/>
    <s v="Y"/>
    <x v="0"/>
    <n v="18"/>
    <n v="3"/>
    <x v="1"/>
    <n v="80"/>
    <n v="1"/>
    <n v="35"/>
    <n v="3"/>
    <n v="3"/>
    <x v="2"/>
    <x v="8"/>
    <x v="3"/>
    <n v="0"/>
    <x v="10"/>
  </r>
  <r>
    <n v="45"/>
    <x v="0"/>
    <x v="1"/>
    <x v="0"/>
    <n v="930"/>
    <x v="0"/>
    <n v="9"/>
    <n v="3"/>
    <s v="Marketing"/>
    <n v="1"/>
    <n v="864"/>
    <x v="2"/>
    <x v="1"/>
    <n v="74"/>
    <x v="0"/>
    <x v="2"/>
    <x v="0"/>
    <x v="3"/>
    <x v="2"/>
    <n v="10761"/>
    <x v="2"/>
    <n v="19239"/>
    <n v="4"/>
    <s v="Y"/>
    <x v="0"/>
    <n v="12"/>
    <n v="3"/>
    <x v="3"/>
    <n v="80"/>
    <n v="1"/>
    <n v="18"/>
    <n v="2"/>
    <n v="3"/>
    <x v="2"/>
    <x v="8"/>
    <x v="0"/>
    <n v="0"/>
    <x v="3"/>
  </r>
  <r>
    <n v="32"/>
    <x v="0"/>
    <x v="1"/>
    <x v="0"/>
    <n v="638"/>
    <x v="1"/>
    <n v="8"/>
    <n v="2"/>
    <s v="Medical"/>
    <n v="1"/>
    <n v="865"/>
    <x v="1"/>
    <x v="0"/>
    <n v="91"/>
    <x v="2"/>
    <x v="0"/>
    <x v="1"/>
    <x v="2"/>
    <x v="1"/>
    <n v="5175"/>
    <x v="0"/>
    <n v="22162"/>
    <n v="5"/>
    <s v="Y"/>
    <x v="1"/>
    <n v="12"/>
    <n v="3"/>
    <x v="3"/>
    <n v="80"/>
    <n v="1"/>
    <n v="9"/>
    <n v="3"/>
    <n v="2"/>
    <x v="2"/>
    <x v="8"/>
    <x v="7"/>
    <n v="1"/>
    <x v="6"/>
  </r>
  <r>
    <n v="52"/>
    <x v="1"/>
    <x v="1"/>
    <x v="1"/>
    <n v="890"/>
    <x v="1"/>
    <n v="25"/>
    <n v="4"/>
    <s v="Medical"/>
    <n v="1"/>
    <n v="867"/>
    <x v="1"/>
    <x v="0"/>
    <n v="81"/>
    <x v="1"/>
    <x v="3"/>
    <x v="3"/>
    <x v="0"/>
    <x v="1"/>
    <n v="13826"/>
    <x v="2"/>
    <n v="19028"/>
    <n v="3"/>
    <s v="Y"/>
    <x v="1"/>
    <n v="22"/>
    <n v="4"/>
    <x v="3"/>
    <n v="80"/>
    <n v="0"/>
    <n v="31"/>
    <n v="3"/>
    <n v="3"/>
    <x v="0"/>
    <x v="7"/>
    <x v="6"/>
    <n v="0"/>
    <x v="2"/>
  </r>
  <r>
    <n v="37"/>
    <x v="0"/>
    <x v="1"/>
    <x v="0"/>
    <n v="342"/>
    <x v="0"/>
    <n v="16"/>
    <n v="4"/>
    <s v="Marketing"/>
    <n v="1"/>
    <n v="868"/>
    <x v="2"/>
    <x v="1"/>
    <n v="66"/>
    <x v="1"/>
    <x v="0"/>
    <x v="0"/>
    <x v="2"/>
    <x v="2"/>
    <n v="6334"/>
    <x v="0"/>
    <n v="24558"/>
    <n v="4"/>
    <s v="Y"/>
    <x v="1"/>
    <n v="19"/>
    <n v="3"/>
    <x v="1"/>
    <n v="80"/>
    <n v="2"/>
    <n v="9"/>
    <n v="2"/>
    <n v="3"/>
    <x v="1"/>
    <x v="6"/>
    <x v="2"/>
    <n v="0"/>
    <x v="2"/>
  </r>
  <r>
    <n v="28"/>
    <x v="2"/>
    <x v="1"/>
    <x v="0"/>
    <n v="1169"/>
    <x v="2"/>
    <n v="8"/>
    <n v="2"/>
    <s v="Medical"/>
    <n v="1"/>
    <n v="869"/>
    <x v="0"/>
    <x v="1"/>
    <n v="63"/>
    <x v="1"/>
    <x v="1"/>
    <x v="8"/>
    <x v="0"/>
    <x v="2"/>
    <n v="4936"/>
    <x v="0"/>
    <n v="23965"/>
    <n v="1"/>
    <s v="Y"/>
    <x v="1"/>
    <n v="13"/>
    <n v="3"/>
    <x v="1"/>
    <n v="80"/>
    <n v="1"/>
    <n v="6"/>
    <n v="6"/>
    <n v="3"/>
    <x v="2"/>
    <x v="8"/>
    <x v="10"/>
    <n v="0"/>
    <x v="10"/>
  </r>
  <r>
    <n v="22"/>
    <x v="2"/>
    <x v="1"/>
    <x v="0"/>
    <n v="1230"/>
    <x v="1"/>
    <n v="1"/>
    <n v="2"/>
    <s v="Life Sciences"/>
    <n v="1"/>
    <n v="872"/>
    <x v="2"/>
    <x v="1"/>
    <n v="33"/>
    <x v="1"/>
    <x v="0"/>
    <x v="3"/>
    <x v="0"/>
    <x v="1"/>
    <n v="4775"/>
    <x v="0"/>
    <n v="19146"/>
    <n v="6"/>
    <s v="Y"/>
    <x v="1"/>
    <n v="22"/>
    <n v="4"/>
    <x v="0"/>
    <n v="80"/>
    <n v="2"/>
    <n v="4"/>
    <n v="2"/>
    <n v="1"/>
    <x v="1"/>
    <x v="4"/>
    <x v="3"/>
    <n v="2"/>
    <x v="3"/>
  </r>
  <r>
    <n v="44"/>
    <x v="0"/>
    <x v="1"/>
    <x v="0"/>
    <n v="986"/>
    <x v="1"/>
    <n v="8"/>
    <n v="4"/>
    <s v="Life Sciences"/>
    <n v="1"/>
    <n v="874"/>
    <x v="3"/>
    <x v="1"/>
    <n v="62"/>
    <x v="2"/>
    <x v="1"/>
    <x v="2"/>
    <x v="0"/>
    <x v="1"/>
    <n v="2818"/>
    <x v="1"/>
    <n v="5044"/>
    <n v="2"/>
    <s v="Y"/>
    <x v="0"/>
    <n v="24"/>
    <n v="4"/>
    <x v="3"/>
    <n v="80"/>
    <n v="1"/>
    <n v="10"/>
    <n v="2"/>
    <n v="2"/>
    <x v="2"/>
    <x v="11"/>
    <x v="3"/>
    <n v="0"/>
    <x v="3"/>
  </r>
  <r>
    <n v="42"/>
    <x v="0"/>
    <x v="1"/>
    <x v="1"/>
    <n v="1271"/>
    <x v="1"/>
    <n v="2"/>
    <n v="1"/>
    <s v="Medical"/>
    <n v="1"/>
    <n v="875"/>
    <x v="0"/>
    <x v="1"/>
    <n v="35"/>
    <x v="0"/>
    <x v="1"/>
    <x v="1"/>
    <x v="0"/>
    <x v="0"/>
    <n v="2515"/>
    <x v="1"/>
    <n v="9068"/>
    <n v="5"/>
    <s v="Y"/>
    <x v="0"/>
    <n v="14"/>
    <n v="3"/>
    <x v="1"/>
    <n v="80"/>
    <n v="0"/>
    <n v="8"/>
    <n v="2"/>
    <n v="3"/>
    <x v="1"/>
    <x v="4"/>
    <x v="10"/>
    <n v="2"/>
    <x v="3"/>
  </r>
  <r>
    <n v="36"/>
    <x v="0"/>
    <x v="1"/>
    <x v="0"/>
    <n v="1278"/>
    <x v="2"/>
    <n v="8"/>
    <n v="3"/>
    <s v="Life Sciences"/>
    <n v="1"/>
    <n v="878"/>
    <x v="3"/>
    <x v="1"/>
    <n v="77"/>
    <x v="1"/>
    <x v="1"/>
    <x v="8"/>
    <x v="3"/>
    <x v="1"/>
    <n v="2342"/>
    <x v="1"/>
    <n v="8635"/>
    <n v="0"/>
    <s v="Y"/>
    <x v="1"/>
    <n v="21"/>
    <n v="4"/>
    <x v="3"/>
    <n v="80"/>
    <n v="0"/>
    <n v="6"/>
    <n v="3"/>
    <n v="3"/>
    <x v="2"/>
    <x v="8"/>
    <x v="0"/>
    <n v="0"/>
    <x v="6"/>
  </r>
  <r>
    <n v="25"/>
    <x v="2"/>
    <x v="1"/>
    <x v="0"/>
    <n v="141"/>
    <x v="0"/>
    <n v="3"/>
    <n v="1"/>
    <s v="Other"/>
    <n v="1"/>
    <n v="879"/>
    <x v="1"/>
    <x v="1"/>
    <n v="98"/>
    <x v="0"/>
    <x v="0"/>
    <x v="0"/>
    <x v="3"/>
    <x v="1"/>
    <n v="4194"/>
    <x v="0"/>
    <n v="14363"/>
    <n v="1"/>
    <s v="Y"/>
    <x v="0"/>
    <n v="18"/>
    <n v="3"/>
    <x v="1"/>
    <n v="80"/>
    <n v="0"/>
    <n v="5"/>
    <n v="3"/>
    <n v="3"/>
    <x v="2"/>
    <x v="8"/>
    <x v="7"/>
    <n v="0"/>
    <x v="6"/>
  </r>
  <r>
    <n v="35"/>
    <x v="0"/>
    <x v="1"/>
    <x v="0"/>
    <n v="607"/>
    <x v="1"/>
    <n v="9"/>
    <n v="3"/>
    <s v="Life Sciences"/>
    <n v="1"/>
    <n v="880"/>
    <x v="2"/>
    <x v="0"/>
    <n v="66"/>
    <x v="1"/>
    <x v="2"/>
    <x v="3"/>
    <x v="2"/>
    <x v="1"/>
    <n v="10685"/>
    <x v="2"/>
    <n v="23457"/>
    <n v="1"/>
    <s v="Y"/>
    <x v="0"/>
    <n v="20"/>
    <n v="4"/>
    <x v="2"/>
    <n v="80"/>
    <n v="1"/>
    <n v="17"/>
    <n v="2"/>
    <n v="3"/>
    <x v="0"/>
    <x v="18"/>
    <x v="12"/>
    <n v="5"/>
    <x v="14"/>
  </r>
  <r>
    <n v="35"/>
    <x v="0"/>
    <x v="0"/>
    <x v="1"/>
    <n v="130"/>
    <x v="1"/>
    <n v="25"/>
    <n v="4"/>
    <s v="Life Sciences"/>
    <n v="1"/>
    <n v="881"/>
    <x v="2"/>
    <x v="0"/>
    <n v="96"/>
    <x v="0"/>
    <x v="1"/>
    <x v="1"/>
    <x v="1"/>
    <x v="2"/>
    <n v="2022"/>
    <x v="1"/>
    <n v="16612"/>
    <n v="1"/>
    <s v="Y"/>
    <x v="0"/>
    <n v="19"/>
    <n v="3"/>
    <x v="0"/>
    <n v="80"/>
    <n v="1"/>
    <n v="10"/>
    <n v="3"/>
    <n v="2"/>
    <x v="0"/>
    <x v="1"/>
    <x v="3"/>
    <n v="7"/>
    <x v="5"/>
  </r>
  <r>
    <n v="32"/>
    <x v="0"/>
    <x v="1"/>
    <x v="2"/>
    <n v="300"/>
    <x v="1"/>
    <n v="1"/>
    <n v="3"/>
    <s v="Life Sciences"/>
    <n v="1"/>
    <n v="882"/>
    <x v="2"/>
    <x v="1"/>
    <n v="61"/>
    <x v="0"/>
    <x v="1"/>
    <x v="2"/>
    <x v="0"/>
    <x v="2"/>
    <n v="2314"/>
    <x v="1"/>
    <n v="9148"/>
    <n v="0"/>
    <s v="Y"/>
    <x v="1"/>
    <n v="12"/>
    <n v="3"/>
    <x v="2"/>
    <n v="80"/>
    <n v="1"/>
    <n v="4"/>
    <n v="2"/>
    <n v="3"/>
    <x v="2"/>
    <x v="11"/>
    <x v="2"/>
    <n v="0"/>
    <x v="3"/>
  </r>
  <r>
    <n v="25"/>
    <x v="2"/>
    <x v="1"/>
    <x v="0"/>
    <n v="583"/>
    <x v="0"/>
    <n v="4"/>
    <n v="1"/>
    <s v="Marketing"/>
    <n v="1"/>
    <n v="885"/>
    <x v="1"/>
    <x v="1"/>
    <n v="87"/>
    <x v="1"/>
    <x v="0"/>
    <x v="0"/>
    <x v="3"/>
    <x v="1"/>
    <n v="4256"/>
    <x v="0"/>
    <n v="18154"/>
    <n v="1"/>
    <s v="Y"/>
    <x v="1"/>
    <n v="12"/>
    <n v="3"/>
    <x v="0"/>
    <n v="80"/>
    <n v="0"/>
    <n v="5"/>
    <n v="1"/>
    <n v="4"/>
    <x v="2"/>
    <x v="8"/>
    <x v="3"/>
    <n v="0"/>
    <x v="6"/>
  </r>
  <r>
    <n v="49"/>
    <x v="1"/>
    <x v="1"/>
    <x v="0"/>
    <n v="1418"/>
    <x v="1"/>
    <n v="1"/>
    <n v="3"/>
    <s v="Technical Degree"/>
    <n v="1"/>
    <n v="887"/>
    <x v="1"/>
    <x v="0"/>
    <n v="36"/>
    <x v="0"/>
    <x v="1"/>
    <x v="1"/>
    <x v="3"/>
    <x v="1"/>
    <n v="3580"/>
    <x v="0"/>
    <n v="10554"/>
    <n v="2"/>
    <s v="Y"/>
    <x v="1"/>
    <n v="16"/>
    <n v="3"/>
    <x v="2"/>
    <n v="80"/>
    <n v="1"/>
    <n v="7"/>
    <n v="2"/>
    <n v="3"/>
    <x v="2"/>
    <x v="9"/>
    <x v="3"/>
    <n v="0"/>
    <x v="3"/>
  </r>
  <r>
    <n v="24"/>
    <x v="2"/>
    <x v="1"/>
    <x v="2"/>
    <n v="1269"/>
    <x v="1"/>
    <n v="4"/>
    <n v="1"/>
    <s v="Life Sciences"/>
    <n v="1"/>
    <n v="888"/>
    <x v="3"/>
    <x v="1"/>
    <n v="46"/>
    <x v="1"/>
    <x v="1"/>
    <x v="2"/>
    <x v="0"/>
    <x v="1"/>
    <n v="3162"/>
    <x v="0"/>
    <n v="10778"/>
    <n v="0"/>
    <s v="Y"/>
    <x v="1"/>
    <n v="17"/>
    <n v="3"/>
    <x v="1"/>
    <n v="80"/>
    <n v="0"/>
    <n v="6"/>
    <n v="2"/>
    <n v="2"/>
    <x v="2"/>
    <x v="8"/>
    <x v="3"/>
    <n v="3"/>
    <x v="10"/>
  </r>
  <r>
    <n v="32"/>
    <x v="0"/>
    <x v="1"/>
    <x v="1"/>
    <n v="379"/>
    <x v="0"/>
    <n v="5"/>
    <n v="2"/>
    <s v="Life Sciences"/>
    <n v="1"/>
    <n v="889"/>
    <x v="0"/>
    <x v="1"/>
    <n v="48"/>
    <x v="0"/>
    <x v="0"/>
    <x v="0"/>
    <x v="1"/>
    <x v="1"/>
    <n v="6524"/>
    <x v="0"/>
    <n v="8891"/>
    <n v="1"/>
    <s v="Y"/>
    <x v="1"/>
    <n v="14"/>
    <n v="3"/>
    <x v="1"/>
    <n v="80"/>
    <n v="1"/>
    <n v="10"/>
    <n v="3"/>
    <n v="3"/>
    <x v="0"/>
    <x v="1"/>
    <x v="6"/>
    <n v="5"/>
    <x v="6"/>
  </r>
  <r>
    <n v="38"/>
    <x v="0"/>
    <x v="1"/>
    <x v="0"/>
    <n v="395"/>
    <x v="0"/>
    <n v="9"/>
    <n v="3"/>
    <s v="Marketing"/>
    <n v="1"/>
    <n v="893"/>
    <x v="0"/>
    <x v="1"/>
    <n v="98"/>
    <x v="1"/>
    <x v="1"/>
    <x v="6"/>
    <x v="1"/>
    <x v="1"/>
    <n v="2899"/>
    <x v="1"/>
    <n v="12102"/>
    <n v="0"/>
    <s v="Y"/>
    <x v="1"/>
    <n v="19"/>
    <n v="3"/>
    <x v="1"/>
    <n v="80"/>
    <n v="1"/>
    <n v="3"/>
    <n v="3"/>
    <n v="3"/>
    <x v="1"/>
    <x v="4"/>
    <x v="3"/>
    <n v="1"/>
    <x v="3"/>
  </r>
  <r>
    <n v="42"/>
    <x v="0"/>
    <x v="1"/>
    <x v="0"/>
    <n v="1265"/>
    <x v="1"/>
    <n v="3"/>
    <n v="3"/>
    <s v="Life Sciences"/>
    <n v="1"/>
    <n v="894"/>
    <x v="1"/>
    <x v="0"/>
    <n v="95"/>
    <x v="2"/>
    <x v="0"/>
    <x v="2"/>
    <x v="0"/>
    <x v="1"/>
    <n v="5231"/>
    <x v="0"/>
    <n v="23726"/>
    <n v="2"/>
    <s v="Y"/>
    <x v="0"/>
    <n v="13"/>
    <n v="3"/>
    <x v="2"/>
    <n v="80"/>
    <n v="1"/>
    <n v="17"/>
    <n v="1"/>
    <n v="2"/>
    <x v="2"/>
    <x v="8"/>
    <x v="7"/>
    <n v="1"/>
    <x v="6"/>
  </r>
  <r>
    <n v="31"/>
    <x v="0"/>
    <x v="1"/>
    <x v="0"/>
    <n v="1222"/>
    <x v="1"/>
    <n v="11"/>
    <n v="4"/>
    <s v="Life Sciences"/>
    <n v="1"/>
    <n v="895"/>
    <x v="2"/>
    <x v="1"/>
    <n v="48"/>
    <x v="0"/>
    <x v="1"/>
    <x v="1"/>
    <x v="0"/>
    <x v="1"/>
    <n v="2356"/>
    <x v="1"/>
    <n v="14871"/>
    <n v="3"/>
    <s v="Y"/>
    <x v="0"/>
    <n v="19"/>
    <n v="3"/>
    <x v="2"/>
    <n v="80"/>
    <n v="1"/>
    <n v="8"/>
    <n v="2"/>
    <n v="3"/>
    <x v="0"/>
    <x v="0"/>
    <x v="0"/>
    <n v="0"/>
    <x v="3"/>
  </r>
  <r>
    <n v="29"/>
    <x v="2"/>
    <x v="0"/>
    <x v="0"/>
    <n v="341"/>
    <x v="0"/>
    <n v="1"/>
    <n v="3"/>
    <s v="Medical"/>
    <n v="1"/>
    <n v="896"/>
    <x v="0"/>
    <x v="0"/>
    <n v="48"/>
    <x v="1"/>
    <x v="1"/>
    <x v="6"/>
    <x v="2"/>
    <x v="2"/>
    <n v="2800"/>
    <x v="1"/>
    <n v="23522"/>
    <n v="6"/>
    <s v="Y"/>
    <x v="0"/>
    <n v="19"/>
    <n v="3"/>
    <x v="3"/>
    <n v="80"/>
    <n v="3"/>
    <n v="5"/>
    <n v="3"/>
    <n v="3"/>
    <x v="2"/>
    <x v="11"/>
    <x v="3"/>
    <n v="0"/>
    <x v="3"/>
  </r>
  <r>
    <n v="53"/>
    <x v="1"/>
    <x v="1"/>
    <x v="0"/>
    <n v="868"/>
    <x v="0"/>
    <n v="8"/>
    <n v="3"/>
    <s v="Marketing"/>
    <n v="1"/>
    <n v="897"/>
    <x v="3"/>
    <x v="1"/>
    <n v="73"/>
    <x v="0"/>
    <x v="3"/>
    <x v="0"/>
    <x v="0"/>
    <x v="1"/>
    <n v="11836"/>
    <x v="2"/>
    <n v="22789"/>
    <n v="5"/>
    <s v="Y"/>
    <x v="1"/>
    <n v="14"/>
    <n v="3"/>
    <x v="3"/>
    <n v="80"/>
    <n v="1"/>
    <n v="28"/>
    <n v="3"/>
    <n v="3"/>
    <x v="1"/>
    <x v="4"/>
    <x v="2"/>
    <n v="2"/>
    <x v="3"/>
  </r>
  <r>
    <n v="35"/>
    <x v="0"/>
    <x v="1"/>
    <x v="0"/>
    <n v="672"/>
    <x v="1"/>
    <n v="25"/>
    <n v="3"/>
    <s v="Technical Degree"/>
    <n v="1"/>
    <n v="899"/>
    <x v="2"/>
    <x v="1"/>
    <n v="78"/>
    <x v="1"/>
    <x v="2"/>
    <x v="3"/>
    <x v="1"/>
    <x v="1"/>
    <n v="10903"/>
    <x v="2"/>
    <n v="9129"/>
    <n v="3"/>
    <s v="Y"/>
    <x v="1"/>
    <n v="16"/>
    <n v="3"/>
    <x v="0"/>
    <n v="80"/>
    <n v="0"/>
    <n v="16"/>
    <n v="2"/>
    <n v="3"/>
    <x v="0"/>
    <x v="20"/>
    <x v="15"/>
    <n v="4"/>
    <x v="5"/>
  </r>
  <r>
    <n v="37"/>
    <x v="0"/>
    <x v="1"/>
    <x v="1"/>
    <n v="1231"/>
    <x v="0"/>
    <n v="21"/>
    <n v="2"/>
    <s v="Medical"/>
    <n v="1"/>
    <n v="900"/>
    <x v="1"/>
    <x v="0"/>
    <n v="54"/>
    <x v="0"/>
    <x v="1"/>
    <x v="6"/>
    <x v="0"/>
    <x v="1"/>
    <n v="2973"/>
    <x v="1"/>
    <n v="21222"/>
    <n v="5"/>
    <s v="Y"/>
    <x v="1"/>
    <n v="15"/>
    <n v="3"/>
    <x v="2"/>
    <n v="80"/>
    <n v="1"/>
    <n v="10"/>
    <n v="3"/>
    <n v="3"/>
    <x v="2"/>
    <x v="8"/>
    <x v="0"/>
    <n v="0"/>
    <x v="2"/>
  </r>
  <r>
    <n v="53"/>
    <x v="1"/>
    <x v="1"/>
    <x v="0"/>
    <n v="102"/>
    <x v="1"/>
    <n v="23"/>
    <n v="4"/>
    <s v="Life Sciences"/>
    <n v="1"/>
    <n v="901"/>
    <x v="2"/>
    <x v="0"/>
    <n v="72"/>
    <x v="0"/>
    <x v="3"/>
    <x v="7"/>
    <x v="0"/>
    <x v="0"/>
    <n v="14275"/>
    <x v="2"/>
    <n v="20206"/>
    <n v="6"/>
    <s v="Y"/>
    <x v="1"/>
    <n v="18"/>
    <n v="3"/>
    <x v="3"/>
    <n v="80"/>
    <n v="0"/>
    <n v="33"/>
    <n v="0"/>
    <n v="3"/>
    <x v="0"/>
    <x v="12"/>
    <x v="5"/>
    <n v="3"/>
    <x v="5"/>
  </r>
  <r>
    <n v="43"/>
    <x v="0"/>
    <x v="1"/>
    <x v="1"/>
    <n v="422"/>
    <x v="1"/>
    <n v="1"/>
    <n v="3"/>
    <s v="Life Sciences"/>
    <n v="1"/>
    <n v="902"/>
    <x v="2"/>
    <x v="0"/>
    <n v="33"/>
    <x v="0"/>
    <x v="0"/>
    <x v="4"/>
    <x v="0"/>
    <x v="1"/>
    <n v="5562"/>
    <x v="0"/>
    <n v="21782"/>
    <n v="4"/>
    <s v="Y"/>
    <x v="1"/>
    <n v="13"/>
    <n v="3"/>
    <x v="2"/>
    <n v="80"/>
    <n v="1"/>
    <n v="12"/>
    <n v="2"/>
    <n v="2"/>
    <x v="2"/>
    <x v="8"/>
    <x v="3"/>
    <n v="2"/>
    <x v="3"/>
  </r>
  <r>
    <n v="47"/>
    <x v="1"/>
    <x v="1"/>
    <x v="0"/>
    <n v="249"/>
    <x v="0"/>
    <n v="2"/>
    <n v="2"/>
    <s v="Marketing"/>
    <n v="1"/>
    <n v="903"/>
    <x v="1"/>
    <x v="0"/>
    <n v="35"/>
    <x v="0"/>
    <x v="0"/>
    <x v="0"/>
    <x v="0"/>
    <x v="1"/>
    <n v="4537"/>
    <x v="0"/>
    <n v="17783"/>
    <n v="0"/>
    <s v="Y"/>
    <x v="0"/>
    <n v="22"/>
    <n v="4"/>
    <x v="0"/>
    <n v="80"/>
    <n v="1"/>
    <n v="8"/>
    <n v="2"/>
    <n v="3"/>
    <x v="0"/>
    <x v="5"/>
    <x v="8"/>
    <n v="7"/>
    <x v="1"/>
  </r>
  <r>
    <n v="37"/>
    <x v="0"/>
    <x v="1"/>
    <x v="2"/>
    <n v="1252"/>
    <x v="0"/>
    <n v="19"/>
    <n v="2"/>
    <s v="Medical"/>
    <n v="1"/>
    <n v="904"/>
    <x v="3"/>
    <x v="1"/>
    <n v="32"/>
    <x v="0"/>
    <x v="2"/>
    <x v="0"/>
    <x v="1"/>
    <x v="0"/>
    <n v="7642"/>
    <x v="2"/>
    <n v="4814"/>
    <n v="1"/>
    <s v="Y"/>
    <x v="0"/>
    <n v="13"/>
    <n v="3"/>
    <x v="1"/>
    <n v="80"/>
    <n v="0"/>
    <n v="10"/>
    <n v="2"/>
    <n v="3"/>
    <x v="0"/>
    <x v="1"/>
    <x v="2"/>
    <n v="0"/>
    <x v="12"/>
  </r>
  <r>
    <n v="50"/>
    <x v="1"/>
    <x v="1"/>
    <x v="2"/>
    <n v="881"/>
    <x v="1"/>
    <n v="2"/>
    <n v="4"/>
    <s v="Life Sciences"/>
    <n v="1"/>
    <n v="905"/>
    <x v="3"/>
    <x v="1"/>
    <n v="98"/>
    <x v="0"/>
    <x v="3"/>
    <x v="5"/>
    <x v="3"/>
    <x v="2"/>
    <n v="17924"/>
    <x v="2"/>
    <n v="4544"/>
    <n v="1"/>
    <s v="Y"/>
    <x v="1"/>
    <n v="11"/>
    <n v="3"/>
    <x v="1"/>
    <n v="80"/>
    <n v="1"/>
    <n v="31"/>
    <n v="3"/>
    <n v="3"/>
    <x v="0"/>
    <x v="31"/>
    <x v="8"/>
    <n v="14"/>
    <x v="1"/>
  </r>
  <r>
    <n v="39"/>
    <x v="0"/>
    <x v="1"/>
    <x v="0"/>
    <n v="1383"/>
    <x v="2"/>
    <n v="2"/>
    <n v="3"/>
    <s v="Life Sciences"/>
    <n v="1"/>
    <n v="909"/>
    <x v="2"/>
    <x v="0"/>
    <n v="42"/>
    <x v="1"/>
    <x v="0"/>
    <x v="8"/>
    <x v="0"/>
    <x v="1"/>
    <n v="5204"/>
    <x v="0"/>
    <n v="7790"/>
    <n v="8"/>
    <s v="Y"/>
    <x v="1"/>
    <n v="11"/>
    <n v="3"/>
    <x v="3"/>
    <n v="80"/>
    <n v="2"/>
    <n v="13"/>
    <n v="2"/>
    <n v="3"/>
    <x v="2"/>
    <x v="8"/>
    <x v="0"/>
    <n v="0"/>
    <x v="10"/>
  </r>
  <r>
    <n v="33"/>
    <x v="0"/>
    <x v="1"/>
    <x v="0"/>
    <n v="1075"/>
    <x v="2"/>
    <n v="3"/>
    <n v="2"/>
    <s v="Human Resources"/>
    <n v="1"/>
    <n v="910"/>
    <x v="2"/>
    <x v="1"/>
    <n v="57"/>
    <x v="0"/>
    <x v="1"/>
    <x v="8"/>
    <x v="1"/>
    <x v="2"/>
    <n v="2277"/>
    <x v="1"/>
    <n v="22650"/>
    <n v="3"/>
    <s v="Y"/>
    <x v="0"/>
    <n v="11"/>
    <n v="3"/>
    <x v="3"/>
    <n v="80"/>
    <n v="1"/>
    <n v="7"/>
    <n v="4"/>
    <n v="4"/>
    <x v="2"/>
    <x v="9"/>
    <x v="7"/>
    <n v="0"/>
    <x v="6"/>
  </r>
  <r>
    <n v="32"/>
    <x v="0"/>
    <x v="0"/>
    <x v="0"/>
    <n v="374"/>
    <x v="1"/>
    <n v="25"/>
    <n v="4"/>
    <s v="Life Sciences"/>
    <n v="1"/>
    <n v="911"/>
    <x v="3"/>
    <x v="1"/>
    <n v="87"/>
    <x v="0"/>
    <x v="1"/>
    <x v="2"/>
    <x v="0"/>
    <x v="0"/>
    <n v="2795"/>
    <x v="1"/>
    <n v="18016"/>
    <n v="1"/>
    <s v="Y"/>
    <x v="0"/>
    <n v="24"/>
    <n v="4"/>
    <x v="3"/>
    <n v="80"/>
    <n v="0"/>
    <n v="1"/>
    <n v="2"/>
    <n v="1"/>
    <x v="1"/>
    <x v="6"/>
    <x v="2"/>
    <n v="0"/>
    <x v="9"/>
  </r>
  <r>
    <n v="29"/>
    <x v="2"/>
    <x v="1"/>
    <x v="0"/>
    <n v="1086"/>
    <x v="1"/>
    <n v="7"/>
    <n v="1"/>
    <s v="Medical"/>
    <n v="1"/>
    <n v="912"/>
    <x v="3"/>
    <x v="0"/>
    <n v="62"/>
    <x v="1"/>
    <x v="1"/>
    <x v="2"/>
    <x v="0"/>
    <x v="2"/>
    <n v="2532"/>
    <x v="1"/>
    <n v="6054"/>
    <n v="6"/>
    <s v="Y"/>
    <x v="1"/>
    <n v="14"/>
    <n v="3"/>
    <x v="3"/>
    <n v="80"/>
    <n v="3"/>
    <n v="8"/>
    <n v="5"/>
    <n v="3"/>
    <x v="2"/>
    <x v="9"/>
    <x v="7"/>
    <n v="0"/>
    <x v="6"/>
  </r>
  <r>
    <n v="44"/>
    <x v="0"/>
    <x v="1"/>
    <x v="0"/>
    <n v="661"/>
    <x v="1"/>
    <n v="9"/>
    <n v="2"/>
    <s v="Life Sciences"/>
    <n v="1"/>
    <n v="913"/>
    <x v="0"/>
    <x v="1"/>
    <n v="61"/>
    <x v="0"/>
    <x v="1"/>
    <x v="1"/>
    <x v="3"/>
    <x v="1"/>
    <n v="2559"/>
    <x v="1"/>
    <n v="7508"/>
    <n v="1"/>
    <s v="Y"/>
    <x v="0"/>
    <n v="13"/>
    <n v="3"/>
    <x v="1"/>
    <n v="80"/>
    <n v="0"/>
    <n v="8"/>
    <n v="0"/>
    <n v="3"/>
    <x v="0"/>
    <x v="3"/>
    <x v="1"/>
    <n v="7"/>
    <x v="9"/>
  </r>
  <r>
    <n v="28"/>
    <x v="2"/>
    <x v="1"/>
    <x v="0"/>
    <n v="821"/>
    <x v="0"/>
    <n v="5"/>
    <n v="4"/>
    <s v="Medical"/>
    <n v="1"/>
    <n v="916"/>
    <x v="3"/>
    <x v="1"/>
    <n v="98"/>
    <x v="0"/>
    <x v="0"/>
    <x v="0"/>
    <x v="0"/>
    <x v="0"/>
    <n v="4908"/>
    <x v="0"/>
    <n v="24252"/>
    <n v="1"/>
    <s v="Y"/>
    <x v="1"/>
    <n v="14"/>
    <n v="3"/>
    <x v="2"/>
    <n v="80"/>
    <n v="0"/>
    <n v="4"/>
    <n v="3"/>
    <n v="3"/>
    <x v="2"/>
    <x v="9"/>
    <x v="3"/>
    <n v="0"/>
    <x v="3"/>
  </r>
  <r>
    <n v="58"/>
    <x v="1"/>
    <x v="0"/>
    <x v="1"/>
    <n v="781"/>
    <x v="1"/>
    <n v="2"/>
    <n v="1"/>
    <s v="Life Sciences"/>
    <n v="1"/>
    <n v="918"/>
    <x v="2"/>
    <x v="1"/>
    <n v="57"/>
    <x v="1"/>
    <x v="1"/>
    <x v="2"/>
    <x v="0"/>
    <x v="2"/>
    <n v="2380"/>
    <x v="1"/>
    <n v="13384"/>
    <n v="9"/>
    <s v="Y"/>
    <x v="0"/>
    <n v="14"/>
    <n v="3"/>
    <x v="1"/>
    <n v="80"/>
    <n v="1"/>
    <n v="3"/>
    <n v="3"/>
    <n v="2"/>
    <x v="1"/>
    <x v="6"/>
    <x v="2"/>
    <n v="0"/>
    <x v="2"/>
  </r>
  <r>
    <n v="43"/>
    <x v="0"/>
    <x v="1"/>
    <x v="0"/>
    <n v="177"/>
    <x v="1"/>
    <n v="8"/>
    <n v="3"/>
    <s v="Life Sciences"/>
    <n v="1"/>
    <n v="920"/>
    <x v="3"/>
    <x v="0"/>
    <n v="55"/>
    <x v="0"/>
    <x v="0"/>
    <x v="3"/>
    <x v="1"/>
    <x v="2"/>
    <n v="4765"/>
    <x v="0"/>
    <n v="23814"/>
    <n v="4"/>
    <s v="Y"/>
    <x v="1"/>
    <n v="21"/>
    <n v="4"/>
    <x v="3"/>
    <n v="80"/>
    <n v="1"/>
    <n v="4"/>
    <n v="2"/>
    <n v="4"/>
    <x v="1"/>
    <x v="6"/>
    <x v="2"/>
    <n v="0"/>
    <x v="2"/>
  </r>
  <r>
    <n v="20"/>
    <x v="2"/>
    <x v="0"/>
    <x v="0"/>
    <n v="500"/>
    <x v="0"/>
    <n v="2"/>
    <n v="3"/>
    <s v="Medical"/>
    <n v="1"/>
    <n v="922"/>
    <x v="1"/>
    <x v="0"/>
    <n v="49"/>
    <x v="1"/>
    <x v="1"/>
    <x v="6"/>
    <x v="2"/>
    <x v="0"/>
    <n v="2044"/>
    <x v="1"/>
    <n v="22052"/>
    <n v="1"/>
    <s v="Y"/>
    <x v="1"/>
    <n v="13"/>
    <n v="3"/>
    <x v="1"/>
    <n v="80"/>
    <n v="0"/>
    <n v="2"/>
    <n v="3"/>
    <n v="2"/>
    <x v="1"/>
    <x v="4"/>
    <x v="3"/>
    <n v="0"/>
    <x v="3"/>
  </r>
  <r>
    <n v="21"/>
    <x v="2"/>
    <x v="0"/>
    <x v="0"/>
    <n v="1427"/>
    <x v="1"/>
    <n v="18"/>
    <n v="1"/>
    <s v="Other"/>
    <n v="1"/>
    <n v="923"/>
    <x v="2"/>
    <x v="0"/>
    <n v="65"/>
    <x v="0"/>
    <x v="1"/>
    <x v="1"/>
    <x v="0"/>
    <x v="0"/>
    <n v="2693"/>
    <x v="1"/>
    <n v="8870"/>
    <n v="1"/>
    <s v="Y"/>
    <x v="1"/>
    <n v="19"/>
    <n v="3"/>
    <x v="0"/>
    <n v="80"/>
    <n v="0"/>
    <n v="1"/>
    <n v="3"/>
    <n v="2"/>
    <x v="1"/>
    <x v="6"/>
    <x v="2"/>
    <n v="0"/>
    <x v="2"/>
  </r>
  <r>
    <n v="36"/>
    <x v="0"/>
    <x v="1"/>
    <x v="0"/>
    <n v="1425"/>
    <x v="1"/>
    <n v="14"/>
    <n v="1"/>
    <s v="Life Sciences"/>
    <n v="1"/>
    <n v="924"/>
    <x v="1"/>
    <x v="1"/>
    <n v="68"/>
    <x v="0"/>
    <x v="0"/>
    <x v="4"/>
    <x v="0"/>
    <x v="1"/>
    <n v="6586"/>
    <x v="0"/>
    <n v="4821"/>
    <n v="0"/>
    <s v="Y"/>
    <x v="0"/>
    <n v="17"/>
    <n v="3"/>
    <x v="0"/>
    <n v="80"/>
    <n v="1"/>
    <n v="17"/>
    <n v="2"/>
    <n v="2"/>
    <x v="0"/>
    <x v="22"/>
    <x v="6"/>
    <n v="4"/>
    <x v="7"/>
  </r>
  <r>
    <n v="47"/>
    <x v="1"/>
    <x v="1"/>
    <x v="0"/>
    <n v="1454"/>
    <x v="0"/>
    <n v="2"/>
    <n v="4"/>
    <s v="Life Sciences"/>
    <n v="1"/>
    <n v="925"/>
    <x v="2"/>
    <x v="0"/>
    <n v="65"/>
    <x v="1"/>
    <x v="1"/>
    <x v="6"/>
    <x v="0"/>
    <x v="0"/>
    <n v="3294"/>
    <x v="0"/>
    <n v="13137"/>
    <n v="1"/>
    <s v="Y"/>
    <x v="0"/>
    <n v="18"/>
    <n v="3"/>
    <x v="0"/>
    <n v="80"/>
    <n v="0"/>
    <n v="3"/>
    <n v="3"/>
    <n v="2"/>
    <x v="2"/>
    <x v="11"/>
    <x v="3"/>
    <n v="1"/>
    <x v="3"/>
  </r>
  <r>
    <n v="22"/>
    <x v="2"/>
    <x v="0"/>
    <x v="0"/>
    <n v="617"/>
    <x v="1"/>
    <n v="3"/>
    <n v="1"/>
    <s v="Life Sciences"/>
    <n v="1"/>
    <n v="926"/>
    <x v="0"/>
    <x v="0"/>
    <n v="34"/>
    <x v="0"/>
    <x v="0"/>
    <x v="3"/>
    <x v="2"/>
    <x v="1"/>
    <n v="4171"/>
    <x v="0"/>
    <n v="10022"/>
    <n v="0"/>
    <s v="Y"/>
    <x v="0"/>
    <n v="19"/>
    <n v="3"/>
    <x v="0"/>
    <n v="80"/>
    <n v="1"/>
    <n v="4"/>
    <n v="3"/>
    <n v="4"/>
    <x v="2"/>
    <x v="11"/>
    <x v="3"/>
    <n v="0"/>
    <x v="3"/>
  </r>
  <r>
    <n v="41"/>
    <x v="0"/>
    <x v="0"/>
    <x v="0"/>
    <n v="1085"/>
    <x v="1"/>
    <n v="2"/>
    <n v="4"/>
    <s v="Life Sciences"/>
    <n v="1"/>
    <n v="927"/>
    <x v="0"/>
    <x v="0"/>
    <n v="57"/>
    <x v="3"/>
    <x v="1"/>
    <x v="2"/>
    <x v="0"/>
    <x v="2"/>
    <n v="2778"/>
    <x v="1"/>
    <n v="17725"/>
    <n v="4"/>
    <s v="Y"/>
    <x v="0"/>
    <n v="13"/>
    <n v="3"/>
    <x v="3"/>
    <n v="80"/>
    <n v="1"/>
    <n v="10"/>
    <n v="1"/>
    <n v="2"/>
    <x v="0"/>
    <x v="5"/>
    <x v="1"/>
    <n v="1"/>
    <x v="2"/>
  </r>
  <r>
    <n v="28"/>
    <x v="2"/>
    <x v="1"/>
    <x v="0"/>
    <n v="995"/>
    <x v="1"/>
    <n v="9"/>
    <n v="3"/>
    <s v="Medical"/>
    <n v="1"/>
    <n v="930"/>
    <x v="1"/>
    <x v="0"/>
    <n v="77"/>
    <x v="0"/>
    <x v="1"/>
    <x v="1"/>
    <x v="2"/>
    <x v="2"/>
    <n v="2377"/>
    <x v="1"/>
    <n v="9834"/>
    <n v="5"/>
    <s v="Y"/>
    <x v="1"/>
    <n v="18"/>
    <n v="3"/>
    <x v="2"/>
    <n v="80"/>
    <n v="1"/>
    <n v="6"/>
    <n v="2"/>
    <n v="3"/>
    <x v="1"/>
    <x v="4"/>
    <x v="3"/>
    <n v="2"/>
    <x v="3"/>
  </r>
  <r>
    <n v="39"/>
    <x v="0"/>
    <x v="0"/>
    <x v="0"/>
    <n v="1122"/>
    <x v="1"/>
    <n v="6"/>
    <n v="3"/>
    <s v="Medical"/>
    <n v="1"/>
    <n v="932"/>
    <x v="2"/>
    <x v="1"/>
    <n v="70"/>
    <x v="0"/>
    <x v="1"/>
    <x v="2"/>
    <x v="3"/>
    <x v="1"/>
    <n v="2404"/>
    <x v="1"/>
    <n v="4303"/>
    <n v="7"/>
    <s v="Y"/>
    <x v="0"/>
    <n v="21"/>
    <n v="4"/>
    <x v="1"/>
    <n v="80"/>
    <n v="0"/>
    <n v="8"/>
    <n v="2"/>
    <n v="1"/>
    <x v="1"/>
    <x v="4"/>
    <x v="3"/>
    <n v="2"/>
    <x v="3"/>
  </r>
  <r>
    <n v="27"/>
    <x v="2"/>
    <x v="1"/>
    <x v="0"/>
    <n v="618"/>
    <x v="1"/>
    <n v="4"/>
    <n v="3"/>
    <s v="Life Sciences"/>
    <n v="1"/>
    <n v="933"/>
    <x v="0"/>
    <x v="0"/>
    <n v="76"/>
    <x v="0"/>
    <x v="1"/>
    <x v="1"/>
    <x v="2"/>
    <x v="0"/>
    <n v="2318"/>
    <x v="1"/>
    <n v="17808"/>
    <n v="1"/>
    <s v="Y"/>
    <x v="1"/>
    <n v="19"/>
    <n v="3"/>
    <x v="3"/>
    <n v="80"/>
    <n v="0"/>
    <n v="1"/>
    <n v="2"/>
    <n v="3"/>
    <x v="1"/>
    <x v="6"/>
    <x v="10"/>
    <n v="0"/>
    <x v="2"/>
  </r>
  <r>
    <n v="34"/>
    <x v="0"/>
    <x v="1"/>
    <x v="0"/>
    <n v="546"/>
    <x v="1"/>
    <n v="10"/>
    <n v="3"/>
    <s v="Life Sciences"/>
    <n v="1"/>
    <n v="934"/>
    <x v="0"/>
    <x v="1"/>
    <n v="83"/>
    <x v="0"/>
    <x v="1"/>
    <x v="2"/>
    <x v="1"/>
    <x v="2"/>
    <n v="2008"/>
    <x v="1"/>
    <n v="6896"/>
    <n v="1"/>
    <s v="Y"/>
    <x v="1"/>
    <n v="14"/>
    <n v="3"/>
    <x v="2"/>
    <n v="80"/>
    <n v="2"/>
    <n v="1"/>
    <n v="3"/>
    <n v="3"/>
    <x v="1"/>
    <x v="6"/>
    <x v="2"/>
    <n v="1"/>
    <x v="2"/>
  </r>
  <r>
    <n v="42"/>
    <x v="0"/>
    <x v="1"/>
    <x v="0"/>
    <n v="462"/>
    <x v="0"/>
    <n v="14"/>
    <n v="2"/>
    <s v="Medical"/>
    <n v="1"/>
    <n v="936"/>
    <x v="1"/>
    <x v="0"/>
    <n v="68"/>
    <x v="1"/>
    <x v="0"/>
    <x v="0"/>
    <x v="2"/>
    <x v="0"/>
    <n v="6244"/>
    <x v="0"/>
    <n v="7824"/>
    <n v="7"/>
    <s v="Y"/>
    <x v="1"/>
    <n v="17"/>
    <n v="3"/>
    <x v="0"/>
    <n v="80"/>
    <n v="0"/>
    <n v="10"/>
    <n v="6"/>
    <n v="3"/>
    <x v="2"/>
    <x v="8"/>
    <x v="0"/>
    <n v="0"/>
    <x v="6"/>
  </r>
  <r>
    <n v="33"/>
    <x v="0"/>
    <x v="1"/>
    <x v="0"/>
    <n v="1198"/>
    <x v="1"/>
    <n v="1"/>
    <n v="4"/>
    <s v="Other"/>
    <n v="1"/>
    <n v="939"/>
    <x v="1"/>
    <x v="1"/>
    <n v="100"/>
    <x v="1"/>
    <x v="1"/>
    <x v="1"/>
    <x v="3"/>
    <x v="0"/>
    <n v="2799"/>
    <x v="1"/>
    <n v="3339"/>
    <n v="3"/>
    <s v="Y"/>
    <x v="0"/>
    <n v="11"/>
    <n v="3"/>
    <x v="2"/>
    <n v="80"/>
    <n v="0"/>
    <n v="6"/>
    <n v="1"/>
    <n v="3"/>
    <x v="2"/>
    <x v="11"/>
    <x v="3"/>
    <n v="0"/>
    <x v="3"/>
  </r>
  <r>
    <n v="58"/>
    <x v="1"/>
    <x v="1"/>
    <x v="0"/>
    <n v="1272"/>
    <x v="1"/>
    <n v="5"/>
    <n v="3"/>
    <s v="Technical Degree"/>
    <n v="1"/>
    <n v="940"/>
    <x v="1"/>
    <x v="0"/>
    <n v="37"/>
    <x v="1"/>
    <x v="2"/>
    <x v="4"/>
    <x v="1"/>
    <x v="2"/>
    <n v="10552"/>
    <x v="2"/>
    <n v="9255"/>
    <n v="2"/>
    <s v="Y"/>
    <x v="0"/>
    <n v="13"/>
    <n v="3"/>
    <x v="1"/>
    <n v="80"/>
    <n v="1"/>
    <n v="24"/>
    <n v="3"/>
    <n v="3"/>
    <x v="0"/>
    <x v="0"/>
    <x v="2"/>
    <n v="0"/>
    <x v="10"/>
  </r>
  <r>
    <n v="31"/>
    <x v="0"/>
    <x v="1"/>
    <x v="0"/>
    <n v="154"/>
    <x v="0"/>
    <n v="7"/>
    <n v="4"/>
    <s v="Life Sciences"/>
    <n v="1"/>
    <n v="941"/>
    <x v="0"/>
    <x v="1"/>
    <n v="41"/>
    <x v="1"/>
    <x v="1"/>
    <x v="6"/>
    <x v="2"/>
    <x v="1"/>
    <n v="2329"/>
    <x v="1"/>
    <n v="11737"/>
    <n v="3"/>
    <s v="Y"/>
    <x v="1"/>
    <n v="15"/>
    <n v="3"/>
    <x v="2"/>
    <n v="80"/>
    <n v="0"/>
    <n v="13"/>
    <n v="2"/>
    <n v="4"/>
    <x v="0"/>
    <x v="5"/>
    <x v="1"/>
    <n v="5"/>
    <x v="3"/>
  </r>
  <r>
    <n v="35"/>
    <x v="0"/>
    <x v="1"/>
    <x v="0"/>
    <n v="1137"/>
    <x v="1"/>
    <n v="21"/>
    <n v="1"/>
    <s v="Life Sciences"/>
    <n v="1"/>
    <n v="942"/>
    <x v="2"/>
    <x v="0"/>
    <n v="51"/>
    <x v="0"/>
    <x v="0"/>
    <x v="4"/>
    <x v="0"/>
    <x v="1"/>
    <n v="4014"/>
    <x v="0"/>
    <n v="19170"/>
    <n v="1"/>
    <s v="Y"/>
    <x v="0"/>
    <n v="25"/>
    <n v="4"/>
    <x v="1"/>
    <n v="80"/>
    <n v="1"/>
    <n v="10"/>
    <n v="2"/>
    <n v="1"/>
    <x v="0"/>
    <x v="1"/>
    <x v="8"/>
    <n v="0"/>
    <x v="1"/>
  </r>
  <r>
    <n v="49"/>
    <x v="1"/>
    <x v="1"/>
    <x v="0"/>
    <n v="527"/>
    <x v="1"/>
    <n v="8"/>
    <n v="2"/>
    <s v="Other"/>
    <n v="1"/>
    <n v="944"/>
    <x v="3"/>
    <x v="0"/>
    <n v="51"/>
    <x v="0"/>
    <x v="2"/>
    <x v="2"/>
    <x v="1"/>
    <x v="1"/>
    <n v="7403"/>
    <x v="2"/>
    <n v="22477"/>
    <n v="4"/>
    <s v="Y"/>
    <x v="1"/>
    <n v="11"/>
    <n v="3"/>
    <x v="3"/>
    <n v="80"/>
    <n v="1"/>
    <n v="29"/>
    <n v="3"/>
    <n v="2"/>
    <x v="0"/>
    <x v="34"/>
    <x v="5"/>
    <n v="1"/>
    <x v="1"/>
  </r>
  <r>
    <n v="48"/>
    <x v="1"/>
    <x v="1"/>
    <x v="0"/>
    <n v="1469"/>
    <x v="1"/>
    <n v="20"/>
    <n v="4"/>
    <s v="Medical"/>
    <n v="1"/>
    <n v="945"/>
    <x v="2"/>
    <x v="1"/>
    <n v="51"/>
    <x v="0"/>
    <x v="1"/>
    <x v="1"/>
    <x v="2"/>
    <x v="1"/>
    <n v="2259"/>
    <x v="1"/>
    <n v="5543"/>
    <n v="4"/>
    <s v="Y"/>
    <x v="1"/>
    <n v="17"/>
    <n v="3"/>
    <x v="0"/>
    <n v="80"/>
    <n v="2"/>
    <n v="13"/>
    <n v="2"/>
    <n v="2"/>
    <x v="1"/>
    <x v="2"/>
    <x v="2"/>
    <n v="0"/>
    <x v="2"/>
  </r>
  <r>
    <n v="31"/>
    <x v="0"/>
    <x v="1"/>
    <x v="2"/>
    <n v="1188"/>
    <x v="0"/>
    <n v="20"/>
    <n v="2"/>
    <s v="Marketing"/>
    <n v="1"/>
    <n v="947"/>
    <x v="2"/>
    <x v="0"/>
    <n v="45"/>
    <x v="0"/>
    <x v="0"/>
    <x v="0"/>
    <x v="2"/>
    <x v="1"/>
    <n v="6932"/>
    <x v="0"/>
    <n v="24406"/>
    <n v="1"/>
    <s v="Y"/>
    <x v="1"/>
    <n v="13"/>
    <n v="3"/>
    <x v="1"/>
    <n v="80"/>
    <n v="1"/>
    <n v="9"/>
    <n v="2"/>
    <n v="2"/>
    <x v="0"/>
    <x v="7"/>
    <x v="6"/>
    <n v="0"/>
    <x v="2"/>
  </r>
  <r>
    <n v="36"/>
    <x v="0"/>
    <x v="1"/>
    <x v="0"/>
    <n v="188"/>
    <x v="1"/>
    <n v="7"/>
    <n v="4"/>
    <s v="Other"/>
    <n v="1"/>
    <n v="949"/>
    <x v="0"/>
    <x v="1"/>
    <n v="65"/>
    <x v="0"/>
    <x v="1"/>
    <x v="1"/>
    <x v="0"/>
    <x v="0"/>
    <n v="4678"/>
    <x v="0"/>
    <n v="23293"/>
    <n v="2"/>
    <s v="Y"/>
    <x v="1"/>
    <n v="18"/>
    <n v="3"/>
    <x v="3"/>
    <n v="80"/>
    <n v="0"/>
    <n v="8"/>
    <n v="6"/>
    <n v="3"/>
    <x v="0"/>
    <x v="0"/>
    <x v="3"/>
    <n v="0"/>
    <x v="9"/>
  </r>
  <r>
    <n v="38"/>
    <x v="0"/>
    <x v="1"/>
    <x v="0"/>
    <n v="1333"/>
    <x v="1"/>
    <n v="1"/>
    <n v="3"/>
    <s v="Technical Degree"/>
    <n v="1"/>
    <n v="950"/>
    <x v="2"/>
    <x v="0"/>
    <n v="80"/>
    <x v="0"/>
    <x v="2"/>
    <x v="7"/>
    <x v="3"/>
    <x v="1"/>
    <n v="13582"/>
    <x v="2"/>
    <n v="16292"/>
    <n v="1"/>
    <s v="Y"/>
    <x v="1"/>
    <n v="13"/>
    <n v="3"/>
    <x v="2"/>
    <n v="80"/>
    <n v="1"/>
    <n v="15"/>
    <n v="3"/>
    <n v="3"/>
    <x v="0"/>
    <x v="15"/>
    <x v="16"/>
    <n v="5"/>
    <x v="7"/>
  </r>
  <r>
    <n v="32"/>
    <x v="0"/>
    <x v="1"/>
    <x v="2"/>
    <n v="1184"/>
    <x v="1"/>
    <n v="1"/>
    <n v="3"/>
    <s v="Life Sciences"/>
    <n v="1"/>
    <n v="951"/>
    <x v="1"/>
    <x v="0"/>
    <n v="70"/>
    <x v="1"/>
    <x v="1"/>
    <x v="2"/>
    <x v="1"/>
    <x v="1"/>
    <n v="2332"/>
    <x v="1"/>
    <n v="3974"/>
    <n v="6"/>
    <s v="Y"/>
    <x v="1"/>
    <n v="20"/>
    <n v="4"/>
    <x v="3"/>
    <n v="80"/>
    <n v="0"/>
    <n v="5"/>
    <n v="3"/>
    <n v="3"/>
    <x v="2"/>
    <x v="11"/>
    <x v="2"/>
    <n v="0"/>
    <x v="3"/>
  </r>
  <r>
    <n v="25"/>
    <x v="2"/>
    <x v="0"/>
    <x v="0"/>
    <n v="867"/>
    <x v="0"/>
    <n v="19"/>
    <n v="2"/>
    <s v="Marketing"/>
    <n v="1"/>
    <n v="952"/>
    <x v="1"/>
    <x v="1"/>
    <n v="36"/>
    <x v="1"/>
    <x v="1"/>
    <x v="6"/>
    <x v="1"/>
    <x v="1"/>
    <n v="2413"/>
    <x v="1"/>
    <n v="18798"/>
    <n v="1"/>
    <s v="Y"/>
    <x v="0"/>
    <n v="18"/>
    <n v="3"/>
    <x v="3"/>
    <n v="80"/>
    <n v="3"/>
    <n v="1"/>
    <n v="2"/>
    <n v="3"/>
    <x v="1"/>
    <x v="6"/>
    <x v="2"/>
    <n v="0"/>
    <x v="2"/>
  </r>
  <r>
    <n v="40"/>
    <x v="0"/>
    <x v="1"/>
    <x v="0"/>
    <n v="658"/>
    <x v="0"/>
    <n v="10"/>
    <n v="4"/>
    <s v="Marketing"/>
    <n v="1"/>
    <n v="954"/>
    <x v="3"/>
    <x v="1"/>
    <n v="67"/>
    <x v="1"/>
    <x v="2"/>
    <x v="0"/>
    <x v="1"/>
    <x v="2"/>
    <n v="9705"/>
    <x v="2"/>
    <n v="20652"/>
    <n v="2"/>
    <s v="Y"/>
    <x v="1"/>
    <n v="12"/>
    <n v="3"/>
    <x v="2"/>
    <n v="80"/>
    <n v="1"/>
    <n v="11"/>
    <n v="2"/>
    <n v="2"/>
    <x v="1"/>
    <x v="6"/>
    <x v="2"/>
    <n v="0"/>
    <x v="2"/>
  </r>
  <r>
    <n v="26"/>
    <x v="2"/>
    <x v="1"/>
    <x v="1"/>
    <n v="1283"/>
    <x v="0"/>
    <n v="1"/>
    <n v="3"/>
    <s v="Medical"/>
    <n v="1"/>
    <n v="956"/>
    <x v="1"/>
    <x v="1"/>
    <n v="52"/>
    <x v="1"/>
    <x v="0"/>
    <x v="0"/>
    <x v="3"/>
    <x v="0"/>
    <n v="4294"/>
    <x v="0"/>
    <n v="11148"/>
    <n v="1"/>
    <s v="Y"/>
    <x v="1"/>
    <n v="12"/>
    <n v="3"/>
    <x v="2"/>
    <n v="80"/>
    <n v="0"/>
    <n v="7"/>
    <n v="2"/>
    <n v="3"/>
    <x v="0"/>
    <x v="5"/>
    <x v="1"/>
    <n v="0"/>
    <x v="1"/>
  </r>
  <r>
    <n v="41"/>
    <x v="0"/>
    <x v="1"/>
    <x v="0"/>
    <n v="263"/>
    <x v="1"/>
    <n v="6"/>
    <n v="3"/>
    <s v="Medical"/>
    <n v="1"/>
    <n v="957"/>
    <x v="2"/>
    <x v="1"/>
    <n v="59"/>
    <x v="0"/>
    <x v="1"/>
    <x v="2"/>
    <x v="3"/>
    <x v="0"/>
    <n v="4721"/>
    <x v="0"/>
    <n v="3119"/>
    <n v="2"/>
    <s v="Y"/>
    <x v="0"/>
    <n v="13"/>
    <n v="3"/>
    <x v="3"/>
    <n v="80"/>
    <n v="0"/>
    <n v="20"/>
    <n v="3"/>
    <n v="3"/>
    <x v="0"/>
    <x v="29"/>
    <x v="9"/>
    <n v="2"/>
    <x v="8"/>
  </r>
  <r>
    <n v="36"/>
    <x v="0"/>
    <x v="1"/>
    <x v="0"/>
    <n v="938"/>
    <x v="1"/>
    <n v="2"/>
    <n v="4"/>
    <s v="Medical"/>
    <n v="1"/>
    <n v="958"/>
    <x v="1"/>
    <x v="1"/>
    <n v="79"/>
    <x v="0"/>
    <x v="1"/>
    <x v="2"/>
    <x v="2"/>
    <x v="0"/>
    <n v="2519"/>
    <x v="1"/>
    <n v="12287"/>
    <n v="4"/>
    <s v="Y"/>
    <x v="1"/>
    <n v="21"/>
    <n v="4"/>
    <x v="3"/>
    <n v="80"/>
    <n v="0"/>
    <n v="16"/>
    <n v="6"/>
    <n v="3"/>
    <x v="0"/>
    <x v="19"/>
    <x v="6"/>
    <n v="3"/>
    <x v="12"/>
  </r>
  <r>
    <n v="19"/>
    <x v="2"/>
    <x v="0"/>
    <x v="0"/>
    <n v="419"/>
    <x v="0"/>
    <n v="21"/>
    <n v="3"/>
    <s v="Other"/>
    <n v="1"/>
    <n v="959"/>
    <x v="2"/>
    <x v="1"/>
    <n v="37"/>
    <x v="1"/>
    <x v="1"/>
    <x v="6"/>
    <x v="1"/>
    <x v="0"/>
    <n v="2121"/>
    <x v="1"/>
    <n v="9947"/>
    <n v="1"/>
    <s v="Y"/>
    <x v="0"/>
    <n v="13"/>
    <n v="3"/>
    <x v="2"/>
    <n v="80"/>
    <n v="0"/>
    <n v="1"/>
    <n v="3"/>
    <n v="4"/>
    <x v="1"/>
    <x v="6"/>
    <x v="2"/>
    <n v="0"/>
    <x v="2"/>
  </r>
  <r>
    <n v="20"/>
    <x v="2"/>
    <x v="0"/>
    <x v="0"/>
    <n v="129"/>
    <x v="1"/>
    <n v="4"/>
    <n v="3"/>
    <s v="Technical Degree"/>
    <n v="1"/>
    <n v="960"/>
    <x v="3"/>
    <x v="1"/>
    <n v="84"/>
    <x v="0"/>
    <x v="1"/>
    <x v="2"/>
    <x v="3"/>
    <x v="0"/>
    <n v="2973"/>
    <x v="1"/>
    <n v="13008"/>
    <n v="1"/>
    <s v="Y"/>
    <x v="1"/>
    <n v="19"/>
    <n v="3"/>
    <x v="2"/>
    <n v="80"/>
    <n v="0"/>
    <n v="1"/>
    <n v="2"/>
    <n v="3"/>
    <x v="1"/>
    <x v="6"/>
    <x v="2"/>
    <n v="0"/>
    <x v="2"/>
  </r>
  <r>
    <n v="31"/>
    <x v="0"/>
    <x v="1"/>
    <x v="0"/>
    <n v="616"/>
    <x v="1"/>
    <n v="12"/>
    <n v="3"/>
    <s v="Medical"/>
    <n v="1"/>
    <n v="961"/>
    <x v="2"/>
    <x v="0"/>
    <n v="41"/>
    <x v="0"/>
    <x v="0"/>
    <x v="4"/>
    <x v="0"/>
    <x v="1"/>
    <n v="5855"/>
    <x v="0"/>
    <n v="17369"/>
    <n v="0"/>
    <s v="Y"/>
    <x v="0"/>
    <n v="11"/>
    <n v="3"/>
    <x v="3"/>
    <n v="80"/>
    <n v="2"/>
    <n v="10"/>
    <n v="2"/>
    <n v="1"/>
    <x v="0"/>
    <x v="7"/>
    <x v="1"/>
    <n v="8"/>
    <x v="0"/>
  </r>
  <r>
    <n v="40"/>
    <x v="0"/>
    <x v="1"/>
    <x v="1"/>
    <n v="1469"/>
    <x v="1"/>
    <n v="9"/>
    <n v="4"/>
    <s v="Medical"/>
    <n v="1"/>
    <n v="964"/>
    <x v="2"/>
    <x v="1"/>
    <n v="35"/>
    <x v="0"/>
    <x v="1"/>
    <x v="1"/>
    <x v="1"/>
    <x v="2"/>
    <n v="3617"/>
    <x v="0"/>
    <n v="25063"/>
    <n v="8"/>
    <s v="Y"/>
    <x v="0"/>
    <n v="14"/>
    <n v="3"/>
    <x v="1"/>
    <n v="80"/>
    <n v="1"/>
    <n v="3"/>
    <n v="2"/>
    <n v="3"/>
    <x v="1"/>
    <x v="6"/>
    <x v="10"/>
    <n v="0"/>
    <x v="2"/>
  </r>
  <r>
    <n v="32"/>
    <x v="0"/>
    <x v="1"/>
    <x v="0"/>
    <n v="498"/>
    <x v="1"/>
    <n v="3"/>
    <n v="4"/>
    <s v="Medical"/>
    <n v="1"/>
    <n v="966"/>
    <x v="1"/>
    <x v="0"/>
    <n v="93"/>
    <x v="0"/>
    <x v="0"/>
    <x v="3"/>
    <x v="3"/>
    <x v="1"/>
    <n v="6725"/>
    <x v="0"/>
    <n v="13554"/>
    <n v="1"/>
    <s v="Y"/>
    <x v="1"/>
    <n v="12"/>
    <n v="3"/>
    <x v="3"/>
    <n v="80"/>
    <n v="1"/>
    <n v="8"/>
    <n v="2"/>
    <n v="4"/>
    <x v="0"/>
    <x v="3"/>
    <x v="1"/>
    <n v="6"/>
    <x v="6"/>
  </r>
  <r>
    <n v="36"/>
    <x v="0"/>
    <x v="0"/>
    <x v="0"/>
    <n v="530"/>
    <x v="0"/>
    <n v="3"/>
    <n v="1"/>
    <s v="Life Sciences"/>
    <n v="1"/>
    <n v="967"/>
    <x v="1"/>
    <x v="1"/>
    <n v="51"/>
    <x v="1"/>
    <x v="2"/>
    <x v="0"/>
    <x v="0"/>
    <x v="1"/>
    <n v="10325"/>
    <x v="2"/>
    <n v="5518"/>
    <n v="1"/>
    <s v="Y"/>
    <x v="0"/>
    <n v="11"/>
    <n v="3"/>
    <x v="0"/>
    <n v="80"/>
    <n v="1"/>
    <n v="16"/>
    <n v="6"/>
    <n v="3"/>
    <x v="0"/>
    <x v="22"/>
    <x v="1"/>
    <n v="3"/>
    <x v="1"/>
  </r>
  <r>
    <n v="33"/>
    <x v="0"/>
    <x v="1"/>
    <x v="0"/>
    <n v="1069"/>
    <x v="1"/>
    <n v="1"/>
    <n v="3"/>
    <s v="Life Sciences"/>
    <n v="1"/>
    <n v="969"/>
    <x v="0"/>
    <x v="0"/>
    <n v="42"/>
    <x v="1"/>
    <x v="0"/>
    <x v="4"/>
    <x v="0"/>
    <x v="0"/>
    <n v="6949"/>
    <x v="0"/>
    <n v="12291"/>
    <n v="0"/>
    <s v="Y"/>
    <x v="1"/>
    <n v="14"/>
    <n v="3"/>
    <x v="0"/>
    <n v="80"/>
    <n v="0"/>
    <n v="6"/>
    <n v="3"/>
    <n v="3"/>
    <x v="2"/>
    <x v="8"/>
    <x v="2"/>
    <n v="1"/>
    <x v="10"/>
  </r>
  <r>
    <n v="37"/>
    <x v="0"/>
    <x v="0"/>
    <x v="0"/>
    <n v="625"/>
    <x v="0"/>
    <n v="1"/>
    <n v="4"/>
    <s v="Life Sciences"/>
    <n v="1"/>
    <n v="970"/>
    <x v="3"/>
    <x v="1"/>
    <n v="46"/>
    <x v="1"/>
    <x v="2"/>
    <x v="0"/>
    <x v="2"/>
    <x v="1"/>
    <n v="10609"/>
    <x v="2"/>
    <n v="14922"/>
    <n v="5"/>
    <s v="Y"/>
    <x v="1"/>
    <n v="11"/>
    <n v="3"/>
    <x v="3"/>
    <n v="80"/>
    <n v="0"/>
    <n v="17"/>
    <n v="2"/>
    <n v="1"/>
    <x v="0"/>
    <x v="13"/>
    <x v="10"/>
    <n v="11"/>
    <x v="1"/>
  </r>
  <r>
    <n v="45"/>
    <x v="0"/>
    <x v="1"/>
    <x v="2"/>
    <n v="805"/>
    <x v="1"/>
    <n v="4"/>
    <n v="2"/>
    <s v="Life Sciences"/>
    <n v="1"/>
    <n v="972"/>
    <x v="1"/>
    <x v="1"/>
    <n v="57"/>
    <x v="0"/>
    <x v="0"/>
    <x v="2"/>
    <x v="1"/>
    <x v="1"/>
    <n v="4447"/>
    <x v="0"/>
    <n v="23163"/>
    <n v="1"/>
    <s v="Y"/>
    <x v="1"/>
    <n v="12"/>
    <n v="3"/>
    <x v="2"/>
    <n v="80"/>
    <n v="0"/>
    <n v="9"/>
    <n v="5"/>
    <n v="2"/>
    <x v="0"/>
    <x v="7"/>
    <x v="1"/>
    <n v="0"/>
    <x v="5"/>
  </r>
  <r>
    <n v="29"/>
    <x v="2"/>
    <x v="1"/>
    <x v="1"/>
    <n v="1404"/>
    <x v="0"/>
    <n v="20"/>
    <n v="3"/>
    <s v="Technical Degree"/>
    <n v="1"/>
    <n v="974"/>
    <x v="1"/>
    <x v="0"/>
    <n v="84"/>
    <x v="0"/>
    <x v="1"/>
    <x v="6"/>
    <x v="0"/>
    <x v="1"/>
    <n v="2157"/>
    <x v="1"/>
    <n v="18203"/>
    <n v="1"/>
    <s v="Y"/>
    <x v="1"/>
    <n v="15"/>
    <n v="3"/>
    <x v="2"/>
    <n v="80"/>
    <n v="1"/>
    <n v="3"/>
    <n v="5"/>
    <n v="3"/>
    <x v="2"/>
    <x v="11"/>
    <x v="10"/>
    <n v="0"/>
    <x v="3"/>
  </r>
  <r>
    <n v="35"/>
    <x v="0"/>
    <x v="1"/>
    <x v="0"/>
    <n v="1219"/>
    <x v="0"/>
    <n v="18"/>
    <n v="3"/>
    <s v="Medical"/>
    <n v="1"/>
    <n v="975"/>
    <x v="1"/>
    <x v="0"/>
    <n v="86"/>
    <x v="0"/>
    <x v="0"/>
    <x v="0"/>
    <x v="2"/>
    <x v="1"/>
    <n v="4601"/>
    <x v="0"/>
    <n v="6179"/>
    <n v="1"/>
    <s v="Y"/>
    <x v="1"/>
    <n v="16"/>
    <n v="3"/>
    <x v="2"/>
    <n v="80"/>
    <n v="0"/>
    <n v="5"/>
    <n v="3"/>
    <n v="3"/>
    <x v="2"/>
    <x v="8"/>
    <x v="3"/>
    <n v="1"/>
    <x v="2"/>
  </r>
  <r>
    <n v="52"/>
    <x v="1"/>
    <x v="1"/>
    <x v="0"/>
    <n v="1053"/>
    <x v="1"/>
    <n v="1"/>
    <n v="2"/>
    <s v="Life Sciences"/>
    <n v="1"/>
    <n v="976"/>
    <x v="2"/>
    <x v="1"/>
    <n v="70"/>
    <x v="0"/>
    <x v="3"/>
    <x v="5"/>
    <x v="0"/>
    <x v="1"/>
    <n v="17099"/>
    <x v="2"/>
    <n v="13829"/>
    <n v="2"/>
    <s v="Y"/>
    <x v="1"/>
    <n v="15"/>
    <n v="3"/>
    <x v="2"/>
    <n v="80"/>
    <n v="1"/>
    <n v="26"/>
    <n v="2"/>
    <n v="2"/>
    <x v="0"/>
    <x v="7"/>
    <x v="6"/>
    <n v="7"/>
    <x v="5"/>
  </r>
  <r>
    <n v="58"/>
    <x v="1"/>
    <x v="0"/>
    <x v="0"/>
    <n v="289"/>
    <x v="1"/>
    <n v="2"/>
    <n v="3"/>
    <s v="Technical Degree"/>
    <n v="1"/>
    <n v="977"/>
    <x v="2"/>
    <x v="1"/>
    <n v="51"/>
    <x v="0"/>
    <x v="1"/>
    <x v="1"/>
    <x v="2"/>
    <x v="0"/>
    <n v="2479"/>
    <x v="1"/>
    <n v="26227"/>
    <n v="4"/>
    <s v="Y"/>
    <x v="1"/>
    <n v="24"/>
    <n v="4"/>
    <x v="0"/>
    <n v="80"/>
    <n v="0"/>
    <n v="7"/>
    <n v="4"/>
    <n v="3"/>
    <x v="1"/>
    <x v="6"/>
    <x v="2"/>
    <n v="0"/>
    <x v="2"/>
  </r>
  <r>
    <n v="53"/>
    <x v="1"/>
    <x v="1"/>
    <x v="0"/>
    <n v="1376"/>
    <x v="0"/>
    <n v="2"/>
    <n v="2"/>
    <s v="Medical"/>
    <n v="1"/>
    <n v="981"/>
    <x v="1"/>
    <x v="1"/>
    <n v="45"/>
    <x v="0"/>
    <x v="3"/>
    <x v="5"/>
    <x v="2"/>
    <x v="2"/>
    <n v="14852"/>
    <x v="2"/>
    <n v="13938"/>
    <n v="6"/>
    <s v="Y"/>
    <x v="1"/>
    <n v="13"/>
    <n v="3"/>
    <x v="3"/>
    <n v="80"/>
    <n v="1"/>
    <n v="22"/>
    <n v="3"/>
    <n v="4"/>
    <x v="0"/>
    <x v="18"/>
    <x v="9"/>
    <n v="15"/>
    <x v="3"/>
  </r>
  <r>
    <n v="30"/>
    <x v="2"/>
    <x v="1"/>
    <x v="0"/>
    <n v="231"/>
    <x v="0"/>
    <n v="8"/>
    <n v="2"/>
    <s v="Other"/>
    <n v="1"/>
    <n v="982"/>
    <x v="1"/>
    <x v="1"/>
    <n v="62"/>
    <x v="0"/>
    <x v="2"/>
    <x v="0"/>
    <x v="2"/>
    <x v="2"/>
    <n v="7264"/>
    <x v="2"/>
    <n v="9977"/>
    <n v="5"/>
    <s v="Y"/>
    <x v="1"/>
    <n v="11"/>
    <n v="3"/>
    <x v="0"/>
    <n v="80"/>
    <n v="1"/>
    <n v="10"/>
    <n v="2"/>
    <n v="4"/>
    <x v="0"/>
    <x v="3"/>
    <x v="0"/>
    <n v="7"/>
    <x v="1"/>
  </r>
  <r>
    <n v="38"/>
    <x v="0"/>
    <x v="1"/>
    <x v="2"/>
    <n v="152"/>
    <x v="0"/>
    <n v="10"/>
    <n v="3"/>
    <s v="Technical Degree"/>
    <n v="1"/>
    <n v="983"/>
    <x v="1"/>
    <x v="0"/>
    <n v="85"/>
    <x v="0"/>
    <x v="0"/>
    <x v="0"/>
    <x v="0"/>
    <x v="0"/>
    <n v="5666"/>
    <x v="0"/>
    <n v="19899"/>
    <n v="1"/>
    <s v="Y"/>
    <x v="0"/>
    <n v="13"/>
    <n v="3"/>
    <x v="2"/>
    <n v="80"/>
    <n v="0"/>
    <n v="6"/>
    <n v="1"/>
    <n v="3"/>
    <x v="2"/>
    <x v="8"/>
    <x v="7"/>
    <n v="1"/>
    <x v="6"/>
  </r>
  <r>
    <n v="35"/>
    <x v="0"/>
    <x v="1"/>
    <x v="0"/>
    <n v="882"/>
    <x v="0"/>
    <n v="3"/>
    <n v="4"/>
    <s v="Life Sciences"/>
    <n v="1"/>
    <n v="984"/>
    <x v="2"/>
    <x v="1"/>
    <n v="92"/>
    <x v="0"/>
    <x v="2"/>
    <x v="0"/>
    <x v="0"/>
    <x v="2"/>
    <n v="7823"/>
    <x v="2"/>
    <n v="6812"/>
    <n v="6"/>
    <s v="Y"/>
    <x v="1"/>
    <n v="13"/>
    <n v="3"/>
    <x v="2"/>
    <n v="80"/>
    <n v="1"/>
    <n v="12"/>
    <n v="2"/>
    <n v="3"/>
    <x v="0"/>
    <x v="1"/>
    <x v="5"/>
    <n v="0"/>
    <x v="5"/>
  </r>
  <r>
    <n v="39"/>
    <x v="0"/>
    <x v="1"/>
    <x v="0"/>
    <n v="903"/>
    <x v="0"/>
    <n v="2"/>
    <n v="5"/>
    <s v="Life Sciences"/>
    <n v="1"/>
    <n v="985"/>
    <x v="3"/>
    <x v="1"/>
    <n v="41"/>
    <x v="2"/>
    <x v="2"/>
    <x v="0"/>
    <x v="2"/>
    <x v="0"/>
    <n v="7880"/>
    <x v="2"/>
    <n v="2560"/>
    <n v="0"/>
    <s v="Y"/>
    <x v="1"/>
    <n v="18"/>
    <n v="3"/>
    <x v="1"/>
    <n v="80"/>
    <n v="0"/>
    <n v="9"/>
    <n v="3"/>
    <n v="3"/>
    <x v="0"/>
    <x v="3"/>
    <x v="1"/>
    <n v="0"/>
    <x v="1"/>
  </r>
  <r>
    <n v="40"/>
    <x v="0"/>
    <x v="0"/>
    <x v="2"/>
    <n v="1479"/>
    <x v="0"/>
    <n v="24"/>
    <n v="3"/>
    <s v="Life Sciences"/>
    <n v="1"/>
    <n v="986"/>
    <x v="0"/>
    <x v="0"/>
    <n v="100"/>
    <x v="2"/>
    <x v="3"/>
    <x v="0"/>
    <x v="1"/>
    <x v="0"/>
    <n v="13194"/>
    <x v="2"/>
    <n v="17071"/>
    <n v="4"/>
    <s v="Y"/>
    <x v="0"/>
    <n v="16"/>
    <n v="3"/>
    <x v="1"/>
    <n v="80"/>
    <n v="0"/>
    <n v="22"/>
    <n v="2"/>
    <n v="2"/>
    <x v="1"/>
    <x v="6"/>
    <x v="2"/>
    <n v="0"/>
    <x v="2"/>
  </r>
  <r>
    <n v="47"/>
    <x v="1"/>
    <x v="1"/>
    <x v="1"/>
    <n v="1379"/>
    <x v="1"/>
    <n v="16"/>
    <n v="4"/>
    <s v="Medical"/>
    <n v="1"/>
    <n v="987"/>
    <x v="1"/>
    <x v="1"/>
    <n v="64"/>
    <x v="2"/>
    <x v="0"/>
    <x v="3"/>
    <x v="2"/>
    <x v="2"/>
    <n v="5067"/>
    <x v="0"/>
    <n v="6759"/>
    <n v="1"/>
    <s v="Y"/>
    <x v="0"/>
    <n v="19"/>
    <n v="3"/>
    <x v="3"/>
    <n v="80"/>
    <n v="0"/>
    <n v="20"/>
    <n v="3"/>
    <n v="4"/>
    <x v="0"/>
    <x v="27"/>
    <x v="15"/>
    <n v="2"/>
    <x v="1"/>
  </r>
  <r>
    <n v="36"/>
    <x v="0"/>
    <x v="1"/>
    <x v="2"/>
    <n v="1229"/>
    <x v="0"/>
    <n v="8"/>
    <n v="4"/>
    <s v="Technical Degree"/>
    <n v="1"/>
    <n v="990"/>
    <x v="3"/>
    <x v="1"/>
    <n v="84"/>
    <x v="0"/>
    <x v="0"/>
    <x v="0"/>
    <x v="0"/>
    <x v="2"/>
    <n v="5079"/>
    <x v="0"/>
    <n v="25952"/>
    <n v="4"/>
    <s v="Y"/>
    <x v="1"/>
    <n v="13"/>
    <n v="3"/>
    <x v="1"/>
    <n v="80"/>
    <n v="2"/>
    <n v="12"/>
    <n v="3"/>
    <n v="3"/>
    <x v="0"/>
    <x v="5"/>
    <x v="1"/>
    <n v="0"/>
    <x v="1"/>
  </r>
  <r>
    <n v="31"/>
    <x v="0"/>
    <x v="0"/>
    <x v="2"/>
    <n v="335"/>
    <x v="1"/>
    <n v="9"/>
    <n v="2"/>
    <s v="Medical"/>
    <n v="1"/>
    <n v="991"/>
    <x v="1"/>
    <x v="1"/>
    <n v="46"/>
    <x v="1"/>
    <x v="1"/>
    <x v="1"/>
    <x v="3"/>
    <x v="0"/>
    <n v="2321"/>
    <x v="1"/>
    <n v="10322"/>
    <n v="0"/>
    <s v="Y"/>
    <x v="0"/>
    <n v="22"/>
    <n v="4"/>
    <x v="0"/>
    <n v="80"/>
    <n v="0"/>
    <n v="4"/>
    <n v="0"/>
    <n v="3"/>
    <x v="2"/>
    <x v="11"/>
    <x v="3"/>
    <n v="1"/>
    <x v="3"/>
  </r>
  <r>
    <n v="33"/>
    <x v="0"/>
    <x v="1"/>
    <x v="2"/>
    <n v="722"/>
    <x v="0"/>
    <n v="17"/>
    <n v="3"/>
    <s v="Life Sciences"/>
    <n v="1"/>
    <n v="992"/>
    <x v="2"/>
    <x v="1"/>
    <n v="38"/>
    <x v="0"/>
    <x v="3"/>
    <x v="5"/>
    <x v="2"/>
    <x v="0"/>
    <n v="17444"/>
    <x v="2"/>
    <n v="20489"/>
    <n v="1"/>
    <s v="Y"/>
    <x v="1"/>
    <n v="11"/>
    <n v="3"/>
    <x v="1"/>
    <n v="80"/>
    <n v="0"/>
    <n v="10"/>
    <n v="2"/>
    <n v="3"/>
    <x v="0"/>
    <x v="1"/>
    <x v="6"/>
    <n v="6"/>
    <x v="2"/>
  </r>
  <r>
    <n v="29"/>
    <x v="2"/>
    <x v="0"/>
    <x v="0"/>
    <n v="906"/>
    <x v="1"/>
    <n v="10"/>
    <n v="3"/>
    <s v="Life Sciences"/>
    <n v="1"/>
    <n v="994"/>
    <x v="2"/>
    <x v="0"/>
    <n v="92"/>
    <x v="1"/>
    <x v="1"/>
    <x v="1"/>
    <x v="3"/>
    <x v="0"/>
    <n v="2404"/>
    <x v="1"/>
    <n v="11479"/>
    <n v="6"/>
    <s v="Y"/>
    <x v="0"/>
    <n v="20"/>
    <n v="4"/>
    <x v="3"/>
    <n v="80"/>
    <n v="0"/>
    <n v="3"/>
    <n v="5"/>
    <n v="3"/>
    <x v="1"/>
    <x v="2"/>
    <x v="2"/>
    <n v="0"/>
    <x v="2"/>
  </r>
  <r>
    <n v="33"/>
    <x v="0"/>
    <x v="1"/>
    <x v="0"/>
    <n v="461"/>
    <x v="1"/>
    <n v="13"/>
    <n v="1"/>
    <s v="Life Sciences"/>
    <n v="1"/>
    <n v="995"/>
    <x v="0"/>
    <x v="0"/>
    <n v="53"/>
    <x v="0"/>
    <x v="1"/>
    <x v="1"/>
    <x v="0"/>
    <x v="0"/>
    <n v="3452"/>
    <x v="0"/>
    <n v="17241"/>
    <n v="3"/>
    <s v="Y"/>
    <x v="1"/>
    <n v="18"/>
    <n v="3"/>
    <x v="0"/>
    <n v="80"/>
    <n v="0"/>
    <n v="5"/>
    <n v="4"/>
    <n v="3"/>
    <x v="2"/>
    <x v="11"/>
    <x v="3"/>
    <n v="0"/>
    <x v="3"/>
  </r>
  <r>
    <n v="45"/>
    <x v="0"/>
    <x v="1"/>
    <x v="0"/>
    <n v="974"/>
    <x v="1"/>
    <n v="1"/>
    <n v="4"/>
    <s v="Medical"/>
    <n v="1"/>
    <n v="996"/>
    <x v="2"/>
    <x v="0"/>
    <n v="91"/>
    <x v="0"/>
    <x v="1"/>
    <x v="2"/>
    <x v="0"/>
    <x v="2"/>
    <n v="2270"/>
    <x v="1"/>
    <n v="11005"/>
    <n v="3"/>
    <s v="Y"/>
    <x v="1"/>
    <n v="14"/>
    <n v="3"/>
    <x v="1"/>
    <n v="80"/>
    <n v="2"/>
    <n v="8"/>
    <n v="2"/>
    <n v="3"/>
    <x v="2"/>
    <x v="8"/>
    <x v="7"/>
    <n v="0"/>
    <x v="3"/>
  </r>
  <r>
    <n v="50"/>
    <x v="1"/>
    <x v="1"/>
    <x v="0"/>
    <n v="1126"/>
    <x v="1"/>
    <n v="1"/>
    <n v="2"/>
    <s v="Medical"/>
    <n v="1"/>
    <n v="997"/>
    <x v="2"/>
    <x v="1"/>
    <n v="66"/>
    <x v="0"/>
    <x v="3"/>
    <x v="7"/>
    <x v="0"/>
    <x v="2"/>
    <n v="17399"/>
    <x v="2"/>
    <n v="6615"/>
    <n v="9"/>
    <s v="Y"/>
    <x v="1"/>
    <n v="22"/>
    <n v="4"/>
    <x v="3"/>
    <n v="80"/>
    <n v="1"/>
    <n v="32"/>
    <n v="1"/>
    <n v="2"/>
    <x v="2"/>
    <x v="8"/>
    <x v="0"/>
    <n v="1"/>
    <x v="6"/>
  </r>
  <r>
    <n v="33"/>
    <x v="0"/>
    <x v="1"/>
    <x v="1"/>
    <n v="827"/>
    <x v="1"/>
    <n v="1"/>
    <n v="4"/>
    <s v="Other"/>
    <n v="1"/>
    <n v="998"/>
    <x v="1"/>
    <x v="0"/>
    <n v="84"/>
    <x v="2"/>
    <x v="0"/>
    <x v="4"/>
    <x v="1"/>
    <x v="1"/>
    <n v="5488"/>
    <x v="0"/>
    <n v="20161"/>
    <n v="1"/>
    <s v="Y"/>
    <x v="0"/>
    <n v="13"/>
    <n v="3"/>
    <x v="0"/>
    <n v="80"/>
    <n v="1"/>
    <n v="6"/>
    <n v="2"/>
    <n v="3"/>
    <x v="0"/>
    <x v="0"/>
    <x v="4"/>
    <n v="1"/>
    <x v="3"/>
  </r>
  <r>
    <n v="41"/>
    <x v="0"/>
    <x v="1"/>
    <x v="1"/>
    <n v="840"/>
    <x v="1"/>
    <n v="9"/>
    <n v="3"/>
    <s v="Medical"/>
    <n v="1"/>
    <n v="999"/>
    <x v="3"/>
    <x v="1"/>
    <n v="64"/>
    <x v="0"/>
    <x v="4"/>
    <x v="7"/>
    <x v="2"/>
    <x v="2"/>
    <n v="19419"/>
    <x v="2"/>
    <n v="3735"/>
    <n v="2"/>
    <s v="Y"/>
    <x v="1"/>
    <n v="17"/>
    <n v="3"/>
    <x v="2"/>
    <n v="80"/>
    <n v="1"/>
    <n v="21"/>
    <n v="2"/>
    <n v="4"/>
    <x v="0"/>
    <x v="29"/>
    <x v="13"/>
    <n v="0"/>
    <x v="7"/>
  </r>
  <r>
    <n v="27"/>
    <x v="2"/>
    <x v="1"/>
    <x v="0"/>
    <n v="1134"/>
    <x v="1"/>
    <n v="16"/>
    <n v="4"/>
    <s v="Technical Degree"/>
    <n v="1"/>
    <n v="1001"/>
    <x v="1"/>
    <x v="0"/>
    <n v="37"/>
    <x v="0"/>
    <x v="1"/>
    <x v="2"/>
    <x v="1"/>
    <x v="1"/>
    <n v="2811"/>
    <x v="1"/>
    <n v="12086"/>
    <n v="9"/>
    <s v="Y"/>
    <x v="1"/>
    <n v="14"/>
    <n v="3"/>
    <x v="2"/>
    <n v="80"/>
    <n v="1"/>
    <n v="4"/>
    <n v="2"/>
    <n v="3"/>
    <x v="1"/>
    <x v="4"/>
    <x v="3"/>
    <n v="2"/>
    <x v="3"/>
  </r>
  <r>
    <n v="45"/>
    <x v="0"/>
    <x v="1"/>
    <x v="2"/>
    <n v="248"/>
    <x v="1"/>
    <n v="23"/>
    <n v="2"/>
    <s v="Life Sciences"/>
    <n v="1"/>
    <n v="1002"/>
    <x v="2"/>
    <x v="1"/>
    <n v="42"/>
    <x v="0"/>
    <x v="0"/>
    <x v="2"/>
    <x v="3"/>
    <x v="1"/>
    <n v="3633"/>
    <x v="0"/>
    <n v="14039"/>
    <n v="1"/>
    <s v="Y"/>
    <x v="0"/>
    <n v="15"/>
    <n v="3"/>
    <x v="3"/>
    <n v="80"/>
    <n v="1"/>
    <n v="9"/>
    <n v="2"/>
    <n v="3"/>
    <x v="0"/>
    <x v="7"/>
    <x v="6"/>
    <n v="0"/>
    <x v="5"/>
  </r>
  <r>
    <n v="47"/>
    <x v="1"/>
    <x v="1"/>
    <x v="0"/>
    <n v="955"/>
    <x v="0"/>
    <n v="4"/>
    <n v="2"/>
    <s v="Life Sciences"/>
    <n v="1"/>
    <n v="1003"/>
    <x v="2"/>
    <x v="0"/>
    <n v="83"/>
    <x v="0"/>
    <x v="0"/>
    <x v="0"/>
    <x v="0"/>
    <x v="0"/>
    <n v="4163"/>
    <x v="0"/>
    <n v="8571"/>
    <n v="1"/>
    <s v="Y"/>
    <x v="0"/>
    <n v="17"/>
    <n v="3"/>
    <x v="3"/>
    <n v="80"/>
    <n v="0"/>
    <n v="9"/>
    <n v="0"/>
    <n v="3"/>
    <x v="0"/>
    <x v="7"/>
    <x v="2"/>
    <n v="0"/>
    <x v="1"/>
  </r>
  <r>
    <n v="30"/>
    <x v="2"/>
    <x v="0"/>
    <x v="0"/>
    <n v="138"/>
    <x v="1"/>
    <n v="22"/>
    <n v="3"/>
    <s v="Life Sciences"/>
    <n v="1"/>
    <n v="1004"/>
    <x v="3"/>
    <x v="0"/>
    <n v="48"/>
    <x v="0"/>
    <x v="1"/>
    <x v="1"/>
    <x v="2"/>
    <x v="1"/>
    <n v="2132"/>
    <x v="1"/>
    <n v="11539"/>
    <n v="4"/>
    <s v="Y"/>
    <x v="0"/>
    <n v="11"/>
    <n v="3"/>
    <x v="2"/>
    <n v="80"/>
    <n v="0"/>
    <n v="7"/>
    <n v="2"/>
    <n v="3"/>
    <x v="2"/>
    <x v="8"/>
    <x v="3"/>
    <n v="0"/>
    <x v="9"/>
  </r>
  <r>
    <n v="50"/>
    <x v="1"/>
    <x v="1"/>
    <x v="0"/>
    <n v="939"/>
    <x v="1"/>
    <n v="24"/>
    <n v="3"/>
    <s v="Life Sciences"/>
    <n v="1"/>
    <n v="1005"/>
    <x v="2"/>
    <x v="1"/>
    <n v="95"/>
    <x v="0"/>
    <x v="3"/>
    <x v="3"/>
    <x v="2"/>
    <x v="1"/>
    <n v="13973"/>
    <x v="2"/>
    <n v="4161"/>
    <n v="3"/>
    <s v="Y"/>
    <x v="0"/>
    <n v="18"/>
    <n v="3"/>
    <x v="1"/>
    <n v="80"/>
    <n v="1"/>
    <n v="22"/>
    <n v="2"/>
    <n v="3"/>
    <x v="0"/>
    <x v="12"/>
    <x v="14"/>
    <n v="1"/>
    <x v="0"/>
  </r>
  <r>
    <n v="38"/>
    <x v="0"/>
    <x v="1"/>
    <x v="1"/>
    <n v="1391"/>
    <x v="1"/>
    <n v="10"/>
    <n v="1"/>
    <s v="Medical"/>
    <n v="1"/>
    <n v="1006"/>
    <x v="1"/>
    <x v="1"/>
    <n v="66"/>
    <x v="0"/>
    <x v="1"/>
    <x v="1"/>
    <x v="2"/>
    <x v="1"/>
    <n v="2684"/>
    <x v="1"/>
    <n v="12127"/>
    <n v="0"/>
    <s v="Y"/>
    <x v="1"/>
    <n v="17"/>
    <n v="3"/>
    <x v="2"/>
    <n v="80"/>
    <n v="1"/>
    <n v="3"/>
    <n v="0"/>
    <n v="2"/>
    <x v="1"/>
    <x v="4"/>
    <x v="10"/>
    <n v="0"/>
    <x v="3"/>
  </r>
  <r>
    <n v="46"/>
    <x v="1"/>
    <x v="1"/>
    <x v="0"/>
    <n v="566"/>
    <x v="1"/>
    <n v="7"/>
    <n v="2"/>
    <s v="Medical"/>
    <n v="1"/>
    <n v="1007"/>
    <x v="2"/>
    <x v="1"/>
    <n v="75"/>
    <x v="0"/>
    <x v="2"/>
    <x v="3"/>
    <x v="2"/>
    <x v="2"/>
    <n v="10845"/>
    <x v="2"/>
    <n v="24208"/>
    <n v="6"/>
    <s v="Y"/>
    <x v="1"/>
    <n v="13"/>
    <n v="3"/>
    <x v="2"/>
    <n v="80"/>
    <n v="1"/>
    <n v="13"/>
    <n v="3"/>
    <n v="3"/>
    <x v="0"/>
    <x v="3"/>
    <x v="1"/>
    <n v="0"/>
    <x v="1"/>
  </r>
  <r>
    <n v="24"/>
    <x v="2"/>
    <x v="1"/>
    <x v="0"/>
    <n v="1206"/>
    <x v="1"/>
    <n v="17"/>
    <n v="1"/>
    <s v="Medical"/>
    <n v="1"/>
    <n v="1009"/>
    <x v="2"/>
    <x v="0"/>
    <n v="41"/>
    <x v="1"/>
    <x v="0"/>
    <x v="3"/>
    <x v="2"/>
    <x v="2"/>
    <n v="4377"/>
    <x v="0"/>
    <n v="24117"/>
    <n v="1"/>
    <s v="Y"/>
    <x v="1"/>
    <n v="15"/>
    <n v="3"/>
    <x v="2"/>
    <n v="80"/>
    <n v="2"/>
    <n v="5"/>
    <n v="6"/>
    <n v="3"/>
    <x v="2"/>
    <x v="9"/>
    <x v="3"/>
    <n v="3"/>
    <x v="3"/>
  </r>
  <r>
    <n v="35"/>
    <x v="0"/>
    <x v="0"/>
    <x v="0"/>
    <n v="622"/>
    <x v="1"/>
    <n v="14"/>
    <n v="4"/>
    <s v="Other"/>
    <n v="1"/>
    <n v="1010"/>
    <x v="1"/>
    <x v="1"/>
    <n v="39"/>
    <x v="1"/>
    <x v="1"/>
    <x v="2"/>
    <x v="1"/>
    <x v="2"/>
    <n v="3743"/>
    <x v="0"/>
    <n v="10074"/>
    <n v="1"/>
    <s v="Y"/>
    <x v="0"/>
    <n v="24"/>
    <n v="4"/>
    <x v="1"/>
    <n v="80"/>
    <n v="1"/>
    <n v="5"/>
    <n v="2"/>
    <n v="1"/>
    <x v="2"/>
    <x v="9"/>
    <x v="3"/>
    <n v="0"/>
    <x v="3"/>
  </r>
  <r>
    <n v="31"/>
    <x v="0"/>
    <x v="1"/>
    <x v="1"/>
    <n v="853"/>
    <x v="1"/>
    <n v="1"/>
    <n v="1"/>
    <s v="Life Sciences"/>
    <n v="1"/>
    <n v="1011"/>
    <x v="1"/>
    <x v="0"/>
    <n v="96"/>
    <x v="0"/>
    <x v="0"/>
    <x v="3"/>
    <x v="3"/>
    <x v="1"/>
    <n v="4148"/>
    <x v="0"/>
    <n v="11275"/>
    <n v="1"/>
    <s v="Y"/>
    <x v="1"/>
    <n v="12"/>
    <n v="3"/>
    <x v="3"/>
    <n v="80"/>
    <n v="1"/>
    <n v="4"/>
    <n v="1"/>
    <n v="3"/>
    <x v="2"/>
    <x v="9"/>
    <x v="7"/>
    <n v="0"/>
    <x v="6"/>
  </r>
  <r>
    <n v="18"/>
    <x v="2"/>
    <x v="1"/>
    <x v="2"/>
    <n v="287"/>
    <x v="1"/>
    <n v="5"/>
    <n v="2"/>
    <s v="Life Sciences"/>
    <n v="1"/>
    <n v="1012"/>
    <x v="0"/>
    <x v="1"/>
    <n v="73"/>
    <x v="0"/>
    <x v="1"/>
    <x v="1"/>
    <x v="0"/>
    <x v="0"/>
    <n v="1051"/>
    <x v="1"/>
    <n v="13493"/>
    <n v="1"/>
    <s v="Y"/>
    <x v="1"/>
    <n v="15"/>
    <n v="3"/>
    <x v="1"/>
    <n v="80"/>
    <n v="0"/>
    <n v="0"/>
    <n v="2"/>
    <n v="3"/>
    <x v="1"/>
    <x v="2"/>
    <x v="2"/>
    <n v="0"/>
    <x v="2"/>
  </r>
  <r>
    <n v="54"/>
    <x v="1"/>
    <x v="1"/>
    <x v="0"/>
    <n v="1441"/>
    <x v="1"/>
    <n v="17"/>
    <n v="3"/>
    <s v="Technical Degree"/>
    <n v="1"/>
    <n v="1013"/>
    <x v="1"/>
    <x v="0"/>
    <n v="56"/>
    <x v="0"/>
    <x v="2"/>
    <x v="3"/>
    <x v="2"/>
    <x v="1"/>
    <n v="10739"/>
    <x v="2"/>
    <n v="13943"/>
    <n v="8"/>
    <s v="Y"/>
    <x v="1"/>
    <n v="11"/>
    <n v="3"/>
    <x v="3"/>
    <n v="80"/>
    <n v="1"/>
    <n v="22"/>
    <n v="2"/>
    <n v="3"/>
    <x v="0"/>
    <x v="1"/>
    <x v="1"/>
    <n v="0"/>
    <x v="5"/>
  </r>
  <r>
    <n v="35"/>
    <x v="0"/>
    <x v="1"/>
    <x v="0"/>
    <n v="583"/>
    <x v="1"/>
    <n v="25"/>
    <n v="4"/>
    <s v="Medical"/>
    <n v="1"/>
    <n v="1014"/>
    <x v="1"/>
    <x v="0"/>
    <n v="57"/>
    <x v="0"/>
    <x v="2"/>
    <x v="4"/>
    <x v="2"/>
    <x v="2"/>
    <n v="10388"/>
    <x v="2"/>
    <n v="6975"/>
    <n v="1"/>
    <s v="Y"/>
    <x v="0"/>
    <n v="11"/>
    <n v="3"/>
    <x v="3"/>
    <n v="80"/>
    <n v="1"/>
    <n v="16"/>
    <n v="3"/>
    <n v="2"/>
    <x v="0"/>
    <x v="22"/>
    <x v="15"/>
    <n v="10"/>
    <x v="9"/>
  </r>
  <r>
    <n v="30"/>
    <x v="2"/>
    <x v="1"/>
    <x v="0"/>
    <n v="153"/>
    <x v="1"/>
    <n v="8"/>
    <n v="2"/>
    <s v="Life Sciences"/>
    <n v="1"/>
    <n v="1015"/>
    <x v="0"/>
    <x v="0"/>
    <n v="73"/>
    <x v="2"/>
    <x v="2"/>
    <x v="7"/>
    <x v="3"/>
    <x v="1"/>
    <n v="11416"/>
    <x v="2"/>
    <n v="17802"/>
    <n v="0"/>
    <s v="Y"/>
    <x v="0"/>
    <n v="12"/>
    <n v="3"/>
    <x v="3"/>
    <n v="80"/>
    <n v="3"/>
    <n v="9"/>
    <n v="4"/>
    <n v="2"/>
    <x v="0"/>
    <x v="3"/>
    <x v="1"/>
    <n v="1"/>
    <x v="1"/>
  </r>
  <r>
    <n v="20"/>
    <x v="2"/>
    <x v="0"/>
    <x v="0"/>
    <n v="1097"/>
    <x v="1"/>
    <n v="11"/>
    <n v="3"/>
    <s v="Medical"/>
    <n v="1"/>
    <n v="1016"/>
    <x v="2"/>
    <x v="0"/>
    <n v="98"/>
    <x v="1"/>
    <x v="1"/>
    <x v="1"/>
    <x v="3"/>
    <x v="0"/>
    <n v="2600"/>
    <x v="1"/>
    <n v="18275"/>
    <n v="1"/>
    <s v="Y"/>
    <x v="0"/>
    <n v="15"/>
    <n v="3"/>
    <x v="0"/>
    <n v="80"/>
    <n v="0"/>
    <n v="1"/>
    <n v="2"/>
    <n v="3"/>
    <x v="1"/>
    <x v="6"/>
    <x v="2"/>
    <n v="0"/>
    <x v="2"/>
  </r>
  <r>
    <n v="30"/>
    <x v="2"/>
    <x v="0"/>
    <x v="1"/>
    <n v="109"/>
    <x v="1"/>
    <n v="5"/>
    <n v="3"/>
    <s v="Medical"/>
    <n v="1"/>
    <n v="1017"/>
    <x v="0"/>
    <x v="0"/>
    <n v="60"/>
    <x v="0"/>
    <x v="1"/>
    <x v="2"/>
    <x v="1"/>
    <x v="0"/>
    <n v="2422"/>
    <x v="1"/>
    <n v="25725"/>
    <n v="0"/>
    <s v="Y"/>
    <x v="1"/>
    <n v="17"/>
    <n v="3"/>
    <x v="0"/>
    <n v="80"/>
    <n v="0"/>
    <n v="4"/>
    <n v="3"/>
    <n v="3"/>
    <x v="2"/>
    <x v="11"/>
    <x v="3"/>
    <n v="1"/>
    <x v="3"/>
  </r>
  <r>
    <n v="26"/>
    <x v="2"/>
    <x v="1"/>
    <x v="0"/>
    <n v="1066"/>
    <x v="1"/>
    <n v="2"/>
    <n v="2"/>
    <s v="Medical"/>
    <n v="1"/>
    <n v="1018"/>
    <x v="2"/>
    <x v="1"/>
    <n v="32"/>
    <x v="2"/>
    <x v="0"/>
    <x v="3"/>
    <x v="0"/>
    <x v="1"/>
    <n v="5472"/>
    <x v="0"/>
    <n v="3334"/>
    <n v="1"/>
    <s v="Y"/>
    <x v="1"/>
    <n v="12"/>
    <n v="3"/>
    <x v="2"/>
    <n v="80"/>
    <n v="0"/>
    <n v="8"/>
    <n v="2"/>
    <n v="3"/>
    <x v="0"/>
    <x v="3"/>
    <x v="1"/>
    <n v="1"/>
    <x v="6"/>
  </r>
  <r>
    <n v="22"/>
    <x v="2"/>
    <x v="1"/>
    <x v="0"/>
    <n v="217"/>
    <x v="1"/>
    <n v="8"/>
    <n v="1"/>
    <s v="Life Sciences"/>
    <n v="1"/>
    <n v="1019"/>
    <x v="0"/>
    <x v="1"/>
    <n v="94"/>
    <x v="3"/>
    <x v="1"/>
    <x v="2"/>
    <x v="3"/>
    <x v="1"/>
    <n v="2451"/>
    <x v="1"/>
    <n v="6881"/>
    <n v="1"/>
    <s v="Y"/>
    <x v="1"/>
    <n v="15"/>
    <n v="3"/>
    <x v="0"/>
    <n v="80"/>
    <n v="1"/>
    <n v="4"/>
    <n v="3"/>
    <n v="2"/>
    <x v="2"/>
    <x v="9"/>
    <x v="7"/>
    <n v="1"/>
    <x v="9"/>
  </r>
  <r>
    <n v="48"/>
    <x v="1"/>
    <x v="1"/>
    <x v="0"/>
    <n v="277"/>
    <x v="1"/>
    <n v="6"/>
    <n v="3"/>
    <s v="Life Sciences"/>
    <n v="1"/>
    <n v="1022"/>
    <x v="3"/>
    <x v="1"/>
    <n v="97"/>
    <x v="1"/>
    <x v="0"/>
    <x v="4"/>
    <x v="2"/>
    <x v="0"/>
    <n v="4240"/>
    <x v="0"/>
    <n v="13119"/>
    <n v="2"/>
    <s v="Y"/>
    <x v="1"/>
    <n v="13"/>
    <n v="3"/>
    <x v="1"/>
    <n v="80"/>
    <n v="0"/>
    <n v="19"/>
    <n v="0"/>
    <n v="3"/>
    <x v="1"/>
    <x v="4"/>
    <x v="3"/>
    <n v="2"/>
    <x v="3"/>
  </r>
  <r>
    <n v="48"/>
    <x v="1"/>
    <x v="1"/>
    <x v="0"/>
    <n v="1355"/>
    <x v="1"/>
    <n v="4"/>
    <n v="4"/>
    <s v="Life Sciences"/>
    <n v="1"/>
    <n v="1024"/>
    <x v="1"/>
    <x v="1"/>
    <n v="78"/>
    <x v="1"/>
    <x v="2"/>
    <x v="4"/>
    <x v="2"/>
    <x v="0"/>
    <n v="10999"/>
    <x v="2"/>
    <n v="22245"/>
    <n v="7"/>
    <s v="Y"/>
    <x v="1"/>
    <n v="14"/>
    <n v="3"/>
    <x v="2"/>
    <n v="80"/>
    <n v="0"/>
    <n v="27"/>
    <n v="3"/>
    <n v="3"/>
    <x v="0"/>
    <x v="15"/>
    <x v="14"/>
    <n v="4"/>
    <x v="5"/>
  </r>
  <r>
    <n v="41"/>
    <x v="0"/>
    <x v="1"/>
    <x v="0"/>
    <n v="549"/>
    <x v="1"/>
    <n v="7"/>
    <n v="2"/>
    <s v="Medical"/>
    <n v="1"/>
    <n v="1025"/>
    <x v="2"/>
    <x v="0"/>
    <n v="42"/>
    <x v="0"/>
    <x v="0"/>
    <x v="3"/>
    <x v="2"/>
    <x v="0"/>
    <n v="5003"/>
    <x v="0"/>
    <n v="23371"/>
    <n v="6"/>
    <s v="Y"/>
    <x v="1"/>
    <n v="14"/>
    <n v="3"/>
    <x v="2"/>
    <n v="80"/>
    <n v="0"/>
    <n v="8"/>
    <n v="6"/>
    <n v="3"/>
    <x v="1"/>
    <x v="4"/>
    <x v="3"/>
    <n v="2"/>
    <x v="9"/>
  </r>
  <r>
    <n v="39"/>
    <x v="0"/>
    <x v="1"/>
    <x v="0"/>
    <n v="466"/>
    <x v="1"/>
    <n v="1"/>
    <n v="1"/>
    <s v="Life Sciences"/>
    <n v="1"/>
    <n v="1026"/>
    <x v="2"/>
    <x v="0"/>
    <n v="65"/>
    <x v="1"/>
    <x v="3"/>
    <x v="3"/>
    <x v="0"/>
    <x v="1"/>
    <n v="12742"/>
    <x v="2"/>
    <n v="7060"/>
    <n v="1"/>
    <s v="Y"/>
    <x v="1"/>
    <n v="16"/>
    <n v="3"/>
    <x v="3"/>
    <n v="80"/>
    <n v="1"/>
    <n v="21"/>
    <n v="3"/>
    <n v="3"/>
    <x v="0"/>
    <x v="17"/>
    <x v="8"/>
    <n v="11"/>
    <x v="5"/>
  </r>
  <r>
    <n v="27"/>
    <x v="2"/>
    <x v="1"/>
    <x v="0"/>
    <n v="1055"/>
    <x v="1"/>
    <n v="2"/>
    <n v="4"/>
    <s v="Life Sciences"/>
    <n v="1"/>
    <n v="1027"/>
    <x v="3"/>
    <x v="0"/>
    <n v="47"/>
    <x v="0"/>
    <x v="0"/>
    <x v="3"/>
    <x v="0"/>
    <x v="1"/>
    <n v="4227"/>
    <x v="0"/>
    <n v="4658"/>
    <n v="0"/>
    <s v="Y"/>
    <x v="1"/>
    <n v="18"/>
    <n v="3"/>
    <x v="2"/>
    <n v="80"/>
    <n v="1"/>
    <n v="4"/>
    <n v="2"/>
    <n v="3"/>
    <x v="2"/>
    <x v="11"/>
    <x v="3"/>
    <n v="2"/>
    <x v="3"/>
  </r>
  <r>
    <n v="35"/>
    <x v="0"/>
    <x v="1"/>
    <x v="0"/>
    <n v="802"/>
    <x v="1"/>
    <n v="10"/>
    <n v="3"/>
    <s v="Other"/>
    <n v="1"/>
    <n v="1028"/>
    <x v="0"/>
    <x v="1"/>
    <n v="45"/>
    <x v="0"/>
    <x v="1"/>
    <x v="2"/>
    <x v="0"/>
    <x v="2"/>
    <n v="3917"/>
    <x v="0"/>
    <n v="9541"/>
    <n v="1"/>
    <s v="Y"/>
    <x v="1"/>
    <n v="20"/>
    <n v="4"/>
    <x v="0"/>
    <n v="80"/>
    <n v="1"/>
    <n v="3"/>
    <n v="4"/>
    <n v="2"/>
    <x v="2"/>
    <x v="11"/>
    <x v="3"/>
    <n v="1"/>
    <x v="3"/>
  </r>
  <r>
    <n v="42"/>
    <x v="0"/>
    <x v="1"/>
    <x v="0"/>
    <n v="265"/>
    <x v="0"/>
    <n v="5"/>
    <n v="2"/>
    <s v="Marketing"/>
    <n v="1"/>
    <n v="1029"/>
    <x v="2"/>
    <x v="1"/>
    <n v="90"/>
    <x v="0"/>
    <x v="4"/>
    <x v="5"/>
    <x v="2"/>
    <x v="1"/>
    <n v="18303"/>
    <x v="2"/>
    <n v="7770"/>
    <n v="6"/>
    <s v="Y"/>
    <x v="1"/>
    <n v="13"/>
    <n v="3"/>
    <x v="2"/>
    <n v="80"/>
    <n v="0"/>
    <n v="21"/>
    <n v="3"/>
    <n v="4"/>
    <x v="1"/>
    <x v="6"/>
    <x v="2"/>
    <n v="0"/>
    <x v="2"/>
  </r>
  <r>
    <n v="50"/>
    <x v="1"/>
    <x v="1"/>
    <x v="0"/>
    <n v="804"/>
    <x v="1"/>
    <n v="9"/>
    <n v="3"/>
    <s v="Life Sciences"/>
    <n v="1"/>
    <n v="1030"/>
    <x v="3"/>
    <x v="1"/>
    <n v="64"/>
    <x v="0"/>
    <x v="1"/>
    <x v="2"/>
    <x v="0"/>
    <x v="1"/>
    <n v="2380"/>
    <x v="1"/>
    <n v="20165"/>
    <n v="4"/>
    <s v="Y"/>
    <x v="1"/>
    <n v="18"/>
    <n v="3"/>
    <x v="2"/>
    <n v="80"/>
    <n v="0"/>
    <n v="8"/>
    <n v="5"/>
    <n v="3"/>
    <x v="1"/>
    <x v="6"/>
    <x v="2"/>
    <n v="0"/>
    <x v="2"/>
  </r>
  <r>
    <n v="59"/>
    <x v="1"/>
    <x v="1"/>
    <x v="0"/>
    <n v="715"/>
    <x v="1"/>
    <n v="2"/>
    <n v="3"/>
    <s v="Life Sciences"/>
    <n v="1"/>
    <n v="1032"/>
    <x v="1"/>
    <x v="0"/>
    <n v="69"/>
    <x v="1"/>
    <x v="3"/>
    <x v="3"/>
    <x v="0"/>
    <x v="0"/>
    <n v="13726"/>
    <x v="2"/>
    <n v="21829"/>
    <n v="3"/>
    <s v="Y"/>
    <x v="0"/>
    <n v="13"/>
    <n v="3"/>
    <x v="0"/>
    <n v="80"/>
    <n v="0"/>
    <n v="30"/>
    <n v="4"/>
    <n v="3"/>
    <x v="2"/>
    <x v="8"/>
    <x v="7"/>
    <n v="4"/>
    <x v="6"/>
  </r>
  <r>
    <n v="37"/>
    <x v="0"/>
    <x v="0"/>
    <x v="0"/>
    <n v="1141"/>
    <x v="1"/>
    <n v="11"/>
    <n v="2"/>
    <s v="Medical"/>
    <n v="1"/>
    <n v="1033"/>
    <x v="3"/>
    <x v="0"/>
    <n v="61"/>
    <x v="3"/>
    <x v="0"/>
    <x v="4"/>
    <x v="1"/>
    <x v="1"/>
    <n v="4777"/>
    <x v="0"/>
    <n v="14382"/>
    <n v="5"/>
    <s v="Y"/>
    <x v="1"/>
    <n v="15"/>
    <n v="3"/>
    <x v="0"/>
    <n v="80"/>
    <n v="0"/>
    <n v="15"/>
    <n v="2"/>
    <n v="1"/>
    <x v="1"/>
    <x v="6"/>
    <x v="2"/>
    <n v="0"/>
    <x v="2"/>
  </r>
  <r>
    <n v="55"/>
    <x v="1"/>
    <x v="1"/>
    <x v="1"/>
    <n v="135"/>
    <x v="1"/>
    <n v="18"/>
    <n v="4"/>
    <s v="Medical"/>
    <n v="1"/>
    <n v="1034"/>
    <x v="1"/>
    <x v="1"/>
    <n v="62"/>
    <x v="0"/>
    <x v="0"/>
    <x v="4"/>
    <x v="1"/>
    <x v="1"/>
    <n v="6385"/>
    <x v="0"/>
    <n v="12992"/>
    <n v="3"/>
    <s v="Y"/>
    <x v="0"/>
    <n v="14"/>
    <n v="3"/>
    <x v="1"/>
    <n v="80"/>
    <n v="2"/>
    <n v="17"/>
    <n v="3"/>
    <n v="3"/>
    <x v="0"/>
    <x v="3"/>
    <x v="1"/>
    <n v="6"/>
    <x v="1"/>
  </r>
  <r>
    <n v="41"/>
    <x v="0"/>
    <x v="1"/>
    <x v="2"/>
    <n v="247"/>
    <x v="1"/>
    <n v="7"/>
    <n v="1"/>
    <s v="Life Sciences"/>
    <n v="1"/>
    <n v="1035"/>
    <x v="0"/>
    <x v="0"/>
    <n v="55"/>
    <x v="3"/>
    <x v="4"/>
    <x v="7"/>
    <x v="2"/>
    <x v="2"/>
    <n v="19973"/>
    <x v="2"/>
    <n v="20284"/>
    <n v="1"/>
    <s v="Y"/>
    <x v="1"/>
    <n v="22"/>
    <n v="4"/>
    <x v="2"/>
    <n v="80"/>
    <n v="2"/>
    <n v="21"/>
    <n v="3"/>
    <n v="3"/>
    <x v="0"/>
    <x v="17"/>
    <x v="13"/>
    <n v="5"/>
    <x v="13"/>
  </r>
  <r>
    <n v="38"/>
    <x v="0"/>
    <x v="1"/>
    <x v="0"/>
    <n v="1035"/>
    <x v="0"/>
    <n v="3"/>
    <n v="4"/>
    <s v="Life Sciences"/>
    <n v="1"/>
    <n v="1036"/>
    <x v="0"/>
    <x v="1"/>
    <n v="42"/>
    <x v="0"/>
    <x v="0"/>
    <x v="0"/>
    <x v="0"/>
    <x v="0"/>
    <n v="6861"/>
    <x v="0"/>
    <n v="4981"/>
    <n v="8"/>
    <s v="Y"/>
    <x v="0"/>
    <n v="12"/>
    <n v="3"/>
    <x v="3"/>
    <n v="80"/>
    <n v="0"/>
    <n v="19"/>
    <n v="1"/>
    <n v="3"/>
    <x v="1"/>
    <x v="6"/>
    <x v="2"/>
    <n v="0"/>
    <x v="2"/>
  </r>
  <r>
    <n v="26"/>
    <x v="2"/>
    <x v="0"/>
    <x v="2"/>
    <n v="265"/>
    <x v="0"/>
    <n v="29"/>
    <n v="2"/>
    <s v="Medical"/>
    <n v="1"/>
    <n v="1037"/>
    <x v="0"/>
    <x v="1"/>
    <n v="79"/>
    <x v="3"/>
    <x v="0"/>
    <x v="0"/>
    <x v="3"/>
    <x v="0"/>
    <n v="4969"/>
    <x v="0"/>
    <n v="21813"/>
    <n v="8"/>
    <s v="Y"/>
    <x v="1"/>
    <n v="18"/>
    <n v="3"/>
    <x v="1"/>
    <n v="80"/>
    <n v="0"/>
    <n v="7"/>
    <n v="6"/>
    <n v="3"/>
    <x v="1"/>
    <x v="4"/>
    <x v="3"/>
    <n v="2"/>
    <x v="3"/>
  </r>
  <r>
    <n v="52"/>
    <x v="1"/>
    <x v="0"/>
    <x v="0"/>
    <n v="266"/>
    <x v="0"/>
    <n v="2"/>
    <n v="1"/>
    <s v="Marketing"/>
    <n v="1"/>
    <n v="1038"/>
    <x v="3"/>
    <x v="0"/>
    <n v="57"/>
    <x v="3"/>
    <x v="4"/>
    <x v="5"/>
    <x v="0"/>
    <x v="1"/>
    <n v="19845"/>
    <x v="2"/>
    <n v="25846"/>
    <n v="1"/>
    <s v="Y"/>
    <x v="1"/>
    <n v="15"/>
    <n v="3"/>
    <x v="1"/>
    <n v="80"/>
    <n v="1"/>
    <n v="33"/>
    <n v="3"/>
    <n v="3"/>
    <x v="0"/>
    <x v="32"/>
    <x v="12"/>
    <n v="6"/>
    <x v="12"/>
  </r>
  <r>
    <n v="44"/>
    <x v="0"/>
    <x v="1"/>
    <x v="0"/>
    <n v="1448"/>
    <x v="0"/>
    <n v="28"/>
    <n v="3"/>
    <s v="Medical"/>
    <n v="1"/>
    <n v="1039"/>
    <x v="2"/>
    <x v="0"/>
    <n v="53"/>
    <x v="2"/>
    <x v="3"/>
    <x v="0"/>
    <x v="0"/>
    <x v="1"/>
    <n v="13320"/>
    <x v="2"/>
    <n v="11737"/>
    <n v="3"/>
    <s v="Y"/>
    <x v="0"/>
    <n v="18"/>
    <n v="3"/>
    <x v="3"/>
    <n v="80"/>
    <n v="1"/>
    <n v="23"/>
    <n v="2"/>
    <n v="3"/>
    <x v="0"/>
    <x v="12"/>
    <x v="14"/>
    <n v="11"/>
    <x v="7"/>
  </r>
  <r>
    <n v="50"/>
    <x v="1"/>
    <x v="1"/>
    <x v="2"/>
    <n v="145"/>
    <x v="0"/>
    <n v="1"/>
    <n v="3"/>
    <s v="Life Sciences"/>
    <n v="1"/>
    <n v="1040"/>
    <x v="2"/>
    <x v="0"/>
    <n v="95"/>
    <x v="0"/>
    <x v="0"/>
    <x v="0"/>
    <x v="2"/>
    <x v="1"/>
    <n v="6347"/>
    <x v="0"/>
    <n v="24920"/>
    <n v="0"/>
    <s v="Y"/>
    <x v="1"/>
    <n v="12"/>
    <n v="3"/>
    <x v="0"/>
    <n v="80"/>
    <n v="1"/>
    <n v="19"/>
    <n v="3"/>
    <n v="3"/>
    <x v="0"/>
    <x v="29"/>
    <x v="1"/>
    <n v="0"/>
    <x v="15"/>
  </r>
  <r>
    <n v="36"/>
    <x v="0"/>
    <x v="0"/>
    <x v="0"/>
    <n v="885"/>
    <x v="1"/>
    <n v="16"/>
    <n v="4"/>
    <s v="Life Sciences"/>
    <n v="1"/>
    <n v="1042"/>
    <x v="1"/>
    <x v="0"/>
    <n v="43"/>
    <x v="2"/>
    <x v="1"/>
    <x v="2"/>
    <x v="3"/>
    <x v="0"/>
    <n v="2743"/>
    <x v="1"/>
    <n v="8269"/>
    <n v="1"/>
    <s v="Y"/>
    <x v="1"/>
    <n v="16"/>
    <n v="3"/>
    <x v="3"/>
    <n v="80"/>
    <n v="0"/>
    <n v="18"/>
    <n v="1"/>
    <n v="3"/>
    <x v="0"/>
    <x v="18"/>
    <x v="9"/>
    <n v="15"/>
    <x v="17"/>
  </r>
  <r>
    <n v="39"/>
    <x v="0"/>
    <x v="1"/>
    <x v="1"/>
    <n v="945"/>
    <x v="1"/>
    <n v="22"/>
    <n v="3"/>
    <s v="Medical"/>
    <n v="1"/>
    <n v="1043"/>
    <x v="2"/>
    <x v="0"/>
    <n v="82"/>
    <x v="0"/>
    <x v="2"/>
    <x v="3"/>
    <x v="3"/>
    <x v="0"/>
    <n v="10880"/>
    <x v="2"/>
    <n v="5083"/>
    <n v="1"/>
    <s v="Y"/>
    <x v="0"/>
    <n v="13"/>
    <n v="3"/>
    <x v="3"/>
    <n v="80"/>
    <n v="0"/>
    <n v="21"/>
    <n v="2"/>
    <n v="3"/>
    <x v="0"/>
    <x v="17"/>
    <x v="8"/>
    <n v="2"/>
    <x v="5"/>
  </r>
  <r>
    <n v="33"/>
    <x v="0"/>
    <x v="1"/>
    <x v="2"/>
    <n v="1038"/>
    <x v="0"/>
    <n v="8"/>
    <n v="1"/>
    <s v="Life Sciences"/>
    <n v="1"/>
    <n v="1044"/>
    <x v="0"/>
    <x v="0"/>
    <n v="88"/>
    <x v="1"/>
    <x v="1"/>
    <x v="6"/>
    <x v="0"/>
    <x v="0"/>
    <n v="2342"/>
    <x v="1"/>
    <n v="21437"/>
    <n v="0"/>
    <s v="Y"/>
    <x v="1"/>
    <n v="19"/>
    <n v="3"/>
    <x v="1"/>
    <n v="80"/>
    <n v="0"/>
    <n v="3"/>
    <n v="2"/>
    <n v="2"/>
    <x v="1"/>
    <x v="4"/>
    <x v="3"/>
    <n v="2"/>
    <x v="3"/>
  </r>
  <r>
    <n v="45"/>
    <x v="0"/>
    <x v="1"/>
    <x v="0"/>
    <n v="1234"/>
    <x v="0"/>
    <n v="11"/>
    <n v="2"/>
    <s v="Life Sciences"/>
    <n v="1"/>
    <n v="1045"/>
    <x v="2"/>
    <x v="0"/>
    <n v="90"/>
    <x v="0"/>
    <x v="3"/>
    <x v="5"/>
    <x v="0"/>
    <x v="1"/>
    <n v="17650"/>
    <x v="2"/>
    <n v="5404"/>
    <n v="3"/>
    <s v="Y"/>
    <x v="1"/>
    <n v="13"/>
    <n v="3"/>
    <x v="2"/>
    <n v="80"/>
    <n v="1"/>
    <n v="26"/>
    <n v="4"/>
    <n v="4"/>
    <x v="0"/>
    <x v="7"/>
    <x v="7"/>
    <n v="1"/>
    <x v="9"/>
  </r>
  <r>
    <n v="32"/>
    <x v="0"/>
    <x v="1"/>
    <x v="2"/>
    <n v="1109"/>
    <x v="1"/>
    <n v="29"/>
    <n v="4"/>
    <s v="Medical"/>
    <n v="1"/>
    <n v="1046"/>
    <x v="2"/>
    <x v="0"/>
    <n v="69"/>
    <x v="0"/>
    <x v="1"/>
    <x v="2"/>
    <x v="2"/>
    <x v="0"/>
    <n v="4025"/>
    <x v="0"/>
    <n v="11135"/>
    <n v="9"/>
    <s v="Y"/>
    <x v="1"/>
    <n v="12"/>
    <n v="3"/>
    <x v="2"/>
    <n v="80"/>
    <n v="0"/>
    <n v="10"/>
    <n v="2"/>
    <n v="3"/>
    <x v="0"/>
    <x v="3"/>
    <x v="1"/>
    <n v="7"/>
    <x v="1"/>
  </r>
  <r>
    <n v="34"/>
    <x v="0"/>
    <x v="1"/>
    <x v="0"/>
    <n v="216"/>
    <x v="0"/>
    <n v="1"/>
    <n v="4"/>
    <s v="Marketing"/>
    <n v="1"/>
    <n v="1047"/>
    <x v="0"/>
    <x v="1"/>
    <n v="75"/>
    <x v="2"/>
    <x v="0"/>
    <x v="0"/>
    <x v="0"/>
    <x v="2"/>
    <n v="9725"/>
    <x v="2"/>
    <n v="12278"/>
    <n v="0"/>
    <s v="Y"/>
    <x v="1"/>
    <n v="11"/>
    <n v="3"/>
    <x v="1"/>
    <n v="80"/>
    <n v="1"/>
    <n v="16"/>
    <n v="2"/>
    <n v="2"/>
    <x v="0"/>
    <x v="15"/>
    <x v="10"/>
    <n v="0"/>
    <x v="12"/>
  </r>
  <r>
    <n v="59"/>
    <x v="1"/>
    <x v="1"/>
    <x v="0"/>
    <n v="1089"/>
    <x v="0"/>
    <n v="1"/>
    <n v="2"/>
    <s v="Technical Degree"/>
    <n v="1"/>
    <n v="1048"/>
    <x v="0"/>
    <x v="1"/>
    <n v="66"/>
    <x v="0"/>
    <x v="2"/>
    <x v="5"/>
    <x v="0"/>
    <x v="1"/>
    <n v="11904"/>
    <x v="2"/>
    <n v="11038"/>
    <n v="3"/>
    <s v="Y"/>
    <x v="0"/>
    <n v="14"/>
    <n v="3"/>
    <x v="3"/>
    <n v="80"/>
    <n v="1"/>
    <n v="14"/>
    <n v="1"/>
    <n v="1"/>
    <x v="0"/>
    <x v="0"/>
    <x v="0"/>
    <n v="0"/>
    <x v="10"/>
  </r>
  <r>
    <n v="45"/>
    <x v="0"/>
    <x v="1"/>
    <x v="0"/>
    <n v="788"/>
    <x v="2"/>
    <n v="24"/>
    <n v="4"/>
    <s v="Medical"/>
    <n v="1"/>
    <n v="1049"/>
    <x v="0"/>
    <x v="1"/>
    <n v="36"/>
    <x v="0"/>
    <x v="1"/>
    <x v="8"/>
    <x v="1"/>
    <x v="0"/>
    <n v="2177"/>
    <x v="1"/>
    <n v="8318"/>
    <n v="1"/>
    <s v="Y"/>
    <x v="1"/>
    <n v="16"/>
    <n v="3"/>
    <x v="0"/>
    <n v="80"/>
    <n v="0"/>
    <n v="6"/>
    <n v="3"/>
    <n v="3"/>
    <x v="0"/>
    <x v="0"/>
    <x v="7"/>
    <n v="0"/>
    <x v="10"/>
  </r>
  <r>
    <n v="53"/>
    <x v="1"/>
    <x v="1"/>
    <x v="1"/>
    <n v="124"/>
    <x v="0"/>
    <n v="2"/>
    <n v="3"/>
    <s v="Marketing"/>
    <n v="1"/>
    <n v="1050"/>
    <x v="1"/>
    <x v="0"/>
    <n v="38"/>
    <x v="1"/>
    <x v="2"/>
    <x v="0"/>
    <x v="1"/>
    <x v="1"/>
    <n v="7525"/>
    <x v="2"/>
    <n v="23537"/>
    <n v="2"/>
    <s v="Y"/>
    <x v="1"/>
    <n v="12"/>
    <n v="3"/>
    <x v="0"/>
    <n v="80"/>
    <n v="1"/>
    <n v="30"/>
    <n v="2"/>
    <n v="3"/>
    <x v="0"/>
    <x v="15"/>
    <x v="1"/>
    <n v="6"/>
    <x v="11"/>
  </r>
  <r>
    <n v="36"/>
    <x v="0"/>
    <x v="0"/>
    <x v="0"/>
    <n v="660"/>
    <x v="1"/>
    <n v="15"/>
    <n v="3"/>
    <s v="Other"/>
    <n v="1"/>
    <n v="1052"/>
    <x v="3"/>
    <x v="1"/>
    <n v="81"/>
    <x v="0"/>
    <x v="0"/>
    <x v="2"/>
    <x v="2"/>
    <x v="2"/>
    <n v="4834"/>
    <x v="0"/>
    <n v="7858"/>
    <n v="7"/>
    <s v="Y"/>
    <x v="1"/>
    <n v="14"/>
    <n v="3"/>
    <x v="2"/>
    <n v="80"/>
    <n v="1"/>
    <n v="9"/>
    <n v="3"/>
    <n v="2"/>
    <x v="1"/>
    <x v="6"/>
    <x v="2"/>
    <n v="0"/>
    <x v="2"/>
  </r>
  <r>
    <n v="26"/>
    <x v="2"/>
    <x v="0"/>
    <x v="1"/>
    <n v="342"/>
    <x v="1"/>
    <n v="2"/>
    <n v="3"/>
    <s v="Life Sciences"/>
    <n v="1"/>
    <n v="1053"/>
    <x v="3"/>
    <x v="1"/>
    <n v="57"/>
    <x v="0"/>
    <x v="1"/>
    <x v="1"/>
    <x v="3"/>
    <x v="1"/>
    <n v="2042"/>
    <x v="1"/>
    <n v="15346"/>
    <n v="6"/>
    <s v="Y"/>
    <x v="0"/>
    <n v="14"/>
    <n v="3"/>
    <x v="2"/>
    <n v="80"/>
    <n v="1"/>
    <n v="6"/>
    <n v="2"/>
    <n v="3"/>
    <x v="2"/>
    <x v="11"/>
    <x v="3"/>
    <n v="1"/>
    <x v="3"/>
  </r>
  <r>
    <n v="34"/>
    <x v="0"/>
    <x v="1"/>
    <x v="0"/>
    <n v="1333"/>
    <x v="0"/>
    <n v="10"/>
    <n v="4"/>
    <s v="Life Sciences"/>
    <n v="1"/>
    <n v="1055"/>
    <x v="1"/>
    <x v="0"/>
    <n v="87"/>
    <x v="0"/>
    <x v="1"/>
    <x v="6"/>
    <x v="2"/>
    <x v="1"/>
    <n v="2220"/>
    <x v="1"/>
    <n v="18410"/>
    <n v="1"/>
    <s v="Y"/>
    <x v="0"/>
    <n v="19"/>
    <n v="3"/>
    <x v="1"/>
    <n v="80"/>
    <n v="1"/>
    <n v="1"/>
    <n v="2"/>
    <n v="3"/>
    <x v="1"/>
    <x v="6"/>
    <x v="10"/>
    <n v="0"/>
    <x v="2"/>
  </r>
  <r>
    <n v="28"/>
    <x v="2"/>
    <x v="1"/>
    <x v="0"/>
    <n v="1144"/>
    <x v="0"/>
    <n v="10"/>
    <n v="1"/>
    <s v="Medical"/>
    <n v="1"/>
    <n v="1056"/>
    <x v="2"/>
    <x v="1"/>
    <n v="74"/>
    <x v="0"/>
    <x v="1"/>
    <x v="6"/>
    <x v="1"/>
    <x v="1"/>
    <n v="1052"/>
    <x v="1"/>
    <n v="23384"/>
    <n v="1"/>
    <s v="Y"/>
    <x v="1"/>
    <n v="22"/>
    <n v="4"/>
    <x v="2"/>
    <n v="80"/>
    <n v="0"/>
    <n v="1"/>
    <n v="5"/>
    <n v="3"/>
    <x v="1"/>
    <x v="6"/>
    <x v="2"/>
    <n v="0"/>
    <x v="2"/>
  </r>
  <r>
    <n v="38"/>
    <x v="0"/>
    <x v="1"/>
    <x v="1"/>
    <n v="1186"/>
    <x v="1"/>
    <n v="3"/>
    <n v="4"/>
    <s v="Other"/>
    <n v="1"/>
    <n v="1060"/>
    <x v="1"/>
    <x v="1"/>
    <n v="44"/>
    <x v="0"/>
    <x v="1"/>
    <x v="1"/>
    <x v="2"/>
    <x v="1"/>
    <n v="2821"/>
    <x v="1"/>
    <n v="2997"/>
    <n v="3"/>
    <s v="Y"/>
    <x v="1"/>
    <n v="16"/>
    <n v="3"/>
    <x v="0"/>
    <n v="80"/>
    <n v="1"/>
    <n v="8"/>
    <n v="2"/>
    <n v="3"/>
    <x v="1"/>
    <x v="4"/>
    <x v="3"/>
    <n v="2"/>
    <x v="3"/>
  </r>
  <r>
    <n v="50"/>
    <x v="1"/>
    <x v="1"/>
    <x v="0"/>
    <n v="1464"/>
    <x v="1"/>
    <n v="2"/>
    <n v="4"/>
    <s v="Medical"/>
    <n v="1"/>
    <n v="1061"/>
    <x v="0"/>
    <x v="1"/>
    <n v="62"/>
    <x v="0"/>
    <x v="4"/>
    <x v="7"/>
    <x v="2"/>
    <x v="1"/>
    <n v="19237"/>
    <x v="2"/>
    <n v="12853"/>
    <n v="2"/>
    <s v="Y"/>
    <x v="0"/>
    <n v="11"/>
    <n v="3"/>
    <x v="1"/>
    <n v="80"/>
    <n v="1"/>
    <n v="29"/>
    <n v="2"/>
    <n v="2"/>
    <x v="0"/>
    <x v="3"/>
    <x v="10"/>
    <n v="7"/>
    <x v="1"/>
  </r>
  <r>
    <n v="37"/>
    <x v="0"/>
    <x v="1"/>
    <x v="0"/>
    <n v="124"/>
    <x v="1"/>
    <n v="3"/>
    <n v="3"/>
    <s v="Other"/>
    <n v="1"/>
    <n v="1062"/>
    <x v="2"/>
    <x v="0"/>
    <n v="35"/>
    <x v="0"/>
    <x v="0"/>
    <x v="4"/>
    <x v="1"/>
    <x v="0"/>
    <n v="4107"/>
    <x v="0"/>
    <n v="13848"/>
    <n v="3"/>
    <s v="Y"/>
    <x v="1"/>
    <n v="15"/>
    <n v="3"/>
    <x v="0"/>
    <n v="80"/>
    <n v="0"/>
    <n v="8"/>
    <n v="3"/>
    <n v="2"/>
    <x v="2"/>
    <x v="9"/>
    <x v="7"/>
    <n v="0"/>
    <x v="9"/>
  </r>
  <r>
    <n v="40"/>
    <x v="0"/>
    <x v="1"/>
    <x v="0"/>
    <n v="300"/>
    <x v="0"/>
    <n v="26"/>
    <n v="3"/>
    <s v="Marketing"/>
    <n v="1"/>
    <n v="1066"/>
    <x v="1"/>
    <x v="1"/>
    <n v="74"/>
    <x v="0"/>
    <x v="0"/>
    <x v="0"/>
    <x v="3"/>
    <x v="1"/>
    <n v="8396"/>
    <x v="2"/>
    <n v="22217"/>
    <n v="1"/>
    <s v="Y"/>
    <x v="1"/>
    <n v="14"/>
    <n v="3"/>
    <x v="2"/>
    <n v="80"/>
    <n v="1"/>
    <n v="8"/>
    <n v="3"/>
    <n v="2"/>
    <x v="0"/>
    <x v="5"/>
    <x v="1"/>
    <n v="7"/>
    <x v="0"/>
  </r>
  <r>
    <n v="26"/>
    <x v="2"/>
    <x v="1"/>
    <x v="1"/>
    <n v="921"/>
    <x v="1"/>
    <n v="1"/>
    <n v="1"/>
    <s v="Medical"/>
    <n v="1"/>
    <n v="1068"/>
    <x v="3"/>
    <x v="0"/>
    <n v="66"/>
    <x v="1"/>
    <x v="1"/>
    <x v="1"/>
    <x v="2"/>
    <x v="2"/>
    <n v="2007"/>
    <x v="1"/>
    <n v="25265"/>
    <n v="1"/>
    <s v="Y"/>
    <x v="1"/>
    <n v="13"/>
    <n v="3"/>
    <x v="3"/>
    <n v="80"/>
    <n v="2"/>
    <n v="5"/>
    <n v="5"/>
    <n v="3"/>
    <x v="2"/>
    <x v="8"/>
    <x v="7"/>
    <n v="1"/>
    <x v="6"/>
  </r>
  <r>
    <n v="46"/>
    <x v="1"/>
    <x v="1"/>
    <x v="0"/>
    <n v="430"/>
    <x v="1"/>
    <n v="1"/>
    <n v="4"/>
    <s v="Medical"/>
    <n v="1"/>
    <n v="1069"/>
    <x v="2"/>
    <x v="1"/>
    <n v="40"/>
    <x v="0"/>
    <x v="4"/>
    <x v="7"/>
    <x v="0"/>
    <x v="2"/>
    <n v="19627"/>
    <x v="2"/>
    <n v="21445"/>
    <n v="9"/>
    <s v="Y"/>
    <x v="1"/>
    <n v="17"/>
    <n v="3"/>
    <x v="1"/>
    <n v="80"/>
    <n v="2"/>
    <n v="23"/>
    <n v="0"/>
    <n v="3"/>
    <x v="1"/>
    <x v="4"/>
    <x v="3"/>
    <n v="2"/>
    <x v="3"/>
  </r>
  <r>
    <n v="54"/>
    <x v="1"/>
    <x v="1"/>
    <x v="0"/>
    <n v="1082"/>
    <x v="0"/>
    <n v="2"/>
    <n v="4"/>
    <s v="Life Sciences"/>
    <n v="1"/>
    <n v="1070"/>
    <x v="1"/>
    <x v="0"/>
    <n v="41"/>
    <x v="1"/>
    <x v="2"/>
    <x v="0"/>
    <x v="2"/>
    <x v="1"/>
    <n v="10686"/>
    <x v="2"/>
    <n v="8392"/>
    <n v="6"/>
    <s v="Y"/>
    <x v="1"/>
    <n v="11"/>
    <n v="3"/>
    <x v="2"/>
    <n v="80"/>
    <n v="1"/>
    <n v="13"/>
    <n v="4"/>
    <n v="3"/>
    <x v="0"/>
    <x v="7"/>
    <x v="0"/>
    <n v="7"/>
    <x v="2"/>
  </r>
  <r>
    <n v="56"/>
    <x v="1"/>
    <x v="1"/>
    <x v="1"/>
    <n v="1240"/>
    <x v="1"/>
    <n v="9"/>
    <n v="3"/>
    <s v="Medical"/>
    <n v="1"/>
    <n v="1071"/>
    <x v="3"/>
    <x v="0"/>
    <n v="63"/>
    <x v="0"/>
    <x v="1"/>
    <x v="1"/>
    <x v="2"/>
    <x v="1"/>
    <n v="2942"/>
    <x v="1"/>
    <n v="12154"/>
    <n v="2"/>
    <s v="Y"/>
    <x v="1"/>
    <n v="19"/>
    <n v="3"/>
    <x v="2"/>
    <n v="80"/>
    <n v="1"/>
    <n v="18"/>
    <n v="4"/>
    <n v="3"/>
    <x v="2"/>
    <x v="8"/>
    <x v="0"/>
    <n v="0"/>
    <x v="6"/>
  </r>
  <r>
    <n v="36"/>
    <x v="0"/>
    <x v="1"/>
    <x v="0"/>
    <n v="796"/>
    <x v="1"/>
    <n v="12"/>
    <n v="5"/>
    <s v="Medical"/>
    <n v="1"/>
    <n v="1073"/>
    <x v="2"/>
    <x v="0"/>
    <n v="51"/>
    <x v="1"/>
    <x v="2"/>
    <x v="3"/>
    <x v="0"/>
    <x v="0"/>
    <n v="8858"/>
    <x v="2"/>
    <n v="15669"/>
    <n v="0"/>
    <s v="Y"/>
    <x v="1"/>
    <n v="11"/>
    <n v="3"/>
    <x v="2"/>
    <n v="80"/>
    <n v="0"/>
    <n v="15"/>
    <n v="2"/>
    <n v="2"/>
    <x v="0"/>
    <x v="13"/>
    <x v="6"/>
    <n v="7"/>
    <x v="5"/>
  </r>
  <r>
    <n v="55"/>
    <x v="1"/>
    <x v="1"/>
    <x v="2"/>
    <n v="444"/>
    <x v="1"/>
    <n v="2"/>
    <n v="1"/>
    <s v="Medical"/>
    <n v="1"/>
    <n v="1074"/>
    <x v="1"/>
    <x v="1"/>
    <n v="40"/>
    <x v="1"/>
    <x v="3"/>
    <x v="5"/>
    <x v="3"/>
    <x v="0"/>
    <n v="16756"/>
    <x v="2"/>
    <n v="17323"/>
    <n v="7"/>
    <s v="Y"/>
    <x v="1"/>
    <n v="15"/>
    <n v="3"/>
    <x v="2"/>
    <n v="80"/>
    <n v="0"/>
    <n v="31"/>
    <n v="3"/>
    <n v="4"/>
    <x v="0"/>
    <x v="7"/>
    <x v="1"/>
    <n v="6"/>
    <x v="3"/>
  </r>
  <r>
    <n v="43"/>
    <x v="0"/>
    <x v="1"/>
    <x v="0"/>
    <n v="415"/>
    <x v="0"/>
    <n v="25"/>
    <n v="3"/>
    <s v="Medical"/>
    <n v="1"/>
    <n v="1076"/>
    <x v="1"/>
    <x v="1"/>
    <n v="79"/>
    <x v="1"/>
    <x v="2"/>
    <x v="0"/>
    <x v="0"/>
    <x v="2"/>
    <n v="10798"/>
    <x v="2"/>
    <n v="5268"/>
    <n v="5"/>
    <s v="Y"/>
    <x v="1"/>
    <n v="13"/>
    <n v="3"/>
    <x v="3"/>
    <n v="80"/>
    <n v="1"/>
    <n v="18"/>
    <n v="5"/>
    <n v="3"/>
    <x v="1"/>
    <x v="6"/>
    <x v="2"/>
    <n v="0"/>
    <x v="2"/>
  </r>
  <r>
    <n v="20"/>
    <x v="2"/>
    <x v="0"/>
    <x v="1"/>
    <n v="769"/>
    <x v="0"/>
    <n v="9"/>
    <n v="3"/>
    <s v="Marketing"/>
    <n v="1"/>
    <n v="1077"/>
    <x v="2"/>
    <x v="0"/>
    <n v="54"/>
    <x v="0"/>
    <x v="1"/>
    <x v="6"/>
    <x v="0"/>
    <x v="0"/>
    <n v="2323"/>
    <x v="1"/>
    <n v="17205"/>
    <n v="1"/>
    <s v="Y"/>
    <x v="0"/>
    <n v="14"/>
    <n v="3"/>
    <x v="2"/>
    <n v="80"/>
    <n v="0"/>
    <n v="2"/>
    <n v="3"/>
    <n v="3"/>
    <x v="1"/>
    <x v="4"/>
    <x v="3"/>
    <n v="0"/>
    <x v="3"/>
  </r>
  <r>
    <n v="21"/>
    <x v="2"/>
    <x v="0"/>
    <x v="0"/>
    <n v="1334"/>
    <x v="1"/>
    <n v="10"/>
    <n v="3"/>
    <s v="Life Sciences"/>
    <n v="1"/>
    <n v="1079"/>
    <x v="1"/>
    <x v="0"/>
    <n v="36"/>
    <x v="1"/>
    <x v="1"/>
    <x v="2"/>
    <x v="3"/>
    <x v="0"/>
    <n v="1416"/>
    <x v="1"/>
    <n v="17258"/>
    <n v="1"/>
    <s v="Y"/>
    <x v="1"/>
    <n v="13"/>
    <n v="3"/>
    <x v="0"/>
    <n v="80"/>
    <n v="0"/>
    <n v="1"/>
    <n v="6"/>
    <n v="2"/>
    <x v="1"/>
    <x v="6"/>
    <x v="2"/>
    <n v="1"/>
    <x v="2"/>
  </r>
  <r>
    <n v="46"/>
    <x v="1"/>
    <x v="1"/>
    <x v="0"/>
    <n v="1003"/>
    <x v="1"/>
    <n v="8"/>
    <n v="4"/>
    <s v="Life Sciences"/>
    <n v="1"/>
    <n v="1080"/>
    <x v="2"/>
    <x v="0"/>
    <n v="74"/>
    <x v="1"/>
    <x v="0"/>
    <x v="1"/>
    <x v="3"/>
    <x v="2"/>
    <n v="4615"/>
    <x v="0"/>
    <n v="21029"/>
    <n v="8"/>
    <s v="Y"/>
    <x v="0"/>
    <n v="23"/>
    <n v="4"/>
    <x v="0"/>
    <n v="80"/>
    <n v="3"/>
    <n v="19"/>
    <n v="2"/>
    <n v="3"/>
    <x v="0"/>
    <x v="22"/>
    <x v="9"/>
    <n v="1"/>
    <x v="1"/>
  </r>
  <r>
    <n v="51"/>
    <x v="1"/>
    <x v="0"/>
    <x v="0"/>
    <n v="1323"/>
    <x v="1"/>
    <n v="4"/>
    <n v="4"/>
    <s v="Life Sciences"/>
    <n v="1"/>
    <n v="1081"/>
    <x v="3"/>
    <x v="1"/>
    <n v="34"/>
    <x v="0"/>
    <x v="1"/>
    <x v="1"/>
    <x v="2"/>
    <x v="1"/>
    <n v="2461"/>
    <x v="1"/>
    <n v="10332"/>
    <n v="9"/>
    <s v="Y"/>
    <x v="0"/>
    <n v="12"/>
    <n v="3"/>
    <x v="3"/>
    <n v="80"/>
    <n v="3"/>
    <n v="18"/>
    <n v="2"/>
    <n v="4"/>
    <x v="0"/>
    <x v="1"/>
    <x v="2"/>
    <n v="2"/>
    <x v="1"/>
  </r>
  <r>
    <n v="28"/>
    <x v="2"/>
    <x v="0"/>
    <x v="2"/>
    <n v="1366"/>
    <x v="1"/>
    <n v="24"/>
    <n v="2"/>
    <s v="Technical Degree"/>
    <n v="1"/>
    <n v="1082"/>
    <x v="0"/>
    <x v="1"/>
    <n v="72"/>
    <x v="1"/>
    <x v="2"/>
    <x v="4"/>
    <x v="3"/>
    <x v="0"/>
    <n v="8722"/>
    <x v="2"/>
    <n v="12355"/>
    <n v="1"/>
    <s v="Y"/>
    <x v="1"/>
    <n v="12"/>
    <n v="3"/>
    <x v="0"/>
    <n v="80"/>
    <n v="0"/>
    <n v="10"/>
    <n v="2"/>
    <n v="2"/>
    <x v="0"/>
    <x v="1"/>
    <x v="1"/>
    <n v="1"/>
    <x v="12"/>
  </r>
  <r>
    <n v="26"/>
    <x v="2"/>
    <x v="1"/>
    <x v="0"/>
    <n v="192"/>
    <x v="1"/>
    <n v="1"/>
    <n v="2"/>
    <s v="Medical"/>
    <n v="1"/>
    <n v="1083"/>
    <x v="3"/>
    <x v="1"/>
    <n v="59"/>
    <x v="1"/>
    <x v="1"/>
    <x v="2"/>
    <x v="3"/>
    <x v="1"/>
    <n v="3955"/>
    <x v="0"/>
    <n v="11141"/>
    <n v="1"/>
    <s v="Y"/>
    <x v="1"/>
    <n v="16"/>
    <n v="3"/>
    <x v="0"/>
    <n v="80"/>
    <n v="2"/>
    <n v="6"/>
    <n v="2"/>
    <n v="3"/>
    <x v="2"/>
    <x v="8"/>
    <x v="7"/>
    <n v="1"/>
    <x v="6"/>
  </r>
  <r>
    <n v="30"/>
    <x v="2"/>
    <x v="1"/>
    <x v="0"/>
    <n v="1176"/>
    <x v="1"/>
    <n v="20"/>
    <n v="3"/>
    <s v="Other"/>
    <n v="1"/>
    <n v="1084"/>
    <x v="1"/>
    <x v="1"/>
    <n v="85"/>
    <x v="0"/>
    <x v="0"/>
    <x v="3"/>
    <x v="3"/>
    <x v="1"/>
    <n v="9957"/>
    <x v="2"/>
    <n v="9096"/>
    <n v="0"/>
    <s v="Y"/>
    <x v="1"/>
    <n v="15"/>
    <n v="3"/>
    <x v="3"/>
    <n v="80"/>
    <n v="1"/>
    <n v="7"/>
    <n v="1"/>
    <n v="2"/>
    <x v="0"/>
    <x v="0"/>
    <x v="3"/>
    <n v="0"/>
    <x v="3"/>
  </r>
  <r>
    <n v="41"/>
    <x v="0"/>
    <x v="1"/>
    <x v="0"/>
    <n v="509"/>
    <x v="1"/>
    <n v="7"/>
    <n v="2"/>
    <s v="Technical Degree"/>
    <n v="1"/>
    <n v="1085"/>
    <x v="0"/>
    <x v="0"/>
    <n v="43"/>
    <x v="2"/>
    <x v="1"/>
    <x v="1"/>
    <x v="2"/>
    <x v="1"/>
    <n v="3376"/>
    <x v="0"/>
    <n v="18863"/>
    <n v="1"/>
    <s v="Y"/>
    <x v="1"/>
    <n v="13"/>
    <n v="3"/>
    <x v="3"/>
    <n v="80"/>
    <n v="0"/>
    <n v="10"/>
    <n v="3"/>
    <n v="3"/>
    <x v="0"/>
    <x v="1"/>
    <x v="8"/>
    <n v="0"/>
    <x v="5"/>
  </r>
  <r>
    <n v="38"/>
    <x v="0"/>
    <x v="1"/>
    <x v="0"/>
    <n v="330"/>
    <x v="1"/>
    <n v="17"/>
    <n v="1"/>
    <s v="Life Sciences"/>
    <n v="1"/>
    <n v="1088"/>
    <x v="1"/>
    <x v="0"/>
    <n v="65"/>
    <x v="1"/>
    <x v="2"/>
    <x v="4"/>
    <x v="2"/>
    <x v="1"/>
    <n v="8823"/>
    <x v="2"/>
    <n v="24608"/>
    <n v="0"/>
    <s v="Y"/>
    <x v="1"/>
    <n v="18"/>
    <n v="3"/>
    <x v="0"/>
    <n v="80"/>
    <n v="1"/>
    <n v="20"/>
    <n v="4"/>
    <n v="2"/>
    <x v="0"/>
    <x v="27"/>
    <x v="5"/>
    <n v="1"/>
    <x v="12"/>
  </r>
  <r>
    <n v="40"/>
    <x v="0"/>
    <x v="1"/>
    <x v="0"/>
    <n v="1492"/>
    <x v="1"/>
    <n v="20"/>
    <n v="4"/>
    <s v="Technical Degree"/>
    <n v="1"/>
    <n v="1092"/>
    <x v="3"/>
    <x v="1"/>
    <n v="61"/>
    <x v="0"/>
    <x v="2"/>
    <x v="4"/>
    <x v="0"/>
    <x v="1"/>
    <n v="10322"/>
    <x v="2"/>
    <n v="26542"/>
    <n v="4"/>
    <s v="Y"/>
    <x v="1"/>
    <n v="20"/>
    <n v="4"/>
    <x v="1"/>
    <n v="80"/>
    <n v="1"/>
    <n v="14"/>
    <n v="6"/>
    <n v="3"/>
    <x v="0"/>
    <x v="19"/>
    <x v="15"/>
    <n v="11"/>
    <x v="9"/>
  </r>
  <r>
    <n v="27"/>
    <x v="2"/>
    <x v="1"/>
    <x v="2"/>
    <n v="1277"/>
    <x v="1"/>
    <n v="8"/>
    <n v="5"/>
    <s v="Life Sciences"/>
    <n v="1"/>
    <n v="1094"/>
    <x v="3"/>
    <x v="1"/>
    <n v="87"/>
    <x v="3"/>
    <x v="1"/>
    <x v="2"/>
    <x v="2"/>
    <x v="1"/>
    <n v="4621"/>
    <x v="0"/>
    <n v="5869"/>
    <n v="1"/>
    <s v="Y"/>
    <x v="1"/>
    <n v="19"/>
    <n v="3"/>
    <x v="1"/>
    <n v="80"/>
    <n v="3"/>
    <n v="3"/>
    <n v="4"/>
    <n v="3"/>
    <x v="2"/>
    <x v="11"/>
    <x v="3"/>
    <n v="1"/>
    <x v="3"/>
  </r>
  <r>
    <n v="55"/>
    <x v="1"/>
    <x v="1"/>
    <x v="1"/>
    <n v="1091"/>
    <x v="1"/>
    <n v="2"/>
    <n v="1"/>
    <s v="Life Sciences"/>
    <n v="1"/>
    <n v="1096"/>
    <x v="2"/>
    <x v="1"/>
    <n v="65"/>
    <x v="0"/>
    <x v="2"/>
    <x v="3"/>
    <x v="1"/>
    <x v="1"/>
    <n v="10976"/>
    <x v="2"/>
    <n v="15813"/>
    <n v="3"/>
    <s v="Y"/>
    <x v="1"/>
    <n v="18"/>
    <n v="3"/>
    <x v="2"/>
    <n v="80"/>
    <n v="1"/>
    <n v="23"/>
    <n v="4"/>
    <n v="3"/>
    <x v="2"/>
    <x v="11"/>
    <x v="3"/>
    <n v="1"/>
    <x v="3"/>
  </r>
  <r>
    <n v="28"/>
    <x v="2"/>
    <x v="1"/>
    <x v="0"/>
    <n v="857"/>
    <x v="1"/>
    <n v="10"/>
    <n v="3"/>
    <s v="Other"/>
    <n v="1"/>
    <n v="1097"/>
    <x v="1"/>
    <x v="0"/>
    <n v="59"/>
    <x v="0"/>
    <x v="0"/>
    <x v="1"/>
    <x v="2"/>
    <x v="0"/>
    <n v="3660"/>
    <x v="0"/>
    <n v="7909"/>
    <n v="3"/>
    <s v="Y"/>
    <x v="1"/>
    <n v="13"/>
    <n v="3"/>
    <x v="1"/>
    <n v="80"/>
    <n v="0"/>
    <n v="10"/>
    <n v="4"/>
    <n v="4"/>
    <x v="0"/>
    <x v="3"/>
    <x v="1"/>
    <n v="1"/>
    <x v="1"/>
  </r>
  <r>
    <n v="44"/>
    <x v="0"/>
    <x v="0"/>
    <x v="0"/>
    <n v="1376"/>
    <x v="2"/>
    <n v="1"/>
    <n v="2"/>
    <s v="Medical"/>
    <n v="1"/>
    <n v="1098"/>
    <x v="0"/>
    <x v="1"/>
    <n v="91"/>
    <x v="1"/>
    <x v="2"/>
    <x v="8"/>
    <x v="3"/>
    <x v="1"/>
    <n v="10482"/>
    <x v="2"/>
    <n v="2326"/>
    <n v="9"/>
    <s v="Y"/>
    <x v="1"/>
    <n v="14"/>
    <n v="3"/>
    <x v="1"/>
    <n v="80"/>
    <n v="1"/>
    <n v="24"/>
    <n v="1"/>
    <n v="3"/>
    <x v="0"/>
    <x v="23"/>
    <x v="8"/>
    <n v="3"/>
    <x v="4"/>
  </r>
  <r>
    <n v="33"/>
    <x v="0"/>
    <x v="1"/>
    <x v="0"/>
    <n v="654"/>
    <x v="1"/>
    <n v="5"/>
    <n v="3"/>
    <s v="Life Sciences"/>
    <n v="1"/>
    <n v="1099"/>
    <x v="2"/>
    <x v="1"/>
    <n v="34"/>
    <x v="1"/>
    <x v="2"/>
    <x v="4"/>
    <x v="0"/>
    <x v="2"/>
    <n v="7119"/>
    <x v="2"/>
    <n v="21214"/>
    <n v="4"/>
    <s v="Y"/>
    <x v="1"/>
    <n v="15"/>
    <n v="3"/>
    <x v="3"/>
    <n v="80"/>
    <n v="1"/>
    <n v="9"/>
    <n v="2"/>
    <n v="3"/>
    <x v="2"/>
    <x v="11"/>
    <x v="3"/>
    <n v="1"/>
    <x v="3"/>
  </r>
  <r>
    <n v="35"/>
    <x v="0"/>
    <x v="0"/>
    <x v="0"/>
    <n v="1204"/>
    <x v="0"/>
    <n v="4"/>
    <n v="3"/>
    <s v="Technical Degree"/>
    <n v="1"/>
    <n v="1100"/>
    <x v="2"/>
    <x v="1"/>
    <n v="86"/>
    <x v="0"/>
    <x v="2"/>
    <x v="0"/>
    <x v="3"/>
    <x v="0"/>
    <n v="9582"/>
    <x v="2"/>
    <n v="10333"/>
    <n v="0"/>
    <s v="Y"/>
    <x v="0"/>
    <n v="22"/>
    <n v="4"/>
    <x v="0"/>
    <n v="80"/>
    <n v="0"/>
    <n v="9"/>
    <n v="2"/>
    <n v="3"/>
    <x v="0"/>
    <x v="3"/>
    <x v="1"/>
    <n v="4"/>
    <x v="1"/>
  </r>
  <r>
    <n v="33"/>
    <x v="0"/>
    <x v="0"/>
    <x v="1"/>
    <n v="827"/>
    <x v="1"/>
    <n v="29"/>
    <n v="4"/>
    <s v="Medical"/>
    <n v="1"/>
    <n v="1101"/>
    <x v="3"/>
    <x v="0"/>
    <n v="54"/>
    <x v="1"/>
    <x v="0"/>
    <x v="1"/>
    <x v="2"/>
    <x v="0"/>
    <n v="4508"/>
    <x v="0"/>
    <n v="3129"/>
    <n v="1"/>
    <s v="Y"/>
    <x v="1"/>
    <n v="22"/>
    <n v="4"/>
    <x v="2"/>
    <n v="80"/>
    <n v="0"/>
    <n v="14"/>
    <n v="4"/>
    <n v="3"/>
    <x v="0"/>
    <x v="20"/>
    <x v="1"/>
    <n v="3"/>
    <x v="5"/>
  </r>
  <r>
    <n v="28"/>
    <x v="2"/>
    <x v="1"/>
    <x v="0"/>
    <n v="895"/>
    <x v="1"/>
    <n v="15"/>
    <n v="2"/>
    <s v="Life Sciences"/>
    <n v="1"/>
    <n v="1102"/>
    <x v="3"/>
    <x v="1"/>
    <n v="50"/>
    <x v="0"/>
    <x v="1"/>
    <x v="2"/>
    <x v="2"/>
    <x v="2"/>
    <n v="2207"/>
    <x v="1"/>
    <n v="22482"/>
    <n v="1"/>
    <s v="Y"/>
    <x v="1"/>
    <n v="16"/>
    <n v="3"/>
    <x v="1"/>
    <n v="80"/>
    <n v="1"/>
    <n v="4"/>
    <n v="5"/>
    <n v="2"/>
    <x v="2"/>
    <x v="9"/>
    <x v="3"/>
    <n v="2"/>
    <x v="3"/>
  </r>
  <r>
    <n v="34"/>
    <x v="0"/>
    <x v="1"/>
    <x v="1"/>
    <n v="618"/>
    <x v="1"/>
    <n v="3"/>
    <n v="1"/>
    <s v="Life Sciences"/>
    <n v="1"/>
    <n v="1103"/>
    <x v="3"/>
    <x v="1"/>
    <n v="45"/>
    <x v="0"/>
    <x v="0"/>
    <x v="4"/>
    <x v="0"/>
    <x v="0"/>
    <n v="7756"/>
    <x v="2"/>
    <n v="22266"/>
    <n v="0"/>
    <s v="Y"/>
    <x v="1"/>
    <n v="17"/>
    <n v="3"/>
    <x v="3"/>
    <n v="80"/>
    <n v="0"/>
    <n v="7"/>
    <n v="1"/>
    <n v="2"/>
    <x v="0"/>
    <x v="0"/>
    <x v="3"/>
    <n v="0"/>
    <x v="10"/>
  </r>
  <r>
    <n v="37"/>
    <x v="0"/>
    <x v="1"/>
    <x v="0"/>
    <n v="309"/>
    <x v="0"/>
    <n v="10"/>
    <n v="4"/>
    <s v="Life Sciences"/>
    <n v="1"/>
    <n v="1105"/>
    <x v="2"/>
    <x v="0"/>
    <n v="88"/>
    <x v="1"/>
    <x v="0"/>
    <x v="0"/>
    <x v="0"/>
    <x v="2"/>
    <n v="6694"/>
    <x v="0"/>
    <n v="24223"/>
    <n v="2"/>
    <s v="Y"/>
    <x v="0"/>
    <n v="14"/>
    <n v="3"/>
    <x v="3"/>
    <n v="80"/>
    <n v="3"/>
    <n v="8"/>
    <n v="5"/>
    <n v="3"/>
    <x v="1"/>
    <x v="6"/>
    <x v="2"/>
    <n v="0"/>
    <x v="2"/>
  </r>
  <r>
    <n v="25"/>
    <x v="2"/>
    <x v="0"/>
    <x v="0"/>
    <n v="1219"/>
    <x v="1"/>
    <n v="4"/>
    <n v="1"/>
    <s v="Technical Degree"/>
    <n v="1"/>
    <n v="1106"/>
    <x v="2"/>
    <x v="1"/>
    <n v="32"/>
    <x v="0"/>
    <x v="1"/>
    <x v="2"/>
    <x v="0"/>
    <x v="1"/>
    <n v="3691"/>
    <x v="0"/>
    <n v="4605"/>
    <n v="1"/>
    <s v="Y"/>
    <x v="0"/>
    <n v="15"/>
    <n v="3"/>
    <x v="2"/>
    <n v="80"/>
    <n v="1"/>
    <n v="7"/>
    <n v="3"/>
    <n v="4"/>
    <x v="0"/>
    <x v="5"/>
    <x v="1"/>
    <n v="5"/>
    <x v="4"/>
  </r>
  <r>
    <n v="26"/>
    <x v="2"/>
    <x v="0"/>
    <x v="0"/>
    <n v="1330"/>
    <x v="1"/>
    <n v="21"/>
    <n v="3"/>
    <s v="Medical"/>
    <n v="1"/>
    <n v="1107"/>
    <x v="3"/>
    <x v="1"/>
    <n v="37"/>
    <x v="0"/>
    <x v="1"/>
    <x v="2"/>
    <x v="2"/>
    <x v="2"/>
    <n v="2377"/>
    <x v="1"/>
    <n v="19373"/>
    <n v="1"/>
    <s v="Y"/>
    <x v="1"/>
    <n v="20"/>
    <n v="4"/>
    <x v="3"/>
    <n v="80"/>
    <n v="1"/>
    <n v="1"/>
    <n v="0"/>
    <n v="2"/>
    <x v="1"/>
    <x v="6"/>
    <x v="10"/>
    <n v="0"/>
    <x v="2"/>
  </r>
  <r>
    <n v="33"/>
    <x v="0"/>
    <x v="0"/>
    <x v="0"/>
    <n v="1017"/>
    <x v="1"/>
    <n v="25"/>
    <n v="3"/>
    <s v="Medical"/>
    <n v="1"/>
    <n v="1108"/>
    <x v="3"/>
    <x v="1"/>
    <n v="55"/>
    <x v="1"/>
    <x v="1"/>
    <x v="1"/>
    <x v="1"/>
    <x v="0"/>
    <n v="2313"/>
    <x v="1"/>
    <n v="2993"/>
    <n v="4"/>
    <s v="Y"/>
    <x v="0"/>
    <n v="20"/>
    <n v="4"/>
    <x v="2"/>
    <n v="80"/>
    <n v="0"/>
    <n v="5"/>
    <n v="0"/>
    <n v="3"/>
    <x v="1"/>
    <x v="4"/>
    <x v="3"/>
    <n v="2"/>
    <x v="3"/>
  </r>
  <r>
    <n v="42"/>
    <x v="0"/>
    <x v="1"/>
    <x v="0"/>
    <n v="469"/>
    <x v="1"/>
    <n v="2"/>
    <n v="2"/>
    <s v="Medical"/>
    <n v="1"/>
    <n v="1109"/>
    <x v="2"/>
    <x v="1"/>
    <n v="35"/>
    <x v="0"/>
    <x v="3"/>
    <x v="5"/>
    <x v="3"/>
    <x v="1"/>
    <n v="17665"/>
    <x v="2"/>
    <n v="14399"/>
    <n v="0"/>
    <s v="Y"/>
    <x v="1"/>
    <n v="17"/>
    <n v="3"/>
    <x v="1"/>
    <n v="80"/>
    <n v="1"/>
    <n v="23"/>
    <n v="3"/>
    <n v="3"/>
    <x v="0"/>
    <x v="14"/>
    <x v="8"/>
    <n v="13"/>
    <x v="1"/>
  </r>
  <r>
    <n v="28"/>
    <x v="2"/>
    <x v="0"/>
    <x v="1"/>
    <n v="1009"/>
    <x v="1"/>
    <n v="1"/>
    <n v="3"/>
    <s v="Medical"/>
    <n v="1"/>
    <n v="1111"/>
    <x v="3"/>
    <x v="1"/>
    <n v="45"/>
    <x v="1"/>
    <x v="1"/>
    <x v="2"/>
    <x v="1"/>
    <x v="2"/>
    <n v="2596"/>
    <x v="1"/>
    <n v="7160"/>
    <n v="1"/>
    <s v="Y"/>
    <x v="1"/>
    <n v="15"/>
    <n v="3"/>
    <x v="0"/>
    <n v="80"/>
    <n v="2"/>
    <n v="1"/>
    <n v="2"/>
    <n v="3"/>
    <x v="1"/>
    <x v="6"/>
    <x v="2"/>
    <n v="0"/>
    <x v="2"/>
  </r>
  <r>
    <n v="50"/>
    <x v="1"/>
    <x v="0"/>
    <x v="1"/>
    <n v="959"/>
    <x v="0"/>
    <n v="1"/>
    <n v="4"/>
    <s v="Other"/>
    <n v="1"/>
    <n v="1113"/>
    <x v="2"/>
    <x v="1"/>
    <n v="81"/>
    <x v="0"/>
    <x v="0"/>
    <x v="0"/>
    <x v="2"/>
    <x v="0"/>
    <n v="4728"/>
    <x v="0"/>
    <n v="17251"/>
    <n v="3"/>
    <s v="Y"/>
    <x v="0"/>
    <n v="14"/>
    <n v="3"/>
    <x v="1"/>
    <n v="80"/>
    <n v="0"/>
    <n v="5"/>
    <n v="4"/>
    <n v="3"/>
    <x v="1"/>
    <x v="2"/>
    <x v="2"/>
    <n v="0"/>
    <x v="2"/>
  </r>
  <r>
    <n v="33"/>
    <x v="0"/>
    <x v="1"/>
    <x v="1"/>
    <n v="970"/>
    <x v="0"/>
    <n v="7"/>
    <n v="3"/>
    <s v="Life Sciences"/>
    <n v="1"/>
    <n v="1114"/>
    <x v="2"/>
    <x v="0"/>
    <n v="30"/>
    <x v="0"/>
    <x v="0"/>
    <x v="0"/>
    <x v="1"/>
    <x v="1"/>
    <n v="4302"/>
    <x v="0"/>
    <n v="13401"/>
    <n v="0"/>
    <s v="Y"/>
    <x v="1"/>
    <n v="17"/>
    <n v="3"/>
    <x v="3"/>
    <n v="80"/>
    <n v="1"/>
    <n v="4"/>
    <n v="3"/>
    <n v="3"/>
    <x v="2"/>
    <x v="11"/>
    <x v="3"/>
    <n v="0"/>
    <x v="3"/>
  </r>
  <r>
    <n v="34"/>
    <x v="0"/>
    <x v="1"/>
    <x v="2"/>
    <n v="697"/>
    <x v="1"/>
    <n v="3"/>
    <n v="4"/>
    <s v="Life Sciences"/>
    <n v="1"/>
    <n v="1115"/>
    <x v="1"/>
    <x v="1"/>
    <n v="40"/>
    <x v="1"/>
    <x v="1"/>
    <x v="1"/>
    <x v="0"/>
    <x v="1"/>
    <n v="2979"/>
    <x v="1"/>
    <n v="22478"/>
    <n v="3"/>
    <s v="Y"/>
    <x v="1"/>
    <n v="17"/>
    <n v="3"/>
    <x v="1"/>
    <n v="80"/>
    <n v="3"/>
    <n v="6"/>
    <n v="2"/>
    <n v="3"/>
    <x v="1"/>
    <x v="2"/>
    <x v="2"/>
    <n v="0"/>
    <x v="2"/>
  </r>
  <r>
    <n v="48"/>
    <x v="1"/>
    <x v="1"/>
    <x v="2"/>
    <n v="1262"/>
    <x v="1"/>
    <n v="1"/>
    <n v="4"/>
    <s v="Medical"/>
    <n v="1"/>
    <n v="1116"/>
    <x v="3"/>
    <x v="1"/>
    <n v="35"/>
    <x v="2"/>
    <x v="3"/>
    <x v="5"/>
    <x v="0"/>
    <x v="0"/>
    <n v="16885"/>
    <x v="2"/>
    <n v="16154"/>
    <n v="2"/>
    <s v="Y"/>
    <x v="1"/>
    <n v="22"/>
    <n v="4"/>
    <x v="3"/>
    <n v="80"/>
    <n v="0"/>
    <n v="27"/>
    <n v="3"/>
    <n v="2"/>
    <x v="2"/>
    <x v="8"/>
    <x v="0"/>
    <n v="2"/>
    <x v="9"/>
  </r>
  <r>
    <n v="45"/>
    <x v="0"/>
    <x v="1"/>
    <x v="2"/>
    <n v="1050"/>
    <x v="0"/>
    <n v="9"/>
    <n v="4"/>
    <s v="Life Sciences"/>
    <n v="1"/>
    <n v="1117"/>
    <x v="0"/>
    <x v="0"/>
    <n v="65"/>
    <x v="1"/>
    <x v="0"/>
    <x v="0"/>
    <x v="2"/>
    <x v="1"/>
    <n v="5593"/>
    <x v="0"/>
    <n v="17970"/>
    <n v="1"/>
    <s v="Y"/>
    <x v="1"/>
    <n v="13"/>
    <n v="3"/>
    <x v="1"/>
    <n v="80"/>
    <n v="1"/>
    <n v="15"/>
    <n v="2"/>
    <n v="3"/>
    <x v="0"/>
    <x v="15"/>
    <x v="15"/>
    <n v="4"/>
    <x v="11"/>
  </r>
  <r>
    <n v="52"/>
    <x v="1"/>
    <x v="1"/>
    <x v="0"/>
    <n v="994"/>
    <x v="1"/>
    <n v="7"/>
    <n v="4"/>
    <s v="Life Sciences"/>
    <n v="1"/>
    <n v="1118"/>
    <x v="0"/>
    <x v="1"/>
    <n v="87"/>
    <x v="0"/>
    <x v="2"/>
    <x v="4"/>
    <x v="1"/>
    <x v="0"/>
    <n v="10445"/>
    <x v="2"/>
    <n v="15322"/>
    <n v="7"/>
    <s v="Y"/>
    <x v="1"/>
    <n v="19"/>
    <n v="3"/>
    <x v="1"/>
    <n v="80"/>
    <n v="0"/>
    <n v="18"/>
    <n v="4"/>
    <n v="3"/>
    <x v="0"/>
    <x v="3"/>
    <x v="8"/>
    <n v="4"/>
    <x v="2"/>
  </r>
  <r>
    <n v="38"/>
    <x v="0"/>
    <x v="1"/>
    <x v="0"/>
    <n v="770"/>
    <x v="0"/>
    <n v="10"/>
    <n v="4"/>
    <s v="Marketing"/>
    <n v="1"/>
    <n v="1119"/>
    <x v="1"/>
    <x v="1"/>
    <n v="73"/>
    <x v="1"/>
    <x v="2"/>
    <x v="0"/>
    <x v="2"/>
    <x v="2"/>
    <n v="8740"/>
    <x v="2"/>
    <n v="5569"/>
    <n v="0"/>
    <s v="Y"/>
    <x v="0"/>
    <n v="14"/>
    <n v="3"/>
    <x v="2"/>
    <n v="80"/>
    <n v="2"/>
    <n v="9"/>
    <n v="2"/>
    <n v="3"/>
    <x v="0"/>
    <x v="3"/>
    <x v="1"/>
    <n v="2"/>
    <x v="1"/>
  </r>
  <r>
    <n v="29"/>
    <x v="2"/>
    <x v="1"/>
    <x v="0"/>
    <n v="1107"/>
    <x v="1"/>
    <n v="28"/>
    <n v="4"/>
    <s v="Life Sciences"/>
    <n v="1"/>
    <n v="1120"/>
    <x v="1"/>
    <x v="0"/>
    <n v="93"/>
    <x v="0"/>
    <x v="1"/>
    <x v="1"/>
    <x v="0"/>
    <x v="2"/>
    <n v="2514"/>
    <x v="1"/>
    <n v="26968"/>
    <n v="4"/>
    <s v="Y"/>
    <x v="1"/>
    <n v="22"/>
    <n v="4"/>
    <x v="0"/>
    <n v="80"/>
    <n v="1"/>
    <n v="11"/>
    <n v="1"/>
    <n v="3"/>
    <x v="0"/>
    <x v="5"/>
    <x v="4"/>
    <n v="1"/>
    <x v="1"/>
  </r>
  <r>
    <n v="28"/>
    <x v="2"/>
    <x v="1"/>
    <x v="0"/>
    <n v="950"/>
    <x v="1"/>
    <n v="3"/>
    <n v="3"/>
    <s v="Medical"/>
    <n v="1"/>
    <n v="1121"/>
    <x v="2"/>
    <x v="0"/>
    <n v="93"/>
    <x v="0"/>
    <x v="2"/>
    <x v="3"/>
    <x v="1"/>
    <x v="2"/>
    <n v="7655"/>
    <x v="2"/>
    <n v="8039"/>
    <n v="0"/>
    <s v="Y"/>
    <x v="1"/>
    <n v="17"/>
    <n v="3"/>
    <x v="2"/>
    <n v="80"/>
    <n v="3"/>
    <n v="10"/>
    <n v="3"/>
    <n v="2"/>
    <x v="0"/>
    <x v="7"/>
    <x v="1"/>
    <n v="1"/>
    <x v="1"/>
  </r>
  <r>
    <n v="46"/>
    <x v="1"/>
    <x v="1"/>
    <x v="0"/>
    <n v="406"/>
    <x v="0"/>
    <n v="3"/>
    <n v="1"/>
    <s v="Marketing"/>
    <n v="1"/>
    <n v="1124"/>
    <x v="3"/>
    <x v="1"/>
    <n v="52"/>
    <x v="0"/>
    <x v="3"/>
    <x v="5"/>
    <x v="2"/>
    <x v="1"/>
    <n v="17465"/>
    <x v="2"/>
    <n v="15596"/>
    <n v="3"/>
    <s v="Y"/>
    <x v="1"/>
    <n v="12"/>
    <n v="3"/>
    <x v="1"/>
    <n v="80"/>
    <n v="1"/>
    <n v="23"/>
    <n v="3"/>
    <n v="3"/>
    <x v="0"/>
    <x v="12"/>
    <x v="5"/>
    <n v="4"/>
    <x v="12"/>
  </r>
  <r>
    <n v="38"/>
    <x v="0"/>
    <x v="1"/>
    <x v="0"/>
    <n v="130"/>
    <x v="0"/>
    <n v="2"/>
    <n v="2"/>
    <s v="Marketing"/>
    <n v="1"/>
    <n v="1125"/>
    <x v="2"/>
    <x v="1"/>
    <n v="32"/>
    <x v="0"/>
    <x v="2"/>
    <x v="0"/>
    <x v="1"/>
    <x v="0"/>
    <n v="7351"/>
    <x v="2"/>
    <n v="20619"/>
    <n v="7"/>
    <s v="Y"/>
    <x v="1"/>
    <n v="16"/>
    <n v="3"/>
    <x v="3"/>
    <n v="80"/>
    <n v="0"/>
    <n v="10"/>
    <n v="2"/>
    <n v="3"/>
    <x v="1"/>
    <x v="6"/>
    <x v="2"/>
    <n v="0"/>
    <x v="2"/>
  </r>
  <r>
    <n v="43"/>
    <x v="0"/>
    <x v="1"/>
    <x v="1"/>
    <n v="1082"/>
    <x v="1"/>
    <n v="27"/>
    <n v="3"/>
    <s v="Life Sciences"/>
    <n v="1"/>
    <n v="1126"/>
    <x v="1"/>
    <x v="0"/>
    <n v="83"/>
    <x v="0"/>
    <x v="2"/>
    <x v="3"/>
    <x v="3"/>
    <x v="1"/>
    <n v="10820"/>
    <x v="2"/>
    <n v="11535"/>
    <n v="8"/>
    <s v="Y"/>
    <x v="1"/>
    <n v="11"/>
    <n v="3"/>
    <x v="3"/>
    <n v="80"/>
    <n v="1"/>
    <n v="18"/>
    <n v="1"/>
    <n v="3"/>
    <x v="0"/>
    <x v="3"/>
    <x v="1"/>
    <n v="0"/>
    <x v="9"/>
  </r>
  <r>
    <n v="39"/>
    <x v="0"/>
    <x v="0"/>
    <x v="1"/>
    <n v="203"/>
    <x v="1"/>
    <n v="2"/>
    <n v="3"/>
    <s v="Life Sciences"/>
    <n v="1"/>
    <n v="1127"/>
    <x v="3"/>
    <x v="1"/>
    <n v="84"/>
    <x v="0"/>
    <x v="3"/>
    <x v="4"/>
    <x v="0"/>
    <x v="2"/>
    <n v="12169"/>
    <x v="2"/>
    <n v="13547"/>
    <n v="7"/>
    <s v="Y"/>
    <x v="1"/>
    <n v="11"/>
    <n v="3"/>
    <x v="1"/>
    <n v="80"/>
    <n v="3"/>
    <n v="21"/>
    <n v="4"/>
    <n v="3"/>
    <x v="0"/>
    <x v="29"/>
    <x v="1"/>
    <n v="11"/>
    <x v="0"/>
  </r>
  <r>
    <n v="40"/>
    <x v="0"/>
    <x v="1"/>
    <x v="0"/>
    <n v="1308"/>
    <x v="1"/>
    <n v="14"/>
    <n v="3"/>
    <s v="Medical"/>
    <n v="1"/>
    <n v="1128"/>
    <x v="1"/>
    <x v="1"/>
    <n v="44"/>
    <x v="1"/>
    <x v="4"/>
    <x v="7"/>
    <x v="2"/>
    <x v="0"/>
    <n v="19626"/>
    <x v="2"/>
    <n v="17544"/>
    <n v="1"/>
    <s v="Y"/>
    <x v="1"/>
    <n v="14"/>
    <n v="3"/>
    <x v="0"/>
    <n v="80"/>
    <n v="0"/>
    <n v="21"/>
    <n v="2"/>
    <n v="4"/>
    <x v="0"/>
    <x v="23"/>
    <x v="1"/>
    <n v="4"/>
    <x v="12"/>
  </r>
  <r>
    <n v="21"/>
    <x v="2"/>
    <x v="1"/>
    <x v="0"/>
    <n v="984"/>
    <x v="1"/>
    <n v="1"/>
    <n v="1"/>
    <s v="Technical Degree"/>
    <n v="1"/>
    <n v="1131"/>
    <x v="2"/>
    <x v="0"/>
    <n v="70"/>
    <x v="1"/>
    <x v="1"/>
    <x v="1"/>
    <x v="1"/>
    <x v="0"/>
    <n v="2070"/>
    <x v="1"/>
    <n v="25326"/>
    <n v="1"/>
    <s v="Y"/>
    <x v="0"/>
    <n v="11"/>
    <n v="3"/>
    <x v="3"/>
    <n v="80"/>
    <n v="0"/>
    <n v="2"/>
    <n v="6"/>
    <n v="4"/>
    <x v="1"/>
    <x v="4"/>
    <x v="3"/>
    <n v="2"/>
    <x v="3"/>
  </r>
  <r>
    <n v="39"/>
    <x v="0"/>
    <x v="1"/>
    <x v="2"/>
    <n v="439"/>
    <x v="1"/>
    <n v="9"/>
    <n v="3"/>
    <s v="Life Sciences"/>
    <n v="1"/>
    <n v="1132"/>
    <x v="1"/>
    <x v="1"/>
    <n v="70"/>
    <x v="0"/>
    <x v="0"/>
    <x v="2"/>
    <x v="1"/>
    <x v="0"/>
    <n v="6782"/>
    <x v="0"/>
    <n v="8770"/>
    <n v="9"/>
    <s v="Y"/>
    <x v="1"/>
    <n v="15"/>
    <n v="3"/>
    <x v="3"/>
    <n v="80"/>
    <n v="0"/>
    <n v="9"/>
    <n v="2"/>
    <n v="2"/>
    <x v="2"/>
    <x v="8"/>
    <x v="0"/>
    <n v="0"/>
    <x v="6"/>
  </r>
  <r>
    <n v="36"/>
    <x v="0"/>
    <x v="1"/>
    <x v="2"/>
    <n v="217"/>
    <x v="1"/>
    <n v="18"/>
    <n v="4"/>
    <s v="Life Sciences"/>
    <n v="1"/>
    <n v="1133"/>
    <x v="3"/>
    <x v="1"/>
    <n v="78"/>
    <x v="0"/>
    <x v="0"/>
    <x v="3"/>
    <x v="0"/>
    <x v="0"/>
    <n v="7779"/>
    <x v="2"/>
    <n v="23238"/>
    <n v="2"/>
    <s v="Y"/>
    <x v="1"/>
    <n v="20"/>
    <n v="4"/>
    <x v="0"/>
    <n v="80"/>
    <n v="0"/>
    <n v="18"/>
    <n v="0"/>
    <n v="3"/>
    <x v="0"/>
    <x v="19"/>
    <x v="5"/>
    <n v="0"/>
    <x v="12"/>
  </r>
  <r>
    <n v="31"/>
    <x v="0"/>
    <x v="1"/>
    <x v="1"/>
    <n v="793"/>
    <x v="0"/>
    <n v="20"/>
    <n v="3"/>
    <s v="Life Sciences"/>
    <n v="1"/>
    <n v="1135"/>
    <x v="1"/>
    <x v="1"/>
    <n v="67"/>
    <x v="2"/>
    <x v="1"/>
    <x v="6"/>
    <x v="0"/>
    <x v="1"/>
    <n v="2791"/>
    <x v="1"/>
    <n v="21981"/>
    <n v="0"/>
    <s v="Y"/>
    <x v="1"/>
    <n v="12"/>
    <n v="3"/>
    <x v="0"/>
    <n v="80"/>
    <n v="1"/>
    <n v="3"/>
    <n v="4"/>
    <n v="3"/>
    <x v="1"/>
    <x v="4"/>
    <x v="3"/>
    <n v="2"/>
    <x v="3"/>
  </r>
  <r>
    <n v="28"/>
    <x v="2"/>
    <x v="1"/>
    <x v="0"/>
    <n v="1451"/>
    <x v="1"/>
    <n v="2"/>
    <n v="1"/>
    <s v="Life Sciences"/>
    <n v="1"/>
    <n v="1136"/>
    <x v="3"/>
    <x v="1"/>
    <n v="67"/>
    <x v="1"/>
    <x v="1"/>
    <x v="1"/>
    <x v="1"/>
    <x v="1"/>
    <n v="3201"/>
    <x v="0"/>
    <n v="19911"/>
    <n v="0"/>
    <s v="Y"/>
    <x v="1"/>
    <n v="17"/>
    <n v="3"/>
    <x v="0"/>
    <n v="80"/>
    <n v="0"/>
    <n v="6"/>
    <n v="2"/>
    <n v="1"/>
    <x v="2"/>
    <x v="8"/>
    <x v="7"/>
    <n v="0"/>
    <x v="10"/>
  </r>
  <r>
    <n v="35"/>
    <x v="0"/>
    <x v="1"/>
    <x v="1"/>
    <n v="1182"/>
    <x v="0"/>
    <n v="11"/>
    <n v="2"/>
    <s v="Marketing"/>
    <n v="1"/>
    <n v="1137"/>
    <x v="2"/>
    <x v="1"/>
    <n v="54"/>
    <x v="0"/>
    <x v="0"/>
    <x v="0"/>
    <x v="0"/>
    <x v="2"/>
    <n v="4968"/>
    <x v="0"/>
    <n v="18500"/>
    <n v="1"/>
    <s v="Y"/>
    <x v="1"/>
    <n v="11"/>
    <n v="3"/>
    <x v="1"/>
    <n v="80"/>
    <n v="1"/>
    <n v="5"/>
    <n v="3"/>
    <n v="3"/>
    <x v="2"/>
    <x v="8"/>
    <x v="3"/>
    <n v="0"/>
    <x v="3"/>
  </r>
  <r>
    <n v="49"/>
    <x v="1"/>
    <x v="1"/>
    <x v="0"/>
    <n v="174"/>
    <x v="0"/>
    <n v="8"/>
    <n v="4"/>
    <s v="Technical Degree"/>
    <n v="1"/>
    <n v="1138"/>
    <x v="2"/>
    <x v="1"/>
    <n v="56"/>
    <x v="1"/>
    <x v="3"/>
    <x v="0"/>
    <x v="1"/>
    <x v="1"/>
    <n v="13120"/>
    <x v="2"/>
    <n v="11879"/>
    <n v="6"/>
    <s v="Y"/>
    <x v="1"/>
    <n v="17"/>
    <n v="3"/>
    <x v="2"/>
    <n v="80"/>
    <n v="1"/>
    <n v="22"/>
    <n v="3"/>
    <n v="3"/>
    <x v="0"/>
    <x v="7"/>
    <x v="6"/>
    <n v="2"/>
    <x v="6"/>
  </r>
  <r>
    <n v="34"/>
    <x v="0"/>
    <x v="1"/>
    <x v="1"/>
    <n v="1003"/>
    <x v="1"/>
    <n v="2"/>
    <n v="2"/>
    <s v="Life Sciences"/>
    <n v="1"/>
    <n v="1140"/>
    <x v="2"/>
    <x v="1"/>
    <n v="95"/>
    <x v="0"/>
    <x v="0"/>
    <x v="3"/>
    <x v="2"/>
    <x v="0"/>
    <n v="4033"/>
    <x v="0"/>
    <n v="15834"/>
    <n v="2"/>
    <s v="Y"/>
    <x v="1"/>
    <n v="11"/>
    <n v="3"/>
    <x v="1"/>
    <n v="80"/>
    <n v="0"/>
    <n v="5"/>
    <n v="3"/>
    <n v="2"/>
    <x v="2"/>
    <x v="11"/>
    <x v="3"/>
    <n v="0"/>
    <x v="3"/>
  </r>
  <r>
    <n v="29"/>
    <x v="2"/>
    <x v="1"/>
    <x v="1"/>
    <n v="490"/>
    <x v="1"/>
    <n v="10"/>
    <n v="3"/>
    <s v="Life Sciences"/>
    <n v="1"/>
    <n v="1143"/>
    <x v="2"/>
    <x v="0"/>
    <n v="61"/>
    <x v="0"/>
    <x v="1"/>
    <x v="1"/>
    <x v="1"/>
    <x v="2"/>
    <n v="3291"/>
    <x v="0"/>
    <n v="17940"/>
    <n v="0"/>
    <s v="Y"/>
    <x v="1"/>
    <n v="14"/>
    <n v="3"/>
    <x v="1"/>
    <n v="80"/>
    <n v="2"/>
    <n v="8"/>
    <n v="2"/>
    <n v="2"/>
    <x v="0"/>
    <x v="5"/>
    <x v="4"/>
    <n v="1"/>
    <x v="9"/>
  </r>
  <r>
    <n v="42"/>
    <x v="0"/>
    <x v="1"/>
    <x v="0"/>
    <n v="188"/>
    <x v="1"/>
    <n v="29"/>
    <n v="3"/>
    <s v="Medical"/>
    <n v="1"/>
    <n v="1148"/>
    <x v="0"/>
    <x v="1"/>
    <n v="56"/>
    <x v="3"/>
    <x v="0"/>
    <x v="2"/>
    <x v="0"/>
    <x v="0"/>
    <n v="4272"/>
    <x v="0"/>
    <n v="9558"/>
    <n v="4"/>
    <s v="Y"/>
    <x v="1"/>
    <n v="19"/>
    <n v="3"/>
    <x v="0"/>
    <n v="80"/>
    <n v="0"/>
    <n v="16"/>
    <n v="3"/>
    <n v="3"/>
    <x v="1"/>
    <x v="6"/>
    <x v="2"/>
    <n v="0"/>
    <x v="2"/>
  </r>
  <r>
    <n v="29"/>
    <x v="2"/>
    <x v="1"/>
    <x v="0"/>
    <n v="718"/>
    <x v="1"/>
    <n v="8"/>
    <n v="1"/>
    <s v="Medical"/>
    <n v="1"/>
    <n v="1150"/>
    <x v="0"/>
    <x v="1"/>
    <n v="79"/>
    <x v="1"/>
    <x v="0"/>
    <x v="3"/>
    <x v="0"/>
    <x v="1"/>
    <n v="5056"/>
    <x v="0"/>
    <n v="17689"/>
    <n v="1"/>
    <s v="Y"/>
    <x v="0"/>
    <n v="15"/>
    <n v="3"/>
    <x v="3"/>
    <n v="80"/>
    <n v="1"/>
    <n v="10"/>
    <n v="2"/>
    <n v="2"/>
    <x v="0"/>
    <x v="1"/>
    <x v="1"/>
    <n v="1"/>
    <x v="3"/>
  </r>
  <r>
    <n v="38"/>
    <x v="0"/>
    <x v="1"/>
    <x v="0"/>
    <n v="433"/>
    <x v="2"/>
    <n v="1"/>
    <n v="3"/>
    <s v="Human Resources"/>
    <n v="1"/>
    <n v="1152"/>
    <x v="1"/>
    <x v="1"/>
    <n v="37"/>
    <x v="2"/>
    <x v="1"/>
    <x v="8"/>
    <x v="2"/>
    <x v="1"/>
    <n v="2844"/>
    <x v="1"/>
    <n v="6004"/>
    <n v="1"/>
    <s v="Y"/>
    <x v="1"/>
    <n v="13"/>
    <n v="3"/>
    <x v="1"/>
    <n v="80"/>
    <n v="1"/>
    <n v="7"/>
    <n v="2"/>
    <n v="4"/>
    <x v="0"/>
    <x v="5"/>
    <x v="8"/>
    <n v="5"/>
    <x v="2"/>
  </r>
  <r>
    <n v="28"/>
    <x v="2"/>
    <x v="1"/>
    <x v="1"/>
    <n v="773"/>
    <x v="1"/>
    <n v="6"/>
    <n v="3"/>
    <s v="Life Sciences"/>
    <n v="1"/>
    <n v="1154"/>
    <x v="1"/>
    <x v="1"/>
    <n v="39"/>
    <x v="1"/>
    <x v="1"/>
    <x v="1"/>
    <x v="2"/>
    <x v="2"/>
    <n v="2703"/>
    <x v="1"/>
    <n v="22088"/>
    <n v="1"/>
    <s v="Y"/>
    <x v="0"/>
    <n v="14"/>
    <n v="3"/>
    <x v="1"/>
    <n v="80"/>
    <n v="1"/>
    <n v="3"/>
    <n v="2"/>
    <n v="3"/>
    <x v="2"/>
    <x v="11"/>
    <x v="10"/>
    <n v="0"/>
    <x v="3"/>
  </r>
  <r>
    <n v="18"/>
    <x v="2"/>
    <x v="0"/>
    <x v="2"/>
    <n v="247"/>
    <x v="1"/>
    <n v="8"/>
    <n v="1"/>
    <s v="Medical"/>
    <n v="1"/>
    <n v="1156"/>
    <x v="1"/>
    <x v="1"/>
    <n v="80"/>
    <x v="0"/>
    <x v="1"/>
    <x v="2"/>
    <x v="2"/>
    <x v="0"/>
    <n v="1904"/>
    <x v="1"/>
    <n v="13556"/>
    <n v="1"/>
    <s v="Y"/>
    <x v="1"/>
    <n v="12"/>
    <n v="3"/>
    <x v="1"/>
    <n v="80"/>
    <n v="0"/>
    <n v="0"/>
    <n v="0"/>
    <n v="3"/>
    <x v="1"/>
    <x v="2"/>
    <x v="2"/>
    <n v="0"/>
    <x v="2"/>
  </r>
  <r>
    <n v="33"/>
    <x v="0"/>
    <x v="0"/>
    <x v="0"/>
    <n v="603"/>
    <x v="0"/>
    <n v="9"/>
    <n v="4"/>
    <s v="Marketing"/>
    <n v="1"/>
    <n v="1157"/>
    <x v="3"/>
    <x v="0"/>
    <n v="77"/>
    <x v="0"/>
    <x v="0"/>
    <x v="0"/>
    <x v="3"/>
    <x v="0"/>
    <n v="8224"/>
    <x v="2"/>
    <n v="18385"/>
    <n v="0"/>
    <s v="Y"/>
    <x v="0"/>
    <n v="17"/>
    <n v="3"/>
    <x v="0"/>
    <n v="80"/>
    <n v="0"/>
    <n v="6"/>
    <n v="3"/>
    <n v="3"/>
    <x v="2"/>
    <x v="8"/>
    <x v="3"/>
    <n v="0"/>
    <x v="6"/>
  </r>
  <r>
    <n v="41"/>
    <x v="0"/>
    <x v="1"/>
    <x v="0"/>
    <n v="167"/>
    <x v="1"/>
    <n v="12"/>
    <n v="4"/>
    <s v="Life Sciences"/>
    <n v="1"/>
    <n v="1158"/>
    <x v="0"/>
    <x v="1"/>
    <n v="46"/>
    <x v="0"/>
    <x v="1"/>
    <x v="2"/>
    <x v="0"/>
    <x v="1"/>
    <n v="4766"/>
    <x v="0"/>
    <n v="9051"/>
    <n v="3"/>
    <s v="Y"/>
    <x v="0"/>
    <n v="11"/>
    <n v="3"/>
    <x v="0"/>
    <n v="80"/>
    <n v="1"/>
    <n v="6"/>
    <n v="4"/>
    <n v="3"/>
    <x v="1"/>
    <x v="6"/>
    <x v="2"/>
    <n v="0"/>
    <x v="2"/>
  </r>
  <r>
    <n v="31"/>
    <x v="0"/>
    <x v="0"/>
    <x v="1"/>
    <n v="874"/>
    <x v="1"/>
    <n v="15"/>
    <n v="3"/>
    <s v="Medical"/>
    <n v="1"/>
    <n v="1160"/>
    <x v="1"/>
    <x v="1"/>
    <n v="72"/>
    <x v="0"/>
    <x v="1"/>
    <x v="2"/>
    <x v="2"/>
    <x v="1"/>
    <n v="2610"/>
    <x v="1"/>
    <n v="6233"/>
    <n v="1"/>
    <s v="Y"/>
    <x v="1"/>
    <n v="12"/>
    <n v="3"/>
    <x v="3"/>
    <n v="80"/>
    <n v="1"/>
    <n v="2"/>
    <n v="5"/>
    <n v="2"/>
    <x v="1"/>
    <x v="4"/>
    <x v="3"/>
    <n v="2"/>
    <x v="3"/>
  </r>
  <r>
    <n v="37"/>
    <x v="0"/>
    <x v="1"/>
    <x v="0"/>
    <n v="367"/>
    <x v="1"/>
    <n v="25"/>
    <n v="2"/>
    <s v="Medical"/>
    <n v="1"/>
    <n v="1161"/>
    <x v="1"/>
    <x v="0"/>
    <n v="52"/>
    <x v="1"/>
    <x v="0"/>
    <x v="4"/>
    <x v="0"/>
    <x v="2"/>
    <n v="5731"/>
    <x v="0"/>
    <n v="17171"/>
    <n v="7"/>
    <s v="Y"/>
    <x v="1"/>
    <n v="13"/>
    <n v="3"/>
    <x v="3"/>
    <n v="80"/>
    <n v="2"/>
    <n v="9"/>
    <n v="2"/>
    <n v="3"/>
    <x v="0"/>
    <x v="0"/>
    <x v="3"/>
    <n v="1"/>
    <x v="6"/>
  </r>
  <r>
    <n v="27"/>
    <x v="2"/>
    <x v="1"/>
    <x v="0"/>
    <n v="199"/>
    <x v="1"/>
    <n v="6"/>
    <n v="3"/>
    <s v="Life Sciences"/>
    <n v="1"/>
    <n v="1162"/>
    <x v="2"/>
    <x v="1"/>
    <n v="55"/>
    <x v="1"/>
    <x v="1"/>
    <x v="1"/>
    <x v="2"/>
    <x v="1"/>
    <n v="2539"/>
    <x v="1"/>
    <n v="7950"/>
    <n v="1"/>
    <s v="Y"/>
    <x v="1"/>
    <n v="13"/>
    <n v="3"/>
    <x v="3"/>
    <n v="80"/>
    <n v="1"/>
    <n v="4"/>
    <n v="0"/>
    <n v="3"/>
    <x v="2"/>
    <x v="9"/>
    <x v="3"/>
    <n v="2"/>
    <x v="3"/>
  </r>
  <r>
    <n v="34"/>
    <x v="0"/>
    <x v="1"/>
    <x v="0"/>
    <n v="1400"/>
    <x v="0"/>
    <n v="9"/>
    <n v="1"/>
    <s v="Life Sciences"/>
    <n v="1"/>
    <n v="1163"/>
    <x v="0"/>
    <x v="0"/>
    <n v="70"/>
    <x v="0"/>
    <x v="0"/>
    <x v="0"/>
    <x v="2"/>
    <x v="1"/>
    <n v="5714"/>
    <x v="0"/>
    <n v="5829"/>
    <n v="1"/>
    <s v="Y"/>
    <x v="1"/>
    <n v="20"/>
    <n v="4"/>
    <x v="0"/>
    <n v="80"/>
    <n v="0"/>
    <n v="6"/>
    <n v="3"/>
    <n v="2"/>
    <x v="0"/>
    <x v="0"/>
    <x v="4"/>
    <n v="1"/>
    <x v="6"/>
  </r>
  <r>
    <n v="35"/>
    <x v="0"/>
    <x v="1"/>
    <x v="0"/>
    <n v="528"/>
    <x v="2"/>
    <n v="8"/>
    <n v="4"/>
    <s v="Technical Degree"/>
    <n v="1"/>
    <n v="1164"/>
    <x v="1"/>
    <x v="1"/>
    <n v="100"/>
    <x v="0"/>
    <x v="1"/>
    <x v="8"/>
    <x v="2"/>
    <x v="0"/>
    <n v="4323"/>
    <x v="0"/>
    <n v="7108"/>
    <n v="1"/>
    <s v="Y"/>
    <x v="1"/>
    <n v="17"/>
    <n v="3"/>
    <x v="2"/>
    <n v="80"/>
    <n v="0"/>
    <n v="6"/>
    <n v="2"/>
    <n v="1"/>
    <x v="2"/>
    <x v="8"/>
    <x v="0"/>
    <n v="1"/>
    <x v="10"/>
  </r>
  <r>
    <n v="29"/>
    <x v="2"/>
    <x v="0"/>
    <x v="0"/>
    <n v="408"/>
    <x v="0"/>
    <n v="23"/>
    <n v="1"/>
    <s v="Life Sciences"/>
    <n v="1"/>
    <n v="1165"/>
    <x v="2"/>
    <x v="0"/>
    <n v="45"/>
    <x v="1"/>
    <x v="2"/>
    <x v="0"/>
    <x v="3"/>
    <x v="1"/>
    <n v="7336"/>
    <x v="2"/>
    <n v="11162"/>
    <n v="1"/>
    <s v="Y"/>
    <x v="1"/>
    <n v="13"/>
    <n v="3"/>
    <x v="0"/>
    <n v="80"/>
    <n v="1"/>
    <n v="11"/>
    <n v="3"/>
    <n v="1"/>
    <x v="0"/>
    <x v="19"/>
    <x v="6"/>
    <n v="3"/>
    <x v="13"/>
  </r>
  <r>
    <n v="40"/>
    <x v="0"/>
    <x v="1"/>
    <x v="1"/>
    <n v="593"/>
    <x v="1"/>
    <n v="9"/>
    <n v="4"/>
    <s v="Medical"/>
    <n v="1"/>
    <n v="1166"/>
    <x v="0"/>
    <x v="0"/>
    <n v="88"/>
    <x v="0"/>
    <x v="2"/>
    <x v="7"/>
    <x v="2"/>
    <x v="0"/>
    <n v="13499"/>
    <x v="2"/>
    <n v="13782"/>
    <n v="9"/>
    <s v="Y"/>
    <x v="1"/>
    <n v="17"/>
    <n v="3"/>
    <x v="3"/>
    <n v="80"/>
    <n v="0"/>
    <n v="20"/>
    <n v="3"/>
    <n v="2"/>
    <x v="0"/>
    <x v="29"/>
    <x v="1"/>
    <n v="2"/>
    <x v="15"/>
  </r>
  <r>
    <n v="42"/>
    <x v="0"/>
    <x v="0"/>
    <x v="1"/>
    <n v="481"/>
    <x v="0"/>
    <n v="12"/>
    <n v="3"/>
    <s v="Life Sciences"/>
    <n v="1"/>
    <n v="1167"/>
    <x v="1"/>
    <x v="1"/>
    <n v="44"/>
    <x v="0"/>
    <x v="3"/>
    <x v="0"/>
    <x v="3"/>
    <x v="0"/>
    <n v="13758"/>
    <x v="2"/>
    <n v="2447"/>
    <n v="0"/>
    <s v="Y"/>
    <x v="0"/>
    <n v="12"/>
    <n v="3"/>
    <x v="2"/>
    <n v="80"/>
    <n v="0"/>
    <n v="22"/>
    <n v="2"/>
    <n v="2"/>
    <x v="0"/>
    <x v="17"/>
    <x v="5"/>
    <n v="13"/>
    <x v="17"/>
  </r>
  <r>
    <n v="42"/>
    <x v="0"/>
    <x v="1"/>
    <x v="0"/>
    <n v="647"/>
    <x v="0"/>
    <n v="4"/>
    <n v="4"/>
    <s v="Marketing"/>
    <n v="1"/>
    <n v="1171"/>
    <x v="0"/>
    <x v="1"/>
    <n v="45"/>
    <x v="0"/>
    <x v="0"/>
    <x v="0"/>
    <x v="3"/>
    <x v="0"/>
    <n v="5155"/>
    <x v="0"/>
    <n v="2253"/>
    <n v="7"/>
    <s v="Y"/>
    <x v="1"/>
    <n v="13"/>
    <n v="3"/>
    <x v="1"/>
    <n v="80"/>
    <n v="0"/>
    <n v="9"/>
    <n v="3"/>
    <n v="4"/>
    <x v="0"/>
    <x v="0"/>
    <x v="0"/>
    <n v="1"/>
    <x v="0"/>
  </r>
  <r>
    <n v="35"/>
    <x v="0"/>
    <x v="1"/>
    <x v="0"/>
    <n v="982"/>
    <x v="1"/>
    <n v="1"/>
    <n v="4"/>
    <s v="Medical"/>
    <n v="1"/>
    <n v="1172"/>
    <x v="2"/>
    <x v="1"/>
    <n v="58"/>
    <x v="1"/>
    <x v="1"/>
    <x v="2"/>
    <x v="2"/>
    <x v="1"/>
    <n v="2258"/>
    <x v="1"/>
    <n v="16340"/>
    <n v="6"/>
    <s v="Y"/>
    <x v="1"/>
    <n v="12"/>
    <n v="3"/>
    <x v="2"/>
    <n v="80"/>
    <n v="1"/>
    <n v="10"/>
    <n v="2"/>
    <n v="3"/>
    <x v="0"/>
    <x v="3"/>
    <x v="2"/>
    <n v="1"/>
    <x v="1"/>
  </r>
  <r>
    <n v="24"/>
    <x v="2"/>
    <x v="1"/>
    <x v="0"/>
    <n v="477"/>
    <x v="1"/>
    <n v="24"/>
    <n v="3"/>
    <s v="Medical"/>
    <n v="1"/>
    <n v="1173"/>
    <x v="2"/>
    <x v="1"/>
    <n v="49"/>
    <x v="0"/>
    <x v="1"/>
    <x v="2"/>
    <x v="1"/>
    <x v="0"/>
    <n v="3597"/>
    <x v="0"/>
    <n v="6409"/>
    <n v="8"/>
    <s v="Y"/>
    <x v="1"/>
    <n v="22"/>
    <n v="4"/>
    <x v="1"/>
    <n v="80"/>
    <n v="0"/>
    <n v="6"/>
    <n v="2"/>
    <n v="3"/>
    <x v="2"/>
    <x v="9"/>
    <x v="7"/>
    <n v="1"/>
    <x v="3"/>
  </r>
  <r>
    <n v="28"/>
    <x v="2"/>
    <x v="0"/>
    <x v="0"/>
    <n v="1485"/>
    <x v="1"/>
    <n v="12"/>
    <n v="1"/>
    <s v="Life Sciences"/>
    <n v="1"/>
    <n v="1175"/>
    <x v="1"/>
    <x v="0"/>
    <n v="79"/>
    <x v="0"/>
    <x v="1"/>
    <x v="2"/>
    <x v="0"/>
    <x v="1"/>
    <n v="2515"/>
    <x v="1"/>
    <n v="22955"/>
    <n v="1"/>
    <s v="Y"/>
    <x v="0"/>
    <n v="11"/>
    <n v="3"/>
    <x v="1"/>
    <n v="80"/>
    <n v="0"/>
    <n v="1"/>
    <n v="4"/>
    <n v="2"/>
    <x v="1"/>
    <x v="6"/>
    <x v="10"/>
    <n v="0"/>
    <x v="2"/>
  </r>
  <r>
    <n v="26"/>
    <x v="2"/>
    <x v="1"/>
    <x v="0"/>
    <n v="1384"/>
    <x v="1"/>
    <n v="3"/>
    <n v="4"/>
    <s v="Medical"/>
    <n v="1"/>
    <n v="1177"/>
    <x v="3"/>
    <x v="1"/>
    <n v="82"/>
    <x v="2"/>
    <x v="1"/>
    <x v="2"/>
    <x v="0"/>
    <x v="1"/>
    <n v="4420"/>
    <x v="0"/>
    <n v="13421"/>
    <n v="1"/>
    <s v="Y"/>
    <x v="1"/>
    <n v="22"/>
    <n v="4"/>
    <x v="2"/>
    <n v="80"/>
    <n v="1"/>
    <n v="8"/>
    <n v="2"/>
    <n v="3"/>
    <x v="0"/>
    <x v="3"/>
    <x v="1"/>
    <n v="0"/>
    <x v="1"/>
  </r>
  <r>
    <n v="30"/>
    <x v="2"/>
    <x v="1"/>
    <x v="0"/>
    <n v="852"/>
    <x v="0"/>
    <n v="10"/>
    <n v="3"/>
    <s v="Marketing"/>
    <n v="1"/>
    <n v="1179"/>
    <x v="1"/>
    <x v="1"/>
    <n v="72"/>
    <x v="1"/>
    <x v="0"/>
    <x v="0"/>
    <x v="2"/>
    <x v="1"/>
    <n v="6578"/>
    <x v="0"/>
    <n v="2706"/>
    <n v="1"/>
    <s v="Y"/>
    <x v="1"/>
    <n v="18"/>
    <n v="3"/>
    <x v="0"/>
    <n v="80"/>
    <n v="1"/>
    <n v="10"/>
    <n v="3"/>
    <n v="3"/>
    <x v="0"/>
    <x v="1"/>
    <x v="7"/>
    <n v="1"/>
    <x v="10"/>
  </r>
  <r>
    <n v="40"/>
    <x v="0"/>
    <x v="1"/>
    <x v="1"/>
    <n v="902"/>
    <x v="1"/>
    <n v="26"/>
    <n v="2"/>
    <s v="Medical"/>
    <n v="1"/>
    <n v="1180"/>
    <x v="1"/>
    <x v="0"/>
    <n v="92"/>
    <x v="1"/>
    <x v="0"/>
    <x v="1"/>
    <x v="0"/>
    <x v="1"/>
    <n v="4422"/>
    <x v="0"/>
    <n v="21203"/>
    <n v="3"/>
    <s v="Y"/>
    <x v="0"/>
    <n v="13"/>
    <n v="3"/>
    <x v="1"/>
    <n v="80"/>
    <n v="1"/>
    <n v="16"/>
    <n v="3"/>
    <n v="1"/>
    <x v="1"/>
    <x v="6"/>
    <x v="10"/>
    <n v="0"/>
    <x v="2"/>
  </r>
  <r>
    <n v="35"/>
    <x v="0"/>
    <x v="1"/>
    <x v="0"/>
    <n v="819"/>
    <x v="1"/>
    <n v="2"/>
    <n v="3"/>
    <s v="Life Sciences"/>
    <n v="1"/>
    <n v="1182"/>
    <x v="1"/>
    <x v="1"/>
    <n v="44"/>
    <x v="1"/>
    <x v="2"/>
    <x v="3"/>
    <x v="1"/>
    <x v="2"/>
    <n v="10274"/>
    <x v="2"/>
    <n v="19588"/>
    <n v="2"/>
    <s v="Y"/>
    <x v="1"/>
    <n v="18"/>
    <n v="3"/>
    <x v="2"/>
    <n v="80"/>
    <n v="1"/>
    <n v="15"/>
    <n v="2"/>
    <n v="4"/>
    <x v="0"/>
    <x v="5"/>
    <x v="1"/>
    <n v="6"/>
    <x v="10"/>
  </r>
  <r>
    <n v="34"/>
    <x v="0"/>
    <x v="1"/>
    <x v="1"/>
    <n v="669"/>
    <x v="1"/>
    <n v="1"/>
    <n v="3"/>
    <s v="Medical"/>
    <n v="1"/>
    <n v="1184"/>
    <x v="2"/>
    <x v="1"/>
    <n v="97"/>
    <x v="1"/>
    <x v="0"/>
    <x v="4"/>
    <x v="3"/>
    <x v="0"/>
    <n v="5343"/>
    <x v="0"/>
    <n v="25755"/>
    <n v="0"/>
    <s v="Y"/>
    <x v="1"/>
    <n v="20"/>
    <n v="4"/>
    <x v="3"/>
    <n v="80"/>
    <n v="0"/>
    <n v="14"/>
    <n v="3"/>
    <n v="3"/>
    <x v="0"/>
    <x v="20"/>
    <x v="5"/>
    <n v="4"/>
    <x v="12"/>
  </r>
  <r>
    <n v="35"/>
    <x v="0"/>
    <x v="1"/>
    <x v="1"/>
    <n v="636"/>
    <x v="1"/>
    <n v="4"/>
    <n v="4"/>
    <s v="Other"/>
    <n v="1"/>
    <n v="1185"/>
    <x v="2"/>
    <x v="1"/>
    <n v="47"/>
    <x v="1"/>
    <x v="1"/>
    <x v="2"/>
    <x v="0"/>
    <x v="1"/>
    <n v="2376"/>
    <x v="1"/>
    <n v="26537"/>
    <n v="1"/>
    <s v="Y"/>
    <x v="1"/>
    <n v="13"/>
    <n v="3"/>
    <x v="2"/>
    <n v="80"/>
    <n v="1"/>
    <n v="2"/>
    <n v="2"/>
    <n v="4"/>
    <x v="1"/>
    <x v="4"/>
    <x v="3"/>
    <n v="2"/>
    <x v="3"/>
  </r>
  <r>
    <n v="43"/>
    <x v="0"/>
    <x v="0"/>
    <x v="0"/>
    <n v="1372"/>
    <x v="0"/>
    <n v="9"/>
    <n v="3"/>
    <s v="Marketing"/>
    <n v="1"/>
    <n v="1188"/>
    <x v="3"/>
    <x v="0"/>
    <n v="85"/>
    <x v="3"/>
    <x v="0"/>
    <x v="0"/>
    <x v="2"/>
    <x v="0"/>
    <n v="5346"/>
    <x v="0"/>
    <n v="9489"/>
    <n v="8"/>
    <s v="Y"/>
    <x v="1"/>
    <n v="13"/>
    <n v="3"/>
    <x v="2"/>
    <n v="80"/>
    <n v="0"/>
    <n v="7"/>
    <n v="2"/>
    <n v="2"/>
    <x v="2"/>
    <x v="9"/>
    <x v="7"/>
    <n v="1"/>
    <x v="6"/>
  </r>
  <r>
    <n v="32"/>
    <x v="0"/>
    <x v="1"/>
    <x v="2"/>
    <n v="862"/>
    <x v="0"/>
    <n v="2"/>
    <n v="1"/>
    <s v="Life Sciences"/>
    <n v="1"/>
    <n v="1190"/>
    <x v="1"/>
    <x v="0"/>
    <n v="76"/>
    <x v="0"/>
    <x v="1"/>
    <x v="6"/>
    <x v="3"/>
    <x v="2"/>
    <n v="2827"/>
    <x v="1"/>
    <n v="14947"/>
    <n v="1"/>
    <s v="Y"/>
    <x v="1"/>
    <n v="12"/>
    <n v="3"/>
    <x v="3"/>
    <n v="80"/>
    <n v="3"/>
    <n v="1"/>
    <n v="3"/>
    <n v="3"/>
    <x v="1"/>
    <x v="6"/>
    <x v="2"/>
    <n v="0"/>
    <x v="2"/>
  </r>
  <r>
    <n v="56"/>
    <x v="1"/>
    <x v="1"/>
    <x v="0"/>
    <n v="718"/>
    <x v="1"/>
    <n v="4"/>
    <n v="4"/>
    <s v="Technical Degree"/>
    <n v="1"/>
    <n v="1191"/>
    <x v="2"/>
    <x v="0"/>
    <n v="92"/>
    <x v="0"/>
    <x v="4"/>
    <x v="5"/>
    <x v="3"/>
    <x v="2"/>
    <n v="19943"/>
    <x v="2"/>
    <n v="18575"/>
    <n v="4"/>
    <s v="Y"/>
    <x v="1"/>
    <n v="13"/>
    <n v="3"/>
    <x v="1"/>
    <n v="80"/>
    <n v="1"/>
    <n v="28"/>
    <n v="2"/>
    <n v="3"/>
    <x v="2"/>
    <x v="8"/>
    <x v="3"/>
    <n v="4"/>
    <x v="3"/>
  </r>
  <r>
    <n v="29"/>
    <x v="2"/>
    <x v="1"/>
    <x v="0"/>
    <n v="1401"/>
    <x v="1"/>
    <n v="6"/>
    <n v="1"/>
    <s v="Medical"/>
    <n v="1"/>
    <n v="1192"/>
    <x v="0"/>
    <x v="0"/>
    <n v="54"/>
    <x v="0"/>
    <x v="1"/>
    <x v="2"/>
    <x v="0"/>
    <x v="1"/>
    <n v="3131"/>
    <x v="0"/>
    <n v="26342"/>
    <n v="1"/>
    <s v="Y"/>
    <x v="1"/>
    <n v="13"/>
    <n v="3"/>
    <x v="0"/>
    <n v="80"/>
    <n v="1"/>
    <n v="10"/>
    <n v="5"/>
    <n v="3"/>
    <x v="0"/>
    <x v="1"/>
    <x v="6"/>
    <n v="0"/>
    <x v="5"/>
  </r>
  <r>
    <n v="19"/>
    <x v="2"/>
    <x v="1"/>
    <x v="0"/>
    <n v="645"/>
    <x v="1"/>
    <n v="9"/>
    <n v="2"/>
    <s v="Life Sciences"/>
    <n v="1"/>
    <n v="1193"/>
    <x v="1"/>
    <x v="1"/>
    <n v="54"/>
    <x v="0"/>
    <x v="1"/>
    <x v="1"/>
    <x v="3"/>
    <x v="0"/>
    <n v="2552"/>
    <x v="1"/>
    <n v="7172"/>
    <n v="1"/>
    <s v="Y"/>
    <x v="1"/>
    <n v="25"/>
    <n v="4"/>
    <x v="3"/>
    <n v="80"/>
    <n v="0"/>
    <n v="1"/>
    <n v="4"/>
    <n v="3"/>
    <x v="1"/>
    <x v="6"/>
    <x v="10"/>
    <n v="0"/>
    <x v="2"/>
  </r>
  <r>
    <n v="45"/>
    <x v="0"/>
    <x v="1"/>
    <x v="0"/>
    <n v="1457"/>
    <x v="1"/>
    <n v="7"/>
    <n v="3"/>
    <s v="Medical"/>
    <n v="1"/>
    <n v="1195"/>
    <x v="3"/>
    <x v="0"/>
    <n v="83"/>
    <x v="0"/>
    <x v="1"/>
    <x v="1"/>
    <x v="2"/>
    <x v="1"/>
    <n v="4477"/>
    <x v="0"/>
    <n v="20100"/>
    <n v="4"/>
    <s v="Y"/>
    <x v="0"/>
    <n v="19"/>
    <n v="3"/>
    <x v="3"/>
    <n v="80"/>
    <n v="1"/>
    <n v="7"/>
    <n v="2"/>
    <n v="2"/>
    <x v="2"/>
    <x v="11"/>
    <x v="3"/>
    <n v="0"/>
    <x v="3"/>
  </r>
  <r>
    <n v="37"/>
    <x v="0"/>
    <x v="1"/>
    <x v="0"/>
    <n v="977"/>
    <x v="1"/>
    <n v="1"/>
    <n v="3"/>
    <s v="Life Sciences"/>
    <n v="1"/>
    <n v="1196"/>
    <x v="2"/>
    <x v="0"/>
    <n v="56"/>
    <x v="1"/>
    <x v="0"/>
    <x v="3"/>
    <x v="0"/>
    <x v="1"/>
    <n v="6474"/>
    <x v="0"/>
    <n v="9961"/>
    <n v="1"/>
    <s v="Y"/>
    <x v="1"/>
    <n v="13"/>
    <n v="3"/>
    <x v="2"/>
    <n v="80"/>
    <n v="1"/>
    <n v="14"/>
    <n v="2"/>
    <n v="2"/>
    <x v="0"/>
    <x v="13"/>
    <x v="6"/>
    <n v="3"/>
    <x v="7"/>
  </r>
  <r>
    <n v="20"/>
    <x v="2"/>
    <x v="1"/>
    <x v="0"/>
    <n v="805"/>
    <x v="1"/>
    <n v="3"/>
    <n v="3"/>
    <s v="Life Sciences"/>
    <n v="1"/>
    <n v="1198"/>
    <x v="3"/>
    <x v="1"/>
    <n v="87"/>
    <x v="1"/>
    <x v="1"/>
    <x v="2"/>
    <x v="2"/>
    <x v="0"/>
    <n v="3033"/>
    <x v="0"/>
    <n v="12828"/>
    <n v="1"/>
    <s v="Y"/>
    <x v="1"/>
    <n v="12"/>
    <n v="3"/>
    <x v="0"/>
    <n v="80"/>
    <n v="0"/>
    <n v="2"/>
    <n v="2"/>
    <n v="2"/>
    <x v="1"/>
    <x v="4"/>
    <x v="3"/>
    <n v="1"/>
    <x v="3"/>
  </r>
  <r>
    <n v="44"/>
    <x v="0"/>
    <x v="0"/>
    <x v="0"/>
    <n v="1097"/>
    <x v="1"/>
    <n v="10"/>
    <n v="4"/>
    <s v="Life Sciences"/>
    <n v="1"/>
    <n v="1200"/>
    <x v="1"/>
    <x v="1"/>
    <n v="96"/>
    <x v="0"/>
    <x v="1"/>
    <x v="1"/>
    <x v="2"/>
    <x v="0"/>
    <n v="2936"/>
    <x v="1"/>
    <n v="10826"/>
    <n v="1"/>
    <s v="Y"/>
    <x v="0"/>
    <n v="11"/>
    <n v="3"/>
    <x v="3"/>
    <n v="80"/>
    <n v="0"/>
    <n v="6"/>
    <n v="4"/>
    <n v="3"/>
    <x v="0"/>
    <x v="0"/>
    <x v="0"/>
    <n v="0"/>
    <x v="3"/>
  </r>
  <r>
    <n v="53"/>
    <x v="1"/>
    <x v="1"/>
    <x v="0"/>
    <n v="1223"/>
    <x v="1"/>
    <n v="7"/>
    <n v="2"/>
    <s v="Medical"/>
    <n v="1"/>
    <n v="1201"/>
    <x v="2"/>
    <x v="0"/>
    <n v="50"/>
    <x v="0"/>
    <x v="4"/>
    <x v="5"/>
    <x v="2"/>
    <x v="2"/>
    <n v="18606"/>
    <x v="2"/>
    <n v="18640"/>
    <n v="3"/>
    <s v="Y"/>
    <x v="1"/>
    <n v="18"/>
    <n v="3"/>
    <x v="2"/>
    <n v="80"/>
    <n v="1"/>
    <n v="26"/>
    <n v="6"/>
    <n v="3"/>
    <x v="0"/>
    <x v="5"/>
    <x v="1"/>
    <n v="4"/>
    <x v="1"/>
  </r>
  <r>
    <n v="29"/>
    <x v="2"/>
    <x v="1"/>
    <x v="0"/>
    <n v="942"/>
    <x v="1"/>
    <n v="15"/>
    <n v="1"/>
    <s v="Life Sciences"/>
    <n v="1"/>
    <n v="1202"/>
    <x v="0"/>
    <x v="0"/>
    <n v="69"/>
    <x v="3"/>
    <x v="1"/>
    <x v="1"/>
    <x v="0"/>
    <x v="1"/>
    <n v="2168"/>
    <x v="1"/>
    <n v="26933"/>
    <n v="0"/>
    <s v="Y"/>
    <x v="0"/>
    <n v="18"/>
    <n v="3"/>
    <x v="0"/>
    <n v="80"/>
    <n v="1"/>
    <n v="6"/>
    <n v="2"/>
    <n v="2"/>
    <x v="2"/>
    <x v="8"/>
    <x v="0"/>
    <n v="1"/>
    <x v="6"/>
  </r>
  <r>
    <n v="22"/>
    <x v="2"/>
    <x v="0"/>
    <x v="1"/>
    <n v="1256"/>
    <x v="1"/>
    <n v="3"/>
    <n v="4"/>
    <s v="Life Sciences"/>
    <n v="1"/>
    <n v="1203"/>
    <x v="1"/>
    <x v="1"/>
    <n v="48"/>
    <x v="1"/>
    <x v="1"/>
    <x v="1"/>
    <x v="0"/>
    <x v="1"/>
    <n v="2853"/>
    <x v="1"/>
    <n v="4223"/>
    <n v="0"/>
    <s v="Y"/>
    <x v="0"/>
    <n v="11"/>
    <n v="3"/>
    <x v="2"/>
    <n v="80"/>
    <n v="1"/>
    <n v="1"/>
    <n v="5"/>
    <n v="3"/>
    <x v="1"/>
    <x v="2"/>
    <x v="2"/>
    <n v="0"/>
    <x v="2"/>
  </r>
  <r>
    <n v="46"/>
    <x v="1"/>
    <x v="1"/>
    <x v="0"/>
    <n v="1402"/>
    <x v="0"/>
    <n v="2"/>
    <n v="3"/>
    <s v="Marketing"/>
    <n v="1"/>
    <n v="1204"/>
    <x v="1"/>
    <x v="0"/>
    <n v="69"/>
    <x v="0"/>
    <x v="3"/>
    <x v="5"/>
    <x v="3"/>
    <x v="1"/>
    <n v="17048"/>
    <x v="2"/>
    <n v="24097"/>
    <n v="8"/>
    <s v="Y"/>
    <x v="1"/>
    <n v="23"/>
    <n v="4"/>
    <x v="0"/>
    <n v="80"/>
    <n v="0"/>
    <n v="28"/>
    <n v="2"/>
    <n v="3"/>
    <x v="0"/>
    <x v="34"/>
    <x v="11"/>
    <n v="15"/>
    <x v="12"/>
  </r>
  <r>
    <n v="44"/>
    <x v="0"/>
    <x v="1"/>
    <x v="2"/>
    <n v="111"/>
    <x v="1"/>
    <n v="17"/>
    <n v="3"/>
    <s v="Life Sciences"/>
    <n v="1"/>
    <n v="1206"/>
    <x v="2"/>
    <x v="1"/>
    <n v="74"/>
    <x v="3"/>
    <x v="1"/>
    <x v="1"/>
    <x v="2"/>
    <x v="0"/>
    <n v="2290"/>
    <x v="1"/>
    <n v="4279"/>
    <n v="2"/>
    <s v="Y"/>
    <x v="1"/>
    <n v="13"/>
    <n v="3"/>
    <x v="1"/>
    <n v="80"/>
    <n v="0"/>
    <n v="6"/>
    <n v="3"/>
    <n v="3"/>
    <x v="1"/>
    <x v="2"/>
    <x v="2"/>
    <n v="0"/>
    <x v="2"/>
  </r>
  <r>
    <n v="33"/>
    <x v="0"/>
    <x v="1"/>
    <x v="0"/>
    <n v="147"/>
    <x v="2"/>
    <n v="2"/>
    <n v="3"/>
    <s v="Human Resources"/>
    <n v="1"/>
    <n v="1207"/>
    <x v="0"/>
    <x v="1"/>
    <n v="99"/>
    <x v="0"/>
    <x v="1"/>
    <x v="8"/>
    <x v="2"/>
    <x v="1"/>
    <n v="3600"/>
    <x v="0"/>
    <n v="8429"/>
    <n v="1"/>
    <s v="Y"/>
    <x v="1"/>
    <n v="13"/>
    <n v="3"/>
    <x v="1"/>
    <n v="80"/>
    <n v="1"/>
    <n v="5"/>
    <n v="2"/>
    <n v="3"/>
    <x v="2"/>
    <x v="8"/>
    <x v="0"/>
    <n v="1"/>
    <x v="10"/>
  </r>
  <r>
    <n v="41"/>
    <x v="0"/>
    <x v="0"/>
    <x v="2"/>
    <n v="906"/>
    <x v="1"/>
    <n v="5"/>
    <n v="2"/>
    <s v="Life Sciences"/>
    <n v="1"/>
    <n v="1210"/>
    <x v="3"/>
    <x v="1"/>
    <n v="95"/>
    <x v="1"/>
    <x v="1"/>
    <x v="1"/>
    <x v="3"/>
    <x v="2"/>
    <n v="2107"/>
    <x v="1"/>
    <n v="20293"/>
    <n v="6"/>
    <s v="Y"/>
    <x v="1"/>
    <n v="17"/>
    <n v="3"/>
    <x v="0"/>
    <n v="80"/>
    <n v="1"/>
    <n v="5"/>
    <n v="2"/>
    <n v="1"/>
    <x v="1"/>
    <x v="6"/>
    <x v="2"/>
    <n v="0"/>
    <x v="2"/>
  </r>
  <r>
    <n v="30"/>
    <x v="2"/>
    <x v="1"/>
    <x v="0"/>
    <n v="1329"/>
    <x v="0"/>
    <n v="29"/>
    <n v="4"/>
    <s v="Life Sciences"/>
    <n v="1"/>
    <n v="1211"/>
    <x v="1"/>
    <x v="1"/>
    <n v="61"/>
    <x v="0"/>
    <x v="0"/>
    <x v="0"/>
    <x v="3"/>
    <x v="2"/>
    <n v="4115"/>
    <x v="0"/>
    <n v="13192"/>
    <n v="8"/>
    <s v="Y"/>
    <x v="1"/>
    <n v="19"/>
    <n v="3"/>
    <x v="3"/>
    <n v="80"/>
    <n v="3"/>
    <n v="8"/>
    <n v="3"/>
    <n v="3"/>
    <x v="2"/>
    <x v="9"/>
    <x v="7"/>
    <n v="0"/>
    <x v="6"/>
  </r>
  <r>
    <n v="40"/>
    <x v="0"/>
    <x v="1"/>
    <x v="1"/>
    <n v="1184"/>
    <x v="0"/>
    <n v="2"/>
    <n v="4"/>
    <s v="Medical"/>
    <n v="1"/>
    <n v="1212"/>
    <x v="0"/>
    <x v="1"/>
    <n v="62"/>
    <x v="0"/>
    <x v="0"/>
    <x v="0"/>
    <x v="1"/>
    <x v="1"/>
    <n v="4327"/>
    <x v="0"/>
    <n v="25440"/>
    <n v="5"/>
    <s v="Y"/>
    <x v="1"/>
    <n v="12"/>
    <n v="3"/>
    <x v="1"/>
    <n v="80"/>
    <n v="3"/>
    <n v="5"/>
    <n v="2"/>
    <n v="3"/>
    <x v="1"/>
    <x v="2"/>
    <x v="2"/>
    <n v="0"/>
    <x v="2"/>
  </r>
  <r>
    <n v="50"/>
    <x v="1"/>
    <x v="1"/>
    <x v="1"/>
    <n v="1421"/>
    <x v="1"/>
    <n v="2"/>
    <n v="3"/>
    <s v="Medical"/>
    <n v="1"/>
    <n v="1215"/>
    <x v="2"/>
    <x v="0"/>
    <n v="30"/>
    <x v="0"/>
    <x v="3"/>
    <x v="5"/>
    <x v="3"/>
    <x v="1"/>
    <n v="17856"/>
    <x v="2"/>
    <n v="9490"/>
    <n v="2"/>
    <s v="Y"/>
    <x v="1"/>
    <n v="22"/>
    <n v="4"/>
    <x v="3"/>
    <n v="80"/>
    <n v="1"/>
    <n v="32"/>
    <n v="3"/>
    <n v="3"/>
    <x v="1"/>
    <x v="4"/>
    <x v="3"/>
    <n v="2"/>
    <x v="3"/>
  </r>
  <r>
    <n v="28"/>
    <x v="2"/>
    <x v="1"/>
    <x v="0"/>
    <n v="1179"/>
    <x v="1"/>
    <n v="19"/>
    <n v="4"/>
    <s v="Medical"/>
    <n v="1"/>
    <n v="1216"/>
    <x v="2"/>
    <x v="1"/>
    <n v="78"/>
    <x v="1"/>
    <x v="1"/>
    <x v="2"/>
    <x v="3"/>
    <x v="1"/>
    <n v="3196"/>
    <x v="0"/>
    <n v="12449"/>
    <n v="1"/>
    <s v="Y"/>
    <x v="1"/>
    <n v="12"/>
    <n v="3"/>
    <x v="3"/>
    <n v="80"/>
    <n v="3"/>
    <n v="6"/>
    <n v="2"/>
    <n v="3"/>
    <x v="0"/>
    <x v="0"/>
    <x v="4"/>
    <n v="3"/>
    <x v="6"/>
  </r>
  <r>
    <n v="46"/>
    <x v="1"/>
    <x v="1"/>
    <x v="0"/>
    <n v="1450"/>
    <x v="1"/>
    <n v="15"/>
    <n v="2"/>
    <s v="Life Sciences"/>
    <n v="1"/>
    <n v="1217"/>
    <x v="2"/>
    <x v="1"/>
    <n v="52"/>
    <x v="0"/>
    <x v="4"/>
    <x v="7"/>
    <x v="1"/>
    <x v="1"/>
    <n v="19081"/>
    <x v="2"/>
    <n v="10849"/>
    <n v="5"/>
    <s v="Y"/>
    <x v="1"/>
    <n v="11"/>
    <n v="3"/>
    <x v="0"/>
    <n v="80"/>
    <n v="1"/>
    <n v="25"/>
    <n v="2"/>
    <n v="3"/>
    <x v="2"/>
    <x v="9"/>
    <x v="3"/>
    <n v="0"/>
    <x v="6"/>
  </r>
  <r>
    <n v="35"/>
    <x v="0"/>
    <x v="1"/>
    <x v="0"/>
    <n v="1361"/>
    <x v="0"/>
    <n v="17"/>
    <n v="4"/>
    <s v="Life Sciences"/>
    <n v="1"/>
    <n v="1218"/>
    <x v="1"/>
    <x v="1"/>
    <n v="94"/>
    <x v="0"/>
    <x v="0"/>
    <x v="0"/>
    <x v="3"/>
    <x v="1"/>
    <n v="8966"/>
    <x v="2"/>
    <n v="21026"/>
    <n v="3"/>
    <s v="Y"/>
    <x v="0"/>
    <n v="15"/>
    <n v="3"/>
    <x v="1"/>
    <n v="80"/>
    <n v="3"/>
    <n v="15"/>
    <n v="2"/>
    <n v="3"/>
    <x v="0"/>
    <x v="5"/>
    <x v="1"/>
    <n v="1"/>
    <x v="1"/>
  </r>
  <r>
    <n v="24"/>
    <x v="2"/>
    <x v="0"/>
    <x v="0"/>
    <n v="984"/>
    <x v="1"/>
    <n v="17"/>
    <n v="2"/>
    <s v="Life Sciences"/>
    <n v="1"/>
    <n v="1219"/>
    <x v="2"/>
    <x v="0"/>
    <n v="97"/>
    <x v="0"/>
    <x v="1"/>
    <x v="2"/>
    <x v="1"/>
    <x v="1"/>
    <n v="2210"/>
    <x v="1"/>
    <n v="3372"/>
    <n v="1"/>
    <s v="Y"/>
    <x v="1"/>
    <n v="13"/>
    <n v="3"/>
    <x v="0"/>
    <n v="80"/>
    <n v="1"/>
    <n v="1"/>
    <n v="3"/>
    <n v="1"/>
    <x v="1"/>
    <x v="6"/>
    <x v="2"/>
    <n v="0"/>
    <x v="2"/>
  </r>
  <r>
    <n v="33"/>
    <x v="0"/>
    <x v="1"/>
    <x v="1"/>
    <n v="1146"/>
    <x v="0"/>
    <n v="25"/>
    <n v="3"/>
    <s v="Medical"/>
    <n v="1"/>
    <n v="1220"/>
    <x v="0"/>
    <x v="0"/>
    <n v="82"/>
    <x v="0"/>
    <x v="0"/>
    <x v="0"/>
    <x v="2"/>
    <x v="1"/>
    <n v="4539"/>
    <x v="0"/>
    <n v="4905"/>
    <n v="1"/>
    <s v="Y"/>
    <x v="1"/>
    <n v="12"/>
    <n v="3"/>
    <x v="0"/>
    <n v="80"/>
    <n v="1"/>
    <n v="10"/>
    <n v="3"/>
    <n v="2"/>
    <x v="0"/>
    <x v="1"/>
    <x v="1"/>
    <n v="0"/>
    <x v="9"/>
  </r>
  <r>
    <n v="36"/>
    <x v="0"/>
    <x v="1"/>
    <x v="0"/>
    <n v="917"/>
    <x v="1"/>
    <n v="6"/>
    <n v="4"/>
    <s v="Life Sciences"/>
    <n v="1"/>
    <n v="1221"/>
    <x v="1"/>
    <x v="1"/>
    <n v="60"/>
    <x v="3"/>
    <x v="1"/>
    <x v="2"/>
    <x v="2"/>
    <x v="2"/>
    <n v="2741"/>
    <x v="1"/>
    <n v="6865"/>
    <n v="1"/>
    <s v="Y"/>
    <x v="1"/>
    <n v="14"/>
    <n v="3"/>
    <x v="3"/>
    <n v="80"/>
    <n v="1"/>
    <n v="7"/>
    <n v="4"/>
    <n v="3"/>
    <x v="0"/>
    <x v="5"/>
    <x v="1"/>
    <n v="1"/>
    <x v="1"/>
  </r>
  <r>
    <n v="30"/>
    <x v="2"/>
    <x v="1"/>
    <x v="0"/>
    <n v="853"/>
    <x v="1"/>
    <n v="7"/>
    <n v="4"/>
    <s v="Life Sciences"/>
    <n v="1"/>
    <n v="1224"/>
    <x v="1"/>
    <x v="1"/>
    <n v="49"/>
    <x v="0"/>
    <x v="0"/>
    <x v="2"/>
    <x v="2"/>
    <x v="2"/>
    <n v="3491"/>
    <x v="0"/>
    <n v="11309"/>
    <n v="1"/>
    <s v="Y"/>
    <x v="1"/>
    <n v="13"/>
    <n v="3"/>
    <x v="0"/>
    <n v="80"/>
    <n v="3"/>
    <n v="10"/>
    <n v="4"/>
    <n v="2"/>
    <x v="0"/>
    <x v="1"/>
    <x v="1"/>
    <n v="8"/>
    <x v="12"/>
  </r>
  <r>
    <n v="44"/>
    <x v="0"/>
    <x v="1"/>
    <x v="0"/>
    <n v="200"/>
    <x v="1"/>
    <n v="29"/>
    <n v="4"/>
    <s v="Other"/>
    <n v="1"/>
    <n v="1225"/>
    <x v="2"/>
    <x v="1"/>
    <n v="32"/>
    <x v="0"/>
    <x v="0"/>
    <x v="1"/>
    <x v="0"/>
    <x v="0"/>
    <n v="4541"/>
    <x v="0"/>
    <n v="7744"/>
    <n v="1"/>
    <s v="Y"/>
    <x v="1"/>
    <n v="25"/>
    <n v="4"/>
    <x v="2"/>
    <n v="80"/>
    <n v="0"/>
    <n v="20"/>
    <n v="3"/>
    <n v="3"/>
    <x v="0"/>
    <x v="23"/>
    <x v="14"/>
    <n v="13"/>
    <x v="8"/>
  </r>
  <r>
    <n v="20"/>
    <x v="2"/>
    <x v="1"/>
    <x v="0"/>
    <n v="654"/>
    <x v="0"/>
    <n v="21"/>
    <n v="3"/>
    <s v="Marketing"/>
    <n v="1"/>
    <n v="1226"/>
    <x v="1"/>
    <x v="1"/>
    <n v="43"/>
    <x v="2"/>
    <x v="1"/>
    <x v="6"/>
    <x v="0"/>
    <x v="0"/>
    <n v="2678"/>
    <x v="1"/>
    <n v="5050"/>
    <n v="1"/>
    <s v="Y"/>
    <x v="1"/>
    <n v="17"/>
    <n v="3"/>
    <x v="1"/>
    <n v="80"/>
    <n v="0"/>
    <n v="2"/>
    <n v="2"/>
    <n v="3"/>
    <x v="1"/>
    <x v="4"/>
    <x v="10"/>
    <n v="2"/>
    <x v="3"/>
  </r>
  <r>
    <n v="46"/>
    <x v="1"/>
    <x v="1"/>
    <x v="0"/>
    <n v="150"/>
    <x v="1"/>
    <n v="2"/>
    <n v="4"/>
    <s v="Technical Degree"/>
    <n v="1"/>
    <n v="1228"/>
    <x v="2"/>
    <x v="1"/>
    <n v="60"/>
    <x v="0"/>
    <x v="0"/>
    <x v="3"/>
    <x v="0"/>
    <x v="2"/>
    <n v="7379"/>
    <x v="2"/>
    <n v="17433"/>
    <n v="2"/>
    <s v="Y"/>
    <x v="1"/>
    <n v="11"/>
    <n v="3"/>
    <x v="3"/>
    <n v="80"/>
    <n v="1"/>
    <n v="12"/>
    <n v="3"/>
    <n v="2"/>
    <x v="0"/>
    <x v="0"/>
    <x v="7"/>
    <n v="1"/>
    <x v="10"/>
  </r>
  <r>
    <n v="42"/>
    <x v="0"/>
    <x v="1"/>
    <x v="2"/>
    <n v="179"/>
    <x v="2"/>
    <n v="2"/>
    <n v="5"/>
    <s v="Medical"/>
    <n v="1"/>
    <n v="1231"/>
    <x v="2"/>
    <x v="1"/>
    <n v="79"/>
    <x v="2"/>
    <x v="0"/>
    <x v="8"/>
    <x v="3"/>
    <x v="1"/>
    <n v="6272"/>
    <x v="0"/>
    <n v="12858"/>
    <n v="7"/>
    <s v="Y"/>
    <x v="1"/>
    <n v="16"/>
    <n v="3"/>
    <x v="0"/>
    <n v="80"/>
    <n v="1"/>
    <n v="10"/>
    <n v="3"/>
    <n v="4"/>
    <x v="2"/>
    <x v="9"/>
    <x v="7"/>
    <n v="0"/>
    <x v="6"/>
  </r>
  <r>
    <n v="60"/>
    <x v="1"/>
    <x v="1"/>
    <x v="0"/>
    <n v="696"/>
    <x v="0"/>
    <n v="7"/>
    <n v="4"/>
    <s v="Marketing"/>
    <n v="1"/>
    <n v="1233"/>
    <x v="0"/>
    <x v="1"/>
    <n v="52"/>
    <x v="2"/>
    <x v="0"/>
    <x v="0"/>
    <x v="0"/>
    <x v="2"/>
    <n v="5220"/>
    <x v="0"/>
    <n v="10893"/>
    <n v="0"/>
    <s v="Y"/>
    <x v="0"/>
    <n v="18"/>
    <n v="3"/>
    <x v="2"/>
    <n v="80"/>
    <n v="1"/>
    <n v="12"/>
    <n v="3"/>
    <n v="3"/>
    <x v="0"/>
    <x v="19"/>
    <x v="1"/>
    <n v="1"/>
    <x v="12"/>
  </r>
  <r>
    <n v="32"/>
    <x v="0"/>
    <x v="1"/>
    <x v="1"/>
    <n v="116"/>
    <x v="1"/>
    <n v="13"/>
    <n v="3"/>
    <s v="Other"/>
    <n v="1"/>
    <n v="1234"/>
    <x v="1"/>
    <x v="0"/>
    <n v="77"/>
    <x v="1"/>
    <x v="1"/>
    <x v="2"/>
    <x v="1"/>
    <x v="1"/>
    <n v="2743"/>
    <x v="1"/>
    <n v="7331"/>
    <n v="1"/>
    <s v="Y"/>
    <x v="1"/>
    <n v="20"/>
    <n v="4"/>
    <x v="3"/>
    <n v="80"/>
    <n v="1"/>
    <n v="2"/>
    <n v="2"/>
    <n v="3"/>
    <x v="1"/>
    <x v="4"/>
    <x v="3"/>
    <n v="2"/>
    <x v="3"/>
  </r>
  <r>
    <n v="32"/>
    <x v="0"/>
    <x v="1"/>
    <x v="1"/>
    <n v="1316"/>
    <x v="1"/>
    <n v="2"/>
    <n v="2"/>
    <s v="Life Sciences"/>
    <n v="1"/>
    <n v="1235"/>
    <x v="2"/>
    <x v="0"/>
    <n v="38"/>
    <x v="0"/>
    <x v="0"/>
    <x v="1"/>
    <x v="2"/>
    <x v="0"/>
    <n v="4998"/>
    <x v="0"/>
    <n v="2338"/>
    <n v="4"/>
    <s v="Y"/>
    <x v="0"/>
    <n v="14"/>
    <n v="3"/>
    <x v="1"/>
    <n v="80"/>
    <n v="0"/>
    <n v="10"/>
    <n v="2"/>
    <n v="3"/>
    <x v="0"/>
    <x v="3"/>
    <x v="1"/>
    <n v="0"/>
    <x v="1"/>
  </r>
  <r>
    <n v="36"/>
    <x v="0"/>
    <x v="1"/>
    <x v="0"/>
    <n v="363"/>
    <x v="1"/>
    <n v="1"/>
    <n v="3"/>
    <s v="Technical Degree"/>
    <n v="1"/>
    <n v="1237"/>
    <x v="1"/>
    <x v="0"/>
    <n v="77"/>
    <x v="3"/>
    <x v="2"/>
    <x v="3"/>
    <x v="3"/>
    <x v="2"/>
    <n v="10252"/>
    <x v="2"/>
    <n v="4235"/>
    <n v="2"/>
    <s v="Y"/>
    <x v="0"/>
    <n v="21"/>
    <n v="4"/>
    <x v="3"/>
    <n v="80"/>
    <n v="1"/>
    <n v="17"/>
    <n v="2"/>
    <n v="3"/>
    <x v="0"/>
    <x v="5"/>
    <x v="1"/>
    <n v="7"/>
    <x v="1"/>
  </r>
  <r>
    <n v="33"/>
    <x v="0"/>
    <x v="1"/>
    <x v="0"/>
    <n v="117"/>
    <x v="1"/>
    <n v="9"/>
    <n v="3"/>
    <s v="Medical"/>
    <n v="1"/>
    <n v="1238"/>
    <x v="3"/>
    <x v="1"/>
    <n v="60"/>
    <x v="0"/>
    <x v="1"/>
    <x v="1"/>
    <x v="0"/>
    <x v="1"/>
    <n v="2781"/>
    <x v="1"/>
    <n v="6311"/>
    <n v="0"/>
    <s v="Y"/>
    <x v="1"/>
    <n v="13"/>
    <n v="3"/>
    <x v="2"/>
    <n v="80"/>
    <n v="1"/>
    <n v="15"/>
    <n v="5"/>
    <n v="3"/>
    <x v="0"/>
    <x v="13"/>
    <x v="15"/>
    <n v="4"/>
    <x v="13"/>
  </r>
  <r>
    <n v="40"/>
    <x v="0"/>
    <x v="1"/>
    <x v="0"/>
    <n v="107"/>
    <x v="0"/>
    <n v="10"/>
    <n v="3"/>
    <s v="Technical Degree"/>
    <n v="1"/>
    <n v="1239"/>
    <x v="0"/>
    <x v="0"/>
    <n v="84"/>
    <x v="1"/>
    <x v="0"/>
    <x v="0"/>
    <x v="1"/>
    <x v="2"/>
    <n v="6852"/>
    <x v="0"/>
    <n v="11591"/>
    <n v="7"/>
    <s v="Y"/>
    <x v="1"/>
    <n v="12"/>
    <n v="3"/>
    <x v="2"/>
    <n v="80"/>
    <n v="1"/>
    <n v="7"/>
    <n v="2"/>
    <n v="4"/>
    <x v="2"/>
    <x v="8"/>
    <x v="10"/>
    <n v="1"/>
    <x v="6"/>
  </r>
  <r>
    <n v="25"/>
    <x v="2"/>
    <x v="1"/>
    <x v="0"/>
    <n v="1356"/>
    <x v="0"/>
    <n v="10"/>
    <n v="4"/>
    <s v="Life Sciences"/>
    <n v="1"/>
    <n v="1240"/>
    <x v="1"/>
    <x v="1"/>
    <n v="57"/>
    <x v="0"/>
    <x v="0"/>
    <x v="0"/>
    <x v="0"/>
    <x v="0"/>
    <n v="4950"/>
    <x v="0"/>
    <n v="20623"/>
    <n v="0"/>
    <s v="Y"/>
    <x v="1"/>
    <n v="14"/>
    <n v="3"/>
    <x v="2"/>
    <n v="80"/>
    <n v="0"/>
    <n v="5"/>
    <n v="4"/>
    <n v="3"/>
    <x v="2"/>
    <x v="9"/>
    <x v="7"/>
    <n v="1"/>
    <x v="9"/>
  </r>
  <r>
    <n v="30"/>
    <x v="2"/>
    <x v="1"/>
    <x v="0"/>
    <n v="1465"/>
    <x v="1"/>
    <n v="1"/>
    <n v="3"/>
    <s v="Medical"/>
    <n v="1"/>
    <n v="1241"/>
    <x v="2"/>
    <x v="1"/>
    <n v="63"/>
    <x v="0"/>
    <x v="1"/>
    <x v="1"/>
    <x v="1"/>
    <x v="1"/>
    <n v="3579"/>
    <x v="0"/>
    <n v="9369"/>
    <n v="0"/>
    <s v="Y"/>
    <x v="0"/>
    <n v="21"/>
    <n v="4"/>
    <x v="0"/>
    <n v="80"/>
    <n v="1"/>
    <n v="12"/>
    <n v="2"/>
    <n v="3"/>
    <x v="0"/>
    <x v="19"/>
    <x v="5"/>
    <n v="5"/>
    <x v="1"/>
  </r>
  <r>
    <n v="42"/>
    <x v="0"/>
    <x v="1"/>
    <x v="1"/>
    <n v="458"/>
    <x v="1"/>
    <n v="26"/>
    <n v="5"/>
    <s v="Medical"/>
    <n v="1"/>
    <n v="1242"/>
    <x v="3"/>
    <x v="0"/>
    <n v="60"/>
    <x v="0"/>
    <x v="2"/>
    <x v="7"/>
    <x v="3"/>
    <x v="1"/>
    <n v="13191"/>
    <x v="2"/>
    <n v="23281"/>
    <n v="3"/>
    <s v="Y"/>
    <x v="0"/>
    <n v="17"/>
    <n v="3"/>
    <x v="3"/>
    <n v="80"/>
    <n v="0"/>
    <n v="20"/>
    <n v="6"/>
    <n v="3"/>
    <x v="1"/>
    <x v="6"/>
    <x v="2"/>
    <n v="0"/>
    <x v="2"/>
  </r>
  <r>
    <n v="35"/>
    <x v="0"/>
    <x v="1"/>
    <x v="2"/>
    <n v="1212"/>
    <x v="0"/>
    <n v="8"/>
    <n v="2"/>
    <s v="Marketing"/>
    <n v="1"/>
    <n v="1243"/>
    <x v="1"/>
    <x v="0"/>
    <n v="78"/>
    <x v="1"/>
    <x v="2"/>
    <x v="0"/>
    <x v="0"/>
    <x v="1"/>
    <n v="10377"/>
    <x v="2"/>
    <n v="13755"/>
    <n v="4"/>
    <s v="Y"/>
    <x v="0"/>
    <n v="11"/>
    <n v="3"/>
    <x v="2"/>
    <n v="80"/>
    <n v="1"/>
    <n v="16"/>
    <n v="6"/>
    <n v="2"/>
    <x v="0"/>
    <x v="20"/>
    <x v="3"/>
    <n v="4"/>
    <x v="11"/>
  </r>
  <r>
    <n v="27"/>
    <x v="2"/>
    <x v="1"/>
    <x v="0"/>
    <n v="1103"/>
    <x v="1"/>
    <n v="14"/>
    <n v="3"/>
    <s v="Life Sciences"/>
    <n v="1"/>
    <n v="1244"/>
    <x v="3"/>
    <x v="1"/>
    <n v="42"/>
    <x v="0"/>
    <x v="1"/>
    <x v="1"/>
    <x v="3"/>
    <x v="1"/>
    <n v="2235"/>
    <x v="1"/>
    <n v="14377"/>
    <n v="1"/>
    <s v="Y"/>
    <x v="0"/>
    <n v="14"/>
    <n v="3"/>
    <x v="1"/>
    <n v="80"/>
    <n v="2"/>
    <n v="9"/>
    <n v="3"/>
    <n v="2"/>
    <x v="0"/>
    <x v="7"/>
    <x v="1"/>
    <n v="6"/>
    <x v="5"/>
  </r>
  <r>
    <n v="54"/>
    <x v="1"/>
    <x v="1"/>
    <x v="1"/>
    <n v="966"/>
    <x v="1"/>
    <n v="1"/>
    <n v="4"/>
    <s v="Life Sciences"/>
    <n v="1"/>
    <n v="1245"/>
    <x v="2"/>
    <x v="0"/>
    <n v="53"/>
    <x v="0"/>
    <x v="2"/>
    <x v="3"/>
    <x v="2"/>
    <x v="2"/>
    <n v="10502"/>
    <x v="2"/>
    <n v="9659"/>
    <n v="7"/>
    <s v="Y"/>
    <x v="1"/>
    <n v="17"/>
    <n v="3"/>
    <x v="0"/>
    <n v="80"/>
    <n v="1"/>
    <n v="33"/>
    <n v="2"/>
    <n v="1"/>
    <x v="2"/>
    <x v="8"/>
    <x v="0"/>
    <n v="1"/>
    <x v="10"/>
  </r>
  <r>
    <n v="44"/>
    <x v="0"/>
    <x v="1"/>
    <x v="0"/>
    <n v="1117"/>
    <x v="1"/>
    <n v="2"/>
    <n v="1"/>
    <s v="Life Sciences"/>
    <n v="1"/>
    <n v="1246"/>
    <x v="3"/>
    <x v="0"/>
    <n v="72"/>
    <x v="2"/>
    <x v="1"/>
    <x v="1"/>
    <x v="0"/>
    <x v="1"/>
    <n v="2011"/>
    <x v="1"/>
    <n v="19982"/>
    <n v="1"/>
    <s v="Y"/>
    <x v="1"/>
    <n v="13"/>
    <n v="3"/>
    <x v="1"/>
    <n v="80"/>
    <n v="1"/>
    <n v="10"/>
    <n v="5"/>
    <n v="3"/>
    <x v="0"/>
    <x v="1"/>
    <x v="4"/>
    <n v="7"/>
    <x v="1"/>
  </r>
  <r>
    <n v="19"/>
    <x v="2"/>
    <x v="0"/>
    <x v="2"/>
    <n v="504"/>
    <x v="1"/>
    <n v="10"/>
    <n v="3"/>
    <s v="Medical"/>
    <n v="1"/>
    <n v="1248"/>
    <x v="3"/>
    <x v="0"/>
    <n v="96"/>
    <x v="1"/>
    <x v="1"/>
    <x v="1"/>
    <x v="1"/>
    <x v="0"/>
    <n v="1859"/>
    <x v="1"/>
    <n v="6148"/>
    <n v="1"/>
    <s v="Y"/>
    <x v="0"/>
    <n v="25"/>
    <n v="4"/>
    <x v="2"/>
    <n v="80"/>
    <n v="0"/>
    <n v="1"/>
    <n v="2"/>
    <n v="4"/>
    <x v="1"/>
    <x v="6"/>
    <x v="10"/>
    <n v="0"/>
    <x v="2"/>
  </r>
  <r>
    <n v="29"/>
    <x v="2"/>
    <x v="1"/>
    <x v="0"/>
    <n v="1010"/>
    <x v="1"/>
    <n v="1"/>
    <n v="3"/>
    <s v="Life Sciences"/>
    <n v="1"/>
    <n v="1249"/>
    <x v="3"/>
    <x v="0"/>
    <n v="97"/>
    <x v="0"/>
    <x v="1"/>
    <x v="1"/>
    <x v="0"/>
    <x v="2"/>
    <n v="3760"/>
    <x v="0"/>
    <n v="5598"/>
    <n v="1"/>
    <s v="Y"/>
    <x v="1"/>
    <n v="15"/>
    <n v="3"/>
    <x v="0"/>
    <n v="80"/>
    <n v="3"/>
    <n v="3"/>
    <n v="5"/>
    <n v="3"/>
    <x v="2"/>
    <x v="11"/>
    <x v="3"/>
    <n v="1"/>
    <x v="3"/>
  </r>
  <r>
    <n v="54"/>
    <x v="1"/>
    <x v="1"/>
    <x v="0"/>
    <n v="685"/>
    <x v="1"/>
    <n v="3"/>
    <n v="3"/>
    <s v="Life Sciences"/>
    <n v="1"/>
    <n v="1250"/>
    <x v="2"/>
    <x v="1"/>
    <n v="85"/>
    <x v="0"/>
    <x v="3"/>
    <x v="7"/>
    <x v="0"/>
    <x v="1"/>
    <n v="17779"/>
    <x v="2"/>
    <n v="23474"/>
    <n v="3"/>
    <s v="Y"/>
    <x v="1"/>
    <n v="14"/>
    <n v="3"/>
    <x v="0"/>
    <n v="80"/>
    <n v="0"/>
    <n v="36"/>
    <n v="2"/>
    <n v="3"/>
    <x v="0"/>
    <x v="1"/>
    <x v="5"/>
    <n v="0"/>
    <x v="12"/>
  </r>
  <r>
    <n v="31"/>
    <x v="0"/>
    <x v="1"/>
    <x v="0"/>
    <n v="1332"/>
    <x v="1"/>
    <n v="11"/>
    <n v="2"/>
    <s v="Medical"/>
    <n v="1"/>
    <n v="1251"/>
    <x v="1"/>
    <x v="1"/>
    <n v="80"/>
    <x v="0"/>
    <x v="0"/>
    <x v="4"/>
    <x v="3"/>
    <x v="1"/>
    <n v="6833"/>
    <x v="0"/>
    <n v="17089"/>
    <n v="1"/>
    <s v="Y"/>
    <x v="0"/>
    <n v="12"/>
    <n v="3"/>
    <x v="1"/>
    <n v="80"/>
    <n v="0"/>
    <n v="6"/>
    <n v="2"/>
    <n v="2"/>
    <x v="0"/>
    <x v="0"/>
    <x v="4"/>
    <n v="0"/>
    <x v="9"/>
  </r>
  <r>
    <n v="31"/>
    <x v="0"/>
    <x v="1"/>
    <x v="0"/>
    <n v="1062"/>
    <x v="1"/>
    <n v="24"/>
    <n v="3"/>
    <s v="Medical"/>
    <n v="1"/>
    <n v="1252"/>
    <x v="1"/>
    <x v="0"/>
    <n v="96"/>
    <x v="1"/>
    <x v="0"/>
    <x v="4"/>
    <x v="3"/>
    <x v="0"/>
    <n v="6812"/>
    <x v="0"/>
    <n v="17198"/>
    <n v="1"/>
    <s v="Y"/>
    <x v="1"/>
    <n v="19"/>
    <n v="3"/>
    <x v="2"/>
    <n v="80"/>
    <n v="0"/>
    <n v="10"/>
    <n v="2"/>
    <n v="3"/>
    <x v="0"/>
    <x v="1"/>
    <x v="5"/>
    <n v="1"/>
    <x v="5"/>
  </r>
  <r>
    <n v="59"/>
    <x v="1"/>
    <x v="1"/>
    <x v="0"/>
    <n v="326"/>
    <x v="0"/>
    <n v="3"/>
    <n v="3"/>
    <s v="Life Sciences"/>
    <n v="1"/>
    <n v="1254"/>
    <x v="1"/>
    <x v="0"/>
    <n v="48"/>
    <x v="1"/>
    <x v="0"/>
    <x v="0"/>
    <x v="0"/>
    <x v="0"/>
    <n v="5171"/>
    <x v="0"/>
    <n v="16490"/>
    <n v="5"/>
    <s v="Y"/>
    <x v="1"/>
    <n v="17"/>
    <n v="3"/>
    <x v="1"/>
    <n v="80"/>
    <n v="0"/>
    <n v="13"/>
    <n v="2"/>
    <n v="3"/>
    <x v="0"/>
    <x v="0"/>
    <x v="10"/>
    <n v="0"/>
    <x v="0"/>
  </r>
  <r>
    <n v="43"/>
    <x v="0"/>
    <x v="1"/>
    <x v="0"/>
    <n v="920"/>
    <x v="1"/>
    <n v="3"/>
    <n v="3"/>
    <s v="Life Sciences"/>
    <n v="1"/>
    <n v="1255"/>
    <x v="1"/>
    <x v="1"/>
    <n v="96"/>
    <x v="3"/>
    <x v="4"/>
    <x v="7"/>
    <x v="0"/>
    <x v="1"/>
    <n v="19740"/>
    <x v="2"/>
    <n v="18625"/>
    <n v="3"/>
    <s v="Y"/>
    <x v="1"/>
    <n v="14"/>
    <n v="3"/>
    <x v="2"/>
    <n v="80"/>
    <n v="1"/>
    <n v="25"/>
    <n v="2"/>
    <n v="3"/>
    <x v="0"/>
    <x v="3"/>
    <x v="1"/>
    <n v="0"/>
    <x v="1"/>
  </r>
  <r>
    <n v="49"/>
    <x v="1"/>
    <x v="1"/>
    <x v="0"/>
    <n v="1098"/>
    <x v="1"/>
    <n v="4"/>
    <n v="2"/>
    <s v="Medical"/>
    <n v="1"/>
    <n v="1256"/>
    <x v="3"/>
    <x v="1"/>
    <n v="85"/>
    <x v="1"/>
    <x v="4"/>
    <x v="5"/>
    <x v="2"/>
    <x v="1"/>
    <n v="18711"/>
    <x v="2"/>
    <n v="12124"/>
    <n v="2"/>
    <s v="Y"/>
    <x v="1"/>
    <n v="13"/>
    <n v="3"/>
    <x v="3"/>
    <n v="80"/>
    <n v="1"/>
    <n v="23"/>
    <n v="2"/>
    <n v="4"/>
    <x v="1"/>
    <x v="6"/>
    <x v="2"/>
    <n v="0"/>
    <x v="2"/>
  </r>
  <r>
    <n v="36"/>
    <x v="0"/>
    <x v="1"/>
    <x v="1"/>
    <n v="469"/>
    <x v="1"/>
    <n v="3"/>
    <n v="3"/>
    <s v="Technical Degree"/>
    <n v="1"/>
    <n v="1257"/>
    <x v="1"/>
    <x v="1"/>
    <n v="46"/>
    <x v="0"/>
    <x v="1"/>
    <x v="1"/>
    <x v="1"/>
    <x v="1"/>
    <n v="3692"/>
    <x v="0"/>
    <n v="9256"/>
    <n v="1"/>
    <s v="Y"/>
    <x v="1"/>
    <n v="12"/>
    <n v="3"/>
    <x v="3"/>
    <n v="80"/>
    <n v="0"/>
    <n v="12"/>
    <n v="2"/>
    <n v="2"/>
    <x v="0"/>
    <x v="19"/>
    <x v="15"/>
    <n v="0"/>
    <x v="1"/>
  </r>
  <r>
    <n v="48"/>
    <x v="1"/>
    <x v="1"/>
    <x v="0"/>
    <n v="969"/>
    <x v="1"/>
    <n v="2"/>
    <n v="2"/>
    <s v="Technical Degree"/>
    <n v="1"/>
    <n v="1258"/>
    <x v="2"/>
    <x v="1"/>
    <n v="76"/>
    <x v="2"/>
    <x v="1"/>
    <x v="2"/>
    <x v="1"/>
    <x v="0"/>
    <n v="2559"/>
    <x v="1"/>
    <n v="16620"/>
    <n v="5"/>
    <s v="Y"/>
    <x v="1"/>
    <n v="11"/>
    <n v="3"/>
    <x v="3"/>
    <n v="80"/>
    <n v="0"/>
    <n v="7"/>
    <n v="4"/>
    <n v="2"/>
    <x v="1"/>
    <x v="6"/>
    <x v="2"/>
    <n v="0"/>
    <x v="2"/>
  </r>
  <r>
    <n v="27"/>
    <x v="2"/>
    <x v="1"/>
    <x v="0"/>
    <n v="1167"/>
    <x v="1"/>
    <n v="4"/>
    <n v="2"/>
    <s v="Life Sciences"/>
    <n v="1"/>
    <n v="1259"/>
    <x v="3"/>
    <x v="1"/>
    <n v="76"/>
    <x v="0"/>
    <x v="1"/>
    <x v="1"/>
    <x v="2"/>
    <x v="2"/>
    <n v="2517"/>
    <x v="1"/>
    <n v="3208"/>
    <n v="1"/>
    <s v="Y"/>
    <x v="1"/>
    <n v="11"/>
    <n v="3"/>
    <x v="2"/>
    <n v="80"/>
    <n v="3"/>
    <n v="5"/>
    <n v="2"/>
    <n v="3"/>
    <x v="2"/>
    <x v="8"/>
    <x v="7"/>
    <n v="0"/>
    <x v="6"/>
  </r>
  <r>
    <n v="29"/>
    <x v="2"/>
    <x v="1"/>
    <x v="0"/>
    <n v="1329"/>
    <x v="1"/>
    <n v="7"/>
    <n v="3"/>
    <s v="Life Sciences"/>
    <n v="1"/>
    <n v="1260"/>
    <x v="1"/>
    <x v="1"/>
    <n v="82"/>
    <x v="0"/>
    <x v="0"/>
    <x v="4"/>
    <x v="0"/>
    <x v="2"/>
    <n v="6623"/>
    <x v="0"/>
    <n v="4204"/>
    <n v="1"/>
    <s v="Y"/>
    <x v="0"/>
    <n v="11"/>
    <n v="3"/>
    <x v="2"/>
    <n v="80"/>
    <n v="2"/>
    <n v="6"/>
    <n v="2"/>
    <n v="3"/>
    <x v="0"/>
    <x v="0"/>
    <x v="2"/>
    <n v="1"/>
    <x v="2"/>
  </r>
  <r>
    <n v="48"/>
    <x v="1"/>
    <x v="1"/>
    <x v="0"/>
    <n v="715"/>
    <x v="1"/>
    <n v="1"/>
    <n v="3"/>
    <s v="Life Sciences"/>
    <n v="1"/>
    <n v="1263"/>
    <x v="2"/>
    <x v="1"/>
    <n v="76"/>
    <x v="1"/>
    <x v="4"/>
    <x v="7"/>
    <x v="0"/>
    <x v="0"/>
    <n v="18265"/>
    <x v="2"/>
    <n v="8733"/>
    <n v="6"/>
    <s v="Y"/>
    <x v="1"/>
    <n v="12"/>
    <n v="3"/>
    <x v="3"/>
    <n v="80"/>
    <n v="0"/>
    <n v="25"/>
    <n v="3"/>
    <n v="4"/>
    <x v="1"/>
    <x v="6"/>
    <x v="2"/>
    <n v="0"/>
    <x v="2"/>
  </r>
  <r>
    <n v="29"/>
    <x v="2"/>
    <x v="1"/>
    <x v="0"/>
    <n v="694"/>
    <x v="1"/>
    <n v="1"/>
    <n v="3"/>
    <s v="Life Sciences"/>
    <n v="1"/>
    <n v="1264"/>
    <x v="2"/>
    <x v="0"/>
    <n v="87"/>
    <x v="1"/>
    <x v="3"/>
    <x v="7"/>
    <x v="0"/>
    <x v="2"/>
    <n v="16124"/>
    <x v="2"/>
    <n v="3423"/>
    <n v="3"/>
    <s v="Y"/>
    <x v="1"/>
    <n v="14"/>
    <n v="3"/>
    <x v="2"/>
    <n v="80"/>
    <n v="2"/>
    <n v="9"/>
    <n v="2"/>
    <n v="2"/>
    <x v="0"/>
    <x v="5"/>
    <x v="1"/>
    <n v="1"/>
    <x v="1"/>
  </r>
  <r>
    <n v="34"/>
    <x v="0"/>
    <x v="1"/>
    <x v="0"/>
    <n v="1320"/>
    <x v="1"/>
    <n v="20"/>
    <n v="3"/>
    <s v="Technical Degree"/>
    <n v="1"/>
    <n v="1265"/>
    <x v="1"/>
    <x v="0"/>
    <n v="89"/>
    <x v="2"/>
    <x v="1"/>
    <x v="1"/>
    <x v="2"/>
    <x v="1"/>
    <n v="2585"/>
    <x v="1"/>
    <n v="21643"/>
    <n v="0"/>
    <s v="Y"/>
    <x v="1"/>
    <n v="17"/>
    <n v="3"/>
    <x v="1"/>
    <n v="80"/>
    <n v="0"/>
    <n v="2"/>
    <n v="5"/>
    <n v="2"/>
    <x v="1"/>
    <x v="6"/>
    <x v="2"/>
    <n v="0"/>
    <x v="2"/>
  </r>
  <r>
    <n v="44"/>
    <x v="0"/>
    <x v="1"/>
    <x v="0"/>
    <n v="1099"/>
    <x v="0"/>
    <n v="5"/>
    <n v="3"/>
    <s v="Marketing"/>
    <n v="1"/>
    <n v="1267"/>
    <x v="0"/>
    <x v="1"/>
    <n v="88"/>
    <x v="0"/>
    <x v="4"/>
    <x v="5"/>
    <x v="1"/>
    <x v="1"/>
    <n v="18213"/>
    <x v="2"/>
    <n v="8751"/>
    <n v="7"/>
    <s v="Y"/>
    <x v="1"/>
    <n v="11"/>
    <n v="3"/>
    <x v="3"/>
    <n v="80"/>
    <n v="1"/>
    <n v="26"/>
    <n v="5"/>
    <n v="3"/>
    <x v="0"/>
    <x v="14"/>
    <x v="5"/>
    <n v="3"/>
    <x v="13"/>
  </r>
  <r>
    <n v="33"/>
    <x v="0"/>
    <x v="1"/>
    <x v="0"/>
    <n v="536"/>
    <x v="0"/>
    <n v="10"/>
    <n v="5"/>
    <s v="Marketing"/>
    <n v="1"/>
    <n v="1268"/>
    <x v="2"/>
    <x v="1"/>
    <n v="82"/>
    <x v="2"/>
    <x v="2"/>
    <x v="0"/>
    <x v="2"/>
    <x v="2"/>
    <n v="8380"/>
    <x v="2"/>
    <n v="21708"/>
    <n v="0"/>
    <s v="Y"/>
    <x v="0"/>
    <n v="14"/>
    <n v="3"/>
    <x v="1"/>
    <n v="80"/>
    <n v="2"/>
    <n v="10"/>
    <n v="3"/>
    <n v="3"/>
    <x v="0"/>
    <x v="7"/>
    <x v="6"/>
    <n v="0"/>
    <x v="5"/>
  </r>
  <r>
    <n v="19"/>
    <x v="2"/>
    <x v="1"/>
    <x v="0"/>
    <n v="265"/>
    <x v="1"/>
    <n v="25"/>
    <n v="3"/>
    <s v="Life Sciences"/>
    <n v="1"/>
    <n v="1269"/>
    <x v="0"/>
    <x v="0"/>
    <n v="57"/>
    <x v="2"/>
    <x v="1"/>
    <x v="1"/>
    <x v="0"/>
    <x v="0"/>
    <n v="2994"/>
    <x v="1"/>
    <n v="21221"/>
    <n v="1"/>
    <s v="Y"/>
    <x v="0"/>
    <n v="12"/>
    <n v="3"/>
    <x v="1"/>
    <n v="80"/>
    <n v="0"/>
    <n v="1"/>
    <n v="2"/>
    <n v="3"/>
    <x v="1"/>
    <x v="6"/>
    <x v="2"/>
    <n v="0"/>
    <x v="9"/>
  </r>
  <r>
    <n v="23"/>
    <x v="2"/>
    <x v="1"/>
    <x v="0"/>
    <n v="373"/>
    <x v="1"/>
    <n v="1"/>
    <n v="2"/>
    <s v="Life Sciences"/>
    <n v="1"/>
    <n v="1270"/>
    <x v="2"/>
    <x v="1"/>
    <n v="47"/>
    <x v="0"/>
    <x v="1"/>
    <x v="1"/>
    <x v="2"/>
    <x v="1"/>
    <n v="1223"/>
    <x v="1"/>
    <n v="16901"/>
    <n v="1"/>
    <s v="Y"/>
    <x v="1"/>
    <n v="22"/>
    <n v="4"/>
    <x v="1"/>
    <n v="80"/>
    <n v="1"/>
    <n v="1"/>
    <n v="2"/>
    <n v="3"/>
    <x v="1"/>
    <x v="6"/>
    <x v="2"/>
    <n v="0"/>
    <x v="9"/>
  </r>
  <r>
    <n v="25"/>
    <x v="2"/>
    <x v="0"/>
    <x v="1"/>
    <n v="599"/>
    <x v="0"/>
    <n v="24"/>
    <n v="1"/>
    <s v="Life Sciences"/>
    <n v="1"/>
    <n v="1273"/>
    <x v="1"/>
    <x v="1"/>
    <n v="73"/>
    <x v="3"/>
    <x v="1"/>
    <x v="6"/>
    <x v="0"/>
    <x v="0"/>
    <n v="1118"/>
    <x v="1"/>
    <n v="8040"/>
    <n v="1"/>
    <s v="Y"/>
    <x v="0"/>
    <n v="14"/>
    <n v="3"/>
    <x v="1"/>
    <n v="80"/>
    <n v="0"/>
    <n v="1"/>
    <n v="4"/>
    <n v="3"/>
    <x v="1"/>
    <x v="6"/>
    <x v="2"/>
    <n v="1"/>
    <x v="2"/>
  </r>
  <r>
    <n v="26"/>
    <x v="2"/>
    <x v="1"/>
    <x v="0"/>
    <n v="583"/>
    <x v="1"/>
    <n v="4"/>
    <n v="2"/>
    <s v="Life Sciences"/>
    <n v="1"/>
    <n v="1275"/>
    <x v="1"/>
    <x v="1"/>
    <n v="53"/>
    <x v="0"/>
    <x v="1"/>
    <x v="1"/>
    <x v="0"/>
    <x v="0"/>
    <n v="2875"/>
    <x v="1"/>
    <n v="9973"/>
    <n v="1"/>
    <s v="Y"/>
    <x v="0"/>
    <n v="20"/>
    <n v="4"/>
    <x v="2"/>
    <n v="80"/>
    <n v="0"/>
    <n v="8"/>
    <n v="2"/>
    <n v="2"/>
    <x v="0"/>
    <x v="3"/>
    <x v="4"/>
    <n v="2"/>
    <x v="3"/>
  </r>
  <r>
    <n v="45"/>
    <x v="0"/>
    <x v="0"/>
    <x v="0"/>
    <n v="1449"/>
    <x v="0"/>
    <n v="2"/>
    <n v="3"/>
    <s v="Marketing"/>
    <n v="1"/>
    <n v="1277"/>
    <x v="3"/>
    <x v="0"/>
    <n v="94"/>
    <x v="3"/>
    <x v="4"/>
    <x v="5"/>
    <x v="1"/>
    <x v="0"/>
    <n v="18824"/>
    <x v="2"/>
    <n v="2493"/>
    <n v="2"/>
    <s v="Y"/>
    <x v="0"/>
    <n v="16"/>
    <n v="3"/>
    <x v="0"/>
    <n v="80"/>
    <n v="0"/>
    <n v="26"/>
    <n v="2"/>
    <n v="3"/>
    <x v="0"/>
    <x v="25"/>
    <x v="15"/>
    <n v="1"/>
    <x v="7"/>
  </r>
  <r>
    <n v="55"/>
    <x v="1"/>
    <x v="1"/>
    <x v="2"/>
    <n v="177"/>
    <x v="1"/>
    <n v="8"/>
    <n v="1"/>
    <s v="Medical"/>
    <n v="1"/>
    <n v="1278"/>
    <x v="2"/>
    <x v="1"/>
    <n v="37"/>
    <x v="1"/>
    <x v="3"/>
    <x v="4"/>
    <x v="1"/>
    <x v="2"/>
    <n v="13577"/>
    <x v="2"/>
    <n v="25592"/>
    <n v="1"/>
    <s v="Y"/>
    <x v="0"/>
    <n v="15"/>
    <n v="3"/>
    <x v="1"/>
    <n v="80"/>
    <n v="1"/>
    <n v="34"/>
    <n v="3"/>
    <n v="3"/>
    <x v="0"/>
    <x v="26"/>
    <x v="5"/>
    <n v="15"/>
    <x v="2"/>
  </r>
  <r>
    <n v="21"/>
    <x v="2"/>
    <x v="0"/>
    <x v="1"/>
    <n v="251"/>
    <x v="1"/>
    <n v="10"/>
    <n v="2"/>
    <s v="Life Sciences"/>
    <n v="1"/>
    <n v="1279"/>
    <x v="3"/>
    <x v="0"/>
    <n v="45"/>
    <x v="1"/>
    <x v="1"/>
    <x v="2"/>
    <x v="2"/>
    <x v="0"/>
    <n v="2625"/>
    <x v="1"/>
    <n v="25308"/>
    <n v="1"/>
    <s v="Y"/>
    <x v="1"/>
    <n v="20"/>
    <n v="4"/>
    <x v="3"/>
    <n v="80"/>
    <n v="0"/>
    <n v="2"/>
    <n v="2"/>
    <n v="1"/>
    <x v="1"/>
    <x v="4"/>
    <x v="3"/>
    <n v="2"/>
    <x v="3"/>
  </r>
  <r>
    <n v="46"/>
    <x v="1"/>
    <x v="1"/>
    <x v="0"/>
    <n v="168"/>
    <x v="0"/>
    <n v="4"/>
    <n v="2"/>
    <s v="Marketing"/>
    <n v="1"/>
    <n v="1280"/>
    <x v="2"/>
    <x v="0"/>
    <n v="33"/>
    <x v="1"/>
    <x v="4"/>
    <x v="5"/>
    <x v="1"/>
    <x v="1"/>
    <n v="18789"/>
    <x v="2"/>
    <n v="9946"/>
    <n v="2"/>
    <s v="Y"/>
    <x v="1"/>
    <n v="14"/>
    <n v="3"/>
    <x v="3"/>
    <n v="80"/>
    <n v="1"/>
    <n v="26"/>
    <n v="2"/>
    <n v="3"/>
    <x v="0"/>
    <x v="19"/>
    <x v="0"/>
    <n v="0"/>
    <x v="5"/>
  </r>
  <r>
    <n v="34"/>
    <x v="0"/>
    <x v="1"/>
    <x v="0"/>
    <n v="131"/>
    <x v="0"/>
    <n v="2"/>
    <n v="3"/>
    <s v="Marketing"/>
    <n v="1"/>
    <n v="1281"/>
    <x v="1"/>
    <x v="0"/>
    <n v="86"/>
    <x v="0"/>
    <x v="0"/>
    <x v="0"/>
    <x v="3"/>
    <x v="0"/>
    <n v="4538"/>
    <x v="0"/>
    <n v="6039"/>
    <n v="0"/>
    <s v="Y"/>
    <x v="0"/>
    <n v="12"/>
    <n v="3"/>
    <x v="1"/>
    <n v="80"/>
    <n v="0"/>
    <n v="4"/>
    <n v="3"/>
    <n v="3"/>
    <x v="2"/>
    <x v="11"/>
    <x v="3"/>
    <n v="0"/>
    <x v="3"/>
  </r>
  <r>
    <n v="51"/>
    <x v="1"/>
    <x v="1"/>
    <x v="1"/>
    <n v="237"/>
    <x v="0"/>
    <n v="9"/>
    <n v="3"/>
    <s v="Life Sciences"/>
    <n v="1"/>
    <n v="1282"/>
    <x v="2"/>
    <x v="1"/>
    <n v="83"/>
    <x v="0"/>
    <x v="4"/>
    <x v="5"/>
    <x v="1"/>
    <x v="2"/>
    <n v="19847"/>
    <x v="2"/>
    <n v="19196"/>
    <n v="4"/>
    <s v="Y"/>
    <x v="0"/>
    <n v="24"/>
    <n v="4"/>
    <x v="0"/>
    <n v="80"/>
    <n v="1"/>
    <n v="31"/>
    <n v="5"/>
    <n v="2"/>
    <x v="0"/>
    <x v="30"/>
    <x v="15"/>
    <n v="11"/>
    <x v="13"/>
  </r>
  <r>
    <n v="59"/>
    <x v="1"/>
    <x v="1"/>
    <x v="0"/>
    <n v="1429"/>
    <x v="1"/>
    <n v="18"/>
    <n v="4"/>
    <s v="Medical"/>
    <n v="1"/>
    <n v="1283"/>
    <x v="2"/>
    <x v="1"/>
    <n v="67"/>
    <x v="0"/>
    <x v="2"/>
    <x v="3"/>
    <x v="0"/>
    <x v="0"/>
    <n v="10512"/>
    <x v="2"/>
    <n v="20002"/>
    <n v="6"/>
    <s v="Y"/>
    <x v="1"/>
    <n v="12"/>
    <n v="3"/>
    <x v="1"/>
    <n v="80"/>
    <n v="0"/>
    <n v="25"/>
    <n v="6"/>
    <n v="2"/>
    <x v="0"/>
    <x v="7"/>
    <x v="1"/>
    <n v="5"/>
    <x v="10"/>
  </r>
  <r>
    <n v="34"/>
    <x v="0"/>
    <x v="1"/>
    <x v="1"/>
    <n v="135"/>
    <x v="1"/>
    <n v="19"/>
    <n v="3"/>
    <s v="Medical"/>
    <n v="1"/>
    <n v="1285"/>
    <x v="1"/>
    <x v="0"/>
    <n v="46"/>
    <x v="0"/>
    <x v="0"/>
    <x v="2"/>
    <x v="1"/>
    <x v="2"/>
    <n v="4444"/>
    <x v="0"/>
    <n v="22534"/>
    <n v="4"/>
    <s v="Y"/>
    <x v="1"/>
    <n v="13"/>
    <n v="3"/>
    <x v="3"/>
    <n v="80"/>
    <n v="2"/>
    <n v="15"/>
    <n v="2"/>
    <n v="4"/>
    <x v="0"/>
    <x v="19"/>
    <x v="6"/>
    <n v="5"/>
    <x v="13"/>
  </r>
  <r>
    <n v="28"/>
    <x v="2"/>
    <x v="1"/>
    <x v="1"/>
    <n v="791"/>
    <x v="1"/>
    <n v="1"/>
    <n v="4"/>
    <s v="Medical"/>
    <n v="1"/>
    <n v="1286"/>
    <x v="2"/>
    <x v="1"/>
    <n v="44"/>
    <x v="0"/>
    <x v="1"/>
    <x v="2"/>
    <x v="2"/>
    <x v="0"/>
    <n v="2154"/>
    <x v="1"/>
    <n v="6842"/>
    <n v="0"/>
    <s v="Y"/>
    <x v="0"/>
    <n v="11"/>
    <n v="3"/>
    <x v="3"/>
    <n v="80"/>
    <n v="0"/>
    <n v="5"/>
    <n v="2"/>
    <n v="2"/>
    <x v="2"/>
    <x v="9"/>
    <x v="3"/>
    <n v="0"/>
    <x v="3"/>
  </r>
  <r>
    <n v="44"/>
    <x v="0"/>
    <x v="1"/>
    <x v="0"/>
    <n v="1199"/>
    <x v="1"/>
    <n v="4"/>
    <n v="2"/>
    <s v="Life Sciences"/>
    <n v="1"/>
    <n v="1288"/>
    <x v="1"/>
    <x v="1"/>
    <n v="92"/>
    <x v="2"/>
    <x v="4"/>
    <x v="5"/>
    <x v="3"/>
    <x v="2"/>
    <n v="19190"/>
    <x v="2"/>
    <n v="17477"/>
    <n v="1"/>
    <s v="Y"/>
    <x v="1"/>
    <n v="14"/>
    <n v="3"/>
    <x v="1"/>
    <n v="80"/>
    <n v="2"/>
    <n v="26"/>
    <n v="4"/>
    <n v="2"/>
    <x v="0"/>
    <x v="10"/>
    <x v="5"/>
    <n v="14"/>
    <x v="15"/>
  </r>
  <r>
    <n v="34"/>
    <x v="0"/>
    <x v="1"/>
    <x v="1"/>
    <n v="648"/>
    <x v="2"/>
    <n v="11"/>
    <n v="3"/>
    <s v="Life Sciences"/>
    <n v="1"/>
    <n v="1289"/>
    <x v="1"/>
    <x v="1"/>
    <n v="56"/>
    <x v="1"/>
    <x v="0"/>
    <x v="8"/>
    <x v="1"/>
    <x v="1"/>
    <n v="4490"/>
    <x v="0"/>
    <n v="21833"/>
    <n v="4"/>
    <s v="Y"/>
    <x v="1"/>
    <n v="11"/>
    <n v="3"/>
    <x v="1"/>
    <n v="80"/>
    <n v="2"/>
    <n v="14"/>
    <n v="5"/>
    <n v="4"/>
    <x v="0"/>
    <x v="1"/>
    <x v="5"/>
    <n v="1"/>
    <x v="5"/>
  </r>
  <r>
    <n v="35"/>
    <x v="0"/>
    <x v="1"/>
    <x v="0"/>
    <n v="735"/>
    <x v="1"/>
    <n v="6"/>
    <n v="1"/>
    <s v="Life Sciences"/>
    <n v="1"/>
    <n v="1291"/>
    <x v="1"/>
    <x v="1"/>
    <n v="66"/>
    <x v="0"/>
    <x v="1"/>
    <x v="1"/>
    <x v="2"/>
    <x v="1"/>
    <n v="3506"/>
    <x v="0"/>
    <n v="6020"/>
    <n v="0"/>
    <s v="Y"/>
    <x v="0"/>
    <n v="14"/>
    <n v="3"/>
    <x v="1"/>
    <n v="80"/>
    <n v="0"/>
    <n v="4"/>
    <n v="3"/>
    <n v="3"/>
    <x v="2"/>
    <x v="11"/>
    <x v="3"/>
    <n v="2"/>
    <x v="3"/>
  </r>
  <r>
    <n v="42"/>
    <x v="0"/>
    <x v="1"/>
    <x v="0"/>
    <n v="603"/>
    <x v="1"/>
    <n v="7"/>
    <n v="4"/>
    <s v="Medical"/>
    <n v="1"/>
    <n v="1292"/>
    <x v="0"/>
    <x v="0"/>
    <n v="78"/>
    <x v="2"/>
    <x v="0"/>
    <x v="1"/>
    <x v="1"/>
    <x v="1"/>
    <n v="2372"/>
    <x v="1"/>
    <n v="5628"/>
    <n v="6"/>
    <s v="Y"/>
    <x v="0"/>
    <n v="16"/>
    <n v="3"/>
    <x v="1"/>
    <n v="80"/>
    <n v="0"/>
    <n v="18"/>
    <n v="2"/>
    <n v="3"/>
    <x v="1"/>
    <x v="6"/>
    <x v="2"/>
    <n v="0"/>
    <x v="2"/>
  </r>
  <r>
    <n v="43"/>
    <x v="0"/>
    <x v="1"/>
    <x v="0"/>
    <n v="531"/>
    <x v="0"/>
    <n v="4"/>
    <n v="4"/>
    <s v="Marketing"/>
    <n v="1"/>
    <n v="1293"/>
    <x v="2"/>
    <x v="0"/>
    <n v="56"/>
    <x v="1"/>
    <x v="2"/>
    <x v="0"/>
    <x v="0"/>
    <x v="0"/>
    <n v="10231"/>
    <x v="2"/>
    <n v="20364"/>
    <n v="3"/>
    <s v="Y"/>
    <x v="1"/>
    <n v="14"/>
    <n v="3"/>
    <x v="1"/>
    <n v="80"/>
    <n v="0"/>
    <n v="23"/>
    <n v="3"/>
    <n v="4"/>
    <x v="0"/>
    <x v="17"/>
    <x v="1"/>
    <n v="15"/>
    <x v="8"/>
  </r>
  <r>
    <n v="36"/>
    <x v="0"/>
    <x v="1"/>
    <x v="0"/>
    <n v="429"/>
    <x v="1"/>
    <n v="2"/>
    <n v="4"/>
    <s v="Life Sciences"/>
    <n v="1"/>
    <n v="1294"/>
    <x v="1"/>
    <x v="0"/>
    <n v="53"/>
    <x v="0"/>
    <x v="0"/>
    <x v="3"/>
    <x v="1"/>
    <x v="0"/>
    <n v="5410"/>
    <x v="0"/>
    <n v="2323"/>
    <n v="9"/>
    <s v="Y"/>
    <x v="0"/>
    <n v="11"/>
    <n v="3"/>
    <x v="1"/>
    <n v="80"/>
    <n v="0"/>
    <n v="18"/>
    <n v="2"/>
    <n v="3"/>
    <x v="0"/>
    <x v="22"/>
    <x v="12"/>
    <n v="5"/>
    <x v="11"/>
  </r>
  <r>
    <n v="44"/>
    <x v="0"/>
    <x v="0"/>
    <x v="0"/>
    <n v="621"/>
    <x v="1"/>
    <n v="15"/>
    <n v="3"/>
    <s v="Medical"/>
    <n v="1"/>
    <n v="1295"/>
    <x v="3"/>
    <x v="0"/>
    <n v="73"/>
    <x v="0"/>
    <x v="2"/>
    <x v="4"/>
    <x v="0"/>
    <x v="1"/>
    <n v="7978"/>
    <x v="2"/>
    <n v="14075"/>
    <n v="1"/>
    <s v="Y"/>
    <x v="1"/>
    <n v="11"/>
    <n v="3"/>
    <x v="1"/>
    <n v="80"/>
    <n v="1"/>
    <n v="10"/>
    <n v="2"/>
    <n v="3"/>
    <x v="0"/>
    <x v="1"/>
    <x v="1"/>
    <n v="0"/>
    <x v="0"/>
  </r>
  <r>
    <n v="28"/>
    <x v="2"/>
    <x v="1"/>
    <x v="1"/>
    <n v="193"/>
    <x v="1"/>
    <n v="2"/>
    <n v="3"/>
    <s v="Life Sciences"/>
    <n v="1"/>
    <n v="1296"/>
    <x v="2"/>
    <x v="1"/>
    <n v="52"/>
    <x v="1"/>
    <x v="1"/>
    <x v="2"/>
    <x v="0"/>
    <x v="1"/>
    <n v="3867"/>
    <x v="0"/>
    <n v="14222"/>
    <n v="1"/>
    <s v="Y"/>
    <x v="0"/>
    <n v="12"/>
    <n v="3"/>
    <x v="2"/>
    <n v="80"/>
    <n v="1"/>
    <n v="2"/>
    <n v="2"/>
    <n v="3"/>
    <x v="1"/>
    <x v="4"/>
    <x v="3"/>
    <n v="2"/>
    <x v="3"/>
  </r>
  <r>
    <n v="51"/>
    <x v="1"/>
    <x v="1"/>
    <x v="1"/>
    <n v="968"/>
    <x v="1"/>
    <n v="6"/>
    <n v="2"/>
    <s v="Medical"/>
    <n v="1"/>
    <n v="1297"/>
    <x v="0"/>
    <x v="0"/>
    <n v="40"/>
    <x v="1"/>
    <x v="1"/>
    <x v="2"/>
    <x v="2"/>
    <x v="0"/>
    <n v="2838"/>
    <x v="1"/>
    <n v="4257"/>
    <n v="0"/>
    <s v="Y"/>
    <x v="1"/>
    <n v="14"/>
    <n v="3"/>
    <x v="2"/>
    <n v="80"/>
    <n v="0"/>
    <n v="8"/>
    <n v="6"/>
    <n v="2"/>
    <x v="0"/>
    <x v="5"/>
    <x v="2"/>
    <n v="7"/>
    <x v="1"/>
  </r>
  <r>
    <n v="30"/>
    <x v="2"/>
    <x v="1"/>
    <x v="2"/>
    <n v="879"/>
    <x v="1"/>
    <n v="9"/>
    <n v="2"/>
    <s v="Medical"/>
    <n v="1"/>
    <n v="1298"/>
    <x v="1"/>
    <x v="0"/>
    <n v="72"/>
    <x v="0"/>
    <x v="0"/>
    <x v="3"/>
    <x v="2"/>
    <x v="0"/>
    <n v="4695"/>
    <x v="0"/>
    <n v="12858"/>
    <n v="7"/>
    <s v="Y"/>
    <x v="0"/>
    <n v="18"/>
    <n v="3"/>
    <x v="3"/>
    <n v="80"/>
    <n v="0"/>
    <n v="10"/>
    <n v="3"/>
    <n v="3"/>
    <x v="0"/>
    <x v="3"/>
    <x v="0"/>
    <n v="1"/>
    <x v="1"/>
  </r>
  <r>
    <n v="29"/>
    <x v="2"/>
    <x v="0"/>
    <x v="0"/>
    <n v="806"/>
    <x v="1"/>
    <n v="7"/>
    <n v="3"/>
    <s v="Technical Degree"/>
    <n v="1"/>
    <n v="1299"/>
    <x v="0"/>
    <x v="0"/>
    <n v="39"/>
    <x v="0"/>
    <x v="1"/>
    <x v="2"/>
    <x v="2"/>
    <x v="2"/>
    <n v="3339"/>
    <x v="0"/>
    <n v="17285"/>
    <n v="3"/>
    <s v="Y"/>
    <x v="0"/>
    <n v="13"/>
    <n v="3"/>
    <x v="0"/>
    <n v="80"/>
    <n v="2"/>
    <n v="10"/>
    <n v="2"/>
    <n v="3"/>
    <x v="0"/>
    <x v="5"/>
    <x v="1"/>
    <n v="7"/>
    <x v="1"/>
  </r>
  <r>
    <n v="28"/>
    <x v="2"/>
    <x v="1"/>
    <x v="0"/>
    <n v="640"/>
    <x v="1"/>
    <n v="1"/>
    <n v="3"/>
    <s v="Technical Degree"/>
    <n v="1"/>
    <n v="1301"/>
    <x v="2"/>
    <x v="1"/>
    <n v="84"/>
    <x v="0"/>
    <x v="1"/>
    <x v="1"/>
    <x v="3"/>
    <x v="0"/>
    <n v="2080"/>
    <x v="1"/>
    <n v="4732"/>
    <n v="2"/>
    <s v="Y"/>
    <x v="1"/>
    <n v="11"/>
    <n v="3"/>
    <x v="2"/>
    <n v="80"/>
    <n v="0"/>
    <n v="5"/>
    <n v="2"/>
    <n v="2"/>
    <x v="2"/>
    <x v="11"/>
    <x v="3"/>
    <n v="1"/>
    <x v="3"/>
  </r>
  <r>
    <n v="25"/>
    <x v="2"/>
    <x v="1"/>
    <x v="0"/>
    <n v="266"/>
    <x v="1"/>
    <n v="1"/>
    <n v="3"/>
    <s v="Medical"/>
    <n v="1"/>
    <n v="1303"/>
    <x v="2"/>
    <x v="0"/>
    <n v="40"/>
    <x v="0"/>
    <x v="1"/>
    <x v="1"/>
    <x v="1"/>
    <x v="0"/>
    <n v="2096"/>
    <x v="1"/>
    <n v="18830"/>
    <n v="1"/>
    <s v="Y"/>
    <x v="1"/>
    <n v="18"/>
    <n v="3"/>
    <x v="1"/>
    <n v="80"/>
    <n v="0"/>
    <n v="2"/>
    <n v="3"/>
    <n v="2"/>
    <x v="1"/>
    <x v="4"/>
    <x v="3"/>
    <n v="2"/>
    <x v="9"/>
  </r>
  <r>
    <n v="32"/>
    <x v="0"/>
    <x v="1"/>
    <x v="0"/>
    <n v="604"/>
    <x v="0"/>
    <n v="8"/>
    <n v="3"/>
    <s v="Medical"/>
    <n v="1"/>
    <n v="1304"/>
    <x v="1"/>
    <x v="1"/>
    <n v="56"/>
    <x v="2"/>
    <x v="0"/>
    <x v="0"/>
    <x v="0"/>
    <x v="1"/>
    <n v="6209"/>
    <x v="0"/>
    <n v="11693"/>
    <n v="1"/>
    <s v="Y"/>
    <x v="1"/>
    <n v="15"/>
    <n v="3"/>
    <x v="3"/>
    <n v="80"/>
    <n v="2"/>
    <n v="10"/>
    <n v="4"/>
    <n v="4"/>
    <x v="0"/>
    <x v="1"/>
    <x v="1"/>
    <n v="0"/>
    <x v="5"/>
  </r>
  <r>
    <n v="45"/>
    <x v="0"/>
    <x v="1"/>
    <x v="1"/>
    <n v="364"/>
    <x v="1"/>
    <n v="25"/>
    <n v="3"/>
    <s v="Medical"/>
    <n v="1"/>
    <n v="1306"/>
    <x v="0"/>
    <x v="0"/>
    <n v="83"/>
    <x v="0"/>
    <x v="4"/>
    <x v="5"/>
    <x v="1"/>
    <x v="0"/>
    <n v="18061"/>
    <x v="2"/>
    <n v="13035"/>
    <n v="3"/>
    <s v="Y"/>
    <x v="1"/>
    <n v="22"/>
    <n v="4"/>
    <x v="3"/>
    <n v="80"/>
    <n v="0"/>
    <n v="22"/>
    <n v="4"/>
    <n v="3"/>
    <x v="1"/>
    <x v="2"/>
    <x v="2"/>
    <n v="0"/>
    <x v="2"/>
  </r>
  <r>
    <n v="39"/>
    <x v="0"/>
    <x v="1"/>
    <x v="0"/>
    <n v="412"/>
    <x v="1"/>
    <n v="13"/>
    <n v="4"/>
    <s v="Medical"/>
    <n v="1"/>
    <n v="1307"/>
    <x v="1"/>
    <x v="0"/>
    <n v="94"/>
    <x v="1"/>
    <x v="3"/>
    <x v="5"/>
    <x v="1"/>
    <x v="2"/>
    <n v="17123"/>
    <x v="2"/>
    <n v="17334"/>
    <n v="6"/>
    <s v="Y"/>
    <x v="0"/>
    <n v="13"/>
    <n v="3"/>
    <x v="1"/>
    <n v="80"/>
    <n v="2"/>
    <n v="21"/>
    <n v="4"/>
    <n v="3"/>
    <x v="0"/>
    <x v="27"/>
    <x v="5"/>
    <n v="15"/>
    <x v="3"/>
  </r>
  <r>
    <n v="58"/>
    <x v="1"/>
    <x v="1"/>
    <x v="0"/>
    <n v="848"/>
    <x v="1"/>
    <n v="23"/>
    <n v="4"/>
    <s v="Life Sciences"/>
    <n v="1"/>
    <n v="1308"/>
    <x v="3"/>
    <x v="1"/>
    <n v="88"/>
    <x v="0"/>
    <x v="1"/>
    <x v="1"/>
    <x v="2"/>
    <x v="2"/>
    <n v="2372"/>
    <x v="1"/>
    <n v="26076"/>
    <n v="1"/>
    <s v="Y"/>
    <x v="1"/>
    <n v="12"/>
    <n v="3"/>
    <x v="1"/>
    <n v="80"/>
    <n v="2"/>
    <n v="2"/>
    <n v="3"/>
    <n v="3"/>
    <x v="1"/>
    <x v="4"/>
    <x v="3"/>
    <n v="2"/>
    <x v="3"/>
  </r>
  <r>
    <n v="32"/>
    <x v="0"/>
    <x v="0"/>
    <x v="0"/>
    <n v="1089"/>
    <x v="1"/>
    <n v="7"/>
    <n v="2"/>
    <s v="Life Sciences"/>
    <n v="1"/>
    <n v="1309"/>
    <x v="2"/>
    <x v="1"/>
    <n v="79"/>
    <x v="0"/>
    <x v="0"/>
    <x v="2"/>
    <x v="2"/>
    <x v="1"/>
    <n v="4883"/>
    <x v="0"/>
    <n v="22845"/>
    <n v="1"/>
    <s v="Y"/>
    <x v="1"/>
    <n v="18"/>
    <n v="3"/>
    <x v="0"/>
    <n v="80"/>
    <n v="1"/>
    <n v="10"/>
    <n v="3"/>
    <n v="3"/>
    <x v="0"/>
    <x v="1"/>
    <x v="0"/>
    <n v="1"/>
    <x v="9"/>
  </r>
  <r>
    <n v="39"/>
    <x v="0"/>
    <x v="0"/>
    <x v="0"/>
    <n v="360"/>
    <x v="1"/>
    <n v="23"/>
    <n v="3"/>
    <s v="Medical"/>
    <n v="1"/>
    <n v="1310"/>
    <x v="1"/>
    <x v="1"/>
    <n v="93"/>
    <x v="0"/>
    <x v="1"/>
    <x v="1"/>
    <x v="3"/>
    <x v="0"/>
    <n v="3904"/>
    <x v="0"/>
    <n v="22154"/>
    <n v="0"/>
    <s v="Y"/>
    <x v="1"/>
    <n v="13"/>
    <n v="3"/>
    <x v="0"/>
    <n v="80"/>
    <n v="0"/>
    <n v="6"/>
    <n v="2"/>
    <n v="3"/>
    <x v="2"/>
    <x v="8"/>
    <x v="3"/>
    <n v="0"/>
    <x v="6"/>
  </r>
  <r>
    <n v="30"/>
    <x v="2"/>
    <x v="1"/>
    <x v="0"/>
    <n v="1138"/>
    <x v="1"/>
    <n v="6"/>
    <n v="3"/>
    <s v="Technical Degree"/>
    <n v="1"/>
    <n v="1311"/>
    <x v="3"/>
    <x v="0"/>
    <n v="48"/>
    <x v="1"/>
    <x v="0"/>
    <x v="2"/>
    <x v="0"/>
    <x v="1"/>
    <n v="4627"/>
    <x v="0"/>
    <n v="23631"/>
    <n v="0"/>
    <s v="Y"/>
    <x v="1"/>
    <n v="12"/>
    <n v="3"/>
    <x v="0"/>
    <n v="80"/>
    <n v="1"/>
    <n v="10"/>
    <n v="6"/>
    <n v="3"/>
    <x v="0"/>
    <x v="7"/>
    <x v="3"/>
    <n v="6"/>
    <x v="1"/>
  </r>
  <r>
    <n v="36"/>
    <x v="0"/>
    <x v="1"/>
    <x v="0"/>
    <n v="325"/>
    <x v="1"/>
    <n v="10"/>
    <n v="4"/>
    <s v="Technical Degree"/>
    <n v="1"/>
    <n v="1312"/>
    <x v="2"/>
    <x v="0"/>
    <n v="63"/>
    <x v="0"/>
    <x v="2"/>
    <x v="4"/>
    <x v="2"/>
    <x v="1"/>
    <n v="7094"/>
    <x v="2"/>
    <n v="5747"/>
    <n v="3"/>
    <s v="Y"/>
    <x v="1"/>
    <n v="12"/>
    <n v="3"/>
    <x v="0"/>
    <n v="80"/>
    <n v="0"/>
    <n v="10"/>
    <n v="0"/>
    <n v="3"/>
    <x v="0"/>
    <x v="5"/>
    <x v="1"/>
    <n v="1"/>
    <x v="1"/>
  </r>
  <r>
    <n v="46"/>
    <x v="1"/>
    <x v="1"/>
    <x v="0"/>
    <n v="991"/>
    <x v="2"/>
    <n v="1"/>
    <n v="2"/>
    <s v="Life Sciences"/>
    <n v="1"/>
    <n v="1314"/>
    <x v="2"/>
    <x v="0"/>
    <n v="44"/>
    <x v="0"/>
    <x v="1"/>
    <x v="8"/>
    <x v="3"/>
    <x v="0"/>
    <n v="3423"/>
    <x v="0"/>
    <n v="22957"/>
    <n v="6"/>
    <s v="Y"/>
    <x v="1"/>
    <n v="12"/>
    <n v="3"/>
    <x v="3"/>
    <n v="80"/>
    <n v="0"/>
    <n v="10"/>
    <n v="3"/>
    <n v="4"/>
    <x v="0"/>
    <x v="5"/>
    <x v="8"/>
    <n v="5"/>
    <x v="1"/>
  </r>
  <r>
    <n v="28"/>
    <x v="2"/>
    <x v="1"/>
    <x v="2"/>
    <n v="1476"/>
    <x v="1"/>
    <n v="1"/>
    <n v="3"/>
    <s v="Life Sciences"/>
    <n v="1"/>
    <n v="1315"/>
    <x v="1"/>
    <x v="0"/>
    <n v="55"/>
    <x v="3"/>
    <x v="0"/>
    <x v="2"/>
    <x v="0"/>
    <x v="1"/>
    <n v="6674"/>
    <x v="0"/>
    <n v="16392"/>
    <n v="0"/>
    <s v="Y"/>
    <x v="1"/>
    <n v="11"/>
    <n v="3"/>
    <x v="0"/>
    <n v="80"/>
    <n v="3"/>
    <n v="10"/>
    <n v="6"/>
    <n v="3"/>
    <x v="0"/>
    <x v="7"/>
    <x v="6"/>
    <n v="7"/>
    <x v="0"/>
  </r>
  <r>
    <n v="50"/>
    <x v="1"/>
    <x v="1"/>
    <x v="0"/>
    <n v="1322"/>
    <x v="1"/>
    <n v="28"/>
    <n v="3"/>
    <s v="Life Sciences"/>
    <n v="1"/>
    <n v="1317"/>
    <x v="2"/>
    <x v="0"/>
    <n v="43"/>
    <x v="0"/>
    <x v="3"/>
    <x v="7"/>
    <x v="3"/>
    <x v="1"/>
    <n v="16880"/>
    <x v="2"/>
    <n v="22422"/>
    <n v="4"/>
    <s v="Y"/>
    <x v="0"/>
    <n v="11"/>
    <n v="3"/>
    <x v="2"/>
    <n v="80"/>
    <n v="0"/>
    <n v="25"/>
    <n v="2"/>
    <n v="3"/>
    <x v="2"/>
    <x v="11"/>
    <x v="3"/>
    <n v="1"/>
    <x v="3"/>
  </r>
  <r>
    <n v="40"/>
    <x v="0"/>
    <x v="0"/>
    <x v="0"/>
    <n v="299"/>
    <x v="0"/>
    <n v="25"/>
    <n v="4"/>
    <s v="Marketing"/>
    <n v="1"/>
    <n v="1318"/>
    <x v="2"/>
    <x v="1"/>
    <n v="57"/>
    <x v="1"/>
    <x v="2"/>
    <x v="0"/>
    <x v="1"/>
    <x v="0"/>
    <n v="9094"/>
    <x v="2"/>
    <n v="17235"/>
    <n v="2"/>
    <s v="Y"/>
    <x v="0"/>
    <n v="12"/>
    <n v="3"/>
    <x v="3"/>
    <n v="80"/>
    <n v="0"/>
    <n v="9"/>
    <n v="2"/>
    <n v="3"/>
    <x v="2"/>
    <x v="8"/>
    <x v="0"/>
    <n v="1"/>
    <x v="2"/>
  </r>
  <r>
    <n v="52"/>
    <x v="1"/>
    <x v="0"/>
    <x v="0"/>
    <n v="1030"/>
    <x v="0"/>
    <n v="5"/>
    <n v="3"/>
    <s v="Life Sciences"/>
    <n v="1"/>
    <n v="1319"/>
    <x v="0"/>
    <x v="1"/>
    <n v="64"/>
    <x v="0"/>
    <x v="2"/>
    <x v="0"/>
    <x v="1"/>
    <x v="0"/>
    <n v="8446"/>
    <x v="2"/>
    <n v="21534"/>
    <n v="9"/>
    <s v="Y"/>
    <x v="0"/>
    <n v="19"/>
    <n v="3"/>
    <x v="3"/>
    <n v="80"/>
    <n v="0"/>
    <n v="10"/>
    <n v="2"/>
    <n v="2"/>
    <x v="0"/>
    <x v="3"/>
    <x v="1"/>
    <n v="7"/>
    <x v="1"/>
  </r>
  <r>
    <n v="30"/>
    <x v="2"/>
    <x v="1"/>
    <x v="0"/>
    <n v="634"/>
    <x v="1"/>
    <n v="17"/>
    <n v="4"/>
    <s v="Medical"/>
    <n v="1"/>
    <n v="1321"/>
    <x v="0"/>
    <x v="0"/>
    <n v="95"/>
    <x v="0"/>
    <x v="2"/>
    <x v="5"/>
    <x v="3"/>
    <x v="1"/>
    <n v="11916"/>
    <x v="2"/>
    <n v="25927"/>
    <n v="1"/>
    <s v="Y"/>
    <x v="0"/>
    <n v="23"/>
    <n v="4"/>
    <x v="1"/>
    <n v="80"/>
    <n v="2"/>
    <n v="9"/>
    <n v="2"/>
    <n v="3"/>
    <x v="0"/>
    <x v="7"/>
    <x v="10"/>
    <n v="0"/>
    <x v="5"/>
  </r>
  <r>
    <n v="39"/>
    <x v="0"/>
    <x v="1"/>
    <x v="0"/>
    <n v="524"/>
    <x v="1"/>
    <n v="18"/>
    <n v="2"/>
    <s v="Life Sciences"/>
    <n v="1"/>
    <n v="1322"/>
    <x v="3"/>
    <x v="1"/>
    <n v="32"/>
    <x v="0"/>
    <x v="0"/>
    <x v="3"/>
    <x v="2"/>
    <x v="0"/>
    <n v="4534"/>
    <x v="0"/>
    <n v="13352"/>
    <n v="0"/>
    <s v="Y"/>
    <x v="1"/>
    <n v="11"/>
    <n v="3"/>
    <x v="0"/>
    <n v="80"/>
    <n v="0"/>
    <n v="9"/>
    <n v="6"/>
    <n v="3"/>
    <x v="0"/>
    <x v="3"/>
    <x v="1"/>
    <n v="1"/>
    <x v="1"/>
  </r>
  <r>
    <n v="31"/>
    <x v="0"/>
    <x v="1"/>
    <x v="2"/>
    <n v="587"/>
    <x v="0"/>
    <n v="2"/>
    <n v="4"/>
    <s v="Life Sciences"/>
    <n v="1"/>
    <n v="1324"/>
    <x v="2"/>
    <x v="0"/>
    <n v="57"/>
    <x v="0"/>
    <x v="2"/>
    <x v="0"/>
    <x v="2"/>
    <x v="2"/>
    <n v="9852"/>
    <x v="2"/>
    <n v="8935"/>
    <n v="1"/>
    <s v="Y"/>
    <x v="0"/>
    <n v="19"/>
    <n v="3"/>
    <x v="0"/>
    <n v="80"/>
    <n v="1"/>
    <n v="10"/>
    <n v="5"/>
    <n v="2"/>
    <x v="0"/>
    <x v="1"/>
    <x v="6"/>
    <n v="9"/>
    <x v="4"/>
  </r>
  <r>
    <n v="41"/>
    <x v="0"/>
    <x v="1"/>
    <x v="2"/>
    <n v="256"/>
    <x v="0"/>
    <n v="10"/>
    <n v="2"/>
    <s v="Medical"/>
    <n v="1"/>
    <n v="1329"/>
    <x v="1"/>
    <x v="1"/>
    <n v="40"/>
    <x v="3"/>
    <x v="0"/>
    <x v="0"/>
    <x v="1"/>
    <x v="0"/>
    <n v="6151"/>
    <x v="0"/>
    <n v="22074"/>
    <n v="1"/>
    <s v="Y"/>
    <x v="1"/>
    <n v="13"/>
    <n v="3"/>
    <x v="0"/>
    <n v="80"/>
    <n v="0"/>
    <n v="19"/>
    <n v="4"/>
    <n v="3"/>
    <x v="0"/>
    <x v="27"/>
    <x v="3"/>
    <n v="11"/>
    <x v="12"/>
  </r>
  <r>
    <n v="31"/>
    <x v="0"/>
    <x v="0"/>
    <x v="1"/>
    <n v="1060"/>
    <x v="0"/>
    <n v="1"/>
    <n v="3"/>
    <s v="Life Sciences"/>
    <n v="1"/>
    <n v="1331"/>
    <x v="2"/>
    <x v="0"/>
    <n v="54"/>
    <x v="0"/>
    <x v="1"/>
    <x v="6"/>
    <x v="1"/>
    <x v="0"/>
    <n v="2302"/>
    <x v="1"/>
    <n v="8319"/>
    <n v="1"/>
    <s v="Y"/>
    <x v="0"/>
    <n v="11"/>
    <n v="3"/>
    <x v="0"/>
    <n v="80"/>
    <n v="0"/>
    <n v="3"/>
    <n v="2"/>
    <n v="4"/>
    <x v="2"/>
    <x v="11"/>
    <x v="3"/>
    <n v="2"/>
    <x v="3"/>
  </r>
  <r>
    <n v="44"/>
    <x v="0"/>
    <x v="0"/>
    <x v="0"/>
    <n v="935"/>
    <x v="1"/>
    <n v="3"/>
    <n v="3"/>
    <s v="Life Sciences"/>
    <n v="1"/>
    <n v="1333"/>
    <x v="3"/>
    <x v="1"/>
    <n v="89"/>
    <x v="0"/>
    <x v="1"/>
    <x v="2"/>
    <x v="3"/>
    <x v="1"/>
    <n v="2362"/>
    <x v="1"/>
    <n v="14669"/>
    <n v="4"/>
    <s v="Y"/>
    <x v="1"/>
    <n v="12"/>
    <n v="3"/>
    <x v="3"/>
    <n v="80"/>
    <n v="0"/>
    <n v="10"/>
    <n v="4"/>
    <n v="4"/>
    <x v="2"/>
    <x v="11"/>
    <x v="3"/>
    <n v="1"/>
    <x v="3"/>
  </r>
  <r>
    <n v="42"/>
    <x v="0"/>
    <x v="1"/>
    <x v="2"/>
    <n v="495"/>
    <x v="1"/>
    <n v="2"/>
    <n v="1"/>
    <s v="Life Sciences"/>
    <n v="1"/>
    <n v="1334"/>
    <x v="1"/>
    <x v="1"/>
    <n v="37"/>
    <x v="0"/>
    <x v="3"/>
    <x v="5"/>
    <x v="2"/>
    <x v="1"/>
    <n v="17861"/>
    <x v="2"/>
    <n v="26582"/>
    <n v="0"/>
    <s v="Y"/>
    <x v="0"/>
    <n v="13"/>
    <n v="3"/>
    <x v="1"/>
    <n v="80"/>
    <n v="0"/>
    <n v="21"/>
    <n v="3"/>
    <n v="2"/>
    <x v="0"/>
    <x v="23"/>
    <x v="6"/>
    <n v="2"/>
    <x v="13"/>
  </r>
  <r>
    <n v="55"/>
    <x v="1"/>
    <x v="1"/>
    <x v="0"/>
    <n v="282"/>
    <x v="1"/>
    <n v="2"/>
    <n v="2"/>
    <s v="Medical"/>
    <n v="1"/>
    <n v="1336"/>
    <x v="2"/>
    <x v="0"/>
    <n v="58"/>
    <x v="3"/>
    <x v="4"/>
    <x v="5"/>
    <x v="2"/>
    <x v="1"/>
    <n v="19187"/>
    <x v="2"/>
    <n v="6992"/>
    <n v="4"/>
    <s v="Y"/>
    <x v="1"/>
    <n v="14"/>
    <n v="3"/>
    <x v="1"/>
    <n v="80"/>
    <n v="1"/>
    <n v="23"/>
    <n v="5"/>
    <n v="3"/>
    <x v="0"/>
    <x v="27"/>
    <x v="5"/>
    <n v="9"/>
    <x v="7"/>
  </r>
  <r>
    <n v="56"/>
    <x v="1"/>
    <x v="1"/>
    <x v="0"/>
    <n v="206"/>
    <x v="2"/>
    <n v="8"/>
    <n v="4"/>
    <s v="Life Sciences"/>
    <n v="1"/>
    <n v="1338"/>
    <x v="2"/>
    <x v="1"/>
    <n v="99"/>
    <x v="0"/>
    <x v="4"/>
    <x v="5"/>
    <x v="1"/>
    <x v="0"/>
    <n v="19717"/>
    <x v="2"/>
    <n v="4022"/>
    <n v="6"/>
    <s v="Y"/>
    <x v="1"/>
    <n v="14"/>
    <n v="3"/>
    <x v="0"/>
    <n v="80"/>
    <n v="0"/>
    <n v="36"/>
    <n v="4"/>
    <n v="3"/>
    <x v="0"/>
    <x v="5"/>
    <x v="7"/>
    <n v="7"/>
    <x v="1"/>
  </r>
  <r>
    <n v="40"/>
    <x v="0"/>
    <x v="1"/>
    <x v="2"/>
    <n v="458"/>
    <x v="1"/>
    <n v="16"/>
    <n v="2"/>
    <s v="Life Sciences"/>
    <n v="1"/>
    <n v="1340"/>
    <x v="1"/>
    <x v="1"/>
    <n v="74"/>
    <x v="0"/>
    <x v="1"/>
    <x v="1"/>
    <x v="2"/>
    <x v="2"/>
    <n v="3544"/>
    <x v="0"/>
    <n v="8532"/>
    <n v="9"/>
    <s v="Y"/>
    <x v="1"/>
    <n v="16"/>
    <n v="3"/>
    <x v="2"/>
    <n v="80"/>
    <n v="1"/>
    <n v="6"/>
    <n v="0"/>
    <n v="3"/>
    <x v="2"/>
    <x v="9"/>
    <x v="3"/>
    <n v="0"/>
    <x v="2"/>
  </r>
  <r>
    <n v="34"/>
    <x v="0"/>
    <x v="1"/>
    <x v="0"/>
    <n v="943"/>
    <x v="1"/>
    <n v="9"/>
    <n v="3"/>
    <s v="Life Sciences"/>
    <n v="1"/>
    <n v="1344"/>
    <x v="2"/>
    <x v="1"/>
    <n v="86"/>
    <x v="0"/>
    <x v="2"/>
    <x v="4"/>
    <x v="0"/>
    <x v="2"/>
    <n v="8500"/>
    <x v="2"/>
    <n v="5494"/>
    <n v="0"/>
    <s v="Y"/>
    <x v="1"/>
    <n v="11"/>
    <n v="3"/>
    <x v="1"/>
    <n v="80"/>
    <n v="1"/>
    <n v="10"/>
    <n v="0"/>
    <n v="2"/>
    <x v="0"/>
    <x v="7"/>
    <x v="1"/>
    <n v="1"/>
    <x v="4"/>
  </r>
  <r>
    <n v="40"/>
    <x v="0"/>
    <x v="1"/>
    <x v="0"/>
    <n v="523"/>
    <x v="1"/>
    <n v="2"/>
    <n v="3"/>
    <s v="Life Sciences"/>
    <n v="1"/>
    <n v="1346"/>
    <x v="1"/>
    <x v="1"/>
    <n v="98"/>
    <x v="0"/>
    <x v="0"/>
    <x v="1"/>
    <x v="0"/>
    <x v="0"/>
    <n v="4661"/>
    <x v="0"/>
    <n v="22455"/>
    <n v="1"/>
    <s v="Y"/>
    <x v="1"/>
    <n v="13"/>
    <n v="3"/>
    <x v="3"/>
    <n v="80"/>
    <n v="0"/>
    <n v="9"/>
    <n v="4"/>
    <n v="3"/>
    <x v="0"/>
    <x v="7"/>
    <x v="6"/>
    <n v="8"/>
    <x v="5"/>
  </r>
  <r>
    <n v="41"/>
    <x v="0"/>
    <x v="1"/>
    <x v="1"/>
    <n v="1018"/>
    <x v="0"/>
    <n v="1"/>
    <n v="3"/>
    <s v="Marketing"/>
    <n v="1"/>
    <n v="1349"/>
    <x v="1"/>
    <x v="0"/>
    <n v="66"/>
    <x v="0"/>
    <x v="0"/>
    <x v="0"/>
    <x v="3"/>
    <x v="2"/>
    <n v="4103"/>
    <x v="0"/>
    <n v="4297"/>
    <n v="0"/>
    <s v="Y"/>
    <x v="1"/>
    <n v="17"/>
    <n v="3"/>
    <x v="1"/>
    <n v="80"/>
    <n v="1"/>
    <n v="10"/>
    <n v="2"/>
    <n v="3"/>
    <x v="0"/>
    <x v="7"/>
    <x v="7"/>
    <n v="1"/>
    <x v="1"/>
  </r>
  <r>
    <n v="35"/>
    <x v="0"/>
    <x v="1"/>
    <x v="1"/>
    <n v="482"/>
    <x v="1"/>
    <n v="4"/>
    <n v="4"/>
    <s v="Life Sciences"/>
    <n v="1"/>
    <n v="1350"/>
    <x v="1"/>
    <x v="1"/>
    <n v="87"/>
    <x v="0"/>
    <x v="0"/>
    <x v="1"/>
    <x v="2"/>
    <x v="0"/>
    <n v="4249"/>
    <x v="0"/>
    <n v="2690"/>
    <n v="1"/>
    <s v="Y"/>
    <x v="0"/>
    <n v="11"/>
    <n v="3"/>
    <x v="2"/>
    <n v="80"/>
    <n v="0"/>
    <n v="9"/>
    <n v="3"/>
    <n v="3"/>
    <x v="0"/>
    <x v="7"/>
    <x v="8"/>
    <n v="1"/>
    <x v="9"/>
  </r>
  <r>
    <n v="51"/>
    <x v="1"/>
    <x v="1"/>
    <x v="0"/>
    <n v="770"/>
    <x v="2"/>
    <n v="5"/>
    <n v="3"/>
    <s v="Life Sciences"/>
    <n v="1"/>
    <n v="1352"/>
    <x v="1"/>
    <x v="1"/>
    <n v="84"/>
    <x v="0"/>
    <x v="3"/>
    <x v="5"/>
    <x v="1"/>
    <x v="2"/>
    <n v="14026"/>
    <x v="2"/>
    <n v="17588"/>
    <n v="1"/>
    <s v="Y"/>
    <x v="0"/>
    <n v="11"/>
    <n v="3"/>
    <x v="2"/>
    <n v="80"/>
    <n v="1"/>
    <n v="33"/>
    <n v="2"/>
    <n v="3"/>
    <x v="0"/>
    <x v="26"/>
    <x v="5"/>
    <n v="0"/>
    <x v="13"/>
  </r>
  <r>
    <n v="38"/>
    <x v="0"/>
    <x v="1"/>
    <x v="0"/>
    <n v="1009"/>
    <x v="0"/>
    <n v="2"/>
    <n v="2"/>
    <s v="Life Sciences"/>
    <n v="1"/>
    <n v="1355"/>
    <x v="0"/>
    <x v="0"/>
    <n v="31"/>
    <x v="0"/>
    <x v="0"/>
    <x v="0"/>
    <x v="3"/>
    <x v="2"/>
    <n v="6893"/>
    <x v="0"/>
    <n v="19461"/>
    <n v="3"/>
    <s v="Y"/>
    <x v="1"/>
    <n v="15"/>
    <n v="3"/>
    <x v="1"/>
    <n v="80"/>
    <n v="1"/>
    <n v="11"/>
    <n v="3"/>
    <n v="3"/>
    <x v="0"/>
    <x v="5"/>
    <x v="1"/>
    <n v="1"/>
    <x v="1"/>
  </r>
  <r>
    <n v="34"/>
    <x v="0"/>
    <x v="1"/>
    <x v="0"/>
    <n v="507"/>
    <x v="0"/>
    <n v="15"/>
    <n v="2"/>
    <s v="Medical"/>
    <n v="1"/>
    <n v="1356"/>
    <x v="1"/>
    <x v="0"/>
    <n v="66"/>
    <x v="0"/>
    <x v="0"/>
    <x v="0"/>
    <x v="3"/>
    <x v="0"/>
    <n v="6125"/>
    <x v="0"/>
    <n v="23553"/>
    <n v="1"/>
    <s v="Y"/>
    <x v="1"/>
    <n v="12"/>
    <n v="3"/>
    <x v="1"/>
    <n v="80"/>
    <n v="0"/>
    <n v="10"/>
    <n v="6"/>
    <n v="4"/>
    <x v="0"/>
    <x v="1"/>
    <x v="6"/>
    <n v="9"/>
    <x v="4"/>
  </r>
  <r>
    <n v="25"/>
    <x v="2"/>
    <x v="1"/>
    <x v="0"/>
    <n v="882"/>
    <x v="1"/>
    <n v="19"/>
    <n v="1"/>
    <s v="Medical"/>
    <n v="1"/>
    <n v="1358"/>
    <x v="2"/>
    <x v="1"/>
    <n v="67"/>
    <x v="0"/>
    <x v="1"/>
    <x v="2"/>
    <x v="0"/>
    <x v="1"/>
    <n v="3669"/>
    <x v="0"/>
    <n v="9075"/>
    <n v="3"/>
    <s v="Y"/>
    <x v="1"/>
    <n v="11"/>
    <n v="3"/>
    <x v="3"/>
    <n v="80"/>
    <n v="3"/>
    <n v="7"/>
    <n v="6"/>
    <n v="2"/>
    <x v="2"/>
    <x v="11"/>
    <x v="3"/>
    <n v="1"/>
    <x v="3"/>
  </r>
  <r>
    <n v="58"/>
    <x v="1"/>
    <x v="0"/>
    <x v="0"/>
    <n v="601"/>
    <x v="1"/>
    <n v="7"/>
    <n v="4"/>
    <s v="Medical"/>
    <n v="1"/>
    <n v="1360"/>
    <x v="1"/>
    <x v="0"/>
    <n v="53"/>
    <x v="1"/>
    <x v="2"/>
    <x v="3"/>
    <x v="3"/>
    <x v="1"/>
    <n v="10008"/>
    <x v="2"/>
    <n v="12023"/>
    <n v="7"/>
    <s v="Y"/>
    <x v="0"/>
    <n v="14"/>
    <n v="3"/>
    <x v="1"/>
    <n v="80"/>
    <n v="0"/>
    <n v="31"/>
    <n v="0"/>
    <n v="2"/>
    <x v="0"/>
    <x v="1"/>
    <x v="5"/>
    <n v="5"/>
    <x v="12"/>
  </r>
  <r>
    <n v="40"/>
    <x v="0"/>
    <x v="1"/>
    <x v="0"/>
    <n v="329"/>
    <x v="1"/>
    <n v="1"/>
    <n v="4"/>
    <s v="Life Sciences"/>
    <n v="1"/>
    <n v="1361"/>
    <x v="0"/>
    <x v="1"/>
    <n v="88"/>
    <x v="0"/>
    <x v="1"/>
    <x v="2"/>
    <x v="1"/>
    <x v="1"/>
    <n v="2387"/>
    <x v="1"/>
    <n v="6762"/>
    <n v="3"/>
    <s v="Y"/>
    <x v="1"/>
    <n v="22"/>
    <n v="4"/>
    <x v="3"/>
    <n v="80"/>
    <n v="1"/>
    <n v="7"/>
    <n v="3"/>
    <n v="3"/>
    <x v="2"/>
    <x v="9"/>
    <x v="3"/>
    <n v="0"/>
    <x v="6"/>
  </r>
  <r>
    <n v="36"/>
    <x v="0"/>
    <x v="1"/>
    <x v="1"/>
    <n v="607"/>
    <x v="0"/>
    <n v="7"/>
    <n v="3"/>
    <s v="Marketing"/>
    <n v="1"/>
    <n v="1362"/>
    <x v="3"/>
    <x v="0"/>
    <n v="83"/>
    <x v="2"/>
    <x v="0"/>
    <x v="0"/>
    <x v="3"/>
    <x v="1"/>
    <n v="4639"/>
    <x v="0"/>
    <n v="2261"/>
    <n v="2"/>
    <s v="Y"/>
    <x v="1"/>
    <n v="16"/>
    <n v="3"/>
    <x v="1"/>
    <n v="80"/>
    <n v="1"/>
    <n v="17"/>
    <n v="2"/>
    <n v="2"/>
    <x v="0"/>
    <x v="15"/>
    <x v="1"/>
    <n v="6"/>
    <x v="15"/>
  </r>
  <r>
    <n v="48"/>
    <x v="1"/>
    <x v="1"/>
    <x v="0"/>
    <n v="855"/>
    <x v="1"/>
    <n v="4"/>
    <n v="3"/>
    <s v="Life Sciences"/>
    <n v="1"/>
    <n v="1363"/>
    <x v="2"/>
    <x v="1"/>
    <n v="54"/>
    <x v="0"/>
    <x v="2"/>
    <x v="3"/>
    <x v="0"/>
    <x v="0"/>
    <n v="7898"/>
    <x v="2"/>
    <n v="18706"/>
    <n v="1"/>
    <s v="Y"/>
    <x v="1"/>
    <n v="11"/>
    <n v="3"/>
    <x v="3"/>
    <n v="80"/>
    <n v="0"/>
    <n v="11"/>
    <n v="2"/>
    <n v="3"/>
    <x v="0"/>
    <x v="1"/>
    <x v="5"/>
    <n v="0"/>
    <x v="5"/>
  </r>
  <r>
    <n v="27"/>
    <x v="2"/>
    <x v="1"/>
    <x v="0"/>
    <n v="1291"/>
    <x v="0"/>
    <n v="11"/>
    <n v="3"/>
    <s v="Medical"/>
    <n v="1"/>
    <n v="1364"/>
    <x v="1"/>
    <x v="0"/>
    <n v="98"/>
    <x v="2"/>
    <x v="1"/>
    <x v="6"/>
    <x v="0"/>
    <x v="1"/>
    <n v="2534"/>
    <x v="1"/>
    <n v="6527"/>
    <n v="8"/>
    <s v="Y"/>
    <x v="1"/>
    <n v="14"/>
    <n v="3"/>
    <x v="2"/>
    <n v="80"/>
    <n v="1"/>
    <n v="5"/>
    <n v="4"/>
    <n v="3"/>
    <x v="1"/>
    <x v="6"/>
    <x v="2"/>
    <n v="0"/>
    <x v="2"/>
  </r>
  <r>
    <n v="51"/>
    <x v="1"/>
    <x v="1"/>
    <x v="0"/>
    <n v="1405"/>
    <x v="1"/>
    <n v="11"/>
    <n v="2"/>
    <s v="Technical Degree"/>
    <n v="1"/>
    <n v="1367"/>
    <x v="2"/>
    <x v="0"/>
    <n v="82"/>
    <x v="1"/>
    <x v="3"/>
    <x v="3"/>
    <x v="1"/>
    <x v="0"/>
    <n v="13142"/>
    <x v="2"/>
    <n v="24439"/>
    <n v="3"/>
    <s v="Y"/>
    <x v="1"/>
    <n v="16"/>
    <n v="3"/>
    <x v="2"/>
    <n v="80"/>
    <n v="0"/>
    <n v="29"/>
    <n v="1"/>
    <n v="2"/>
    <x v="2"/>
    <x v="8"/>
    <x v="3"/>
    <n v="0"/>
    <x v="6"/>
  </r>
  <r>
    <n v="18"/>
    <x v="2"/>
    <x v="1"/>
    <x v="2"/>
    <n v="1124"/>
    <x v="1"/>
    <n v="1"/>
    <n v="3"/>
    <s v="Life Sciences"/>
    <n v="1"/>
    <n v="1368"/>
    <x v="2"/>
    <x v="0"/>
    <n v="97"/>
    <x v="0"/>
    <x v="1"/>
    <x v="2"/>
    <x v="0"/>
    <x v="0"/>
    <n v="1611"/>
    <x v="1"/>
    <n v="19305"/>
    <n v="1"/>
    <s v="Y"/>
    <x v="1"/>
    <n v="15"/>
    <n v="3"/>
    <x v="3"/>
    <n v="80"/>
    <n v="0"/>
    <n v="0"/>
    <n v="5"/>
    <n v="4"/>
    <x v="1"/>
    <x v="2"/>
    <x v="2"/>
    <n v="0"/>
    <x v="2"/>
  </r>
  <r>
    <n v="35"/>
    <x v="0"/>
    <x v="1"/>
    <x v="0"/>
    <n v="817"/>
    <x v="1"/>
    <n v="1"/>
    <n v="3"/>
    <s v="Medical"/>
    <n v="1"/>
    <n v="1369"/>
    <x v="2"/>
    <x v="0"/>
    <n v="60"/>
    <x v="1"/>
    <x v="0"/>
    <x v="2"/>
    <x v="0"/>
    <x v="1"/>
    <n v="5363"/>
    <x v="0"/>
    <n v="10846"/>
    <n v="0"/>
    <s v="Y"/>
    <x v="1"/>
    <n v="12"/>
    <n v="3"/>
    <x v="2"/>
    <n v="80"/>
    <n v="1"/>
    <n v="10"/>
    <n v="0"/>
    <n v="3"/>
    <x v="0"/>
    <x v="7"/>
    <x v="1"/>
    <n v="0"/>
    <x v="2"/>
  </r>
  <r>
    <n v="27"/>
    <x v="2"/>
    <x v="1"/>
    <x v="1"/>
    <n v="793"/>
    <x v="0"/>
    <n v="2"/>
    <n v="1"/>
    <s v="Life Sciences"/>
    <n v="1"/>
    <n v="1371"/>
    <x v="2"/>
    <x v="1"/>
    <n v="43"/>
    <x v="3"/>
    <x v="0"/>
    <x v="0"/>
    <x v="0"/>
    <x v="0"/>
    <n v="5071"/>
    <x v="0"/>
    <n v="20392"/>
    <n v="3"/>
    <s v="Y"/>
    <x v="1"/>
    <n v="20"/>
    <n v="4"/>
    <x v="2"/>
    <n v="80"/>
    <n v="0"/>
    <n v="8"/>
    <n v="3"/>
    <n v="3"/>
    <x v="0"/>
    <x v="0"/>
    <x v="3"/>
    <n v="0"/>
    <x v="2"/>
  </r>
  <r>
    <n v="55"/>
    <x v="1"/>
    <x v="0"/>
    <x v="0"/>
    <n v="267"/>
    <x v="0"/>
    <n v="13"/>
    <n v="4"/>
    <s v="Marketing"/>
    <n v="1"/>
    <n v="1372"/>
    <x v="3"/>
    <x v="1"/>
    <n v="85"/>
    <x v="2"/>
    <x v="3"/>
    <x v="0"/>
    <x v="2"/>
    <x v="0"/>
    <n v="13695"/>
    <x v="2"/>
    <n v="9277"/>
    <n v="6"/>
    <s v="Y"/>
    <x v="0"/>
    <n v="17"/>
    <n v="3"/>
    <x v="3"/>
    <n v="80"/>
    <n v="0"/>
    <n v="24"/>
    <n v="2"/>
    <n v="2"/>
    <x v="0"/>
    <x v="27"/>
    <x v="1"/>
    <n v="3"/>
    <x v="5"/>
  </r>
  <r>
    <n v="56"/>
    <x v="1"/>
    <x v="1"/>
    <x v="0"/>
    <n v="1369"/>
    <x v="1"/>
    <n v="23"/>
    <n v="3"/>
    <s v="Life Sciences"/>
    <n v="1"/>
    <n v="1373"/>
    <x v="2"/>
    <x v="1"/>
    <n v="68"/>
    <x v="0"/>
    <x v="3"/>
    <x v="3"/>
    <x v="1"/>
    <x v="1"/>
    <n v="13402"/>
    <x v="2"/>
    <n v="18235"/>
    <n v="4"/>
    <s v="Y"/>
    <x v="0"/>
    <n v="12"/>
    <n v="3"/>
    <x v="0"/>
    <n v="80"/>
    <n v="1"/>
    <n v="33"/>
    <n v="0"/>
    <n v="3"/>
    <x v="0"/>
    <x v="27"/>
    <x v="13"/>
    <n v="15"/>
    <x v="12"/>
  </r>
  <r>
    <n v="34"/>
    <x v="0"/>
    <x v="1"/>
    <x v="2"/>
    <n v="999"/>
    <x v="1"/>
    <n v="26"/>
    <n v="1"/>
    <s v="Technical Degree"/>
    <n v="1"/>
    <n v="1374"/>
    <x v="3"/>
    <x v="0"/>
    <n v="92"/>
    <x v="1"/>
    <x v="1"/>
    <x v="1"/>
    <x v="2"/>
    <x v="2"/>
    <n v="2029"/>
    <x v="1"/>
    <n v="15891"/>
    <n v="1"/>
    <s v="Y"/>
    <x v="1"/>
    <n v="20"/>
    <n v="4"/>
    <x v="3"/>
    <n v="80"/>
    <n v="3"/>
    <n v="5"/>
    <n v="2"/>
    <n v="3"/>
    <x v="2"/>
    <x v="8"/>
    <x v="0"/>
    <n v="0"/>
    <x v="2"/>
  </r>
  <r>
    <n v="40"/>
    <x v="0"/>
    <x v="1"/>
    <x v="0"/>
    <n v="1202"/>
    <x v="1"/>
    <n v="2"/>
    <n v="1"/>
    <s v="Medical"/>
    <n v="1"/>
    <n v="1375"/>
    <x v="0"/>
    <x v="0"/>
    <n v="89"/>
    <x v="2"/>
    <x v="0"/>
    <x v="4"/>
    <x v="2"/>
    <x v="2"/>
    <n v="6377"/>
    <x v="0"/>
    <n v="13888"/>
    <n v="5"/>
    <s v="Y"/>
    <x v="1"/>
    <n v="20"/>
    <n v="4"/>
    <x v="2"/>
    <n v="80"/>
    <n v="3"/>
    <n v="15"/>
    <n v="0"/>
    <n v="3"/>
    <x v="0"/>
    <x v="12"/>
    <x v="14"/>
    <n v="11"/>
    <x v="5"/>
  </r>
  <r>
    <n v="34"/>
    <x v="0"/>
    <x v="1"/>
    <x v="0"/>
    <n v="285"/>
    <x v="1"/>
    <n v="29"/>
    <n v="3"/>
    <s v="Medical"/>
    <n v="1"/>
    <n v="1377"/>
    <x v="0"/>
    <x v="1"/>
    <n v="86"/>
    <x v="0"/>
    <x v="0"/>
    <x v="2"/>
    <x v="2"/>
    <x v="1"/>
    <n v="5429"/>
    <x v="0"/>
    <n v="17491"/>
    <n v="4"/>
    <s v="Y"/>
    <x v="1"/>
    <n v="13"/>
    <n v="3"/>
    <x v="0"/>
    <n v="80"/>
    <n v="2"/>
    <n v="10"/>
    <n v="1"/>
    <n v="3"/>
    <x v="0"/>
    <x v="3"/>
    <x v="1"/>
    <n v="7"/>
    <x v="1"/>
  </r>
  <r>
    <n v="31"/>
    <x v="0"/>
    <x v="0"/>
    <x v="1"/>
    <n v="703"/>
    <x v="0"/>
    <n v="2"/>
    <n v="3"/>
    <s v="Life Sciences"/>
    <n v="1"/>
    <n v="1379"/>
    <x v="1"/>
    <x v="0"/>
    <n v="90"/>
    <x v="1"/>
    <x v="1"/>
    <x v="6"/>
    <x v="0"/>
    <x v="0"/>
    <n v="2785"/>
    <x v="1"/>
    <n v="11882"/>
    <n v="7"/>
    <s v="Y"/>
    <x v="1"/>
    <n v="14"/>
    <n v="3"/>
    <x v="3"/>
    <n v="80"/>
    <n v="0"/>
    <n v="3"/>
    <n v="3"/>
    <n v="4"/>
    <x v="1"/>
    <x v="6"/>
    <x v="2"/>
    <n v="0"/>
    <x v="2"/>
  </r>
  <r>
    <n v="35"/>
    <x v="0"/>
    <x v="0"/>
    <x v="1"/>
    <n v="662"/>
    <x v="0"/>
    <n v="18"/>
    <n v="4"/>
    <s v="Marketing"/>
    <n v="1"/>
    <n v="1380"/>
    <x v="2"/>
    <x v="0"/>
    <n v="67"/>
    <x v="0"/>
    <x v="0"/>
    <x v="0"/>
    <x v="2"/>
    <x v="1"/>
    <n v="4614"/>
    <x v="0"/>
    <n v="23288"/>
    <n v="0"/>
    <s v="Y"/>
    <x v="0"/>
    <n v="18"/>
    <n v="3"/>
    <x v="3"/>
    <n v="80"/>
    <n v="1"/>
    <n v="5"/>
    <n v="0"/>
    <n v="2"/>
    <x v="2"/>
    <x v="9"/>
    <x v="3"/>
    <n v="3"/>
    <x v="3"/>
  </r>
  <r>
    <n v="38"/>
    <x v="0"/>
    <x v="1"/>
    <x v="1"/>
    <n v="693"/>
    <x v="1"/>
    <n v="7"/>
    <n v="3"/>
    <s v="Life Sciences"/>
    <n v="1"/>
    <n v="1382"/>
    <x v="2"/>
    <x v="1"/>
    <n v="57"/>
    <x v="2"/>
    <x v="1"/>
    <x v="1"/>
    <x v="2"/>
    <x v="2"/>
    <n v="2610"/>
    <x v="1"/>
    <n v="15748"/>
    <n v="1"/>
    <s v="Y"/>
    <x v="1"/>
    <n v="11"/>
    <n v="3"/>
    <x v="1"/>
    <n v="80"/>
    <n v="3"/>
    <n v="4"/>
    <n v="2"/>
    <n v="3"/>
    <x v="2"/>
    <x v="9"/>
    <x v="3"/>
    <n v="0"/>
    <x v="6"/>
  </r>
  <r>
    <n v="34"/>
    <x v="0"/>
    <x v="1"/>
    <x v="0"/>
    <n v="404"/>
    <x v="1"/>
    <n v="2"/>
    <n v="4"/>
    <s v="Technical Degree"/>
    <n v="1"/>
    <n v="1383"/>
    <x v="1"/>
    <x v="0"/>
    <n v="98"/>
    <x v="0"/>
    <x v="0"/>
    <x v="4"/>
    <x v="0"/>
    <x v="0"/>
    <n v="6687"/>
    <x v="0"/>
    <n v="6163"/>
    <n v="1"/>
    <s v="Y"/>
    <x v="1"/>
    <n v="11"/>
    <n v="3"/>
    <x v="1"/>
    <n v="80"/>
    <n v="0"/>
    <n v="14"/>
    <n v="2"/>
    <n v="4"/>
    <x v="0"/>
    <x v="13"/>
    <x v="14"/>
    <n v="4"/>
    <x v="7"/>
  </r>
  <r>
    <n v="28"/>
    <x v="2"/>
    <x v="1"/>
    <x v="0"/>
    <n v="736"/>
    <x v="0"/>
    <n v="26"/>
    <n v="3"/>
    <s v="Life Sciences"/>
    <n v="1"/>
    <n v="1387"/>
    <x v="1"/>
    <x v="1"/>
    <n v="48"/>
    <x v="1"/>
    <x v="0"/>
    <x v="0"/>
    <x v="3"/>
    <x v="1"/>
    <n v="4724"/>
    <x v="0"/>
    <n v="24232"/>
    <n v="1"/>
    <s v="Y"/>
    <x v="1"/>
    <n v="11"/>
    <n v="3"/>
    <x v="3"/>
    <n v="80"/>
    <n v="1"/>
    <n v="5"/>
    <n v="0"/>
    <n v="3"/>
    <x v="2"/>
    <x v="8"/>
    <x v="7"/>
    <n v="0"/>
    <x v="10"/>
  </r>
  <r>
    <n v="31"/>
    <x v="0"/>
    <x v="0"/>
    <x v="0"/>
    <n v="330"/>
    <x v="1"/>
    <n v="22"/>
    <n v="4"/>
    <s v="Medical"/>
    <n v="1"/>
    <n v="1389"/>
    <x v="2"/>
    <x v="1"/>
    <n v="98"/>
    <x v="0"/>
    <x v="0"/>
    <x v="3"/>
    <x v="2"/>
    <x v="1"/>
    <n v="6179"/>
    <x v="0"/>
    <n v="21057"/>
    <n v="1"/>
    <s v="Y"/>
    <x v="0"/>
    <n v="15"/>
    <n v="3"/>
    <x v="1"/>
    <n v="80"/>
    <n v="2"/>
    <n v="10"/>
    <n v="3"/>
    <n v="2"/>
    <x v="0"/>
    <x v="1"/>
    <x v="3"/>
    <n v="6"/>
    <x v="1"/>
  </r>
  <r>
    <n v="39"/>
    <x v="0"/>
    <x v="1"/>
    <x v="0"/>
    <n v="1498"/>
    <x v="0"/>
    <n v="21"/>
    <n v="4"/>
    <s v="Life Sciences"/>
    <n v="1"/>
    <n v="1390"/>
    <x v="3"/>
    <x v="1"/>
    <n v="44"/>
    <x v="1"/>
    <x v="0"/>
    <x v="0"/>
    <x v="0"/>
    <x v="1"/>
    <n v="6120"/>
    <x v="0"/>
    <n v="3567"/>
    <n v="3"/>
    <s v="Y"/>
    <x v="0"/>
    <n v="12"/>
    <n v="3"/>
    <x v="1"/>
    <n v="80"/>
    <n v="2"/>
    <n v="8"/>
    <n v="2"/>
    <n v="4"/>
    <x v="2"/>
    <x v="8"/>
    <x v="0"/>
    <n v="1"/>
    <x v="10"/>
  </r>
  <r>
    <n v="51"/>
    <x v="1"/>
    <x v="1"/>
    <x v="1"/>
    <n v="541"/>
    <x v="0"/>
    <n v="2"/>
    <n v="3"/>
    <s v="Marketing"/>
    <n v="1"/>
    <n v="1391"/>
    <x v="0"/>
    <x v="1"/>
    <n v="52"/>
    <x v="0"/>
    <x v="2"/>
    <x v="0"/>
    <x v="1"/>
    <x v="1"/>
    <n v="10596"/>
    <x v="2"/>
    <n v="15395"/>
    <n v="2"/>
    <s v="Y"/>
    <x v="1"/>
    <n v="11"/>
    <n v="3"/>
    <x v="2"/>
    <n v="80"/>
    <n v="0"/>
    <n v="14"/>
    <n v="5"/>
    <n v="3"/>
    <x v="2"/>
    <x v="9"/>
    <x v="3"/>
    <n v="3"/>
    <x v="3"/>
  </r>
  <r>
    <n v="41"/>
    <x v="0"/>
    <x v="1"/>
    <x v="1"/>
    <n v="1200"/>
    <x v="1"/>
    <n v="22"/>
    <n v="3"/>
    <s v="Life Sciences"/>
    <n v="1"/>
    <n v="1392"/>
    <x v="2"/>
    <x v="0"/>
    <n v="75"/>
    <x v="0"/>
    <x v="0"/>
    <x v="1"/>
    <x v="0"/>
    <x v="2"/>
    <n v="5467"/>
    <x v="0"/>
    <n v="13953"/>
    <n v="3"/>
    <s v="Y"/>
    <x v="0"/>
    <n v="14"/>
    <n v="3"/>
    <x v="0"/>
    <n v="80"/>
    <n v="2"/>
    <n v="12"/>
    <n v="4"/>
    <n v="2"/>
    <x v="0"/>
    <x v="0"/>
    <x v="3"/>
    <n v="3"/>
    <x v="6"/>
  </r>
  <r>
    <n v="37"/>
    <x v="0"/>
    <x v="1"/>
    <x v="0"/>
    <n v="1439"/>
    <x v="1"/>
    <n v="4"/>
    <n v="1"/>
    <s v="Life Sciences"/>
    <n v="1"/>
    <n v="1394"/>
    <x v="1"/>
    <x v="1"/>
    <n v="54"/>
    <x v="0"/>
    <x v="1"/>
    <x v="1"/>
    <x v="2"/>
    <x v="1"/>
    <n v="2996"/>
    <x v="1"/>
    <n v="5182"/>
    <n v="7"/>
    <s v="Y"/>
    <x v="0"/>
    <n v="15"/>
    <n v="3"/>
    <x v="1"/>
    <n v="80"/>
    <n v="0"/>
    <n v="8"/>
    <n v="2"/>
    <n v="3"/>
    <x v="0"/>
    <x v="0"/>
    <x v="0"/>
    <n v="1"/>
    <x v="6"/>
  </r>
  <r>
    <n v="33"/>
    <x v="0"/>
    <x v="1"/>
    <x v="1"/>
    <n v="1111"/>
    <x v="0"/>
    <n v="5"/>
    <n v="1"/>
    <s v="Life Sciences"/>
    <n v="1"/>
    <n v="1395"/>
    <x v="0"/>
    <x v="1"/>
    <n v="61"/>
    <x v="0"/>
    <x v="0"/>
    <x v="0"/>
    <x v="0"/>
    <x v="1"/>
    <n v="9998"/>
    <x v="2"/>
    <n v="19293"/>
    <n v="6"/>
    <s v="Y"/>
    <x v="1"/>
    <n v="13"/>
    <n v="3"/>
    <x v="0"/>
    <n v="80"/>
    <n v="0"/>
    <n v="8"/>
    <n v="2"/>
    <n v="4"/>
    <x v="2"/>
    <x v="8"/>
    <x v="0"/>
    <n v="1"/>
    <x v="3"/>
  </r>
  <r>
    <n v="32"/>
    <x v="0"/>
    <x v="1"/>
    <x v="0"/>
    <n v="499"/>
    <x v="0"/>
    <n v="2"/>
    <n v="1"/>
    <s v="Marketing"/>
    <n v="1"/>
    <n v="1396"/>
    <x v="1"/>
    <x v="1"/>
    <n v="36"/>
    <x v="0"/>
    <x v="0"/>
    <x v="0"/>
    <x v="1"/>
    <x v="1"/>
    <n v="4078"/>
    <x v="0"/>
    <n v="20497"/>
    <n v="0"/>
    <s v="Y"/>
    <x v="0"/>
    <n v="13"/>
    <n v="3"/>
    <x v="0"/>
    <n v="80"/>
    <n v="3"/>
    <n v="4"/>
    <n v="3"/>
    <n v="2"/>
    <x v="2"/>
    <x v="11"/>
    <x v="3"/>
    <n v="1"/>
    <x v="3"/>
  </r>
  <r>
    <n v="39"/>
    <x v="0"/>
    <x v="1"/>
    <x v="2"/>
    <n v="1485"/>
    <x v="1"/>
    <n v="25"/>
    <n v="2"/>
    <s v="Life Sciences"/>
    <n v="1"/>
    <n v="1397"/>
    <x v="1"/>
    <x v="1"/>
    <n v="71"/>
    <x v="0"/>
    <x v="2"/>
    <x v="4"/>
    <x v="2"/>
    <x v="1"/>
    <n v="10920"/>
    <x v="2"/>
    <n v="3449"/>
    <n v="3"/>
    <s v="Y"/>
    <x v="1"/>
    <n v="21"/>
    <n v="4"/>
    <x v="2"/>
    <n v="80"/>
    <n v="1"/>
    <n v="13"/>
    <n v="2"/>
    <n v="3"/>
    <x v="0"/>
    <x v="0"/>
    <x v="0"/>
    <n v="0"/>
    <x v="0"/>
  </r>
  <r>
    <n v="25"/>
    <x v="2"/>
    <x v="1"/>
    <x v="0"/>
    <n v="1372"/>
    <x v="0"/>
    <n v="18"/>
    <n v="1"/>
    <s v="Life Sciences"/>
    <n v="1"/>
    <n v="1399"/>
    <x v="3"/>
    <x v="1"/>
    <n v="93"/>
    <x v="2"/>
    <x v="0"/>
    <x v="0"/>
    <x v="2"/>
    <x v="1"/>
    <n v="6232"/>
    <x v="0"/>
    <n v="12477"/>
    <n v="2"/>
    <s v="Y"/>
    <x v="1"/>
    <n v="11"/>
    <n v="3"/>
    <x v="2"/>
    <n v="80"/>
    <n v="0"/>
    <n v="6"/>
    <n v="3"/>
    <n v="2"/>
    <x v="2"/>
    <x v="11"/>
    <x v="3"/>
    <n v="1"/>
    <x v="3"/>
  </r>
  <r>
    <n v="52"/>
    <x v="1"/>
    <x v="1"/>
    <x v="1"/>
    <n v="322"/>
    <x v="1"/>
    <n v="28"/>
    <n v="2"/>
    <s v="Medical"/>
    <n v="1"/>
    <n v="1401"/>
    <x v="2"/>
    <x v="0"/>
    <n v="59"/>
    <x v="2"/>
    <x v="3"/>
    <x v="3"/>
    <x v="2"/>
    <x v="1"/>
    <n v="13247"/>
    <x v="2"/>
    <n v="9731"/>
    <n v="2"/>
    <s v="Y"/>
    <x v="0"/>
    <n v="11"/>
    <n v="3"/>
    <x v="2"/>
    <n v="80"/>
    <n v="1"/>
    <n v="24"/>
    <n v="3"/>
    <n v="2"/>
    <x v="2"/>
    <x v="8"/>
    <x v="7"/>
    <n v="0"/>
    <x v="3"/>
  </r>
  <r>
    <n v="43"/>
    <x v="0"/>
    <x v="1"/>
    <x v="0"/>
    <n v="930"/>
    <x v="1"/>
    <n v="6"/>
    <n v="3"/>
    <s v="Medical"/>
    <n v="1"/>
    <n v="1402"/>
    <x v="3"/>
    <x v="0"/>
    <n v="73"/>
    <x v="1"/>
    <x v="0"/>
    <x v="1"/>
    <x v="2"/>
    <x v="0"/>
    <n v="4081"/>
    <x v="0"/>
    <n v="20003"/>
    <n v="1"/>
    <s v="Y"/>
    <x v="0"/>
    <n v="14"/>
    <n v="3"/>
    <x v="0"/>
    <n v="80"/>
    <n v="0"/>
    <n v="20"/>
    <n v="3"/>
    <n v="1"/>
    <x v="0"/>
    <x v="23"/>
    <x v="1"/>
    <n v="1"/>
    <x v="5"/>
  </r>
  <r>
    <n v="27"/>
    <x v="2"/>
    <x v="1"/>
    <x v="0"/>
    <n v="205"/>
    <x v="0"/>
    <n v="10"/>
    <n v="3"/>
    <s v="Marketing"/>
    <n v="1"/>
    <n v="1403"/>
    <x v="2"/>
    <x v="0"/>
    <n v="98"/>
    <x v="1"/>
    <x v="0"/>
    <x v="0"/>
    <x v="0"/>
    <x v="1"/>
    <n v="5769"/>
    <x v="0"/>
    <n v="7100"/>
    <n v="1"/>
    <s v="Y"/>
    <x v="0"/>
    <n v="11"/>
    <n v="3"/>
    <x v="1"/>
    <n v="80"/>
    <n v="0"/>
    <n v="6"/>
    <n v="3"/>
    <n v="3"/>
    <x v="0"/>
    <x v="0"/>
    <x v="3"/>
    <n v="4"/>
    <x v="10"/>
  </r>
  <r>
    <n v="27"/>
    <x v="2"/>
    <x v="0"/>
    <x v="0"/>
    <n v="135"/>
    <x v="1"/>
    <n v="17"/>
    <n v="4"/>
    <s v="Life Sciences"/>
    <n v="1"/>
    <n v="1405"/>
    <x v="2"/>
    <x v="0"/>
    <n v="51"/>
    <x v="0"/>
    <x v="1"/>
    <x v="1"/>
    <x v="2"/>
    <x v="0"/>
    <n v="2394"/>
    <x v="1"/>
    <n v="25681"/>
    <n v="1"/>
    <s v="Y"/>
    <x v="0"/>
    <n v="13"/>
    <n v="3"/>
    <x v="1"/>
    <n v="80"/>
    <n v="0"/>
    <n v="8"/>
    <n v="2"/>
    <n v="3"/>
    <x v="0"/>
    <x v="3"/>
    <x v="3"/>
    <n v="7"/>
    <x v="1"/>
  </r>
  <r>
    <n v="26"/>
    <x v="2"/>
    <x v="1"/>
    <x v="0"/>
    <n v="683"/>
    <x v="1"/>
    <n v="2"/>
    <n v="1"/>
    <s v="Medical"/>
    <n v="1"/>
    <n v="1407"/>
    <x v="3"/>
    <x v="1"/>
    <n v="36"/>
    <x v="1"/>
    <x v="1"/>
    <x v="1"/>
    <x v="0"/>
    <x v="0"/>
    <n v="3904"/>
    <x v="0"/>
    <n v="4050"/>
    <n v="0"/>
    <s v="Y"/>
    <x v="1"/>
    <n v="12"/>
    <n v="3"/>
    <x v="1"/>
    <n v="80"/>
    <n v="0"/>
    <n v="5"/>
    <n v="2"/>
    <n v="3"/>
    <x v="2"/>
    <x v="9"/>
    <x v="7"/>
    <n v="1"/>
    <x v="9"/>
  </r>
  <r>
    <n v="42"/>
    <x v="0"/>
    <x v="1"/>
    <x v="0"/>
    <n v="1147"/>
    <x v="2"/>
    <n v="10"/>
    <n v="3"/>
    <s v="Human Resources"/>
    <n v="1"/>
    <n v="1408"/>
    <x v="1"/>
    <x v="0"/>
    <n v="31"/>
    <x v="0"/>
    <x v="3"/>
    <x v="5"/>
    <x v="3"/>
    <x v="1"/>
    <n v="16799"/>
    <x v="2"/>
    <n v="16616"/>
    <n v="0"/>
    <s v="Y"/>
    <x v="1"/>
    <n v="14"/>
    <n v="3"/>
    <x v="3"/>
    <n v="80"/>
    <n v="1"/>
    <n v="21"/>
    <n v="5"/>
    <n v="3"/>
    <x v="0"/>
    <x v="23"/>
    <x v="1"/>
    <n v="0"/>
    <x v="12"/>
  </r>
  <r>
    <n v="52"/>
    <x v="1"/>
    <x v="1"/>
    <x v="0"/>
    <n v="258"/>
    <x v="1"/>
    <n v="8"/>
    <n v="4"/>
    <s v="Other"/>
    <n v="1"/>
    <n v="1409"/>
    <x v="1"/>
    <x v="0"/>
    <n v="54"/>
    <x v="0"/>
    <x v="1"/>
    <x v="2"/>
    <x v="3"/>
    <x v="1"/>
    <n v="2950"/>
    <x v="1"/>
    <n v="17363"/>
    <n v="9"/>
    <s v="Y"/>
    <x v="1"/>
    <n v="13"/>
    <n v="3"/>
    <x v="3"/>
    <n v="80"/>
    <n v="0"/>
    <n v="12"/>
    <n v="2"/>
    <n v="1"/>
    <x v="2"/>
    <x v="8"/>
    <x v="0"/>
    <n v="0"/>
    <x v="10"/>
  </r>
  <r>
    <n v="37"/>
    <x v="0"/>
    <x v="1"/>
    <x v="0"/>
    <n v="1462"/>
    <x v="1"/>
    <n v="11"/>
    <n v="3"/>
    <s v="Medical"/>
    <n v="1"/>
    <n v="1411"/>
    <x v="3"/>
    <x v="0"/>
    <n v="94"/>
    <x v="0"/>
    <x v="1"/>
    <x v="2"/>
    <x v="2"/>
    <x v="0"/>
    <n v="3629"/>
    <x v="0"/>
    <n v="19106"/>
    <n v="4"/>
    <s v="Y"/>
    <x v="1"/>
    <n v="18"/>
    <n v="3"/>
    <x v="0"/>
    <n v="80"/>
    <n v="0"/>
    <n v="8"/>
    <n v="6"/>
    <n v="3"/>
    <x v="2"/>
    <x v="11"/>
    <x v="3"/>
    <n v="0"/>
    <x v="3"/>
  </r>
  <r>
    <n v="35"/>
    <x v="0"/>
    <x v="1"/>
    <x v="1"/>
    <n v="200"/>
    <x v="1"/>
    <n v="18"/>
    <n v="2"/>
    <s v="Life Sciences"/>
    <n v="1"/>
    <n v="1412"/>
    <x v="1"/>
    <x v="1"/>
    <n v="60"/>
    <x v="0"/>
    <x v="2"/>
    <x v="3"/>
    <x v="0"/>
    <x v="0"/>
    <n v="9362"/>
    <x v="2"/>
    <n v="19944"/>
    <n v="2"/>
    <s v="Y"/>
    <x v="1"/>
    <n v="11"/>
    <n v="3"/>
    <x v="3"/>
    <n v="80"/>
    <n v="0"/>
    <n v="10"/>
    <n v="2"/>
    <n v="3"/>
    <x v="1"/>
    <x v="4"/>
    <x v="3"/>
    <n v="2"/>
    <x v="3"/>
  </r>
  <r>
    <n v="25"/>
    <x v="2"/>
    <x v="1"/>
    <x v="0"/>
    <n v="949"/>
    <x v="1"/>
    <n v="1"/>
    <n v="3"/>
    <s v="Technical Degree"/>
    <n v="1"/>
    <n v="1415"/>
    <x v="3"/>
    <x v="1"/>
    <n v="81"/>
    <x v="0"/>
    <x v="1"/>
    <x v="2"/>
    <x v="0"/>
    <x v="1"/>
    <n v="3229"/>
    <x v="0"/>
    <n v="4910"/>
    <n v="4"/>
    <s v="Y"/>
    <x v="1"/>
    <n v="11"/>
    <n v="3"/>
    <x v="2"/>
    <n v="80"/>
    <n v="1"/>
    <n v="7"/>
    <n v="2"/>
    <n v="2"/>
    <x v="2"/>
    <x v="11"/>
    <x v="3"/>
    <n v="0"/>
    <x v="3"/>
  </r>
  <r>
    <n v="26"/>
    <x v="2"/>
    <x v="1"/>
    <x v="0"/>
    <n v="652"/>
    <x v="1"/>
    <n v="7"/>
    <n v="3"/>
    <s v="Other"/>
    <n v="1"/>
    <n v="1417"/>
    <x v="1"/>
    <x v="1"/>
    <n v="100"/>
    <x v="2"/>
    <x v="1"/>
    <x v="2"/>
    <x v="3"/>
    <x v="0"/>
    <n v="3578"/>
    <x v="0"/>
    <n v="23577"/>
    <n v="0"/>
    <s v="Y"/>
    <x v="1"/>
    <n v="12"/>
    <n v="3"/>
    <x v="1"/>
    <n v="80"/>
    <n v="0"/>
    <n v="8"/>
    <n v="2"/>
    <n v="3"/>
    <x v="0"/>
    <x v="5"/>
    <x v="1"/>
    <n v="0"/>
    <x v="1"/>
  </r>
  <r>
    <n v="29"/>
    <x v="2"/>
    <x v="1"/>
    <x v="0"/>
    <n v="332"/>
    <x v="2"/>
    <n v="17"/>
    <n v="3"/>
    <s v="Other"/>
    <n v="1"/>
    <n v="1419"/>
    <x v="0"/>
    <x v="1"/>
    <n v="51"/>
    <x v="1"/>
    <x v="2"/>
    <x v="8"/>
    <x v="3"/>
    <x v="0"/>
    <n v="7988"/>
    <x v="2"/>
    <n v="9769"/>
    <n v="1"/>
    <s v="Y"/>
    <x v="1"/>
    <n v="13"/>
    <n v="3"/>
    <x v="0"/>
    <n v="80"/>
    <n v="0"/>
    <n v="10"/>
    <n v="3"/>
    <n v="2"/>
    <x v="0"/>
    <x v="1"/>
    <x v="5"/>
    <n v="0"/>
    <x v="12"/>
  </r>
  <r>
    <n v="49"/>
    <x v="1"/>
    <x v="0"/>
    <x v="1"/>
    <n v="1475"/>
    <x v="1"/>
    <n v="28"/>
    <n v="2"/>
    <s v="Life Sciences"/>
    <n v="1"/>
    <n v="1420"/>
    <x v="3"/>
    <x v="1"/>
    <n v="97"/>
    <x v="1"/>
    <x v="0"/>
    <x v="2"/>
    <x v="3"/>
    <x v="0"/>
    <n v="4284"/>
    <x v="0"/>
    <n v="22710"/>
    <n v="3"/>
    <s v="Y"/>
    <x v="1"/>
    <n v="20"/>
    <n v="4"/>
    <x v="0"/>
    <n v="80"/>
    <n v="0"/>
    <n v="20"/>
    <n v="2"/>
    <n v="3"/>
    <x v="2"/>
    <x v="9"/>
    <x v="7"/>
    <n v="1"/>
    <x v="6"/>
  </r>
  <r>
    <n v="29"/>
    <x v="2"/>
    <x v="0"/>
    <x v="1"/>
    <n v="337"/>
    <x v="1"/>
    <n v="14"/>
    <n v="1"/>
    <s v="Other"/>
    <n v="1"/>
    <n v="1421"/>
    <x v="1"/>
    <x v="0"/>
    <n v="84"/>
    <x v="0"/>
    <x v="2"/>
    <x v="4"/>
    <x v="0"/>
    <x v="0"/>
    <n v="7553"/>
    <x v="2"/>
    <n v="22930"/>
    <n v="0"/>
    <s v="Y"/>
    <x v="0"/>
    <n v="12"/>
    <n v="3"/>
    <x v="0"/>
    <n v="80"/>
    <n v="0"/>
    <n v="9"/>
    <n v="1"/>
    <n v="3"/>
    <x v="0"/>
    <x v="3"/>
    <x v="1"/>
    <n v="7"/>
    <x v="1"/>
  </r>
  <r>
    <n v="54"/>
    <x v="1"/>
    <x v="1"/>
    <x v="0"/>
    <n v="971"/>
    <x v="1"/>
    <n v="1"/>
    <n v="3"/>
    <s v="Medical"/>
    <n v="1"/>
    <n v="1422"/>
    <x v="2"/>
    <x v="0"/>
    <n v="54"/>
    <x v="0"/>
    <x v="3"/>
    <x v="7"/>
    <x v="0"/>
    <x v="0"/>
    <n v="17328"/>
    <x v="2"/>
    <n v="5652"/>
    <n v="6"/>
    <s v="Y"/>
    <x v="1"/>
    <n v="19"/>
    <n v="3"/>
    <x v="1"/>
    <n v="80"/>
    <n v="0"/>
    <n v="29"/>
    <n v="3"/>
    <n v="2"/>
    <x v="0"/>
    <x v="23"/>
    <x v="1"/>
    <n v="12"/>
    <x v="1"/>
  </r>
  <r>
    <n v="58"/>
    <x v="1"/>
    <x v="1"/>
    <x v="0"/>
    <n v="1055"/>
    <x v="1"/>
    <n v="1"/>
    <n v="3"/>
    <s v="Medical"/>
    <n v="1"/>
    <n v="1423"/>
    <x v="2"/>
    <x v="0"/>
    <n v="76"/>
    <x v="0"/>
    <x v="4"/>
    <x v="7"/>
    <x v="3"/>
    <x v="1"/>
    <n v="19701"/>
    <x v="2"/>
    <n v="22456"/>
    <n v="3"/>
    <s v="Y"/>
    <x v="0"/>
    <n v="21"/>
    <n v="4"/>
    <x v="3"/>
    <n v="80"/>
    <n v="1"/>
    <n v="32"/>
    <n v="3"/>
    <n v="3"/>
    <x v="0"/>
    <x v="7"/>
    <x v="6"/>
    <n v="1"/>
    <x v="0"/>
  </r>
  <r>
    <n v="55"/>
    <x v="1"/>
    <x v="1"/>
    <x v="0"/>
    <n v="1136"/>
    <x v="1"/>
    <n v="1"/>
    <n v="4"/>
    <s v="Medical"/>
    <n v="1"/>
    <n v="1424"/>
    <x v="0"/>
    <x v="1"/>
    <n v="81"/>
    <x v="2"/>
    <x v="3"/>
    <x v="7"/>
    <x v="0"/>
    <x v="2"/>
    <n v="14732"/>
    <x v="2"/>
    <n v="12414"/>
    <n v="2"/>
    <s v="Y"/>
    <x v="1"/>
    <n v="13"/>
    <n v="3"/>
    <x v="1"/>
    <n v="80"/>
    <n v="2"/>
    <n v="31"/>
    <n v="4"/>
    <n v="4"/>
    <x v="0"/>
    <x v="5"/>
    <x v="1"/>
    <n v="0"/>
    <x v="2"/>
  </r>
  <r>
    <n v="36"/>
    <x v="0"/>
    <x v="1"/>
    <x v="0"/>
    <n v="1174"/>
    <x v="0"/>
    <n v="3"/>
    <n v="4"/>
    <s v="Marketing"/>
    <n v="1"/>
    <n v="1425"/>
    <x v="3"/>
    <x v="0"/>
    <n v="99"/>
    <x v="0"/>
    <x v="0"/>
    <x v="0"/>
    <x v="1"/>
    <x v="0"/>
    <n v="9278"/>
    <x v="2"/>
    <n v="20763"/>
    <n v="3"/>
    <s v="Y"/>
    <x v="0"/>
    <n v="16"/>
    <n v="3"/>
    <x v="1"/>
    <n v="80"/>
    <n v="0"/>
    <n v="15"/>
    <n v="3"/>
    <n v="3"/>
    <x v="2"/>
    <x v="8"/>
    <x v="0"/>
    <n v="0"/>
    <x v="9"/>
  </r>
  <r>
    <n v="31"/>
    <x v="0"/>
    <x v="0"/>
    <x v="1"/>
    <n v="667"/>
    <x v="0"/>
    <n v="1"/>
    <n v="4"/>
    <s v="Life Sciences"/>
    <n v="1"/>
    <n v="1427"/>
    <x v="0"/>
    <x v="0"/>
    <n v="50"/>
    <x v="3"/>
    <x v="1"/>
    <x v="6"/>
    <x v="2"/>
    <x v="0"/>
    <n v="1359"/>
    <x v="1"/>
    <n v="16154"/>
    <n v="1"/>
    <s v="Y"/>
    <x v="1"/>
    <n v="12"/>
    <n v="3"/>
    <x v="2"/>
    <n v="80"/>
    <n v="0"/>
    <n v="1"/>
    <n v="3"/>
    <n v="3"/>
    <x v="1"/>
    <x v="6"/>
    <x v="2"/>
    <n v="0"/>
    <x v="2"/>
  </r>
  <r>
    <n v="30"/>
    <x v="2"/>
    <x v="1"/>
    <x v="0"/>
    <n v="855"/>
    <x v="0"/>
    <n v="7"/>
    <n v="4"/>
    <s v="Marketing"/>
    <n v="1"/>
    <n v="1428"/>
    <x v="2"/>
    <x v="0"/>
    <n v="73"/>
    <x v="0"/>
    <x v="0"/>
    <x v="0"/>
    <x v="3"/>
    <x v="2"/>
    <n v="4779"/>
    <x v="0"/>
    <n v="12761"/>
    <n v="7"/>
    <s v="Y"/>
    <x v="1"/>
    <n v="14"/>
    <n v="3"/>
    <x v="2"/>
    <n v="80"/>
    <n v="2"/>
    <n v="8"/>
    <n v="3"/>
    <n v="3"/>
    <x v="2"/>
    <x v="11"/>
    <x v="3"/>
    <n v="0"/>
    <x v="3"/>
  </r>
  <r>
    <n v="31"/>
    <x v="0"/>
    <x v="1"/>
    <x v="0"/>
    <n v="182"/>
    <x v="1"/>
    <n v="8"/>
    <n v="5"/>
    <s v="Life Sciences"/>
    <n v="1"/>
    <n v="1430"/>
    <x v="3"/>
    <x v="0"/>
    <n v="93"/>
    <x v="0"/>
    <x v="3"/>
    <x v="7"/>
    <x v="1"/>
    <x v="0"/>
    <n v="16422"/>
    <x v="2"/>
    <n v="8847"/>
    <n v="3"/>
    <s v="Y"/>
    <x v="1"/>
    <n v="11"/>
    <n v="3"/>
    <x v="3"/>
    <n v="80"/>
    <n v="0"/>
    <n v="9"/>
    <n v="3"/>
    <n v="4"/>
    <x v="2"/>
    <x v="11"/>
    <x v="3"/>
    <n v="1"/>
    <x v="2"/>
  </r>
  <r>
    <n v="34"/>
    <x v="0"/>
    <x v="1"/>
    <x v="1"/>
    <n v="560"/>
    <x v="1"/>
    <n v="1"/>
    <n v="4"/>
    <s v="Other"/>
    <n v="1"/>
    <n v="1431"/>
    <x v="2"/>
    <x v="1"/>
    <n v="91"/>
    <x v="0"/>
    <x v="1"/>
    <x v="1"/>
    <x v="3"/>
    <x v="2"/>
    <n v="2996"/>
    <x v="1"/>
    <n v="20284"/>
    <n v="5"/>
    <s v="Y"/>
    <x v="1"/>
    <n v="14"/>
    <n v="3"/>
    <x v="3"/>
    <n v="80"/>
    <n v="2"/>
    <n v="10"/>
    <n v="2"/>
    <n v="3"/>
    <x v="2"/>
    <x v="9"/>
    <x v="7"/>
    <n v="1"/>
    <x v="6"/>
  </r>
  <r>
    <n v="31"/>
    <x v="0"/>
    <x v="0"/>
    <x v="0"/>
    <n v="202"/>
    <x v="1"/>
    <n v="8"/>
    <n v="3"/>
    <s v="Life Sciences"/>
    <n v="1"/>
    <n v="1433"/>
    <x v="3"/>
    <x v="0"/>
    <n v="34"/>
    <x v="1"/>
    <x v="1"/>
    <x v="1"/>
    <x v="1"/>
    <x v="0"/>
    <n v="1261"/>
    <x v="1"/>
    <n v="22262"/>
    <n v="1"/>
    <s v="Y"/>
    <x v="1"/>
    <n v="12"/>
    <n v="3"/>
    <x v="3"/>
    <n v="80"/>
    <n v="0"/>
    <n v="1"/>
    <n v="3"/>
    <n v="4"/>
    <x v="1"/>
    <x v="6"/>
    <x v="2"/>
    <n v="0"/>
    <x v="2"/>
  </r>
  <r>
    <n v="27"/>
    <x v="2"/>
    <x v="1"/>
    <x v="0"/>
    <n v="1377"/>
    <x v="1"/>
    <n v="11"/>
    <n v="1"/>
    <s v="Life Sciences"/>
    <n v="1"/>
    <n v="1434"/>
    <x v="0"/>
    <x v="1"/>
    <n v="91"/>
    <x v="0"/>
    <x v="1"/>
    <x v="2"/>
    <x v="3"/>
    <x v="1"/>
    <n v="2099"/>
    <x v="1"/>
    <n v="7679"/>
    <n v="0"/>
    <s v="Y"/>
    <x v="1"/>
    <n v="14"/>
    <n v="3"/>
    <x v="2"/>
    <n v="80"/>
    <n v="0"/>
    <n v="6"/>
    <n v="3"/>
    <n v="4"/>
    <x v="2"/>
    <x v="8"/>
    <x v="2"/>
    <n v="1"/>
    <x v="10"/>
  </r>
  <r>
    <n v="36"/>
    <x v="0"/>
    <x v="1"/>
    <x v="0"/>
    <n v="172"/>
    <x v="1"/>
    <n v="4"/>
    <n v="4"/>
    <s v="Life Sciences"/>
    <n v="1"/>
    <n v="1435"/>
    <x v="3"/>
    <x v="1"/>
    <n v="37"/>
    <x v="1"/>
    <x v="0"/>
    <x v="2"/>
    <x v="0"/>
    <x v="0"/>
    <n v="5810"/>
    <x v="0"/>
    <n v="22604"/>
    <n v="1"/>
    <s v="Y"/>
    <x v="1"/>
    <n v="16"/>
    <n v="3"/>
    <x v="3"/>
    <n v="80"/>
    <n v="0"/>
    <n v="10"/>
    <n v="2"/>
    <n v="2"/>
    <x v="0"/>
    <x v="1"/>
    <x v="0"/>
    <n v="1"/>
    <x v="5"/>
  </r>
  <r>
    <n v="36"/>
    <x v="0"/>
    <x v="1"/>
    <x v="0"/>
    <n v="329"/>
    <x v="0"/>
    <n v="16"/>
    <n v="4"/>
    <s v="Marketing"/>
    <n v="1"/>
    <n v="1436"/>
    <x v="1"/>
    <x v="0"/>
    <n v="98"/>
    <x v="1"/>
    <x v="0"/>
    <x v="0"/>
    <x v="3"/>
    <x v="1"/>
    <n v="5647"/>
    <x v="0"/>
    <n v="13494"/>
    <n v="4"/>
    <s v="Y"/>
    <x v="1"/>
    <n v="13"/>
    <n v="3"/>
    <x v="0"/>
    <n v="80"/>
    <n v="2"/>
    <n v="11"/>
    <n v="3"/>
    <n v="2"/>
    <x v="2"/>
    <x v="11"/>
    <x v="3"/>
    <n v="0"/>
    <x v="3"/>
  </r>
  <r>
    <n v="47"/>
    <x v="1"/>
    <x v="1"/>
    <x v="0"/>
    <n v="465"/>
    <x v="1"/>
    <n v="1"/>
    <n v="3"/>
    <s v="Technical Degree"/>
    <n v="1"/>
    <n v="1438"/>
    <x v="3"/>
    <x v="1"/>
    <n v="74"/>
    <x v="0"/>
    <x v="1"/>
    <x v="1"/>
    <x v="0"/>
    <x v="1"/>
    <n v="3420"/>
    <x v="0"/>
    <n v="10205"/>
    <n v="7"/>
    <s v="Y"/>
    <x v="1"/>
    <n v="12"/>
    <n v="3"/>
    <x v="3"/>
    <n v="80"/>
    <n v="1"/>
    <n v="17"/>
    <n v="2"/>
    <n v="2"/>
    <x v="0"/>
    <x v="0"/>
    <x v="4"/>
    <n v="1"/>
    <x v="3"/>
  </r>
  <r>
    <n v="25"/>
    <x v="2"/>
    <x v="0"/>
    <x v="0"/>
    <n v="383"/>
    <x v="0"/>
    <n v="9"/>
    <n v="2"/>
    <s v="Life Sciences"/>
    <n v="1"/>
    <n v="1439"/>
    <x v="3"/>
    <x v="1"/>
    <n v="68"/>
    <x v="1"/>
    <x v="1"/>
    <x v="6"/>
    <x v="3"/>
    <x v="1"/>
    <n v="4400"/>
    <x v="0"/>
    <n v="15182"/>
    <n v="3"/>
    <s v="Y"/>
    <x v="1"/>
    <n v="12"/>
    <n v="3"/>
    <x v="0"/>
    <n v="80"/>
    <n v="0"/>
    <n v="6"/>
    <n v="2"/>
    <n v="3"/>
    <x v="2"/>
    <x v="11"/>
    <x v="3"/>
    <n v="2"/>
    <x v="3"/>
  </r>
  <r>
    <n v="37"/>
    <x v="0"/>
    <x v="1"/>
    <x v="2"/>
    <n v="1413"/>
    <x v="1"/>
    <n v="5"/>
    <n v="2"/>
    <s v="Technical Degree"/>
    <n v="1"/>
    <n v="1440"/>
    <x v="1"/>
    <x v="1"/>
    <n v="84"/>
    <x v="2"/>
    <x v="1"/>
    <x v="2"/>
    <x v="2"/>
    <x v="0"/>
    <n v="3500"/>
    <x v="0"/>
    <n v="25470"/>
    <n v="0"/>
    <s v="Y"/>
    <x v="1"/>
    <n v="14"/>
    <n v="3"/>
    <x v="0"/>
    <n v="80"/>
    <n v="0"/>
    <n v="7"/>
    <n v="2"/>
    <n v="1"/>
    <x v="0"/>
    <x v="0"/>
    <x v="4"/>
    <n v="1"/>
    <x v="6"/>
  </r>
  <r>
    <n v="56"/>
    <x v="1"/>
    <x v="1"/>
    <x v="0"/>
    <n v="1255"/>
    <x v="1"/>
    <n v="1"/>
    <n v="2"/>
    <s v="Life Sciences"/>
    <n v="1"/>
    <n v="1441"/>
    <x v="3"/>
    <x v="0"/>
    <n v="90"/>
    <x v="0"/>
    <x v="1"/>
    <x v="1"/>
    <x v="3"/>
    <x v="1"/>
    <n v="2066"/>
    <x v="1"/>
    <n v="10494"/>
    <n v="2"/>
    <s v="Y"/>
    <x v="1"/>
    <n v="22"/>
    <n v="4"/>
    <x v="1"/>
    <n v="80"/>
    <n v="1"/>
    <n v="5"/>
    <n v="3"/>
    <n v="4"/>
    <x v="2"/>
    <x v="11"/>
    <x v="3"/>
    <n v="1"/>
    <x v="2"/>
  </r>
  <r>
    <n v="47"/>
    <x v="1"/>
    <x v="1"/>
    <x v="0"/>
    <n v="359"/>
    <x v="1"/>
    <n v="2"/>
    <n v="4"/>
    <s v="Medical"/>
    <n v="1"/>
    <n v="1443"/>
    <x v="3"/>
    <x v="0"/>
    <n v="82"/>
    <x v="0"/>
    <x v="3"/>
    <x v="7"/>
    <x v="2"/>
    <x v="1"/>
    <n v="17169"/>
    <x v="2"/>
    <n v="26703"/>
    <n v="3"/>
    <s v="Y"/>
    <x v="1"/>
    <n v="19"/>
    <n v="3"/>
    <x v="2"/>
    <n v="80"/>
    <n v="2"/>
    <n v="26"/>
    <n v="2"/>
    <n v="4"/>
    <x v="0"/>
    <x v="23"/>
    <x v="18"/>
    <n v="5"/>
    <x v="4"/>
  </r>
  <r>
    <n v="24"/>
    <x v="2"/>
    <x v="1"/>
    <x v="0"/>
    <n v="1476"/>
    <x v="0"/>
    <n v="4"/>
    <n v="1"/>
    <s v="Medical"/>
    <n v="1"/>
    <n v="1445"/>
    <x v="2"/>
    <x v="0"/>
    <n v="42"/>
    <x v="0"/>
    <x v="0"/>
    <x v="0"/>
    <x v="2"/>
    <x v="1"/>
    <n v="4162"/>
    <x v="0"/>
    <n v="15211"/>
    <n v="1"/>
    <s v="Y"/>
    <x v="0"/>
    <n v="12"/>
    <n v="3"/>
    <x v="3"/>
    <n v="80"/>
    <n v="2"/>
    <n v="5"/>
    <n v="3"/>
    <n v="3"/>
    <x v="2"/>
    <x v="8"/>
    <x v="0"/>
    <n v="0"/>
    <x v="6"/>
  </r>
  <r>
    <n v="32"/>
    <x v="0"/>
    <x v="1"/>
    <x v="0"/>
    <n v="601"/>
    <x v="0"/>
    <n v="7"/>
    <n v="5"/>
    <s v="Marketing"/>
    <n v="1"/>
    <n v="1446"/>
    <x v="2"/>
    <x v="1"/>
    <n v="97"/>
    <x v="0"/>
    <x v="0"/>
    <x v="0"/>
    <x v="0"/>
    <x v="1"/>
    <n v="9204"/>
    <x v="2"/>
    <n v="23343"/>
    <n v="4"/>
    <s v="Y"/>
    <x v="1"/>
    <n v="12"/>
    <n v="3"/>
    <x v="3"/>
    <n v="80"/>
    <n v="1"/>
    <n v="7"/>
    <n v="3"/>
    <n v="2"/>
    <x v="2"/>
    <x v="9"/>
    <x v="7"/>
    <n v="0"/>
    <x v="6"/>
  </r>
  <r>
    <n v="34"/>
    <x v="0"/>
    <x v="1"/>
    <x v="0"/>
    <n v="401"/>
    <x v="1"/>
    <n v="1"/>
    <n v="3"/>
    <s v="Life Sciences"/>
    <n v="1"/>
    <n v="1447"/>
    <x v="2"/>
    <x v="0"/>
    <n v="86"/>
    <x v="1"/>
    <x v="1"/>
    <x v="2"/>
    <x v="1"/>
    <x v="1"/>
    <n v="3294"/>
    <x v="0"/>
    <n v="3708"/>
    <n v="5"/>
    <s v="Y"/>
    <x v="1"/>
    <n v="17"/>
    <n v="3"/>
    <x v="0"/>
    <n v="80"/>
    <n v="1"/>
    <n v="7"/>
    <n v="2"/>
    <n v="2"/>
    <x v="2"/>
    <x v="8"/>
    <x v="0"/>
    <n v="0"/>
    <x v="3"/>
  </r>
  <r>
    <n v="41"/>
    <x v="0"/>
    <x v="1"/>
    <x v="0"/>
    <n v="1283"/>
    <x v="1"/>
    <n v="5"/>
    <n v="5"/>
    <s v="Medical"/>
    <n v="1"/>
    <n v="1448"/>
    <x v="0"/>
    <x v="1"/>
    <n v="90"/>
    <x v="2"/>
    <x v="1"/>
    <x v="1"/>
    <x v="2"/>
    <x v="1"/>
    <n v="2127"/>
    <x v="1"/>
    <n v="5561"/>
    <n v="2"/>
    <s v="Y"/>
    <x v="0"/>
    <n v="12"/>
    <n v="3"/>
    <x v="0"/>
    <n v="80"/>
    <n v="0"/>
    <n v="7"/>
    <n v="5"/>
    <n v="2"/>
    <x v="2"/>
    <x v="9"/>
    <x v="3"/>
    <n v="0"/>
    <x v="6"/>
  </r>
  <r>
    <n v="40"/>
    <x v="0"/>
    <x v="1"/>
    <x v="2"/>
    <n v="663"/>
    <x v="1"/>
    <n v="9"/>
    <n v="4"/>
    <s v="Other"/>
    <n v="1"/>
    <n v="1449"/>
    <x v="1"/>
    <x v="1"/>
    <n v="81"/>
    <x v="0"/>
    <x v="0"/>
    <x v="2"/>
    <x v="2"/>
    <x v="2"/>
    <n v="3975"/>
    <x v="0"/>
    <n v="23099"/>
    <n v="3"/>
    <s v="Y"/>
    <x v="1"/>
    <n v="11"/>
    <n v="3"/>
    <x v="3"/>
    <n v="80"/>
    <n v="2"/>
    <n v="11"/>
    <n v="2"/>
    <n v="4"/>
    <x v="0"/>
    <x v="3"/>
    <x v="1"/>
    <n v="0"/>
    <x v="1"/>
  </r>
  <r>
    <n v="31"/>
    <x v="0"/>
    <x v="1"/>
    <x v="0"/>
    <n v="326"/>
    <x v="0"/>
    <n v="8"/>
    <n v="2"/>
    <s v="Life Sciences"/>
    <n v="1"/>
    <n v="1453"/>
    <x v="3"/>
    <x v="1"/>
    <n v="31"/>
    <x v="0"/>
    <x v="2"/>
    <x v="0"/>
    <x v="0"/>
    <x v="2"/>
    <n v="10793"/>
    <x v="2"/>
    <n v="8386"/>
    <n v="1"/>
    <s v="Y"/>
    <x v="1"/>
    <n v="18"/>
    <n v="3"/>
    <x v="0"/>
    <n v="80"/>
    <n v="1"/>
    <n v="13"/>
    <n v="5"/>
    <n v="3"/>
    <x v="0"/>
    <x v="20"/>
    <x v="1"/>
    <n v="9"/>
    <x v="12"/>
  </r>
  <r>
    <n v="46"/>
    <x v="1"/>
    <x v="0"/>
    <x v="0"/>
    <n v="377"/>
    <x v="0"/>
    <n v="9"/>
    <n v="3"/>
    <s v="Marketing"/>
    <n v="1"/>
    <n v="1457"/>
    <x v="3"/>
    <x v="1"/>
    <n v="52"/>
    <x v="0"/>
    <x v="2"/>
    <x v="0"/>
    <x v="0"/>
    <x v="2"/>
    <n v="10096"/>
    <x v="2"/>
    <n v="15986"/>
    <n v="4"/>
    <s v="Y"/>
    <x v="1"/>
    <n v="11"/>
    <n v="3"/>
    <x v="0"/>
    <n v="80"/>
    <n v="1"/>
    <n v="28"/>
    <n v="1"/>
    <n v="4"/>
    <x v="0"/>
    <x v="5"/>
    <x v="1"/>
    <n v="4"/>
    <x v="6"/>
  </r>
  <r>
    <n v="39"/>
    <x v="0"/>
    <x v="0"/>
    <x v="2"/>
    <n v="592"/>
    <x v="1"/>
    <n v="2"/>
    <n v="3"/>
    <s v="Life Sciences"/>
    <n v="1"/>
    <n v="1458"/>
    <x v="3"/>
    <x v="0"/>
    <n v="54"/>
    <x v="1"/>
    <x v="1"/>
    <x v="2"/>
    <x v="3"/>
    <x v="0"/>
    <n v="3646"/>
    <x v="0"/>
    <n v="17181"/>
    <n v="2"/>
    <s v="Y"/>
    <x v="0"/>
    <n v="23"/>
    <n v="4"/>
    <x v="2"/>
    <n v="80"/>
    <n v="0"/>
    <n v="11"/>
    <n v="2"/>
    <n v="4"/>
    <x v="1"/>
    <x v="6"/>
    <x v="2"/>
    <n v="0"/>
    <x v="2"/>
  </r>
  <r>
    <n v="31"/>
    <x v="0"/>
    <x v="0"/>
    <x v="1"/>
    <n v="1445"/>
    <x v="1"/>
    <n v="1"/>
    <n v="5"/>
    <s v="Life Sciences"/>
    <n v="1"/>
    <n v="1459"/>
    <x v="1"/>
    <x v="0"/>
    <n v="100"/>
    <x v="2"/>
    <x v="2"/>
    <x v="3"/>
    <x v="1"/>
    <x v="0"/>
    <n v="7446"/>
    <x v="2"/>
    <n v="8931"/>
    <n v="1"/>
    <s v="Y"/>
    <x v="1"/>
    <n v="11"/>
    <n v="3"/>
    <x v="0"/>
    <n v="80"/>
    <n v="0"/>
    <n v="10"/>
    <n v="2"/>
    <n v="3"/>
    <x v="0"/>
    <x v="1"/>
    <x v="6"/>
    <n v="4"/>
    <x v="1"/>
  </r>
  <r>
    <n v="45"/>
    <x v="0"/>
    <x v="1"/>
    <x v="0"/>
    <n v="1038"/>
    <x v="1"/>
    <n v="20"/>
    <n v="3"/>
    <s v="Medical"/>
    <n v="1"/>
    <n v="1460"/>
    <x v="0"/>
    <x v="1"/>
    <n v="95"/>
    <x v="3"/>
    <x v="2"/>
    <x v="4"/>
    <x v="3"/>
    <x v="2"/>
    <n v="10851"/>
    <x v="2"/>
    <n v="19863"/>
    <n v="2"/>
    <s v="Y"/>
    <x v="0"/>
    <n v="18"/>
    <n v="3"/>
    <x v="2"/>
    <n v="80"/>
    <n v="1"/>
    <n v="24"/>
    <n v="2"/>
    <n v="3"/>
    <x v="0"/>
    <x v="5"/>
    <x v="1"/>
    <n v="0"/>
    <x v="1"/>
  </r>
  <r>
    <n v="31"/>
    <x v="0"/>
    <x v="1"/>
    <x v="0"/>
    <n v="1398"/>
    <x v="2"/>
    <n v="8"/>
    <n v="2"/>
    <s v="Medical"/>
    <n v="1"/>
    <n v="1461"/>
    <x v="2"/>
    <x v="0"/>
    <n v="96"/>
    <x v="2"/>
    <x v="1"/>
    <x v="8"/>
    <x v="1"/>
    <x v="0"/>
    <n v="2109"/>
    <x v="1"/>
    <n v="24609"/>
    <n v="9"/>
    <s v="Y"/>
    <x v="1"/>
    <n v="18"/>
    <n v="3"/>
    <x v="1"/>
    <n v="80"/>
    <n v="0"/>
    <n v="8"/>
    <n v="3"/>
    <n v="3"/>
    <x v="2"/>
    <x v="11"/>
    <x v="3"/>
    <n v="0"/>
    <x v="3"/>
  </r>
  <r>
    <n v="31"/>
    <x v="0"/>
    <x v="0"/>
    <x v="1"/>
    <n v="523"/>
    <x v="1"/>
    <n v="2"/>
    <n v="3"/>
    <s v="Life Sciences"/>
    <n v="1"/>
    <n v="1464"/>
    <x v="0"/>
    <x v="1"/>
    <n v="94"/>
    <x v="0"/>
    <x v="1"/>
    <x v="2"/>
    <x v="0"/>
    <x v="1"/>
    <n v="3722"/>
    <x v="0"/>
    <n v="21081"/>
    <n v="6"/>
    <s v="Y"/>
    <x v="0"/>
    <n v="13"/>
    <n v="3"/>
    <x v="3"/>
    <n v="80"/>
    <n v="1"/>
    <n v="7"/>
    <n v="2"/>
    <n v="1"/>
    <x v="1"/>
    <x v="4"/>
    <x v="3"/>
    <n v="2"/>
    <x v="3"/>
  </r>
  <r>
    <n v="45"/>
    <x v="0"/>
    <x v="1"/>
    <x v="0"/>
    <n v="1448"/>
    <x v="1"/>
    <n v="29"/>
    <n v="3"/>
    <s v="Technical Degree"/>
    <n v="1"/>
    <n v="1465"/>
    <x v="0"/>
    <x v="1"/>
    <n v="55"/>
    <x v="0"/>
    <x v="2"/>
    <x v="3"/>
    <x v="0"/>
    <x v="1"/>
    <n v="9380"/>
    <x v="2"/>
    <n v="14720"/>
    <n v="4"/>
    <s v="Y"/>
    <x v="0"/>
    <n v="18"/>
    <n v="3"/>
    <x v="1"/>
    <n v="80"/>
    <n v="2"/>
    <n v="10"/>
    <n v="4"/>
    <n v="4"/>
    <x v="2"/>
    <x v="11"/>
    <x v="10"/>
    <n v="1"/>
    <x v="3"/>
  </r>
  <r>
    <n v="48"/>
    <x v="1"/>
    <x v="1"/>
    <x v="0"/>
    <n v="1221"/>
    <x v="0"/>
    <n v="7"/>
    <n v="3"/>
    <s v="Marketing"/>
    <n v="1"/>
    <n v="1466"/>
    <x v="1"/>
    <x v="1"/>
    <n v="96"/>
    <x v="0"/>
    <x v="0"/>
    <x v="0"/>
    <x v="3"/>
    <x v="2"/>
    <n v="5486"/>
    <x v="0"/>
    <n v="24795"/>
    <n v="4"/>
    <s v="Y"/>
    <x v="1"/>
    <n v="11"/>
    <n v="3"/>
    <x v="0"/>
    <n v="80"/>
    <n v="3"/>
    <n v="15"/>
    <n v="3"/>
    <n v="3"/>
    <x v="1"/>
    <x v="4"/>
    <x v="3"/>
    <n v="2"/>
    <x v="3"/>
  </r>
  <r>
    <n v="34"/>
    <x v="0"/>
    <x v="0"/>
    <x v="0"/>
    <n v="1107"/>
    <x v="2"/>
    <n v="9"/>
    <n v="4"/>
    <s v="Technical Degree"/>
    <n v="1"/>
    <n v="1467"/>
    <x v="3"/>
    <x v="0"/>
    <n v="52"/>
    <x v="0"/>
    <x v="1"/>
    <x v="8"/>
    <x v="2"/>
    <x v="1"/>
    <n v="2742"/>
    <x v="1"/>
    <n v="3072"/>
    <n v="1"/>
    <s v="Y"/>
    <x v="1"/>
    <n v="15"/>
    <n v="3"/>
    <x v="1"/>
    <n v="80"/>
    <n v="0"/>
    <n v="2"/>
    <n v="0"/>
    <n v="3"/>
    <x v="1"/>
    <x v="4"/>
    <x v="3"/>
    <n v="2"/>
    <x v="3"/>
  </r>
  <r>
    <n v="40"/>
    <x v="0"/>
    <x v="1"/>
    <x v="2"/>
    <n v="218"/>
    <x v="1"/>
    <n v="8"/>
    <n v="1"/>
    <s v="Medical"/>
    <n v="1"/>
    <n v="1468"/>
    <x v="2"/>
    <x v="1"/>
    <n v="55"/>
    <x v="1"/>
    <x v="2"/>
    <x v="7"/>
    <x v="1"/>
    <x v="2"/>
    <n v="13757"/>
    <x v="2"/>
    <n v="25178"/>
    <n v="2"/>
    <s v="Y"/>
    <x v="1"/>
    <n v="11"/>
    <n v="3"/>
    <x v="3"/>
    <n v="80"/>
    <n v="1"/>
    <n v="16"/>
    <n v="5"/>
    <n v="3"/>
    <x v="0"/>
    <x v="7"/>
    <x v="6"/>
    <n v="4"/>
    <x v="5"/>
  </r>
  <r>
    <n v="28"/>
    <x v="2"/>
    <x v="1"/>
    <x v="0"/>
    <n v="866"/>
    <x v="0"/>
    <n v="5"/>
    <n v="3"/>
    <s v="Medical"/>
    <n v="1"/>
    <n v="1469"/>
    <x v="2"/>
    <x v="1"/>
    <n v="84"/>
    <x v="0"/>
    <x v="0"/>
    <x v="0"/>
    <x v="3"/>
    <x v="0"/>
    <n v="8463"/>
    <x v="2"/>
    <n v="23490"/>
    <n v="0"/>
    <s v="Y"/>
    <x v="1"/>
    <n v="18"/>
    <n v="3"/>
    <x v="1"/>
    <n v="80"/>
    <n v="0"/>
    <n v="6"/>
    <n v="4"/>
    <n v="3"/>
    <x v="2"/>
    <x v="8"/>
    <x v="0"/>
    <n v="1"/>
    <x v="6"/>
  </r>
  <r>
    <n v="44"/>
    <x v="0"/>
    <x v="1"/>
    <x v="2"/>
    <n v="981"/>
    <x v="1"/>
    <n v="5"/>
    <n v="3"/>
    <s v="Life Sciences"/>
    <n v="1"/>
    <n v="1471"/>
    <x v="1"/>
    <x v="1"/>
    <n v="90"/>
    <x v="1"/>
    <x v="1"/>
    <x v="2"/>
    <x v="2"/>
    <x v="0"/>
    <n v="3162"/>
    <x v="0"/>
    <n v="7973"/>
    <n v="3"/>
    <s v="Y"/>
    <x v="1"/>
    <n v="14"/>
    <n v="3"/>
    <x v="1"/>
    <n v="80"/>
    <n v="0"/>
    <n v="7"/>
    <n v="5"/>
    <n v="3"/>
    <x v="2"/>
    <x v="8"/>
    <x v="3"/>
    <n v="0"/>
    <x v="6"/>
  </r>
  <r>
    <n v="53"/>
    <x v="1"/>
    <x v="1"/>
    <x v="0"/>
    <n v="447"/>
    <x v="1"/>
    <n v="2"/>
    <n v="3"/>
    <s v="Medical"/>
    <n v="1"/>
    <n v="1472"/>
    <x v="2"/>
    <x v="1"/>
    <n v="39"/>
    <x v="2"/>
    <x v="3"/>
    <x v="7"/>
    <x v="1"/>
    <x v="0"/>
    <n v="16598"/>
    <x v="2"/>
    <n v="19764"/>
    <n v="4"/>
    <s v="Y"/>
    <x v="1"/>
    <n v="12"/>
    <n v="3"/>
    <x v="2"/>
    <n v="80"/>
    <n v="0"/>
    <n v="35"/>
    <n v="2"/>
    <n v="2"/>
    <x v="0"/>
    <x v="7"/>
    <x v="6"/>
    <n v="8"/>
    <x v="5"/>
  </r>
  <r>
    <n v="49"/>
    <x v="1"/>
    <x v="1"/>
    <x v="0"/>
    <n v="1495"/>
    <x v="1"/>
    <n v="5"/>
    <n v="4"/>
    <s v="Technical Degree"/>
    <n v="1"/>
    <n v="1473"/>
    <x v="3"/>
    <x v="1"/>
    <n v="96"/>
    <x v="0"/>
    <x v="0"/>
    <x v="4"/>
    <x v="2"/>
    <x v="1"/>
    <n v="6651"/>
    <x v="0"/>
    <n v="21534"/>
    <n v="2"/>
    <s v="Y"/>
    <x v="1"/>
    <n v="14"/>
    <n v="3"/>
    <x v="2"/>
    <n v="80"/>
    <n v="1"/>
    <n v="20"/>
    <n v="0"/>
    <n v="2"/>
    <x v="2"/>
    <x v="11"/>
    <x v="3"/>
    <n v="1"/>
    <x v="3"/>
  </r>
  <r>
    <n v="40"/>
    <x v="0"/>
    <x v="1"/>
    <x v="0"/>
    <n v="896"/>
    <x v="1"/>
    <n v="2"/>
    <n v="3"/>
    <s v="Medical"/>
    <n v="1"/>
    <n v="1474"/>
    <x v="1"/>
    <x v="1"/>
    <n v="68"/>
    <x v="0"/>
    <x v="1"/>
    <x v="1"/>
    <x v="2"/>
    <x v="2"/>
    <n v="2345"/>
    <x v="1"/>
    <n v="8045"/>
    <n v="2"/>
    <s v="Y"/>
    <x v="1"/>
    <n v="14"/>
    <n v="3"/>
    <x v="3"/>
    <n v="80"/>
    <n v="1"/>
    <n v="8"/>
    <n v="3"/>
    <n v="4"/>
    <x v="2"/>
    <x v="11"/>
    <x v="10"/>
    <n v="1"/>
    <x v="3"/>
  </r>
  <r>
    <n v="44"/>
    <x v="0"/>
    <x v="1"/>
    <x v="0"/>
    <n v="1467"/>
    <x v="1"/>
    <n v="20"/>
    <n v="3"/>
    <s v="Life Sciences"/>
    <n v="1"/>
    <n v="1475"/>
    <x v="2"/>
    <x v="1"/>
    <n v="49"/>
    <x v="0"/>
    <x v="1"/>
    <x v="1"/>
    <x v="1"/>
    <x v="0"/>
    <n v="3420"/>
    <x v="0"/>
    <n v="21158"/>
    <n v="1"/>
    <s v="Y"/>
    <x v="1"/>
    <n v="13"/>
    <n v="3"/>
    <x v="3"/>
    <n v="80"/>
    <n v="0"/>
    <n v="6"/>
    <n v="3"/>
    <n v="2"/>
    <x v="2"/>
    <x v="8"/>
    <x v="3"/>
    <n v="1"/>
    <x v="6"/>
  </r>
  <r>
    <n v="33"/>
    <x v="0"/>
    <x v="1"/>
    <x v="1"/>
    <n v="430"/>
    <x v="0"/>
    <n v="7"/>
    <n v="3"/>
    <s v="Medical"/>
    <n v="1"/>
    <n v="1477"/>
    <x v="2"/>
    <x v="1"/>
    <n v="54"/>
    <x v="0"/>
    <x v="0"/>
    <x v="0"/>
    <x v="3"/>
    <x v="1"/>
    <n v="4373"/>
    <x v="0"/>
    <n v="17456"/>
    <n v="0"/>
    <s v="Y"/>
    <x v="1"/>
    <n v="14"/>
    <n v="3"/>
    <x v="0"/>
    <n v="80"/>
    <n v="2"/>
    <n v="5"/>
    <n v="2"/>
    <n v="3"/>
    <x v="2"/>
    <x v="9"/>
    <x v="7"/>
    <n v="0"/>
    <x v="6"/>
  </r>
  <r>
    <n v="34"/>
    <x v="0"/>
    <x v="1"/>
    <x v="0"/>
    <n v="1326"/>
    <x v="0"/>
    <n v="3"/>
    <n v="3"/>
    <s v="Other"/>
    <n v="1"/>
    <n v="1478"/>
    <x v="2"/>
    <x v="1"/>
    <n v="81"/>
    <x v="3"/>
    <x v="0"/>
    <x v="0"/>
    <x v="3"/>
    <x v="0"/>
    <n v="4759"/>
    <x v="0"/>
    <n v="15891"/>
    <n v="3"/>
    <s v="Y"/>
    <x v="1"/>
    <n v="18"/>
    <n v="3"/>
    <x v="1"/>
    <n v="80"/>
    <n v="0"/>
    <n v="15"/>
    <n v="2"/>
    <n v="3"/>
    <x v="0"/>
    <x v="20"/>
    <x v="5"/>
    <n v="3"/>
    <x v="11"/>
  </r>
  <r>
    <n v="30"/>
    <x v="2"/>
    <x v="1"/>
    <x v="0"/>
    <n v="1358"/>
    <x v="0"/>
    <n v="16"/>
    <n v="1"/>
    <s v="Life Sciences"/>
    <n v="1"/>
    <n v="1479"/>
    <x v="2"/>
    <x v="1"/>
    <n v="96"/>
    <x v="0"/>
    <x v="0"/>
    <x v="0"/>
    <x v="2"/>
    <x v="1"/>
    <n v="5301"/>
    <x v="0"/>
    <n v="2939"/>
    <n v="8"/>
    <s v="Y"/>
    <x v="1"/>
    <n v="15"/>
    <n v="3"/>
    <x v="3"/>
    <n v="80"/>
    <n v="2"/>
    <n v="4"/>
    <n v="2"/>
    <n v="2"/>
    <x v="1"/>
    <x v="4"/>
    <x v="10"/>
    <n v="2"/>
    <x v="3"/>
  </r>
  <r>
    <n v="42"/>
    <x v="0"/>
    <x v="1"/>
    <x v="1"/>
    <n v="748"/>
    <x v="1"/>
    <n v="9"/>
    <n v="2"/>
    <s v="Medical"/>
    <n v="1"/>
    <n v="1480"/>
    <x v="3"/>
    <x v="0"/>
    <n v="74"/>
    <x v="0"/>
    <x v="1"/>
    <x v="2"/>
    <x v="0"/>
    <x v="0"/>
    <n v="3673"/>
    <x v="0"/>
    <n v="16458"/>
    <n v="1"/>
    <s v="Y"/>
    <x v="1"/>
    <n v="13"/>
    <n v="3"/>
    <x v="3"/>
    <n v="80"/>
    <n v="0"/>
    <n v="12"/>
    <n v="3"/>
    <n v="3"/>
    <x v="0"/>
    <x v="12"/>
    <x v="5"/>
    <n v="5"/>
    <x v="5"/>
  </r>
  <r>
    <n v="44"/>
    <x v="0"/>
    <x v="1"/>
    <x v="1"/>
    <n v="383"/>
    <x v="0"/>
    <n v="1"/>
    <n v="5"/>
    <s v="Marketing"/>
    <n v="1"/>
    <n v="1481"/>
    <x v="3"/>
    <x v="0"/>
    <n v="79"/>
    <x v="0"/>
    <x v="0"/>
    <x v="0"/>
    <x v="2"/>
    <x v="1"/>
    <n v="4768"/>
    <x v="0"/>
    <n v="9282"/>
    <n v="7"/>
    <s v="Y"/>
    <x v="1"/>
    <n v="12"/>
    <n v="3"/>
    <x v="3"/>
    <n v="80"/>
    <n v="1"/>
    <n v="11"/>
    <n v="4"/>
    <n v="2"/>
    <x v="1"/>
    <x v="6"/>
    <x v="2"/>
    <n v="0"/>
    <x v="2"/>
  </r>
  <r>
    <n v="30"/>
    <x v="2"/>
    <x v="1"/>
    <x v="2"/>
    <n v="990"/>
    <x v="1"/>
    <n v="7"/>
    <n v="3"/>
    <s v="Technical Degree"/>
    <n v="1"/>
    <n v="1482"/>
    <x v="1"/>
    <x v="1"/>
    <n v="64"/>
    <x v="0"/>
    <x v="1"/>
    <x v="1"/>
    <x v="2"/>
    <x v="2"/>
    <n v="1274"/>
    <x v="1"/>
    <n v="7152"/>
    <n v="1"/>
    <s v="Y"/>
    <x v="1"/>
    <n v="13"/>
    <n v="3"/>
    <x v="2"/>
    <n v="80"/>
    <n v="2"/>
    <n v="1"/>
    <n v="2"/>
    <n v="2"/>
    <x v="1"/>
    <x v="6"/>
    <x v="2"/>
    <n v="0"/>
    <x v="2"/>
  </r>
  <r>
    <n v="57"/>
    <x v="1"/>
    <x v="1"/>
    <x v="0"/>
    <n v="405"/>
    <x v="1"/>
    <n v="1"/>
    <n v="2"/>
    <s v="Life Sciences"/>
    <n v="1"/>
    <n v="1483"/>
    <x v="0"/>
    <x v="1"/>
    <n v="93"/>
    <x v="2"/>
    <x v="0"/>
    <x v="1"/>
    <x v="2"/>
    <x v="1"/>
    <n v="4900"/>
    <x v="0"/>
    <n v="2721"/>
    <n v="0"/>
    <s v="Y"/>
    <x v="1"/>
    <n v="24"/>
    <n v="4"/>
    <x v="0"/>
    <n v="80"/>
    <n v="1"/>
    <n v="13"/>
    <n v="2"/>
    <n v="2"/>
    <x v="0"/>
    <x v="12"/>
    <x v="5"/>
    <n v="2"/>
    <x v="5"/>
  </r>
  <r>
    <n v="49"/>
    <x v="1"/>
    <x v="1"/>
    <x v="0"/>
    <n v="1490"/>
    <x v="1"/>
    <n v="7"/>
    <n v="4"/>
    <s v="Life Sciences"/>
    <n v="1"/>
    <n v="1484"/>
    <x v="1"/>
    <x v="1"/>
    <n v="35"/>
    <x v="0"/>
    <x v="2"/>
    <x v="4"/>
    <x v="1"/>
    <x v="2"/>
    <n v="10466"/>
    <x v="2"/>
    <n v="20948"/>
    <n v="3"/>
    <s v="Y"/>
    <x v="1"/>
    <n v="14"/>
    <n v="3"/>
    <x v="2"/>
    <n v="80"/>
    <n v="2"/>
    <n v="29"/>
    <n v="3"/>
    <n v="3"/>
    <x v="0"/>
    <x v="3"/>
    <x v="1"/>
    <n v="0"/>
    <x v="1"/>
  </r>
  <r>
    <n v="34"/>
    <x v="0"/>
    <x v="1"/>
    <x v="1"/>
    <n v="829"/>
    <x v="1"/>
    <n v="15"/>
    <n v="3"/>
    <s v="Medical"/>
    <n v="1"/>
    <n v="1485"/>
    <x v="0"/>
    <x v="1"/>
    <n v="71"/>
    <x v="0"/>
    <x v="3"/>
    <x v="7"/>
    <x v="3"/>
    <x v="2"/>
    <n v="17007"/>
    <x v="2"/>
    <n v="11929"/>
    <n v="7"/>
    <s v="Y"/>
    <x v="1"/>
    <n v="14"/>
    <n v="3"/>
    <x v="1"/>
    <n v="80"/>
    <n v="2"/>
    <n v="16"/>
    <n v="3"/>
    <n v="2"/>
    <x v="0"/>
    <x v="13"/>
    <x v="6"/>
    <n v="6"/>
    <x v="12"/>
  </r>
  <r>
    <n v="28"/>
    <x v="2"/>
    <x v="0"/>
    <x v="1"/>
    <n v="1496"/>
    <x v="0"/>
    <n v="1"/>
    <n v="3"/>
    <s v="Technical Degree"/>
    <n v="1"/>
    <n v="1486"/>
    <x v="3"/>
    <x v="1"/>
    <n v="92"/>
    <x v="0"/>
    <x v="1"/>
    <x v="6"/>
    <x v="2"/>
    <x v="1"/>
    <n v="2909"/>
    <x v="1"/>
    <n v="15747"/>
    <n v="3"/>
    <s v="Y"/>
    <x v="1"/>
    <n v="15"/>
    <n v="3"/>
    <x v="1"/>
    <n v="80"/>
    <n v="1"/>
    <n v="5"/>
    <n v="3"/>
    <n v="4"/>
    <x v="2"/>
    <x v="11"/>
    <x v="3"/>
    <n v="1"/>
    <x v="3"/>
  </r>
  <r>
    <n v="29"/>
    <x v="2"/>
    <x v="0"/>
    <x v="1"/>
    <n v="115"/>
    <x v="0"/>
    <n v="13"/>
    <n v="3"/>
    <s v="Technical Degree"/>
    <n v="1"/>
    <n v="1487"/>
    <x v="3"/>
    <x v="0"/>
    <n v="51"/>
    <x v="0"/>
    <x v="0"/>
    <x v="0"/>
    <x v="1"/>
    <x v="0"/>
    <n v="5765"/>
    <x v="0"/>
    <n v="17485"/>
    <n v="5"/>
    <s v="Y"/>
    <x v="1"/>
    <n v="11"/>
    <n v="3"/>
    <x v="0"/>
    <n v="80"/>
    <n v="0"/>
    <n v="7"/>
    <n v="4"/>
    <n v="1"/>
    <x v="2"/>
    <x v="8"/>
    <x v="7"/>
    <n v="0"/>
    <x v="2"/>
  </r>
  <r>
    <n v="34"/>
    <x v="0"/>
    <x v="0"/>
    <x v="0"/>
    <n v="790"/>
    <x v="0"/>
    <n v="24"/>
    <n v="4"/>
    <s v="Medical"/>
    <n v="1"/>
    <n v="1489"/>
    <x v="3"/>
    <x v="0"/>
    <n v="40"/>
    <x v="1"/>
    <x v="0"/>
    <x v="0"/>
    <x v="1"/>
    <x v="0"/>
    <n v="4599"/>
    <x v="0"/>
    <n v="7815"/>
    <n v="0"/>
    <s v="Y"/>
    <x v="0"/>
    <n v="23"/>
    <n v="4"/>
    <x v="3"/>
    <n v="80"/>
    <n v="0"/>
    <n v="16"/>
    <n v="2"/>
    <n v="4"/>
    <x v="0"/>
    <x v="15"/>
    <x v="5"/>
    <n v="10"/>
    <x v="13"/>
  </r>
  <r>
    <n v="35"/>
    <x v="0"/>
    <x v="1"/>
    <x v="0"/>
    <n v="660"/>
    <x v="0"/>
    <n v="7"/>
    <n v="1"/>
    <s v="Life Sciences"/>
    <n v="1"/>
    <n v="1492"/>
    <x v="2"/>
    <x v="1"/>
    <n v="76"/>
    <x v="0"/>
    <x v="1"/>
    <x v="6"/>
    <x v="2"/>
    <x v="1"/>
    <n v="2404"/>
    <x v="1"/>
    <n v="16192"/>
    <n v="1"/>
    <s v="Y"/>
    <x v="1"/>
    <n v="13"/>
    <n v="3"/>
    <x v="0"/>
    <n v="80"/>
    <n v="1"/>
    <n v="1"/>
    <n v="3"/>
    <n v="3"/>
    <x v="1"/>
    <x v="6"/>
    <x v="2"/>
    <n v="0"/>
    <x v="2"/>
  </r>
  <r>
    <n v="24"/>
    <x v="2"/>
    <x v="0"/>
    <x v="1"/>
    <n v="381"/>
    <x v="1"/>
    <n v="9"/>
    <n v="3"/>
    <s v="Medical"/>
    <n v="1"/>
    <n v="1494"/>
    <x v="0"/>
    <x v="1"/>
    <n v="89"/>
    <x v="0"/>
    <x v="1"/>
    <x v="2"/>
    <x v="3"/>
    <x v="0"/>
    <n v="3172"/>
    <x v="0"/>
    <n v="16998"/>
    <n v="2"/>
    <s v="Y"/>
    <x v="0"/>
    <n v="11"/>
    <n v="3"/>
    <x v="3"/>
    <n v="80"/>
    <n v="0"/>
    <n v="4"/>
    <n v="2"/>
    <n v="2"/>
    <x v="1"/>
    <x v="2"/>
    <x v="2"/>
    <n v="0"/>
    <x v="2"/>
  </r>
  <r>
    <n v="24"/>
    <x v="2"/>
    <x v="1"/>
    <x v="2"/>
    <n v="830"/>
    <x v="0"/>
    <n v="13"/>
    <n v="2"/>
    <s v="Life Sciences"/>
    <n v="1"/>
    <n v="1495"/>
    <x v="2"/>
    <x v="0"/>
    <n v="78"/>
    <x v="0"/>
    <x v="1"/>
    <x v="6"/>
    <x v="1"/>
    <x v="1"/>
    <n v="2033"/>
    <x v="1"/>
    <n v="7103"/>
    <n v="1"/>
    <s v="Y"/>
    <x v="1"/>
    <n v="13"/>
    <n v="3"/>
    <x v="3"/>
    <n v="80"/>
    <n v="1"/>
    <n v="1"/>
    <n v="2"/>
    <n v="3"/>
    <x v="1"/>
    <x v="6"/>
    <x v="2"/>
    <n v="0"/>
    <x v="2"/>
  </r>
  <r>
    <n v="44"/>
    <x v="0"/>
    <x v="1"/>
    <x v="1"/>
    <n v="1193"/>
    <x v="1"/>
    <n v="2"/>
    <n v="1"/>
    <s v="Medical"/>
    <n v="1"/>
    <n v="1496"/>
    <x v="0"/>
    <x v="1"/>
    <n v="86"/>
    <x v="0"/>
    <x v="2"/>
    <x v="3"/>
    <x v="2"/>
    <x v="0"/>
    <n v="10209"/>
    <x v="2"/>
    <n v="19719"/>
    <n v="5"/>
    <s v="Y"/>
    <x v="0"/>
    <n v="18"/>
    <n v="3"/>
    <x v="2"/>
    <n v="80"/>
    <n v="0"/>
    <n v="16"/>
    <n v="2"/>
    <n v="2"/>
    <x v="1"/>
    <x v="4"/>
    <x v="3"/>
    <n v="2"/>
    <x v="3"/>
  </r>
  <r>
    <n v="29"/>
    <x v="2"/>
    <x v="1"/>
    <x v="0"/>
    <n v="1246"/>
    <x v="0"/>
    <n v="19"/>
    <n v="3"/>
    <s v="Life Sciences"/>
    <n v="1"/>
    <n v="1497"/>
    <x v="1"/>
    <x v="1"/>
    <n v="77"/>
    <x v="1"/>
    <x v="0"/>
    <x v="0"/>
    <x v="2"/>
    <x v="2"/>
    <n v="8620"/>
    <x v="2"/>
    <n v="23757"/>
    <n v="1"/>
    <s v="Y"/>
    <x v="1"/>
    <n v="14"/>
    <n v="3"/>
    <x v="3"/>
    <n v="80"/>
    <n v="2"/>
    <n v="10"/>
    <n v="3"/>
    <n v="3"/>
    <x v="0"/>
    <x v="1"/>
    <x v="1"/>
    <n v="0"/>
    <x v="10"/>
  </r>
  <r>
    <n v="30"/>
    <x v="2"/>
    <x v="1"/>
    <x v="0"/>
    <n v="330"/>
    <x v="2"/>
    <n v="1"/>
    <n v="3"/>
    <s v="Life Sciences"/>
    <n v="1"/>
    <n v="1499"/>
    <x v="1"/>
    <x v="1"/>
    <n v="46"/>
    <x v="0"/>
    <x v="1"/>
    <x v="8"/>
    <x v="2"/>
    <x v="2"/>
    <n v="2064"/>
    <x v="1"/>
    <n v="15428"/>
    <n v="0"/>
    <s v="Y"/>
    <x v="1"/>
    <n v="21"/>
    <n v="4"/>
    <x v="0"/>
    <n v="80"/>
    <n v="1"/>
    <n v="6"/>
    <n v="3"/>
    <n v="4"/>
    <x v="2"/>
    <x v="8"/>
    <x v="7"/>
    <n v="1"/>
    <x v="6"/>
  </r>
  <r>
    <n v="55"/>
    <x v="1"/>
    <x v="1"/>
    <x v="0"/>
    <n v="1229"/>
    <x v="1"/>
    <n v="4"/>
    <n v="4"/>
    <s v="Life Sciences"/>
    <n v="1"/>
    <n v="1501"/>
    <x v="2"/>
    <x v="1"/>
    <n v="30"/>
    <x v="0"/>
    <x v="0"/>
    <x v="4"/>
    <x v="2"/>
    <x v="1"/>
    <n v="4035"/>
    <x v="0"/>
    <n v="16143"/>
    <n v="0"/>
    <s v="Y"/>
    <x v="0"/>
    <n v="16"/>
    <n v="3"/>
    <x v="2"/>
    <n v="80"/>
    <n v="0"/>
    <n v="4"/>
    <n v="2"/>
    <n v="3"/>
    <x v="2"/>
    <x v="11"/>
    <x v="3"/>
    <n v="1"/>
    <x v="3"/>
  </r>
  <r>
    <n v="33"/>
    <x v="0"/>
    <x v="1"/>
    <x v="0"/>
    <n v="1099"/>
    <x v="1"/>
    <n v="4"/>
    <n v="4"/>
    <s v="Medical"/>
    <n v="1"/>
    <n v="1502"/>
    <x v="3"/>
    <x v="0"/>
    <n v="82"/>
    <x v="1"/>
    <x v="1"/>
    <x v="2"/>
    <x v="1"/>
    <x v="1"/>
    <n v="3838"/>
    <x v="0"/>
    <n v="8192"/>
    <n v="8"/>
    <s v="Y"/>
    <x v="1"/>
    <n v="11"/>
    <n v="3"/>
    <x v="1"/>
    <n v="80"/>
    <n v="0"/>
    <n v="8"/>
    <n v="5"/>
    <n v="3"/>
    <x v="2"/>
    <x v="8"/>
    <x v="0"/>
    <n v="0"/>
    <x v="3"/>
  </r>
  <r>
    <n v="47"/>
    <x v="1"/>
    <x v="1"/>
    <x v="0"/>
    <n v="571"/>
    <x v="0"/>
    <n v="14"/>
    <n v="3"/>
    <s v="Medical"/>
    <n v="1"/>
    <n v="1503"/>
    <x v="1"/>
    <x v="0"/>
    <n v="78"/>
    <x v="0"/>
    <x v="0"/>
    <x v="0"/>
    <x v="2"/>
    <x v="1"/>
    <n v="4591"/>
    <x v="0"/>
    <n v="24200"/>
    <n v="3"/>
    <s v="Y"/>
    <x v="0"/>
    <n v="17"/>
    <n v="3"/>
    <x v="3"/>
    <n v="80"/>
    <n v="1"/>
    <n v="11"/>
    <n v="4"/>
    <n v="2"/>
    <x v="2"/>
    <x v="8"/>
    <x v="0"/>
    <n v="1"/>
    <x v="3"/>
  </r>
  <r>
    <n v="28"/>
    <x v="2"/>
    <x v="0"/>
    <x v="1"/>
    <n v="289"/>
    <x v="1"/>
    <n v="2"/>
    <n v="2"/>
    <s v="Medical"/>
    <n v="1"/>
    <n v="1504"/>
    <x v="1"/>
    <x v="1"/>
    <n v="38"/>
    <x v="1"/>
    <x v="1"/>
    <x v="2"/>
    <x v="3"/>
    <x v="0"/>
    <n v="2561"/>
    <x v="1"/>
    <n v="5355"/>
    <n v="7"/>
    <s v="Y"/>
    <x v="1"/>
    <n v="11"/>
    <n v="3"/>
    <x v="3"/>
    <n v="80"/>
    <n v="0"/>
    <n v="8"/>
    <n v="2"/>
    <n v="2"/>
    <x v="1"/>
    <x v="2"/>
    <x v="2"/>
    <n v="0"/>
    <x v="2"/>
  </r>
  <r>
    <n v="28"/>
    <x v="2"/>
    <x v="1"/>
    <x v="0"/>
    <n v="1423"/>
    <x v="1"/>
    <n v="1"/>
    <n v="3"/>
    <s v="Life Sciences"/>
    <n v="1"/>
    <n v="1506"/>
    <x v="3"/>
    <x v="1"/>
    <n v="72"/>
    <x v="1"/>
    <x v="1"/>
    <x v="1"/>
    <x v="2"/>
    <x v="2"/>
    <n v="1563"/>
    <x v="1"/>
    <n v="12530"/>
    <n v="1"/>
    <s v="Y"/>
    <x v="1"/>
    <n v="14"/>
    <n v="3"/>
    <x v="1"/>
    <n v="80"/>
    <n v="1"/>
    <n v="1"/>
    <n v="2"/>
    <n v="1"/>
    <x v="1"/>
    <x v="6"/>
    <x v="2"/>
    <n v="0"/>
    <x v="2"/>
  </r>
  <r>
    <n v="28"/>
    <x v="2"/>
    <x v="1"/>
    <x v="1"/>
    <n v="467"/>
    <x v="0"/>
    <n v="7"/>
    <n v="3"/>
    <s v="Life Sciences"/>
    <n v="1"/>
    <n v="1507"/>
    <x v="1"/>
    <x v="1"/>
    <n v="55"/>
    <x v="0"/>
    <x v="0"/>
    <x v="0"/>
    <x v="3"/>
    <x v="0"/>
    <n v="4898"/>
    <x v="0"/>
    <n v="11827"/>
    <n v="0"/>
    <s v="Y"/>
    <x v="1"/>
    <n v="14"/>
    <n v="3"/>
    <x v="1"/>
    <n v="80"/>
    <n v="0"/>
    <n v="5"/>
    <n v="5"/>
    <n v="3"/>
    <x v="2"/>
    <x v="9"/>
    <x v="3"/>
    <n v="1"/>
    <x v="6"/>
  </r>
  <r>
    <n v="49"/>
    <x v="1"/>
    <x v="1"/>
    <x v="0"/>
    <n v="271"/>
    <x v="1"/>
    <n v="3"/>
    <n v="2"/>
    <s v="Medical"/>
    <n v="1"/>
    <n v="1509"/>
    <x v="1"/>
    <x v="0"/>
    <n v="43"/>
    <x v="1"/>
    <x v="0"/>
    <x v="2"/>
    <x v="3"/>
    <x v="1"/>
    <n v="4789"/>
    <x v="0"/>
    <n v="23070"/>
    <n v="4"/>
    <s v="Y"/>
    <x v="1"/>
    <n v="25"/>
    <n v="4"/>
    <x v="0"/>
    <n v="80"/>
    <n v="1"/>
    <n v="10"/>
    <n v="3"/>
    <n v="3"/>
    <x v="2"/>
    <x v="11"/>
    <x v="3"/>
    <n v="1"/>
    <x v="3"/>
  </r>
  <r>
    <n v="29"/>
    <x v="2"/>
    <x v="1"/>
    <x v="1"/>
    <n v="410"/>
    <x v="1"/>
    <n v="2"/>
    <n v="1"/>
    <s v="Life Sciences"/>
    <n v="1"/>
    <n v="1513"/>
    <x v="2"/>
    <x v="0"/>
    <n v="97"/>
    <x v="0"/>
    <x v="1"/>
    <x v="2"/>
    <x v="1"/>
    <x v="1"/>
    <n v="3180"/>
    <x v="0"/>
    <n v="4668"/>
    <n v="0"/>
    <s v="Y"/>
    <x v="1"/>
    <n v="13"/>
    <n v="3"/>
    <x v="3"/>
    <n v="80"/>
    <n v="3"/>
    <n v="4"/>
    <n v="3"/>
    <n v="3"/>
    <x v="2"/>
    <x v="11"/>
    <x v="3"/>
    <n v="0"/>
    <x v="3"/>
  </r>
  <r>
    <n v="28"/>
    <x v="2"/>
    <x v="1"/>
    <x v="0"/>
    <n v="1083"/>
    <x v="1"/>
    <n v="29"/>
    <n v="1"/>
    <s v="Life Sciences"/>
    <n v="1"/>
    <n v="1514"/>
    <x v="1"/>
    <x v="1"/>
    <n v="96"/>
    <x v="3"/>
    <x v="0"/>
    <x v="3"/>
    <x v="1"/>
    <x v="1"/>
    <n v="6549"/>
    <x v="0"/>
    <n v="3173"/>
    <n v="1"/>
    <s v="Y"/>
    <x v="1"/>
    <n v="14"/>
    <n v="3"/>
    <x v="2"/>
    <n v="80"/>
    <n v="2"/>
    <n v="8"/>
    <n v="2"/>
    <n v="2"/>
    <x v="0"/>
    <x v="3"/>
    <x v="8"/>
    <n v="1"/>
    <x v="1"/>
  </r>
  <r>
    <n v="33"/>
    <x v="0"/>
    <x v="1"/>
    <x v="0"/>
    <n v="516"/>
    <x v="1"/>
    <n v="8"/>
    <n v="5"/>
    <s v="Life Sciences"/>
    <n v="1"/>
    <n v="1515"/>
    <x v="2"/>
    <x v="1"/>
    <n v="69"/>
    <x v="0"/>
    <x v="0"/>
    <x v="4"/>
    <x v="2"/>
    <x v="0"/>
    <n v="6388"/>
    <x v="0"/>
    <n v="22049"/>
    <n v="2"/>
    <s v="Y"/>
    <x v="0"/>
    <n v="17"/>
    <n v="3"/>
    <x v="0"/>
    <n v="80"/>
    <n v="0"/>
    <n v="14"/>
    <n v="6"/>
    <n v="3"/>
    <x v="1"/>
    <x v="2"/>
    <x v="2"/>
    <n v="0"/>
    <x v="2"/>
  </r>
  <r>
    <n v="32"/>
    <x v="0"/>
    <x v="1"/>
    <x v="0"/>
    <n v="495"/>
    <x v="1"/>
    <n v="10"/>
    <n v="3"/>
    <s v="Medical"/>
    <n v="1"/>
    <n v="1516"/>
    <x v="1"/>
    <x v="1"/>
    <n v="64"/>
    <x v="0"/>
    <x v="2"/>
    <x v="5"/>
    <x v="0"/>
    <x v="0"/>
    <n v="11244"/>
    <x v="2"/>
    <n v="21072"/>
    <n v="2"/>
    <s v="Y"/>
    <x v="1"/>
    <n v="25"/>
    <n v="4"/>
    <x v="2"/>
    <n v="80"/>
    <n v="0"/>
    <n v="10"/>
    <n v="5"/>
    <n v="4"/>
    <x v="2"/>
    <x v="8"/>
    <x v="3"/>
    <n v="0"/>
    <x v="2"/>
  </r>
  <r>
    <n v="54"/>
    <x v="1"/>
    <x v="1"/>
    <x v="1"/>
    <n v="1050"/>
    <x v="1"/>
    <n v="11"/>
    <n v="4"/>
    <s v="Medical"/>
    <n v="1"/>
    <n v="1520"/>
    <x v="0"/>
    <x v="0"/>
    <n v="87"/>
    <x v="0"/>
    <x v="3"/>
    <x v="5"/>
    <x v="0"/>
    <x v="2"/>
    <n v="16032"/>
    <x v="2"/>
    <n v="24456"/>
    <n v="3"/>
    <s v="Y"/>
    <x v="1"/>
    <n v="20"/>
    <n v="4"/>
    <x v="0"/>
    <n v="80"/>
    <n v="1"/>
    <n v="26"/>
    <n v="2"/>
    <n v="3"/>
    <x v="0"/>
    <x v="13"/>
    <x v="5"/>
    <n v="1"/>
    <x v="11"/>
  </r>
  <r>
    <n v="29"/>
    <x v="2"/>
    <x v="0"/>
    <x v="0"/>
    <n v="224"/>
    <x v="1"/>
    <n v="1"/>
    <n v="4"/>
    <s v="Technical Degree"/>
    <n v="1"/>
    <n v="1522"/>
    <x v="3"/>
    <x v="1"/>
    <n v="100"/>
    <x v="1"/>
    <x v="1"/>
    <x v="1"/>
    <x v="3"/>
    <x v="0"/>
    <n v="2362"/>
    <x v="1"/>
    <n v="7568"/>
    <n v="6"/>
    <s v="Y"/>
    <x v="1"/>
    <n v="13"/>
    <n v="3"/>
    <x v="3"/>
    <n v="80"/>
    <n v="0"/>
    <n v="11"/>
    <n v="2"/>
    <n v="1"/>
    <x v="0"/>
    <x v="7"/>
    <x v="1"/>
    <n v="0"/>
    <x v="1"/>
  </r>
  <r>
    <n v="44"/>
    <x v="0"/>
    <x v="1"/>
    <x v="0"/>
    <n v="136"/>
    <x v="1"/>
    <n v="28"/>
    <n v="3"/>
    <s v="Life Sciences"/>
    <n v="1"/>
    <n v="1523"/>
    <x v="2"/>
    <x v="1"/>
    <n v="32"/>
    <x v="0"/>
    <x v="3"/>
    <x v="7"/>
    <x v="3"/>
    <x v="1"/>
    <n v="16328"/>
    <x v="2"/>
    <n v="22074"/>
    <n v="3"/>
    <s v="Y"/>
    <x v="1"/>
    <n v="13"/>
    <n v="3"/>
    <x v="3"/>
    <n v="80"/>
    <n v="1"/>
    <n v="24"/>
    <n v="1"/>
    <n v="4"/>
    <x v="0"/>
    <x v="23"/>
    <x v="8"/>
    <n v="14"/>
    <x v="8"/>
  </r>
  <r>
    <n v="39"/>
    <x v="0"/>
    <x v="1"/>
    <x v="0"/>
    <n v="1089"/>
    <x v="1"/>
    <n v="6"/>
    <n v="3"/>
    <s v="Life Sciences"/>
    <n v="1"/>
    <n v="1525"/>
    <x v="0"/>
    <x v="0"/>
    <n v="32"/>
    <x v="0"/>
    <x v="2"/>
    <x v="3"/>
    <x v="1"/>
    <x v="0"/>
    <n v="8376"/>
    <x v="2"/>
    <n v="9150"/>
    <n v="4"/>
    <s v="Y"/>
    <x v="1"/>
    <n v="18"/>
    <n v="3"/>
    <x v="1"/>
    <n v="80"/>
    <n v="0"/>
    <n v="9"/>
    <n v="3"/>
    <n v="3"/>
    <x v="1"/>
    <x v="4"/>
    <x v="2"/>
    <n v="2"/>
    <x v="3"/>
  </r>
  <r>
    <n v="46"/>
    <x v="1"/>
    <x v="1"/>
    <x v="0"/>
    <n v="228"/>
    <x v="0"/>
    <n v="3"/>
    <n v="3"/>
    <s v="Life Sciences"/>
    <n v="1"/>
    <n v="1527"/>
    <x v="1"/>
    <x v="0"/>
    <n v="51"/>
    <x v="0"/>
    <x v="3"/>
    <x v="5"/>
    <x v="1"/>
    <x v="1"/>
    <n v="16606"/>
    <x v="2"/>
    <n v="11380"/>
    <n v="8"/>
    <s v="Y"/>
    <x v="1"/>
    <n v="12"/>
    <n v="3"/>
    <x v="1"/>
    <n v="80"/>
    <n v="1"/>
    <n v="23"/>
    <n v="2"/>
    <n v="4"/>
    <x v="0"/>
    <x v="20"/>
    <x v="16"/>
    <n v="5"/>
    <x v="9"/>
  </r>
  <r>
    <n v="35"/>
    <x v="0"/>
    <x v="1"/>
    <x v="0"/>
    <n v="1029"/>
    <x v="1"/>
    <n v="16"/>
    <n v="3"/>
    <s v="Life Sciences"/>
    <n v="1"/>
    <n v="1529"/>
    <x v="2"/>
    <x v="0"/>
    <n v="91"/>
    <x v="1"/>
    <x v="2"/>
    <x v="4"/>
    <x v="1"/>
    <x v="0"/>
    <n v="8606"/>
    <x v="2"/>
    <n v="21195"/>
    <n v="1"/>
    <s v="Y"/>
    <x v="1"/>
    <n v="19"/>
    <n v="3"/>
    <x v="1"/>
    <n v="80"/>
    <n v="0"/>
    <n v="11"/>
    <n v="3"/>
    <n v="1"/>
    <x v="0"/>
    <x v="19"/>
    <x v="6"/>
    <n v="3"/>
    <x v="6"/>
  </r>
  <r>
    <n v="23"/>
    <x v="2"/>
    <x v="1"/>
    <x v="0"/>
    <n v="507"/>
    <x v="1"/>
    <n v="20"/>
    <n v="1"/>
    <s v="Life Sciences"/>
    <n v="1"/>
    <n v="1533"/>
    <x v="3"/>
    <x v="1"/>
    <n v="97"/>
    <x v="0"/>
    <x v="0"/>
    <x v="2"/>
    <x v="2"/>
    <x v="0"/>
    <n v="2272"/>
    <x v="1"/>
    <n v="24812"/>
    <n v="0"/>
    <s v="Y"/>
    <x v="1"/>
    <n v="14"/>
    <n v="3"/>
    <x v="2"/>
    <n v="80"/>
    <n v="0"/>
    <n v="5"/>
    <n v="2"/>
    <n v="3"/>
    <x v="2"/>
    <x v="9"/>
    <x v="7"/>
    <n v="1"/>
    <x v="3"/>
  </r>
  <r>
    <n v="40"/>
    <x v="0"/>
    <x v="0"/>
    <x v="0"/>
    <n v="676"/>
    <x v="1"/>
    <n v="9"/>
    <n v="4"/>
    <s v="Life Sciences"/>
    <n v="1"/>
    <n v="1534"/>
    <x v="2"/>
    <x v="1"/>
    <n v="86"/>
    <x v="0"/>
    <x v="1"/>
    <x v="2"/>
    <x v="3"/>
    <x v="0"/>
    <n v="2018"/>
    <x v="1"/>
    <n v="21831"/>
    <n v="3"/>
    <s v="Y"/>
    <x v="1"/>
    <n v="14"/>
    <n v="3"/>
    <x v="2"/>
    <n v="80"/>
    <n v="0"/>
    <n v="15"/>
    <n v="3"/>
    <n v="1"/>
    <x v="2"/>
    <x v="8"/>
    <x v="0"/>
    <n v="1"/>
    <x v="2"/>
  </r>
  <r>
    <n v="34"/>
    <x v="0"/>
    <x v="1"/>
    <x v="0"/>
    <n v="971"/>
    <x v="0"/>
    <n v="1"/>
    <n v="3"/>
    <s v="Technical Degree"/>
    <n v="1"/>
    <n v="1535"/>
    <x v="2"/>
    <x v="1"/>
    <n v="64"/>
    <x v="1"/>
    <x v="2"/>
    <x v="0"/>
    <x v="2"/>
    <x v="1"/>
    <n v="7083"/>
    <x v="2"/>
    <n v="12288"/>
    <n v="1"/>
    <s v="Y"/>
    <x v="0"/>
    <n v="14"/>
    <n v="3"/>
    <x v="1"/>
    <n v="80"/>
    <n v="0"/>
    <n v="10"/>
    <n v="3"/>
    <n v="3"/>
    <x v="0"/>
    <x v="1"/>
    <x v="5"/>
    <n v="8"/>
    <x v="4"/>
  </r>
  <r>
    <n v="31"/>
    <x v="0"/>
    <x v="0"/>
    <x v="1"/>
    <n v="561"/>
    <x v="1"/>
    <n v="3"/>
    <n v="3"/>
    <s v="Life Sciences"/>
    <n v="1"/>
    <n v="1537"/>
    <x v="2"/>
    <x v="0"/>
    <n v="33"/>
    <x v="0"/>
    <x v="1"/>
    <x v="1"/>
    <x v="2"/>
    <x v="0"/>
    <n v="4084"/>
    <x v="0"/>
    <n v="4156"/>
    <n v="1"/>
    <s v="Y"/>
    <x v="1"/>
    <n v="12"/>
    <n v="3"/>
    <x v="0"/>
    <n v="80"/>
    <n v="0"/>
    <n v="7"/>
    <n v="2"/>
    <n v="1"/>
    <x v="0"/>
    <x v="5"/>
    <x v="3"/>
    <n v="7"/>
    <x v="1"/>
  </r>
  <r>
    <n v="50"/>
    <x v="1"/>
    <x v="1"/>
    <x v="1"/>
    <n v="333"/>
    <x v="1"/>
    <n v="22"/>
    <n v="5"/>
    <s v="Medical"/>
    <n v="1"/>
    <n v="1539"/>
    <x v="1"/>
    <x v="1"/>
    <n v="88"/>
    <x v="3"/>
    <x v="3"/>
    <x v="7"/>
    <x v="0"/>
    <x v="0"/>
    <n v="14411"/>
    <x v="2"/>
    <n v="24450"/>
    <n v="1"/>
    <s v="Y"/>
    <x v="0"/>
    <n v="13"/>
    <n v="3"/>
    <x v="1"/>
    <n v="80"/>
    <n v="0"/>
    <n v="32"/>
    <n v="2"/>
    <n v="3"/>
    <x v="0"/>
    <x v="32"/>
    <x v="8"/>
    <n v="13"/>
    <x v="12"/>
  </r>
  <r>
    <n v="34"/>
    <x v="0"/>
    <x v="1"/>
    <x v="0"/>
    <n v="1440"/>
    <x v="0"/>
    <n v="7"/>
    <n v="2"/>
    <s v="Technical Degree"/>
    <n v="1"/>
    <n v="1541"/>
    <x v="0"/>
    <x v="1"/>
    <n v="55"/>
    <x v="0"/>
    <x v="1"/>
    <x v="6"/>
    <x v="2"/>
    <x v="1"/>
    <n v="2308"/>
    <x v="1"/>
    <n v="4944"/>
    <n v="0"/>
    <s v="Y"/>
    <x v="0"/>
    <n v="25"/>
    <n v="4"/>
    <x v="2"/>
    <n v="80"/>
    <n v="1"/>
    <n v="12"/>
    <n v="4"/>
    <n v="3"/>
    <x v="0"/>
    <x v="19"/>
    <x v="15"/>
    <n v="5"/>
    <x v="1"/>
  </r>
  <r>
    <n v="42"/>
    <x v="0"/>
    <x v="1"/>
    <x v="0"/>
    <n v="1210"/>
    <x v="1"/>
    <n v="2"/>
    <n v="3"/>
    <s v="Medical"/>
    <n v="1"/>
    <n v="1542"/>
    <x v="1"/>
    <x v="1"/>
    <n v="68"/>
    <x v="1"/>
    <x v="1"/>
    <x v="2"/>
    <x v="1"/>
    <x v="1"/>
    <n v="4841"/>
    <x v="0"/>
    <n v="24052"/>
    <n v="4"/>
    <s v="Y"/>
    <x v="1"/>
    <n v="14"/>
    <n v="3"/>
    <x v="2"/>
    <n v="80"/>
    <n v="1"/>
    <n v="4"/>
    <n v="3"/>
    <n v="3"/>
    <x v="1"/>
    <x v="6"/>
    <x v="2"/>
    <n v="0"/>
    <x v="2"/>
  </r>
  <r>
    <n v="37"/>
    <x v="0"/>
    <x v="1"/>
    <x v="0"/>
    <n v="674"/>
    <x v="1"/>
    <n v="13"/>
    <n v="3"/>
    <s v="Medical"/>
    <n v="1"/>
    <n v="1543"/>
    <x v="3"/>
    <x v="1"/>
    <n v="47"/>
    <x v="0"/>
    <x v="0"/>
    <x v="1"/>
    <x v="0"/>
    <x v="1"/>
    <n v="4285"/>
    <x v="0"/>
    <n v="3031"/>
    <n v="1"/>
    <s v="Y"/>
    <x v="1"/>
    <n v="17"/>
    <n v="3"/>
    <x v="0"/>
    <n v="80"/>
    <n v="0"/>
    <n v="10"/>
    <n v="2"/>
    <n v="3"/>
    <x v="0"/>
    <x v="1"/>
    <x v="6"/>
    <n v="3"/>
    <x v="1"/>
  </r>
  <r>
    <n v="29"/>
    <x v="2"/>
    <x v="1"/>
    <x v="0"/>
    <n v="441"/>
    <x v="1"/>
    <n v="8"/>
    <n v="1"/>
    <s v="Other"/>
    <n v="1"/>
    <n v="1544"/>
    <x v="1"/>
    <x v="0"/>
    <n v="39"/>
    <x v="3"/>
    <x v="0"/>
    <x v="4"/>
    <x v="3"/>
    <x v="1"/>
    <n v="9715"/>
    <x v="2"/>
    <n v="7288"/>
    <n v="3"/>
    <s v="Y"/>
    <x v="1"/>
    <n v="13"/>
    <n v="3"/>
    <x v="3"/>
    <n v="80"/>
    <n v="1"/>
    <n v="9"/>
    <n v="3"/>
    <n v="3"/>
    <x v="0"/>
    <x v="5"/>
    <x v="1"/>
    <n v="0"/>
    <x v="1"/>
  </r>
  <r>
    <n v="33"/>
    <x v="0"/>
    <x v="1"/>
    <x v="0"/>
    <n v="575"/>
    <x v="1"/>
    <n v="25"/>
    <n v="3"/>
    <s v="Life Sciences"/>
    <n v="1"/>
    <n v="1545"/>
    <x v="2"/>
    <x v="1"/>
    <n v="44"/>
    <x v="1"/>
    <x v="0"/>
    <x v="3"/>
    <x v="1"/>
    <x v="0"/>
    <n v="4320"/>
    <x v="0"/>
    <n v="24152"/>
    <n v="1"/>
    <s v="Y"/>
    <x v="1"/>
    <n v="13"/>
    <n v="3"/>
    <x v="1"/>
    <n v="80"/>
    <n v="0"/>
    <n v="5"/>
    <n v="2"/>
    <n v="3"/>
    <x v="2"/>
    <x v="8"/>
    <x v="7"/>
    <n v="0"/>
    <x v="3"/>
  </r>
  <r>
    <n v="45"/>
    <x v="0"/>
    <x v="1"/>
    <x v="0"/>
    <n v="950"/>
    <x v="1"/>
    <n v="28"/>
    <n v="3"/>
    <s v="Technical Degree"/>
    <n v="1"/>
    <n v="1546"/>
    <x v="2"/>
    <x v="1"/>
    <n v="97"/>
    <x v="0"/>
    <x v="1"/>
    <x v="1"/>
    <x v="0"/>
    <x v="1"/>
    <n v="2132"/>
    <x v="1"/>
    <n v="4585"/>
    <n v="4"/>
    <s v="Y"/>
    <x v="1"/>
    <n v="20"/>
    <n v="4"/>
    <x v="1"/>
    <n v="80"/>
    <n v="1"/>
    <n v="8"/>
    <n v="3"/>
    <n v="3"/>
    <x v="2"/>
    <x v="8"/>
    <x v="0"/>
    <n v="0"/>
    <x v="6"/>
  </r>
  <r>
    <n v="42"/>
    <x v="0"/>
    <x v="1"/>
    <x v="1"/>
    <n v="288"/>
    <x v="1"/>
    <n v="2"/>
    <n v="3"/>
    <s v="Life Sciences"/>
    <n v="1"/>
    <n v="1547"/>
    <x v="2"/>
    <x v="1"/>
    <n v="40"/>
    <x v="0"/>
    <x v="2"/>
    <x v="4"/>
    <x v="0"/>
    <x v="1"/>
    <n v="10124"/>
    <x v="2"/>
    <n v="18611"/>
    <n v="2"/>
    <s v="Y"/>
    <x v="0"/>
    <n v="14"/>
    <n v="3"/>
    <x v="3"/>
    <n v="80"/>
    <n v="1"/>
    <n v="24"/>
    <n v="3"/>
    <n v="1"/>
    <x v="0"/>
    <x v="23"/>
    <x v="6"/>
    <n v="13"/>
    <x v="12"/>
  </r>
  <r>
    <n v="40"/>
    <x v="0"/>
    <x v="1"/>
    <x v="0"/>
    <n v="1342"/>
    <x v="0"/>
    <n v="9"/>
    <n v="2"/>
    <s v="Medical"/>
    <n v="1"/>
    <n v="1548"/>
    <x v="3"/>
    <x v="1"/>
    <n v="47"/>
    <x v="0"/>
    <x v="0"/>
    <x v="0"/>
    <x v="3"/>
    <x v="1"/>
    <n v="5473"/>
    <x v="0"/>
    <n v="19345"/>
    <n v="0"/>
    <s v="Y"/>
    <x v="1"/>
    <n v="12"/>
    <n v="3"/>
    <x v="1"/>
    <n v="80"/>
    <n v="0"/>
    <n v="9"/>
    <n v="5"/>
    <n v="4"/>
    <x v="0"/>
    <x v="3"/>
    <x v="0"/>
    <n v="7"/>
    <x v="9"/>
  </r>
  <r>
    <n v="33"/>
    <x v="0"/>
    <x v="1"/>
    <x v="0"/>
    <n v="589"/>
    <x v="1"/>
    <n v="28"/>
    <n v="4"/>
    <s v="Life Sciences"/>
    <n v="1"/>
    <n v="1549"/>
    <x v="0"/>
    <x v="1"/>
    <n v="79"/>
    <x v="0"/>
    <x v="0"/>
    <x v="2"/>
    <x v="2"/>
    <x v="1"/>
    <n v="5207"/>
    <x v="0"/>
    <n v="22949"/>
    <n v="1"/>
    <s v="Y"/>
    <x v="0"/>
    <n v="12"/>
    <n v="3"/>
    <x v="2"/>
    <n v="80"/>
    <n v="1"/>
    <n v="15"/>
    <n v="3"/>
    <n v="3"/>
    <x v="0"/>
    <x v="15"/>
    <x v="12"/>
    <n v="5"/>
    <x v="1"/>
  </r>
  <r>
    <n v="40"/>
    <x v="0"/>
    <x v="1"/>
    <x v="0"/>
    <n v="898"/>
    <x v="2"/>
    <n v="6"/>
    <n v="2"/>
    <s v="Medical"/>
    <n v="1"/>
    <n v="1550"/>
    <x v="1"/>
    <x v="1"/>
    <n v="38"/>
    <x v="0"/>
    <x v="3"/>
    <x v="5"/>
    <x v="0"/>
    <x v="0"/>
    <n v="16437"/>
    <x v="2"/>
    <n v="17381"/>
    <n v="1"/>
    <s v="Y"/>
    <x v="0"/>
    <n v="21"/>
    <n v="4"/>
    <x v="1"/>
    <n v="80"/>
    <n v="0"/>
    <n v="21"/>
    <n v="2"/>
    <n v="3"/>
    <x v="0"/>
    <x v="17"/>
    <x v="1"/>
    <n v="7"/>
    <x v="1"/>
  </r>
  <r>
    <n v="24"/>
    <x v="2"/>
    <x v="1"/>
    <x v="0"/>
    <n v="350"/>
    <x v="1"/>
    <n v="21"/>
    <n v="2"/>
    <s v="Technical Degree"/>
    <n v="1"/>
    <n v="1551"/>
    <x v="1"/>
    <x v="1"/>
    <n v="57"/>
    <x v="1"/>
    <x v="1"/>
    <x v="2"/>
    <x v="3"/>
    <x v="2"/>
    <n v="2296"/>
    <x v="1"/>
    <n v="10036"/>
    <n v="0"/>
    <s v="Y"/>
    <x v="1"/>
    <n v="14"/>
    <n v="3"/>
    <x v="2"/>
    <n v="80"/>
    <n v="3"/>
    <n v="2"/>
    <n v="3"/>
    <n v="3"/>
    <x v="1"/>
    <x v="6"/>
    <x v="10"/>
    <n v="0"/>
    <x v="2"/>
  </r>
  <r>
    <n v="40"/>
    <x v="0"/>
    <x v="1"/>
    <x v="2"/>
    <n v="1142"/>
    <x v="1"/>
    <n v="8"/>
    <n v="2"/>
    <s v="Life Sciences"/>
    <n v="1"/>
    <n v="1552"/>
    <x v="2"/>
    <x v="1"/>
    <n v="72"/>
    <x v="0"/>
    <x v="0"/>
    <x v="4"/>
    <x v="0"/>
    <x v="2"/>
    <n v="4069"/>
    <x v="0"/>
    <n v="8841"/>
    <n v="3"/>
    <s v="Y"/>
    <x v="0"/>
    <n v="18"/>
    <n v="3"/>
    <x v="3"/>
    <n v="80"/>
    <n v="0"/>
    <n v="8"/>
    <n v="2"/>
    <n v="3"/>
    <x v="1"/>
    <x v="4"/>
    <x v="3"/>
    <n v="2"/>
    <x v="3"/>
  </r>
  <r>
    <n v="45"/>
    <x v="0"/>
    <x v="1"/>
    <x v="0"/>
    <n v="538"/>
    <x v="1"/>
    <n v="1"/>
    <n v="4"/>
    <s v="Technical Degree"/>
    <n v="1"/>
    <n v="1553"/>
    <x v="3"/>
    <x v="1"/>
    <n v="66"/>
    <x v="0"/>
    <x v="2"/>
    <x v="4"/>
    <x v="1"/>
    <x v="2"/>
    <n v="7441"/>
    <x v="2"/>
    <n v="20933"/>
    <n v="1"/>
    <s v="Y"/>
    <x v="1"/>
    <n v="12"/>
    <n v="3"/>
    <x v="0"/>
    <n v="80"/>
    <n v="3"/>
    <n v="10"/>
    <n v="4"/>
    <n v="3"/>
    <x v="0"/>
    <x v="1"/>
    <x v="6"/>
    <n v="7"/>
    <x v="1"/>
  </r>
  <r>
    <n v="35"/>
    <x v="0"/>
    <x v="1"/>
    <x v="0"/>
    <n v="1402"/>
    <x v="0"/>
    <n v="28"/>
    <n v="4"/>
    <s v="Life Sciences"/>
    <n v="1"/>
    <n v="1554"/>
    <x v="0"/>
    <x v="0"/>
    <n v="98"/>
    <x v="1"/>
    <x v="1"/>
    <x v="6"/>
    <x v="2"/>
    <x v="1"/>
    <n v="2430"/>
    <x v="1"/>
    <n v="26204"/>
    <n v="0"/>
    <s v="Y"/>
    <x v="1"/>
    <n v="23"/>
    <n v="4"/>
    <x v="0"/>
    <n v="80"/>
    <n v="2"/>
    <n v="6"/>
    <n v="5"/>
    <n v="3"/>
    <x v="2"/>
    <x v="8"/>
    <x v="7"/>
    <n v="4"/>
    <x v="3"/>
  </r>
  <r>
    <n v="32"/>
    <x v="0"/>
    <x v="1"/>
    <x v="0"/>
    <n v="824"/>
    <x v="1"/>
    <n v="5"/>
    <n v="2"/>
    <s v="Life Sciences"/>
    <n v="1"/>
    <n v="1555"/>
    <x v="2"/>
    <x v="0"/>
    <n v="67"/>
    <x v="1"/>
    <x v="0"/>
    <x v="1"/>
    <x v="1"/>
    <x v="1"/>
    <n v="5878"/>
    <x v="0"/>
    <n v="15624"/>
    <n v="3"/>
    <s v="Y"/>
    <x v="1"/>
    <n v="12"/>
    <n v="3"/>
    <x v="0"/>
    <n v="80"/>
    <n v="1"/>
    <n v="12"/>
    <n v="2"/>
    <n v="3"/>
    <x v="0"/>
    <x v="5"/>
    <x v="10"/>
    <n v="2"/>
    <x v="0"/>
  </r>
  <r>
    <n v="36"/>
    <x v="0"/>
    <x v="1"/>
    <x v="0"/>
    <n v="1157"/>
    <x v="0"/>
    <n v="2"/>
    <n v="4"/>
    <s v="Life Sciences"/>
    <n v="1"/>
    <n v="1556"/>
    <x v="1"/>
    <x v="1"/>
    <n v="70"/>
    <x v="0"/>
    <x v="1"/>
    <x v="6"/>
    <x v="0"/>
    <x v="0"/>
    <n v="2644"/>
    <x v="1"/>
    <n v="17001"/>
    <n v="3"/>
    <s v="Y"/>
    <x v="0"/>
    <n v="21"/>
    <n v="4"/>
    <x v="1"/>
    <n v="80"/>
    <n v="0"/>
    <n v="7"/>
    <n v="3"/>
    <n v="2"/>
    <x v="2"/>
    <x v="11"/>
    <x v="3"/>
    <n v="1"/>
    <x v="3"/>
  </r>
  <r>
    <n v="48"/>
    <x v="1"/>
    <x v="1"/>
    <x v="0"/>
    <n v="492"/>
    <x v="0"/>
    <n v="16"/>
    <n v="4"/>
    <s v="Life Sciences"/>
    <n v="1"/>
    <n v="1557"/>
    <x v="1"/>
    <x v="0"/>
    <n v="96"/>
    <x v="0"/>
    <x v="0"/>
    <x v="0"/>
    <x v="2"/>
    <x v="2"/>
    <n v="6439"/>
    <x v="0"/>
    <n v="13693"/>
    <n v="8"/>
    <s v="Y"/>
    <x v="1"/>
    <n v="14"/>
    <n v="3"/>
    <x v="3"/>
    <n v="80"/>
    <n v="1"/>
    <n v="18"/>
    <n v="2"/>
    <n v="3"/>
    <x v="0"/>
    <x v="3"/>
    <x v="1"/>
    <n v="7"/>
    <x v="1"/>
  </r>
  <r>
    <n v="29"/>
    <x v="2"/>
    <x v="1"/>
    <x v="0"/>
    <n v="598"/>
    <x v="1"/>
    <n v="9"/>
    <n v="3"/>
    <s v="Life Sciences"/>
    <n v="1"/>
    <n v="1558"/>
    <x v="1"/>
    <x v="1"/>
    <n v="91"/>
    <x v="2"/>
    <x v="1"/>
    <x v="1"/>
    <x v="2"/>
    <x v="1"/>
    <n v="2451"/>
    <x v="1"/>
    <n v="22376"/>
    <n v="6"/>
    <s v="Y"/>
    <x v="1"/>
    <n v="18"/>
    <n v="3"/>
    <x v="0"/>
    <n v="80"/>
    <n v="2"/>
    <n v="5"/>
    <n v="2"/>
    <n v="2"/>
    <x v="1"/>
    <x v="6"/>
    <x v="2"/>
    <n v="0"/>
    <x v="2"/>
  </r>
  <r>
    <n v="33"/>
    <x v="0"/>
    <x v="1"/>
    <x v="0"/>
    <n v="1242"/>
    <x v="0"/>
    <n v="8"/>
    <n v="4"/>
    <s v="Life Sciences"/>
    <n v="1"/>
    <n v="1560"/>
    <x v="3"/>
    <x v="1"/>
    <n v="46"/>
    <x v="0"/>
    <x v="0"/>
    <x v="0"/>
    <x v="3"/>
    <x v="1"/>
    <n v="6392"/>
    <x v="0"/>
    <n v="10589"/>
    <n v="2"/>
    <s v="Y"/>
    <x v="1"/>
    <n v="13"/>
    <n v="3"/>
    <x v="1"/>
    <n v="80"/>
    <n v="1"/>
    <n v="8"/>
    <n v="6"/>
    <n v="1"/>
    <x v="1"/>
    <x v="4"/>
    <x v="3"/>
    <n v="2"/>
    <x v="3"/>
  </r>
  <r>
    <n v="30"/>
    <x v="2"/>
    <x v="0"/>
    <x v="0"/>
    <n v="740"/>
    <x v="0"/>
    <n v="1"/>
    <n v="3"/>
    <s v="Life Sciences"/>
    <n v="1"/>
    <n v="1562"/>
    <x v="0"/>
    <x v="1"/>
    <n v="64"/>
    <x v="1"/>
    <x v="0"/>
    <x v="0"/>
    <x v="3"/>
    <x v="1"/>
    <n v="9714"/>
    <x v="2"/>
    <n v="5323"/>
    <n v="1"/>
    <s v="Y"/>
    <x v="1"/>
    <n v="11"/>
    <n v="3"/>
    <x v="1"/>
    <n v="80"/>
    <n v="1"/>
    <n v="10"/>
    <n v="4"/>
    <n v="3"/>
    <x v="0"/>
    <x v="1"/>
    <x v="6"/>
    <n v="6"/>
    <x v="1"/>
  </r>
  <r>
    <n v="38"/>
    <x v="0"/>
    <x v="1"/>
    <x v="1"/>
    <n v="888"/>
    <x v="2"/>
    <n v="10"/>
    <n v="4"/>
    <s v="Human Resources"/>
    <n v="1"/>
    <n v="1563"/>
    <x v="1"/>
    <x v="1"/>
    <n v="71"/>
    <x v="0"/>
    <x v="0"/>
    <x v="8"/>
    <x v="2"/>
    <x v="1"/>
    <n v="6077"/>
    <x v="0"/>
    <n v="14814"/>
    <n v="3"/>
    <s v="Y"/>
    <x v="1"/>
    <n v="11"/>
    <n v="3"/>
    <x v="3"/>
    <n v="80"/>
    <n v="0"/>
    <n v="10"/>
    <n v="2"/>
    <n v="3"/>
    <x v="0"/>
    <x v="0"/>
    <x v="7"/>
    <n v="1"/>
    <x v="3"/>
  </r>
  <r>
    <n v="35"/>
    <x v="0"/>
    <x v="1"/>
    <x v="0"/>
    <n v="992"/>
    <x v="1"/>
    <n v="1"/>
    <n v="3"/>
    <s v="Medical"/>
    <n v="1"/>
    <n v="1564"/>
    <x v="2"/>
    <x v="1"/>
    <n v="68"/>
    <x v="1"/>
    <x v="1"/>
    <x v="2"/>
    <x v="3"/>
    <x v="0"/>
    <n v="2450"/>
    <x v="1"/>
    <n v="21731"/>
    <n v="1"/>
    <s v="Y"/>
    <x v="1"/>
    <n v="19"/>
    <n v="3"/>
    <x v="2"/>
    <n v="80"/>
    <n v="0"/>
    <n v="3"/>
    <n v="3"/>
    <n v="3"/>
    <x v="2"/>
    <x v="11"/>
    <x v="2"/>
    <n v="1"/>
    <x v="3"/>
  </r>
  <r>
    <n v="30"/>
    <x v="2"/>
    <x v="1"/>
    <x v="0"/>
    <n v="1288"/>
    <x v="0"/>
    <n v="29"/>
    <n v="4"/>
    <s v="Technical Degree"/>
    <n v="1"/>
    <n v="1568"/>
    <x v="1"/>
    <x v="1"/>
    <n v="33"/>
    <x v="0"/>
    <x v="2"/>
    <x v="0"/>
    <x v="1"/>
    <x v="1"/>
    <n v="9250"/>
    <x v="2"/>
    <n v="17799"/>
    <n v="3"/>
    <s v="Y"/>
    <x v="1"/>
    <n v="12"/>
    <n v="3"/>
    <x v="2"/>
    <n v="80"/>
    <n v="1"/>
    <n v="9"/>
    <n v="3"/>
    <n v="3"/>
    <x v="2"/>
    <x v="9"/>
    <x v="3"/>
    <n v="1"/>
    <x v="6"/>
  </r>
  <r>
    <n v="35"/>
    <x v="0"/>
    <x v="0"/>
    <x v="0"/>
    <n v="104"/>
    <x v="1"/>
    <n v="2"/>
    <n v="3"/>
    <s v="Life Sciences"/>
    <n v="1"/>
    <n v="1569"/>
    <x v="3"/>
    <x v="0"/>
    <n v="69"/>
    <x v="0"/>
    <x v="1"/>
    <x v="2"/>
    <x v="3"/>
    <x v="2"/>
    <n v="2074"/>
    <x v="1"/>
    <n v="26619"/>
    <n v="1"/>
    <s v="Y"/>
    <x v="0"/>
    <n v="12"/>
    <n v="3"/>
    <x v="1"/>
    <n v="80"/>
    <n v="1"/>
    <n v="1"/>
    <n v="2"/>
    <n v="3"/>
    <x v="1"/>
    <x v="6"/>
    <x v="2"/>
    <n v="0"/>
    <x v="2"/>
  </r>
  <r>
    <n v="53"/>
    <x v="1"/>
    <x v="0"/>
    <x v="0"/>
    <n v="607"/>
    <x v="1"/>
    <n v="2"/>
    <n v="5"/>
    <s v="Technical Degree"/>
    <n v="1"/>
    <n v="1572"/>
    <x v="1"/>
    <x v="0"/>
    <n v="78"/>
    <x v="1"/>
    <x v="2"/>
    <x v="3"/>
    <x v="0"/>
    <x v="1"/>
    <n v="10169"/>
    <x v="2"/>
    <n v="14618"/>
    <n v="0"/>
    <s v="Y"/>
    <x v="1"/>
    <n v="16"/>
    <n v="3"/>
    <x v="2"/>
    <n v="80"/>
    <n v="1"/>
    <n v="34"/>
    <n v="4"/>
    <n v="3"/>
    <x v="0"/>
    <x v="26"/>
    <x v="1"/>
    <n v="1"/>
    <x v="12"/>
  </r>
  <r>
    <n v="38"/>
    <x v="0"/>
    <x v="0"/>
    <x v="0"/>
    <n v="903"/>
    <x v="1"/>
    <n v="2"/>
    <n v="3"/>
    <s v="Medical"/>
    <n v="1"/>
    <n v="1573"/>
    <x v="1"/>
    <x v="1"/>
    <n v="81"/>
    <x v="0"/>
    <x v="0"/>
    <x v="3"/>
    <x v="1"/>
    <x v="1"/>
    <n v="4855"/>
    <x v="0"/>
    <n v="7653"/>
    <n v="4"/>
    <s v="Y"/>
    <x v="1"/>
    <n v="11"/>
    <n v="3"/>
    <x v="0"/>
    <n v="80"/>
    <n v="2"/>
    <n v="7"/>
    <n v="2"/>
    <n v="3"/>
    <x v="2"/>
    <x v="8"/>
    <x v="3"/>
    <n v="1"/>
    <x v="10"/>
  </r>
  <r>
    <n v="32"/>
    <x v="0"/>
    <x v="1"/>
    <x v="2"/>
    <n v="1200"/>
    <x v="1"/>
    <n v="1"/>
    <n v="4"/>
    <s v="Technical Degree"/>
    <n v="1"/>
    <n v="1574"/>
    <x v="2"/>
    <x v="1"/>
    <n v="62"/>
    <x v="0"/>
    <x v="0"/>
    <x v="1"/>
    <x v="3"/>
    <x v="1"/>
    <n v="4087"/>
    <x v="0"/>
    <n v="25174"/>
    <n v="4"/>
    <s v="Y"/>
    <x v="1"/>
    <n v="14"/>
    <n v="3"/>
    <x v="2"/>
    <n v="80"/>
    <n v="1"/>
    <n v="9"/>
    <n v="3"/>
    <n v="2"/>
    <x v="0"/>
    <x v="0"/>
    <x v="4"/>
    <n v="1"/>
    <x v="3"/>
  </r>
  <r>
    <n v="48"/>
    <x v="1"/>
    <x v="1"/>
    <x v="0"/>
    <n v="1108"/>
    <x v="1"/>
    <n v="15"/>
    <n v="4"/>
    <s v="Other"/>
    <n v="1"/>
    <n v="1576"/>
    <x v="1"/>
    <x v="0"/>
    <n v="65"/>
    <x v="0"/>
    <x v="1"/>
    <x v="1"/>
    <x v="3"/>
    <x v="1"/>
    <n v="2367"/>
    <x v="1"/>
    <n v="16530"/>
    <n v="8"/>
    <s v="Y"/>
    <x v="1"/>
    <n v="12"/>
    <n v="3"/>
    <x v="1"/>
    <n v="80"/>
    <n v="1"/>
    <n v="10"/>
    <n v="3"/>
    <n v="2"/>
    <x v="0"/>
    <x v="3"/>
    <x v="3"/>
    <n v="7"/>
    <x v="4"/>
  </r>
  <r>
    <n v="34"/>
    <x v="0"/>
    <x v="1"/>
    <x v="0"/>
    <n v="479"/>
    <x v="1"/>
    <n v="7"/>
    <n v="4"/>
    <s v="Medical"/>
    <n v="1"/>
    <n v="1577"/>
    <x v="3"/>
    <x v="1"/>
    <n v="35"/>
    <x v="0"/>
    <x v="1"/>
    <x v="1"/>
    <x v="0"/>
    <x v="0"/>
    <n v="2972"/>
    <x v="1"/>
    <n v="22061"/>
    <n v="1"/>
    <s v="Y"/>
    <x v="1"/>
    <n v="13"/>
    <n v="3"/>
    <x v="3"/>
    <n v="80"/>
    <n v="0"/>
    <n v="1"/>
    <n v="4"/>
    <n v="1"/>
    <x v="1"/>
    <x v="6"/>
    <x v="2"/>
    <n v="0"/>
    <x v="2"/>
  </r>
  <r>
    <n v="55"/>
    <x v="1"/>
    <x v="1"/>
    <x v="0"/>
    <n v="685"/>
    <x v="0"/>
    <n v="26"/>
    <n v="5"/>
    <s v="Marketing"/>
    <n v="1"/>
    <n v="1578"/>
    <x v="1"/>
    <x v="1"/>
    <n v="60"/>
    <x v="1"/>
    <x v="4"/>
    <x v="5"/>
    <x v="0"/>
    <x v="1"/>
    <n v="19586"/>
    <x v="2"/>
    <n v="23037"/>
    <n v="1"/>
    <s v="Y"/>
    <x v="1"/>
    <n v="21"/>
    <n v="4"/>
    <x v="3"/>
    <n v="80"/>
    <n v="1"/>
    <n v="36"/>
    <n v="3"/>
    <n v="3"/>
    <x v="0"/>
    <x v="28"/>
    <x v="8"/>
    <n v="2"/>
    <x v="15"/>
  </r>
  <r>
    <n v="34"/>
    <x v="0"/>
    <x v="1"/>
    <x v="0"/>
    <n v="1351"/>
    <x v="1"/>
    <n v="1"/>
    <n v="4"/>
    <s v="Life Sciences"/>
    <n v="1"/>
    <n v="1580"/>
    <x v="0"/>
    <x v="1"/>
    <n v="45"/>
    <x v="0"/>
    <x v="0"/>
    <x v="1"/>
    <x v="0"/>
    <x v="1"/>
    <n v="5484"/>
    <x v="0"/>
    <n v="13008"/>
    <n v="9"/>
    <s v="Y"/>
    <x v="1"/>
    <n v="17"/>
    <n v="3"/>
    <x v="2"/>
    <n v="80"/>
    <n v="1"/>
    <n v="9"/>
    <n v="3"/>
    <n v="2"/>
    <x v="1"/>
    <x v="4"/>
    <x v="3"/>
    <n v="2"/>
    <x v="9"/>
  </r>
  <r>
    <n v="26"/>
    <x v="2"/>
    <x v="1"/>
    <x v="0"/>
    <n v="474"/>
    <x v="1"/>
    <n v="3"/>
    <n v="3"/>
    <s v="Life Sciences"/>
    <n v="1"/>
    <n v="1581"/>
    <x v="3"/>
    <x v="0"/>
    <n v="89"/>
    <x v="0"/>
    <x v="1"/>
    <x v="1"/>
    <x v="0"/>
    <x v="1"/>
    <n v="2061"/>
    <x v="1"/>
    <n v="11133"/>
    <n v="1"/>
    <s v="Y"/>
    <x v="1"/>
    <n v="21"/>
    <n v="4"/>
    <x v="0"/>
    <n v="80"/>
    <n v="0"/>
    <n v="1"/>
    <n v="5"/>
    <n v="3"/>
    <x v="1"/>
    <x v="6"/>
    <x v="2"/>
    <n v="0"/>
    <x v="2"/>
  </r>
  <r>
    <n v="38"/>
    <x v="0"/>
    <x v="1"/>
    <x v="0"/>
    <n v="1245"/>
    <x v="0"/>
    <n v="14"/>
    <n v="3"/>
    <s v="Life Sciences"/>
    <n v="1"/>
    <n v="1582"/>
    <x v="1"/>
    <x v="1"/>
    <n v="80"/>
    <x v="0"/>
    <x v="0"/>
    <x v="0"/>
    <x v="1"/>
    <x v="1"/>
    <n v="9924"/>
    <x v="2"/>
    <n v="12355"/>
    <n v="0"/>
    <s v="Y"/>
    <x v="1"/>
    <n v="11"/>
    <n v="3"/>
    <x v="1"/>
    <n v="80"/>
    <n v="1"/>
    <n v="10"/>
    <n v="3"/>
    <n v="3"/>
    <x v="0"/>
    <x v="7"/>
    <x v="6"/>
    <n v="7"/>
    <x v="1"/>
  </r>
  <r>
    <n v="38"/>
    <x v="0"/>
    <x v="1"/>
    <x v="0"/>
    <n v="437"/>
    <x v="0"/>
    <n v="16"/>
    <n v="3"/>
    <s v="Life Sciences"/>
    <n v="1"/>
    <n v="1583"/>
    <x v="0"/>
    <x v="0"/>
    <n v="90"/>
    <x v="0"/>
    <x v="0"/>
    <x v="0"/>
    <x v="1"/>
    <x v="0"/>
    <n v="4198"/>
    <x v="0"/>
    <n v="16379"/>
    <n v="2"/>
    <s v="Y"/>
    <x v="1"/>
    <n v="12"/>
    <n v="3"/>
    <x v="2"/>
    <n v="80"/>
    <n v="0"/>
    <n v="8"/>
    <n v="5"/>
    <n v="4"/>
    <x v="2"/>
    <x v="11"/>
    <x v="3"/>
    <n v="1"/>
    <x v="3"/>
  </r>
  <r>
    <n v="36"/>
    <x v="0"/>
    <x v="1"/>
    <x v="0"/>
    <n v="884"/>
    <x v="0"/>
    <n v="1"/>
    <n v="4"/>
    <s v="Life Sciences"/>
    <n v="1"/>
    <n v="1585"/>
    <x v="0"/>
    <x v="0"/>
    <n v="73"/>
    <x v="0"/>
    <x v="0"/>
    <x v="0"/>
    <x v="2"/>
    <x v="0"/>
    <n v="6815"/>
    <x v="0"/>
    <n v="21447"/>
    <n v="6"/>
    <s v="Y"/>
    <x v="1"/>
    <n v="13"/>
    <n v="3"/>
    <x v="0"/>
    <n v="80"/>
    <n v="0"/>
    <n v="15"/>
    <n v="5"/>
    <n v="3"/>
    <x v="1"/>
    <x v="6"/>
    <x v="2"/>
    <n v="0"/>
    <x v="2"/>
  </r>
  <r>
    <n v="29"/>
    <x v="2"/>
    <x v="1"/>
    <x v="0"/>
    <n v="1370"/>
    <x v="1"/>
    <n v="3"/>
    <n v="1"/>
    <s v="Medical"/>
    <n v="1"/>
    <n v="1586"/>
    <x v="0"/>
    <x v="1"/>
    <n v="87"/>
    <x v="0"/>
    <x v="1"/>
    <x v="2"/>
    <x v="3"/>
    <x v="0"/>
    <n v="4723"/>
    <x v="0"/>
    <n v="16213"/>
    <n v="1"/>
    <s v="Y"/>
    <x v="0"/>
    <n v="18"/>
    <n v="3"/>
    <x v="1"/>
    <n v="80"/>
    <n v="0"/>
    <n v="10"/>
    <n v="3"/>
    <n v="3"/>
    <x v="0"/>
    <x v="1"/>
    <x v="5"/>
    <n v="1"/>
    <x v="0"/>
  </r>
  <r>
    <n v="35"/>
    <x v="0"/>
    <x v="1"/>
    <x v="0"/>
    <n v="670"/>
    <x v="1"/>
    <n v="10"/>
    <n v="4"/>
    <s v="Medical"/>
    <n v="1"/>
    <n v="1587"/>
    <x v="3"/>
    <x v="0"/>
    <n v="51"/>
    <x v="0"/>
    <x v="0"/>
    <x v="4"/>
    <x v="2"/>
    <x v="0"/>
    <n v="6142"/>
    <x v="0"/>
    <n v="4223"/>
    <n v="3"/>
    <s v="Y"/>
    <x v="0"/>
    <n v="16"/>
    <n v="3"/>
    <x v="3"/>
    <n v="80"/>
    <n v="0"/>
    <n v="10"/>
    <n v="4"/>
    <n v="3"/>
    <x v="2"/>
    <x v="8"/>
    <x v="3"/>
    <n v="0"/>
    <x v="10"/>
  </r>
  <r>
    <n v="39"/>
    <x v="0"/>
    <x v="1"/>
    <x v="0"/>
    <n v="1462"/>
    <x v="0"/>
    <n v="6"/>
    <n v="3"/>
    <s v="Medical"/>
    <n v="1"/>
    <n v="1588"/>
    <x v="2"/>
    <x v="1"/>
    <n v="38"/>
    <x v="2"/>
    <x v="2"/>
    <x v="0"/>
    <x v="2"/>
    <x v="1"/>
    <n v="8237"/>
    <x v="2"/>
    <n v="4658"/>
    <n v="2"/>
    <s v="Y"/>
    <x v="1"/>
    <n v="11"/>
    <n v="3"/>
    <x v="0"/>
    <n v="80"/>
    <n v="1"/>
    <n v="11"/>
    <n v="3"/>
    <n v="3"/>
    <x v="0"/>
    <x v="5"/>
    <x v="8"/>
    <n v="7"/>
    <x v="4"/>
  </r>
  <r>
    <n v="29"/>
    <x v="2"/>
    <x v="1"/>
    <x v="1"/>
    <n v="995"/>
    <x v="1"/>
    <n v="2"/>
    <n v="1"/>
    <s v="Life Sciences"/>
    <n v="1"/>
    <n v="1590"/>
    <x v="3"/>
    <x v="1"/>
    <n v="87"/>
    <x v="0"/>
    <x v="0"/>
    <x v="4"/>
    <x v="0"/>
    <x v="2"/>
    <n v="8853"/>
    <x v="2"/>
    <n v="24483"/>
    <n v="1"/>
    <s v="Y"/>
    <x v="1"/>
    <n v="19"/>
    <n v="3"/>
    <x v="1"/>
    <n v="80"/>
    <n v="1"/>
    <n v="6"/>
    <n v="0"/>
    <n v="4"/>
    <x v="0"/>
    <x v="0"/>
    <x v="0"/>
    <n v="1"/>
    <x v="6"/>
  </r>
  <r>
    <n v="50"/>
    <x v="1"/>
    <x v="1"/>
    <x v="0"/>
    <n v="264"/>
    <x v="0"/>
    <n v="9"/>
    <n v="3"/>
    <s v="Marketing"/>
    <n v="1"/>
    <n v="1591"/>
    <x v="1"/>
    <x v="1"/>
    <n v="59"/>
    <x v="0"/>
    <x v="4"/>
    <x v="5"/>
    <x v="2"/>
    <x v="1"/>
    <n v="19331"/>
    <x v="2"/>
    <n v="19519"/>
    <n v="4"/>
    <s v="Y"/>
    <x v="0"/>
    <n v="16"/>
    <n v="3"/>
    <x v="3"/>
    <n v="80"/>
    <n v="1"/>
    <n v="27"/>
    <n v="2"/>
    <n v="3"/>
    <x v="1"/>
    <x v="6"/>
    <x v="2"/>
    <n v="0"/>
    <x v="2"/>
  </r>
  <r>
    <n v="23"/>
    <x v="2"/>
    <x v="1"/>
    <x v="0"/>
    <n v="977"/>
    <x v="1"/>
    <n v="10"/>
    <n v="3"/>
    <s v="Technical Degree"/>
    <n v="1"/>
    <n v="1592"/>
    <x v="2"/>
    <x v="1"/>
    <n v="45"/>
    <x v="2"/>
    <x v="1"/>
    <x v="1"/>
    <x v="2"/>
    <x v="1"/>
    <n v="2073"/>
    <x v="1"/>
    <n v="12826"/>
    <n v="2"/>
    <s v="Y"/>
    <x v="1"/>
    <n v="16"/>
    <n v="3"/>
    <x v="1"/>
    <n v="80"/>
    <n v="1"/>
    <n v="4"/>
    <n v="2"/>
    <n v="3"/>
    <x v="1"/>
    <x v="4"/>
    <x v="3"/>
    <n v="2"/>
    <x v="3"/>
  </r>
  <r>
    <n v="36"/>
    <x v="0"/>
    <x v="1"/>
    <x v="1"/>
    <n v="1302"/>
    <x v="1"/>
    <n v="6"/>
    <n v="4"/>
    <s v="Life Sciences"/>
    <n v="1"/>
    <n v="1594"/>
    <x v="3"/>
    <x v="1"/>
    <n v="80"/>
    <x v="2"/>
    <x v="0"/>
    <x v="2"/>
    <x v="3"/>
    <x v="1"/>
    <n v="5562"/>
    <x v="0"/>
    <n v="19711"/>
    <n v="3"/>
    <s v="Y"/>
    <x v="0"/>
    <n v="13"/>
    <n v="3"/>
    <x v="1"/>
    <n v="80"/>
    <n v="1"/>
    <n v="9"/>
    <n v="3"/>
    <n v="3"/>
    <x v="2"/>
    <x v="11"/>
    <x v="3"/>
    <n v="0"/>
    <x v="3"/>
  </r>
  <r>
    <n v="42"/>
    <x v="0"/>
    <x v="1"/>
    <x v="0"/>
    <n v="1059"/>
    <x v="1"/>
    <n v="9"/>
    <n v="2"/>
    <s v="Other"/>
    <n v="1"/>
    <n v="1595"/>
    <x v="2"/>
    <x v="1"/>
    <n v="93"/>
    <x v="1"/>
    <x v="4"/>
    <x v="5"/>
    <x v="0"/>
    <x v="0"/>
    <n v="19613"/>
    <x v="2"/>
    <n v="26362"/>
    <n v="8"/>
    <s v="Y"/>
    <x v="1"/>
    <n v="22"/>
    <n v="4"/>
    <x v="1"/>
    <n v="80"/>
    <n v="0"/>
    <n v="24"/>
    <n v="2"/>
    <n v="3"/>
    <x v="1"/>
    <x v="6"/>
    <x v="2"/>
    <n v="0"/>
    <x v="9"/>
  </r>
  <r>
    <n v="35"/>
    <x v="0"/>
    <x v="1"/>
    <x v="0"/>
    <n v="750"/>
    <x v="1"/>
    <n v="28"/>
    <n v="3"/>
    <s v="Life Sciences"/>
    <n v="1"/>
    <n v="1596"/>
    <x v="0"/>
    <x v="1"/>
    <n v="46"/>
    <x v="2"/>
    <x v="0"/>
    <x v="2"/>
    <x v="2"/>
    <x v="1"/>
    <n v="3407"/>
    <x v="0"/>
    <n v="25348"/>
    <n v="1"/>
    <s v="Y"/>
    <x v="1"/>
    <n v="17"/>
    <n v="3"/>
    <x v="1"/>
    <n v="80"/>
    <n v="2"/>
    <n v="10"/>
    <n v="3"/>
    <n v="2"/>
    <x v="0"/>
    <x v="1"/>
    <x v="5"/>
    <n v="6"/>
    <x v="5"/>
  </r>
  <r>
    <n v="34"/>
    <x v="0"/>
    <x v="1"/>
    <x v="1"/>
    <n v="653"/>
    <x v="1"/>
    <n v="10"/>
    <n v="4"/>
    <s v="Technical Degree"/>
    <n v="1"/>
    <n v="1597"/>
    <x v="2"/>
    <x v="1"/>
    <n v="92"/>
    <x v="1"/>
    <x v="0"/>
    <x v="4"/>
    <x v="2"/>
    <x v="1"/>
    <n v="5063"/>
    <x v="0"/>
    <n v="15332"/>
    <n v="1"/>
    <s v="Y"/>
    <x v="1"/>
    <n v="14"/>
    <n v="3"/>
    <x v="2"/>
    <n v="80"/>
    <n v="1"/>
    <n v="8"/>
    <n v="3"/>
    <n v="2"/>
    <x v="0"/>
    <x v="3"/>
    <x v="3"/>
    <n v="7"/>
    <x v="1"/>
  </r>
  <r>
    <n v="40"/>
    <x v="0"/>
    <x v="1"/>
    <x v="0"/>
    <n v="118"/>
    <x v="0"/>
    <n v="14"/>
    <n v="2"/>
    <s v="Life Sciences"/>
    <n v="1"/>
    <n v="1598"/>
    <x v="2"/>
    <x v="0"/>
    <n v="84"/>
    <x v="0"/>
    <x v="0"/>
    <x v="0"/>
    <x v="3"/>
    <x v="1"/>
    <n v="4639"/>
    <x v="0"/>
    <n v="11262"/>
    <n v="1"/>
    <s v="Y"/>
    <x v="1"/>
    <n v="15"/>
    <n v="3"/>
    <x v="3"/>
    <n v="80"/>
    <n v="1"/>
    <n v="5"/>
    <n v="2"/>
    <n v="3"/>
    <x v="2"/>
    <x v="8"/>
    <x v="0"/>
    <n v="1"/>
    <x v="3"/>
  </r>
  <r>
    <n v="43"/>
    <x v="0"/>
    <x v="1"/>
    <x v="0"/>
    <n v="990"/>
    <x v="1"/>
    <n v="27"/>
    <n v="3"/>
    <s v="Technical Degree"/>
    <n v="1"/>
    <n v="1599"/>
    <x v="2"/>
    <x v="1"/>
    <n v="87"/>
    <x v="2"/>
    <x v="1"/>
    <x v="2"/>
    <x v="1"/>
    <x v="2"/>
    <n v="4876"/>
    <x v="0"/>
    <n v="5855"/>
    <n v="5"/>
    <s v="Y"/>
    <x v="1"/>
    <n v="12"/>
    <n v="3"/>
    <x v="3"/>
    <n v="80"/>
    <n v="1"/>
    <n v="8"/>
    <n v="0"/>
    <n v="3"/>
    <x v="0"/>
    <x v="0"/>
    <x v="0"/>
    <n v="0"/>
    <x v="3"/>
  </r>
  <r>
    <n v="35"/>
    <x v="0"/>
    <x v="1"/>
    <x v="0"/>
    <n v="1349"/>
    <x v="1"/>
    <n v="7"/>
    <n v="2"/>
    <s v="Life Sciences"/>
    <n v="1"/>
    <n v="1601"/>
    <x v="1"/>
    <x v="1"/>
    <n v="63"/>
    <x v="1"/>
    <x v="1"/>
    <x v="2"/>
    <x v="0"/>
    <x v="1"/>
    <n v="2690"/>
    <x v="1"/>
    <n v="7713"/>
    <n v="1"/>
    <s v="Y"/>
    <x v="1"/>
    <n v="18"/>
    <n v="3"/>
    <x v="1"/>
    <n v="80"/>
    <n v="1"/>
    <n v="1"/>
    <n v="5"/>
    <n v="2"/>
    <x v="1"/>
    <x v="6"/>
    <x v="2"/>
    <n v="0"/>
    <x v="9"/>
  </r>
  <r>
    <n v="46"/>
    <x v="1"/>
    <x v="1"/>
    <x v="0"/>
    <n v="563"/>
    <x v="0"/>
    <n v="1"/>
    <n v="4"/>
    <s v="Life Sciences"/>
    <n v="1"/>
    <n v="1602"/>
    <x v="2"/>
    <x v="1"/>
    <n v="56"/>
    <x v="2"/>
    <x v="3"/>
    <x v="5"/>
    <x v="3"/>
    <x v="0"/>
    <n v="17567"/>
    <x v="2"/>
    <n v="3156"/>
    <n v="1"/>
    <s v="Y"/>
    <x v="1"/>
    <n v="15"/>
    <n v="3"/>
    <x v="2"/>
    <n v="80"/>
    <n v="0"/>
    <n v="27"/>
    <n v="5"/>
    <n v="1"/>
    <x v="0"/>
    <x v="34"/>
    <x v="2"/>
    <n v="0"/>
    <x v="11"/>
  </r>
  <r>
    <n v="28"/>
    <x v="2"/>
    <x v="0"/>
    <x v="0"/>
    <n v="329"/>
    <x v="1"/>
    <n v="24"/>
    <n v="3"/>
    <s v="Medical"/>
    <n v="1"/>
    <n v="1604"/>
    <x v="1"/>
    <x v="1"/>
    <n v="51"/>
    <x v="0"/>
    <x v="1"/>
    <x v="2"/>
    <x v="1"/>
    <x v="1"/>
    <n v="2408"/>
    <x v="1"/>
    <n v="7324"/>
    <n v="1"/>
    <s v="Y"/>
    <x v="0"/>
    <n v="17"/>
    <n v="3"/>
    <x v="3"/>
    <n v="80"/>
    <n v="3"/>
    <n v="1"/>
    <n v="3"/>
    <n v="3"/>
    <x v="1"/>
    <x v="6"/>
    <x v="10"/>
    <n v="0"/>
    <x v="2"/>
  </r>
  <r>
    <n v="22"/>
    <x v="2"/>
    <x v="1"/>
    <x v="2"/>
    <n v="457"/>
    <x v="1"/>
    <n v="26"/>
    <n v="2"/>
    <s v="Other"/>
    <n v="1"/>
    <n v="1605"/>
    <x v="0"/>
    <x v="0"/>
    <n v="85"/>
    <x v="1"/>
    <x v="1"/>
    <x v="1"/>
    <x v="2"/>
    <x v="1"/>
    <n v="2814"/>
    <x v="1"/>
    <n v="10293"/>
    <n v="1"/>
    <s v="Y"/>
    <x v="0"/>
    <n v="14"/>
    <n v="3"/>
    <x v="2"/>
    <n v="80"/>
    <n v="0"/>
    <n v="4"/>
    <n v="2"/>
    <n v="2"/>
    <x v="2"/>
    <x v="9"/>
    <x v="3"/>
    <n v="1"/>
    <x v="6"/>
  </r>
  <r>
    <n v="50"/>
    <x v="1"/>
    <x v="1"/>
    <x v="1"/>
    <n v="1234"/>
    <x v="1"/>
    <n v="20"/>
    <n v="5"/>
    <s v="Medical"/>
    <n v="1"/>
    <n v="1606"/>
    <x v="0"/>
    <x v="1"/>
    <n v="41"/>
    <x v="0"/>
    <x v="3"/>
    <x v="4"/>
    <x v="2"/>
    <x v="1"/>
    <n v="11245"/>
    <x v="2"/>
    <n v="20689"/>
    <n v="2"/>
    <s v="Y"/>
    <x v="0"/>
    <n v="15"/>
    <n v="3"/>
    <x v="3"/>
    <n v="80"/>
    <n v="1"/>
    <n v="32"/>
    <n v="3"/>
    <n v="3"/>
    <x v="0"/>
    <x v="35"/>
    <x v="6"/>
    <n v="12"/>
    <x v="15"/>
  </r>
  <r>
    <n v="32"/>
    <x v="0"/>
    <x v="1"/>
    <x v="0"/>
    <n v="634"/>
    <x v="1"/>
    <n v="5"/>
    <n v="4"/>
    <s v="Other"/>
    <n v="1"/>
    <n v="1607"/>
    <x v="0"/>
    <x v="0"/>
    <n v="35"/>
    <x v="2"/>
    <x v="1"/>
    <x v="1"/>
    <x v="0"/>
    <x v="1"/>
    <n v="3312"/>
    <x v="0"/>
    <n v="18783"/>
    <n v="3"/>
    <s v="Y"/>
    <x v="1"/>
    <n v="17"/>
    <n v="3"/>
    <x v="1"/>
    <n v="80"/>
    <n v="2"/>
    <n v="6"/>
    <n v="3"/>
    <n v="3"/>
    <x v="2"/>
    <x v="11"/>
    <x v="3"/>
    <n v="0"/>
    <x v="3"/>
  </r>
  <r>
    <n v="44"/>
    <x v="0"/>
    <x v="1"/>
    <x v="0"/>
    <n v="1313"/>
    <x v="1"/>
    <n v="7"/>
    <n v="3"/>
    <s v="Medical"/>
    <n v="1"/>
    <n v="1608"/>
    <x v="0"/>
    <x v="0"/>
    <n v="31"/>
    <x v="0"/>
    <x v="4"/>
    <x v="7"/>
    <x v="0"/>
    <x v="2"/>
    <n v="19049"/>
    <x v="2"/>
    <n v="3549"/>
    <n v="0"/>
    <s v="Y"/>
    <x v="0"/>
    <n v="14"/>
    <n v="3"/>
    <x v="1"/>
    <n v="80"/>
    <n v="1"/>
    <n v="23"/>
    <n v="4"/>
    <n v="2"/>
    <x v="0"/>
    <x v="14"/>
    <x v="1"/>
    <n v="1"/>
    <x v="13"/>
  </r>
  <r>
    <n v="30"/>
    <x v="2"/>
    <x v="1"/>
    <x v="0"/>
    <n v="241"/>
    <x v="1"/>
    <n v="7"/>
    <n v="3"/>
    <s v="Medical"/>
    <n v="1"/>
    <n v="1609"/>
    <x v="0"/>
    <x v="1"/>
    <n v="48"/>
    <x v="1"/>
    <x v="1"/>
    <x v="1"/>
    <x v="1"/>
    <x v="1"/>
    <n v="2141"/>
    <x v="1"/>
    <n v="5348"/>
    <n v="1"/>
    <s v="Y"/>
    <x v="1"/>
    <n v="12"/>
    <n v="3"/>
    <x v="2"/>
    <n v="80"/>
    <n v="1"/>
    <n v="6"/>
    <n v="3"/>
    <n v="2"/>
    <x v="0"/>
    <x v="0"/>
    <x v="0"/>
    <n v="1"/>
    <x v="9"/>
  </r>
  <r>
    <n v="45"/>
    <x v="0"/>
    <x v="1"/>
    <x v="0"/>
    <n v="1015"/>
    <x v="1"/>
    <n v="5"/>
    <n v="5"/>
    <s v="Medical"/>
    <n v="1"/>
    <n v="1611"/>
    <x v="1"/>
    <x v="0"/>
    <n v="50"/>
    <x v="3"/>
    <x v="0"/>
    <x v="2"/>
    <x v="3"/>
    <x v="0"/>
    <n v="5769"/>
    <x v="0"/>
    <n v="23447"/>
    <n v="1"/>
    <s v="Y"/>
    <x v="0"/>
    <n v="14"/>
    <n v="3"/>
    <x v="0"/>
    <n v="80"/>
    <n v="0"/>
    <n v="10"/>
    <n v="3"/>
    <n v="3"/>
    <x v="0"/>
    <x v="1"/>
    <x v="1"/>
    <n v="1"/>
    <x v="10"/>
  </r>
  <r>
    <n v="45"/>
    <x v="0"/>
    <x v="1"/>
    <x v="2"/>
    <n v="336"/>
    <x v="0"/>
    <n v="26"/>
    <n v="3"/>
    <s v="Marketing"/>
    <n v="1"/>
    <n v="1612"/>
    <x v="3"/>
    <x v="1"/>
    <n v="52"/>
    <x v="1"/>
    <x v="0"/>
    <x v="0"/>
    <x v="3"/>
    <x v="1"/>
    <n v="4385"/>
    <x v="0"/>
    <n v="24162"/>
    <n v="1"/>
    <s v="Y"/>
    <x v="1"/>
    <n v="15"/>
    <n v="3"/>
    <x v="0"/>
    <n v="80"/>
    <n v="1"/>
    <n v="10"/>
    <n v="2"/>
    <n v="3"/>
    <x v="0"/>
    <x v="1"/>
    <x v="1"/>
    <n v="4"/>
    <x v="0"/>
  </r>
  <r>
    <n v="31"/>
    <x v="0"/>
    <x v="1"/>
    <x v="1"/>
    <n v="715"/>
    <x v="0"/>
    <n v="2"/>
    <n v="4"/>
    <s v="Other"/>
    <n v="1"/>
    <n v="1613"/>
    <x v="2"/>
    <x v="1"/>
    <n v="54"/>
    <x v="0"/>
    <x v="0"/>
    <x v="0"/>
    <x v="3"/>
    <x v="0"/>
    <n v="5332"/>
    <x v="0"/>
    <n v="21602"/>
    <n v="7"/>
    <s v="Y"/>
    <x v="1"/>
    <n v="13"/>
    <n v="3"/>
    <x v="1"/>
    <n v="80"/>
    <n v="0"/>
    <n v="10"/>
    <n v="3"/>
    <n v="3"/>
    <x v="2"/>
    <x v="8"/>
    <x v="3"/>
    <n v="0"/>
    <x v="6"/>
  </r>
  <r>
    <n v="36"/>
    <x v="0"/>
    <x v="1"/>
    <x v="0"/>
    <n v="559"/>
    <x v="1"/>
    <n v="12"/>
    <n v="4"/>
    <s v="Life Sciences"/>
    <n v="1"/>
    <n v="1614"/>
    <x v="1"/>
    <x v="0"/>
    <n v="76"/>
    <x v="0"/>
    <x v="0"/>
    <x v="3"/>
    <x v="2"/>
    <x v="1"/>
    <n v="4663"/>
    <x v="0"/>
    <n v="12421"/>
    <n v="9"/>
    <s v="Y"/>
    <x v="0"/>
    <n v="12"/>
    <n v="3"/>
    <x v="2"/>
    <n v="80"/>
    <n v="2"/>
    <n v="7"/>
    <n v="2"/>
    <n v="3"/>
    <x v="2"/>
    <x v="11"/>
    <x v="3"/>
    <n v="1"/>
    <x v="9"/>
  </r>
  <r>
    <n v="34"/>
    <x v="0"/>
    <x v="1"/>
    <x v="1"/>
    <n v="426"/>
    <x v="1"/>
    <n v="10"/>
    <n v="4"/>
    <s v="Life Sciences"/>
    <n v="1"/>
    <n v="1615"/>
    <x v="1"/>
    <x v="1"/>
    <n v="42"/>
    <x v="2"/>
    <x v="0"/>
    <x v="3"/>
    <x v="0"/>
    <x v="2"/>
    <n v="4724"/>
    <x v="0"/>
    <n v="17000"/>
    <n v="1"/>
    <s v="Y"/>
    <x v="1"/>
    <n v="13"/>
    <n v="3"/>
    <x v="0"/>
    <n v="80"/>
    <n v="1"/>
    <n v="9"/>
    <n v="3"/>
    <n v="3"/>
    <x v="0"/>
    <x v="7"/>
    <x v="1"/>
    <n v="7"/>
    <x v="3"/>
  </r>
  <r>
    <n v="49"/>
    <x v="1"/>
    <x v="1"/>
    <x v="0"/>
    <n v="722"/>
    <x v="1"/>
    <n v="25"/>
    <n v="4"/>
    <s v="Life Sciences"/>
    <n v="1"/>
    <n v="1617"/>
    <x v="1"/>
    <x v="0"/>
    <n v="84"/>
    <x v="0"/>
    <x v="1"/>
    <x v="2"/>
    <x v="3"/>
    <x v="1"/>
    <n v="3211"/>
    <x v="0"/>
    <n v="22102"/>
    <n v="1"/>
    <s v="Y"/>
    <x v="1"/>
    <n v="14"/>
    <n v="3"/>
    <x v="1"/>
    <n v="80"/>
    <n v="1"/>
    <n v="10"/>
    <n v="3"/>
    <n v="2"/>
    <x v="0"/>
    <x v="7"/>
    <x v="8"/>
    <n v="1"/>
    <x v="10"/>
  </r>
  <r>
    <n v="39"/>
    <x v="0"/>
    <x v="1"/>
    <x v="0"/>
    <n v="1387"/>
    <x v="1"/>
    <n v="10"/>
    <n v="5"/>
    <s v="Medical"/>
    <n v="1"/>
    <n v="1618"/>
    <x v="0"/>
    <x v="1"/>
    <n v="76"/>
    <x v="0"/>
    <x v="0"/>
    <x v="3"/>
    <x v="3"/>
    <x v="1"/>
    <n v="5377"/>
    <x v="0"/>
    <n v="3835"/>
    <n v="2"/>
    <s v="Y"/>
    <x v="1"/>
    <n v="13"/>
    <n v="3"/>
    <x v="1"/>
    <n v="80"/>
    <n v="3"/>
    <n v="10"/>
    <n v="3"/>
    <n v="3"/>
    <x v="0"/>
    <x v="5"/>
    <x v="1"/>
    <n v="7"/>
    <x v="1"/>
  </r>
  <r>
    <n v="27"/>
    <x v="2"/>
    <x v="1"/>
    <x v="0"/>
    <n v="1302"/>
    <x v="1"/>
    <n v="19"/>
    <n v="3"/>
    <s v="Other"/>
    <n v="1"/>
    <n v="1619"/>
    <x v="2"/>
    <x v="1"/>
    <n v="67"/>
    <x v="1"/>
    <x v="1"/>
    <x v="2"/>
    <x v="3"/>
    <x v="2"/>
    <n v="4066"/>
    <x v="0"/>
    <n v="16290"/>
    <n v="1"/>
    <s v="Y"/>
    <x v="1"/>
    <n v="11"/>
    <n v="3"/>
    <x v="0"/>
    <n v="80"/>
    <n v="2"/>
    <n v="7"/>
    <n v="3"/>
    <n v="3"/>
    <x v="0"/>
    <x v="5"/>
    <x v="1"/>
    <n v="0"/>
    <x v="1"/>
  </r>
  <r>
    <n v="35"/>
    <x v="0"/>
    <x v="1"/>
    <x v="0"/>
    <n v="819"/>
    <x v="1"/>
    <n v="18"/>
    <n v="5"/>
    <s v="Life Sciences"/>
    <n v="1"/>
    <n v="1621"/>
    <x v="0"/>
    <x v="1"/>
    <n v="48"/>
    <x v="2"/>
    <x v="0"/>
    <x v="1"/>
    <x v="3"/>
    <x v="1"/>
    <n v="5208"/>
    <x v="0"/>
    <n v="26312"/>
    <n v="1"/>
    <s v="Y"/>
    <x v="1"/>
    <n v="11"/>
    <n v="3"/>
    <x v="1"/>
    <n v="80"/>
    <n v="0"/>
    <n v="16"/>
    <n v="2"/>
    <n v="3"/>
    <x v="0"/>
    <x v="22"/>
    <x v="11"/>
    <n v="1"/>
    <x v="13"/>
  </r>
  <r>
    <n v="28"/>
    <x v="2"/>
    <x v="1"/>
    <x v="0"/>
    <n v="580"/>
    <x v="1"/>
    <n v="27"/>
    <n v="3"/>
    <s v="Medical"/>
    <n v="1"/>
    <n v="1622"/>
    <x v="0"/>
    <x v="0"/>
    <n v="39"/>
    <x v="3"/>
    <x v="0"/>
    <x v="3"/>
    <x v="3"/>
    <x v="2"/>
    <n v="4877"/>
    <x v="0"/>
    <n v="20460"/>
    <n v="0"/>
    <s v="Y"/>
    <x v="1"/>
    <n v="21"/>
    <n v="4"/>
    <x v="2"/>
    <n v="80"/>
    <n v="1"/>
    <n v="6"/>
    <n v="5"/>
    <n v="2"/>
    <x v="2"/>
    <x v="8"/>
    <x v="7"/>
    <n v="0"/>
    <x v="2"/>
  </r>
  <r>
    <n v="21"/>
    <x v="2"/>
    <x v="1"/>
    <x v="0"/>
    <n v="546"/>
    <x v="1"/>
    <n v="5"/>
    <n v="1"/>
    <s v="Medical"/>
    <n v="1"/>
    <n v="1623"/>
    <x v="1"/>
    <x v="1"/>
    <n v="97"/>
    <x v="0"/>
    <x v="1"/>
    <x v="1"/>
    <x v="0"/>
    <x v="0"/>
    <n v="3117"/>
    <x v="0"/>
    <n v="26009"/>
    <n v="1"/>
    <s v="Y"/>
    <x v="1"/>
    <n v="18"/>
    <n v="3"/>
    <x v="3"/>
    <n v="80"/>
    <n v="0"/>
    <n v="3"/>
    <n v="2"/>
    <n v="3"/>
    <x v="1"/>
    <x v="4"/>
    <x v="3"/>
    <n v="2"/>
    <x v="3"/>
  </r>
  <r>
    <n v="18"/>
    <x v="2"/>
    <x v="0"/>
    <x v="1"/>
    <n v="544"/>
    <x v="0"/>
    <n v="3"/>
    <n v="2"/>
    <s v="Medical"/>
    <n v="1"/>
    <n v="1624"/>
    <x v="0"/>
    <x v="0"/>
    <n v="70"/>
    <x v="0"/>
    <x v="1"/>
    <x v="6"/>
    <x v="0"/>
    <x v="0"/>
    <n v="1569"/>
    <x v="1"/>
    <n v="18420"/>
    <n v="1"/>
    <s v="Y"/>
    <x v="0"/>
    <n v="12"/>
    <n v="3"/>
    <x v="3"/>
    <n v="80"/>
    <n v="0"/>
    <n v="0"/>
    <n v="2"/>
    <n v="4"/>
    <x v="1"/>
    <x v="2"/>
    <x v="2"/>
    <n v="0"/>
    <x v="2"/>
  </r>
  <r>
    <n v="47"/>
    <x v="1"/>
    <x v="1"/>
    <x v="0"/>
    <n v="1176"/>
    <x v="2"/>
    <n v="26"/>
    <n v="4"/>
    <s v="Life Sciences"/>
    <n v="1"/>
    <n v="1625"/>
    <x v="2"/>
    <x v="0"/>
    <n v="98"/>
    <x v="0"/>
    <x v="4"/>
    <x v="5"/>
    <x v="2"/>
    <x v="1"/>
    <n v="19658"/>
    <x v="2"/>
    <n v="5220"/>
    <n v="3"/>
    <s v="Y"/>
    <x v="1"/>
    <n v="11"/>
    <n v="3"/>
    <x v="3"/>
    <n v="80"/>
    <n v="1"/>
    <n v="27"/>
    <n v="2"/>
    <n v="3"/>
    <x v="2"/>
    <x v="8"/>
    <x v="3"/>
    <n v="1"/>
    <x v="2"/>
  </r>
  <r>
    <n v="39"/>
    <x v="0"/>
    <x v="1"/>
    <x v="0"/>
    <n v="170"/>
    <x v="1"/>
    <n v="3"/>
    <n v="2"/>
    <s v="Medical"/>
    <n v="1"/>
    <n v="1627"/>
    <x v="1"/>
    <x v="1"/>
    <n v="76"/>
    <x v="1"/>
    <x v="0"/>
    <x v="2"/>
    <x v="2"/>
    <x v="2"/>
    <n v="3069"/>
    <x v="0"/>
    <n v="10302"/>
    <n v="0"/>
    <s v="Y"/>
    <x v="1"/>
    <n v="15"/>
    <n v="3"/>
    <x v="1"/>
    <n v="80"/>
    <n v="1"/>
    <n v="11"/>
    <n v="3"/>
    <n v="3"/>
    <x v="0"/>
    <x v="1"/>
    <x v="6"/>
    <n v="0"/>
    <x v="1"/>
  </r>
  <r>
    <n v="40"/>
    <x v="0"/>
    <x v="1"/>
    <x v="0"/>
    <n v="884"/>
    <x v="1"/>
    <n v="15"/>
    <n v="3"/>
    <s v="Life Sciences"/>
    <n v="1"/>
    <n v="1628"/>
    <x v="3"/>
    <x v="0"/>
    <n v="80"/>
    <x v="1"/>
    <x v="2"/>
    <x v="3"/>
    <x v="2"/>
    <x v="1"/>
    <n v="10435"/>
    <x v="2"/>
    <n v="25800"/>
    <n v="1"/>
    <s v="Y"/>
    <x v="1"/>
    <n v="13"/>
    <n v="3"/>
    <x v="1"/>
    <n v="80"/>
    <n v="2"/>
    <n v="18"/>
    <n v="2"/>
    <n v="3"/>
    <x v="0"/>
    <x v="29"/>
    <x v="11"/>
    <n v="14"/>
    <x v="11"/>
  </r>
  <r>
    <n v="35"/>
    <x v="0"/>
    <x v="1"/>
    <x v="2"/>
    <n v="208"/>
    <x v="1"/>
    <n v="8"/>
    <n v="4"/>
    <s v="Life Sciences"/>
    <n v="1"/>
    <n v="1630"/>
    <x v="1"/>
    <x v="0"/>
    <n v="52"/>
    <x v="0"/>
    <x v="0"/>
    <x v="4"/>
    <x v="2"/>
    <x v="1"/>
    <n v="4148"/>
    <x v="0"/>
    <n v="12250"/>
    <n v="1"/>
    <s v="Y"/>
    <x v="1"/>
    <n v="12"/>
    <n v="3"/>
    <x v="1"/>
    <n v="80"/>
    <n v="1"/>
    <n v="15"/>
    <n v="5"/>
    <n v="3"/>
    <x v="0"/>
    <x v="13"/>
    <x v="14"/>
    <n v="2"/>
    <x v="12"/>
  </r>
  <r>
    <n v="37"/>
    <x v="0"/>
    <x v="1"/>
    <x v="0"/>
    <n v="671"/>
    <x v="1"/>
    <n v="19"/>
    <n v="3"/>
    <s v="Life Sciences"/>
    <n v="1"/>
    <n v="1631"/>
    <x v="1"/>
    <x v="1"/>
    <n v="85"/>
    <x v="0"/>
    <x v="0"/>
    <x v="3"/>
    <x v="2"/>
    <x v="1"/>
    <n v="5768"/>
    <x v="0"/>
    <n v="26493"/>
    <n v="3"/>
    <s v="Y"/>
    <x v="1"/>
    <n v="17"/>
    <n v="3"/>
    <x v="0"/>
    <n v="80"/>
    <n v="3"/>
    <n v="9"/>
    <n v="2"/>
    <n v="2"/>
    <x v="2"/>
    <x v="9"/>
    <x v="7"/>
    <n v="0"/>
    <x v="3"/>
  </r>
  <r>
    <n v="39"/>
    <x v="0"/>
    <x v="1"/>
    <x v="1"/>
    <n v="711"/>
    <x v="1"/>
    <n v="4"/>
    <n v="3"/>
    <s v="Medical"/>
    <n v="1"/>
    <n v="1633"/>
    <x v="3"/>
    <x v="0"/>
    <n v="81"/>
    <x v="0"/>
    <x v="0"/>
    <x v="3"/>
    <x v="2"/>
    <x v="0"/>
    <n v="5042"/>
    <x v="0"/>
    <n v="3140"/>
    <n v="0"/>
    <s v="Y"/>
    <x v="1"/>
    <n v="13"/>
    <n v="3"/>
    <x v="1"/>
    <n v="80"/>
    <n v="0"/>
    <n v="10"/>
    <n v="2"/>
    <n v="1"/>
    <x v="0"/>
    <x v="7"/>
    <x v="3"/>
    <n v="3"/>
    <x v="5"/>
  </r>
  <r>
    <n v="45"/>
    <x v="0"/>
    <x v="1"/>
    <x v="0"/>
    <n v="1329"/>
    <x v="1"/>
    <n v="2"/>
    <n v="2"/>
    <s v="Other"/>
    <n v="1"/>
    <n v="1635"/>
    <x v="2"/>
    <x v="0"/>
    <n v="59"/>
    <x v="1"/>
    <x v="0"/>
    <x v="3"/>
    <x v="0"/>
    <x v="2"/>
    <n v="5770"/>
    <x v="0"/>
    <n v="5388"/>
    <n v="1"/>
    <s v="Y"/>
    <x v="1"/>
    <n v="19"/>
    <n v="3"/>
    <x v="0"/>
    <n v="80"/>
    <n v="2"/>
    <n v="10"/>
    <n v="3"/>
    <n v="3"/>
    <x v="0"/>
    <x v="1"/>
    <x v="1"/>
    <n v="3"/>
    <x v="12"/>
  </r>
  <r>
    <n v="38"/>
    <x v="0"/>
    <x v="1"/>
    <x v="0"/>
    <n v="397"/>
    <x v="1"/>
    <n v="2"/>
    <n v="2"/>
    <s v="Medical"/>
    <n v="1"/>
    <n v="1638"/>
    <x v="2"/>
    <x v="0"/>
    <n v="54"/>
    <x v="1"/>
    <x v="2"/>
    <x v="3"/>
    <x v="2"/>
    <x v="1"/>
    <n v="7756"/>
    <x v="2"/>
    <n v="14199"/>
    <n v="3"/>
    <s v="Y"/>
    <x v="0"/>
    <n v="19"/>
    <n v="3"/>
    <x v="1"/>
    <n v="80"/>
    <n v="1"/>
    <n v="10"/>
    <n v="6"/>
    <n v="4"/>
    <x v="2"/>
    <x v="8"/>
    <x v="0"/>
    <n v="0"/>
    <x v="3"/>
  </r>
  <r>
    <n v="35"/>
    <x v="0"/>
    <x v="0"/>
    <x v="0"/>
    <n v="737"/>
    <x v="0"/>
    <n v="10"/>
    <n v="3"/>
    <s v="Medical"/>
    <n v="1"/>
    <n v="1639"/>
    <x v="2"/>
    <x v="1"/>
    <n v="55"/>
    <x v="1"/>
    <x v="2"/>
    <x v="0"/>
    <x v="3"/>
    <x v="1"/>
    <n v="10306"/>
    <x v="2"/>
    <n v="21530"/>
    <n v="9"/>
    <s v="Y"/>
    <x v="1"/>
    <n v="17"/>
    <n v="3"/>
    <x v="3"/>
    <n v="80"/>
    <n v="0"/>
    <n v="15"/>
    <n v="3"/>
    <n v="3"/>
    <x v="0"/>
    <x v="20"/>
    <x v="16"/>
    <n v="6"/>
    <x v="2"/>
  </r>
  <r>
    <n v="37"/>
    <x v="0"/>
    <x v="1"/>
    <x v="0"/>
    <n v="1470"/>
    <x v="1"/>
    <n v="10"/>
    <n v="3"/>
    <s v="Medical"/>
    <n v="1"/>
    <n v="1640"/>
    <x v="0"/>
    <x v="0"/>
    <n v="71"/>
    <x v="0"/>
    <x v="1"/>
    <x v="1"/>
    <x v="1"/>
    <x v="1"/>
    <n v="3936"/>
    <x v="0"/>
    <n v="9953"/>
    <n v="1"/>
    <s v="Y"/>
    <x v="1"/>
    <n v="11"/>
    <n v="3"/>
    <x v="0"/>
    <n v="80"/>
    <n v="1"/>
    <n v="8"/>
    <n v="2"/>
    <n v="1"/>
    <x v="0"/>
    <x v="3"/>
    <x v="0"/>
    <n v="7"/>
    <x v="1"/>
  </r>
  <r>
    <n v="40"/>
    <x v="0"/>
    <x v="1"/>
    <x v="0"/>
    <n v="448"/>
    <x v="1"/>
    <n v="16"/>
    <n v="3"/>
    <s v="Life Sciences"/>
    <n v="1"/>
    <n v="1641"/>
    <x v="1"/>
    <x v="0"/>
    <n v="84"/>
    <x v="0"/>
    <x v="2"/>
    <x v="3"/>
    <x v="0"/>
    <x v="0"/>
    <n v="7945"/>
    <x v="2"/>
    <n v="19948"/>
    <n v="6"/>
    <s v="Y"/>
    <x v="0"/>
    <n v="15"/>
    <n v="3"/>
    <x v="1"/>
    <n v="80"/>
    <n v="0"/>
    <n v="18"/>
    <n v="2"/>
    <n v="2"/>
    <x v="2"/>
    <x v="9"/>
    <x v="3"/>
    <n v="3"/>
    <x v="6"/>
  </r>
  <r>
    <n v="44"/>
    <x v="0"/>
    <x v="1"/>
    <x v="1"/>
    <n v="602"/>
    <x v="2"/>
    <n v="1"/>
    <n v="5"/>
    <s v="Human Resources"/>
    <n v="1"/>
    <n v="1642"/>
    <x v="3"/>
    <x v="1"/>
    <n v="37"/>
    <x v="0"/>
    <x v="0"/>
    <x v="8"/>
    <x v="0"/>
    <x v="1"/>
    <n v="5743"/>
    <x v="0"/>
    <n v="10503"/>
    <n v="4"/>
    <s v="Y"/>
    <x v="0"/>
    <n v="11"/>
    <n v="3"/>
    <x v="3"/>
    <n v="80"/>
    <n v="0"/>
    <n v="14"/>
    <n v="3"/>
    <n v="3"/>
    <x v="0"/>
    <x v="1"/>
    <x v="1"/>
    <n v="0"/>
    <x v="3"/>
  </r>
  <r>
    <n v="48"/>
    <x v="1"/>
    <x v="1"/>
    <x v="1"/>
    <n v="365"/>
    <x v="1"/>
    <n v="4"/>
    <n v="5"/>
    <s v="Medical"/>
    <n v="1"/>
    <n v="1644"/>
    <x v="1"/>
    <x v="1"/>
    <n v="89"/>
    <x v="1"/>
    <x v="3"/>
    <x v="5"/>
    <x v="0"/>
    <x v="1"/>
    <n v="15202"/>
    <x v="2"/>
    <n v="5602"/>
    <n v="2"/>
    <s v="Y"/>
    <x v="1"/>
    <n v="25"/>
    <n v="4"/>
    <x v="2"/>
    <n v="80"/>
    <n v="1"/>
    <n v="23"/>
    <n v="3"/>
    <n v="3"/>
    <x v="1"/>
    <x v="4"/>
    <x v="3"/>
    <n v="2"/>
    <x v="3"/>
  </r>
  <r>
    <n v="35"/>
    <x v="0"/>
    <x v="0"/>
    <x v="0"/>
    <n v="763"/>
    <x v="0"/>
    <n v="15"/>
    <n v="2"/>
    <s v="Medical"/>
    <n v="1"/>
    <n v="1645"/>
    <x v="3"/>
    <x v="1"/>
    <n v="59"/>
    <x v="3"/>
    <x v="0"/>
    <x v="0"/>
    <x v="0"/>
    <x v="2"/>
    <n v="5440"/>
    <x v="0"/>
    <n v="22098"/>
    <n v="6"/>
    <s v="Y"/>
    <x v="0"/>
    <n v="14"/>
    <n v="3"/>
    <x v="1"/>
    <n v="80"/>
    <n v="2"/>
    <n v="7"/>
    <n v="2"/>
    <n v="2"/>
    <x v="1"/>
    <x v="4"/>
    <x v="3"/>
    <n v="2"/>
    <x v="3"/>
  </r>
  <r>
    <n v="24"/>
    <x v="2"/>
    <x v="1"/>
    <x v="1"/>
    <n v="567"/>
    <x v="1"/>
    <n v="2"/>
    <n v="1"/>
    <s v="Technical Degree"/>
    <n v="1"/>
    <n v="1646"/>
    <x v="3"/>
    <x v="0"/>
    <n v="32"/>
    <x v="0"/>
    <x v="1"/>
    <x v="1"/>
    <x v="0"/>
    <x v="0"/>
    <n v="3760"/>
    <x v="0"/>
    <n v="17218"/>
    <n v="1"/>
    <s v="Y"/>
    <x v="0"/>
    <n v="13"/>
    <n v="3"/>
    <x v="3"/>
    <n v="80"/>
    <n v="0"/>
    <n v="6"/>
    <n v="2"/>
    <n v="3"/>
    <x v="0"/>
    <x v="0"/>
    <x v="7"/>
    <n v="1"/>
    <x v="6"/>
  </r>
  <r>
    <n v="27"/>
    <x v="2"/>
    <x v="1"/>
    <x v="0"/>
    <n v="486"/>
    <x v="1"/>
    <n v="8"/>
    <n v="3"/>
    <s v="Medical"/>
    <n v="1"/>
    <n v="1647"/>
    <x v="0"/>
    <x v="0"/>
    <n v="86"/>
    <x v="2"/>
    <x v="1"/>
    <x v="1"/>
    <x v="2"/>
    <x v="1"/>
    <n v="3517"/>
    <x v="0"/>
    <n v="22490"/>
    <n v="7"/>
    <s v="Y"/>
    <x v="1"/>
    <n v="17"/>
    <n v="3"/>
    <x v="0"/>
    <n v="80"/>
    <n v="0"/>
    <n v="5"/>
    <n v="0"/>
    <n v="3"/>
    <x v="2"/>
    <x v="11"/>
    <x v="3"/>
    <n v="0"/>
    <x v="3"/>
  </r>
  <r>
    <n v="27"/>
    <x v="2"/>
    <x v="1"/>
    <x v="1"/>
    <n v="591"/>
    <x v="1"/>
    <n v="2"/>
    <n v="3"/>
    <s v="Medical"/>
    <n v="1"/>
    <n v="1648"/>
    <x v="2"/>
    <x v="1"/>
    <n v="87"/>
    <x v="0"/>
    <x v="1"/>
    <x v="1"/>
    <x v="0"/>
    <x v="0"/>
    <n v="2580"/>
    <x v="1"/>
    <n v="6297"/>
    <n v="2"/>
    <s v="Y"/>
    <x v="1"/>
    <n v="13"/>
    <n v="3"/>
    <x v="3"/>
    <n v="80"/>
    <n v="0"/>
    <n v="6"/>
    <n v="0"/>
    <n v="2"/>
    <x v="2"/>
    <x v="9"/>
    <x v="3"/>
    <n v="1"/>
    <x v="3"/>
  </r>
  <r>
    <n v="40"/>
    <x v="0"/>
    <x v="0"/>
    <x v="0"/>
    <n v="1329"/>
    <x v="1"/>
    <n v="7"/>
    <n v="3"/>
    <s v="Life Sciences"/>
    <n v="1"/>
    <n v="1649"/>
    <x v="3"/>
    <x v="1"/>
    <n v="73"/>
    <x v="0"/>
    <x v="1"/>
    <x v="2"/>
    <x v="3"/>
    <x v="0"/>
    <n v="2166"/>
    <x v="1"/>
    <n v="3339"/>
    <n v="3"/>
    <s v="Y"/>
    <x v="0"/>
    <n v="14"/>
    <n v="3"/>
    <x v="2"/>
    <n v="80"/>
    <n v="0"/>
    <n v="10"/>
    <n v="3"/>
    <n v="1"/>
    <x v="2"/>
    <x v="9"/>
    <x v="3"/>
    <n v="0"/>
    <x v="6"/>
  </r>
  <r>
    <n v="29"/>
    <x v="2"/>
    <x v="1"/>
    <x v="0"/>
    <n v="469"/>
    <x v="0"/>
    <n v="10"/>
    <n v="3"/>
    <s v="Medical"/>
    <n v="1"/>
    <n v="1650"/>
    <x v="1"/>
    <x v="1"/>
    <n v="42"/>
    <x v="1"/>
    <x v="0"/>
    <x v="0"/>
    <x v="2"/>
    <x v="0"/>
    <n v="5869"/>
    <x v="0"/>
    <n v="23413"/>
    <n v="9"/>
    <s v="Y"/>
    <x v="1"/>
    <n v="11"/>
    <n v="3"/>
    <x v="3"/>
    <n v="80"/>
    <n v="0"/>
    <n v="8"/>
    <n v="2"/>
    <n v="3"/>
    <x v="2"/>
    <x v="8"/>
    <x v="3"/>
    <n v="1"/>
    <x v="10"/>
  </r>
  <r>
    <n v="36"/>
    <x v="0"/>
    <x v="1"/>
    <x v="0"/>
    <n v="711"/>
    <x v="1"/>
    <n v="5"/>
    <n v="4"/>
    <s v="Life Sciences"/>
    <n v="1"/>
    <n v="1651"/>
    <x v="0"/>
    <x v="0"/>
    <n v="42"/>
    <x v="0"/>
    <x v="2"/>
    <x v="4"/>
    <x v="3"/>
    <x v="1"/>
    <n v="8008"/>
    <x v="2"/>
    <n v="22792"/>
    <n v="4"/>
    <s v="Y"/>
    <x v="1"/>
    <n v="12"/>
    <n v="3"/>
    <x v="3"/>
    <n v="80"/>
    <n v="2"/>
    <n v="9"/>
    <n v="6"/>
    <n v="3"/>
    <x v="2"/>
    <x v="11"/>
    <x v="3"/>
    <n v="0"/>
    <x v="3"/>
  </r>
  <r>
    <n v="25"/>
    <x v="2"/>
    <x v="1"/>
    <x v="1"/>
    <n v="772"/>
    <x v="1"/>
    <n v="2"/>
    <n v="1"/>
    <s v="Life Sciences"/>
    <n v="1"/>
    <n v="1653"/>
    <x v="2"/>
    <x v="1"/>
    <n v="77"/>
    <x v="2"/>
    <x v="0"/>
    <x v="3"/>
    <x v="2"/>
    <x v="2"/>
    <n v="5206"/>
    <x v="0"/>
    <n v="4973"/>
    <n v="1"/>
    <s v="Y"/>
    <x v="1"/>
    <n v="17"/>
    <n v="3"/>
    <x v="3"/>
    <n v="80"/>
    <n v="2"/>
    <n v="7"/>
    <n v="6"/>
    <n v="3"/>
    <x v="0"/>
    <x v="5"/>
    <x v="1"/>
    <n v="0"/>
    <x v="1"/>
  </r>
  <r>
    <n v="39"/>
    <x v="0"/>
    <x v="1"/>
    <x v="0"/>
    <n v="492"/>
    <x v="1"/>
    <n v="12"/>
    <n v="3"/>
    <s v="Medical"/>
    <n v="1"/>
    <n v="1654"/>
    <x v="2"/>
    <x v="1"/>
    <n v="66"/>
    <x v="0"/>
    <x v="0"/>
    <x v="3"/>
    <x v="1"/>
    <x v="1"/>
    <n v="5295"/>
    <x v="0"/>
    <n v="7693"/>
    <n v="4"/>
    <s v="Y"/>
    <x v="1"/>
    <n v="21"/>
    <n v="4"/>
    <x v="3"/>
    <n v="80"/>
    <n v="0"/>
    <n v="7"/>
    <n v="3"/>
    <n v="3"/>
    <x v="2"/>
    <x v="8"/>
    <x v="0"/>
    <n v="1"/>
    <x v="2"/>
  </r>
  <r>
    <n v="49"/>
    <x v="1"/>
    <x v="1"/>
    <x v="0"/>
    <n v="301"/>
    <x v="1"/>
    <n v="22"/>
    <n v="4"/>
    <s v="Other"/>
    <n v="1"/>
    <n v="1655"/>
    <x v="3"/>
    <x v="0"/>
    <n v="72"/>
    <x v="0"/>
    <x v="3"/>
    <x v="7"/>
    <x v="1"/>
    <x v="1"/>
    <n v="16413"/>
    <x v="2"/>
    <n v="3498"/>
    <n v="3"/>
    <s v="Y"/>
    <x v="1"/>
    <n v="16"/>
    <n v="3"/>
    <x v="2"/>
    <n v="80"/>
    <n v="2"/>
    <n v="27"/>
    <n v="2"/>
    <n v="3"/>
    <x v="2"/>
    <x v="9"/>
    <x v="3"/>
    <n v="1"/>
    <x v="3"/>
  </r>
  <r>
    <n v="50"/>
    <x v="1"/>
    <x v="1"/>
    <x v="0"/>
    <n v="813"/>
    <x v="1"/>
    <n v="17"/>
    <n v="5"/>
    <s v="Life Sciences"/>
    <n v="1"/>
    <n v="1656"/>
    <x v="2"/>
    <x v="0"/>
    <n v="50"/>
    <x v="1"/>
    <x v="2"/>
    <x v="7"/>
    <x v="3"/>
    <x v="2"/>
    <n v="13269"/>
    <x v="2"/>
    <n v="21981"/>
    <n v="5"/>
    <s v="Y"/>
    <x v="1"/>
    <n v="15"/>
    <n v="3"/>
    <x v="3"/>
    <n v="80"/>
    <n v="3"/>
    <n v="19"/>
    <n v="3"/>
    <n v="3"/>
    <x v="0"/>
    <x v="13"/>
    <x v="14"/>
    <n v="1"/>
    <x v="7"/>
  </r>
  <r>
    <n v="20"/>
    <x v="2"/>
    <x v="1"/>
    <x v="0"/>
    <n v="1141"/>
    <x v="0"/>
    <n v="2"/>
    <n v="3"/>
    <s v="Medical"/>
    <n v="1"/>
    <n v="1657"/>
    <x v="1"/>
    <x v="0"/>
    <n v="31"/>
    <x v="0"/>
    <x v="1"/>
    <x v="6"/>
    <x v="2"/>
    <x v="0"/>
    <n v="2783"/>
    <x v="1"/>
    <n v="13251"/>
    <n v="1"/>
    <s v="Y"/>
    <x v="1"/>
    <n v="19"/>
    <n v="3"/>
    <x v="0"/>
    <n v="80"/>
    <n v="0"/>
    <n v="2"/>
    <n v="3"/>
    <n v="3"/>
    <x v="1"/>
    <x v="4"/>
    <x v="3"/>
    <n v="2"/>
    <x v="3"/>
  </r>
  <r>
    <n v="34"/>
    <x v="0"/>
    <x v="1"/>
    <x v="0"/>
    <n v="1130"/>
    <x v="1"/>
    <n v="3"/>
    <n v="3"/>
    <s v="Life Sciences"/>
    <n v="1"/>
    <n v="1658"/>
    <x v="2"/>
    <x v="0"/>
    <n v="66"/>
    <x v="0"/>
    <x v="0"/>
    <x v="1"/>
    <x v="1"/>
    <x v="2"/>
    <n v="5433"/>
    <x v="0"/>
    <n v="19332"/>
    <n v="1"/>
    <s v="Y"/>
    <x v="1"/>
    <n v="12"/>
    <n v="3"/>
    <x v="3"/>
    <n v="80"/>
    <n v="1"/>
    <n v="11"/>
    <n v="2"/>
    <n v="3"/>
    <x v="0"/>
    <x v="19"/>
    <x v="6"/>
    <n v="7"/>
    <x v="12"/>
  </r>
  <r>
    <n v="36"/>
    <x v="0"/>
    <x v="1"/>
    <x v="0"/>
    <n v="311"/>
    <x v="1"/>
    <n v="7"/>
    <n v="3"/>
    <s v="Life Sciences"/>
    <n v="1"/>
    <n v="1659"/>
    <x v="3"/>
    <x v="1"/>
    <n v="77"/>
    <x v="0"/>
    <x v="1"/>
    <x v="2"/>
    <x v="1"/>
    <x v="0"/>
    <n v="2013"/>
    <x v="1"/>
    <n v="10950"/>
    <n v="2"/>
    <s v="Y"/>
    <x v="1"/>
    <n v="11"/>
    <n v="3"/>
    <x v="3"/>
    <n v="80"/>
    <n v="0"/>
    <n v="15"/>
    <n v="4"/>
    <n v="3"/>
    <x v="2"/>
    <x v="9"/>
    <x v="7"/>
    <n v="1"/>
    <x v="6"/>
  </r>
  <r>
    <n v="49"/>
    <x v="1"/>
    <x v="1"/>
    <x v="0"/>
    <n v="465"/>
    <x v="1"/>
    <n v="6"/>
    <n v="1"/>
    <s v="Life Sciences"/>
    <n v="1"/>
    <n v="1661"/>
    <x v="1"/>
    <x v="0"/>
    <n v="41"/>
    <x v="1"/>
    <x v="3"/>
    <x v="4"/>
    <x v="2"/>
    <x v="1"/>
    <n v="13966"/>
    <x v="2"/>
    <n v="11652"/>
    <n v="2"/>
    <s v="Y"/>
    <x v="0"/>
    <n v="19"/>
    <n v="3"/>
    <x v="2"/>
    <n v="80"/>
    <n v="1"/>
    <n v="30"/>
    <n v="3"/>
    <n v="3"/>
    <x v="0"/>
    <x v="15"/>
    <x v="14"/>
    <n v="2"/>
    <x v="11"/>
  </r>
  <r>
    <n v="36"/>
    <x v="0"/>
    <x v="1"/>
    <x v="2"/>
    <n v="894"/>
    <x v="1"/>
    <n v="1"/>
    <n v="4"/>
    <s v="Medical"/>
    <n v="1"/>
    <n v="1662"/>
    <x v="2"/>
    <x v="0"/>
    <n v="33"/>
    <x v="1"/>
    <x v="0"/>
    <x v="3"/>
    <x v="2"/>
    <x v="1"/>
    <n v="4374"/>
    <x v="0"/>
    <n v="15411"/>
    <n v="0"/>
    <s v="Y"/>
    <x v="1"/>
    <n v="15"/>
    <n v="3"/>
    <x v="3"/>
    <n v="80"/>
    <n v="0"/>
    <n v="4"/>
    <n v="6"/>
    <n v="3"/>
    <x v="2"/>
    <x v="11"/>
    <x v="3"/>
    <n v="1"/>
    <x v="3"/>
  </r>
  <r>
    <n v="36"/>
    <x v="0"/>
    <x v="1"/>
    <x v="0"/>
    <n v="1040"/>
    <x v="1"/>
    <n v="3"/>
    <n v="2"/>
    <s v="Life Sciences"/>
    <n v="1"/>
    <n v="1664"/>
    <x v="2"/>
    <x v="1"/>
    <n v="79"/>
    <x v="2"/>
    <x v="0"/>
    <x v="4"/>
    <x v="3"/>
    <x v="2"/>
    <n v="6842"/>
    <x v="0"/>
    <n v="26308"/>
    <n v="6"/>
    <s v="Y"/>
    <x v="1"/>
    <n v="20"/>
    <n v="4"/>
    <x v="0"/>
    <n v="80"/>
    <n v="1"/>
    <n v="13"/>
    <n v="3"/>
    <n v="3"/>
    <x v="2"/>
    <x v="8"/>
    <x v="0"/>
    <n v="0"/>
    <x v="10"/>
  </r>
  <r>
    <n v="54"/>
    <x v="1"/>
    <x v="1"/>
    <x v="0"/>
    <n v="584"/>
    <x v="1"/>
    <n v="22"/>
    <n v="5"/>
    <s v="Medical"/>
    <n v="1"/>
    <n v="1665"/>
    <x v="0"/>
    <x v="0"/>
    <n v="91"/>
    <x v="0"/>
    <x v="3"/>
    <x v="5"/>
    <x v="2"/>
    <x v="1"/>
    <n v="17426"/>
    <x v="2"/>
    <n v="18685"/>
    <n v="3"/>
    <s v="Y"/>
    <x v="1"/>
    <n v="25"/>
    <n v="4"/>
    <x v="3"/>
    <n v="80"/>
    <n v="1"/>
    <n v="36"/>
    <n v="6"/>
    <n v="3"/>
    <x v="0"/>
    <x v="1"/>
    <x v="6"/>
    <n v="4"/>
    <x v="1"/>
  </r>
  <r>
    <n v="43"/>
    <x v="0"/>
    <x v="1"/>
    <x v="0"/>
    <n v="1291"/>
    <x v="1"/>
    <n v="15"/>
    <n v="2"/>
    <s v="Life Sciences"/>
    <n v="1"/>
    <n v="1666"/>
    <x v="1"/>
    <x v="1"/>
    <n v="65"/>
    <x v="1"/>
    <x v="3"/>
    <x v="7"/>
    <x v="2"/>
    <x v="1"/>
    <n v="17603"/>
    <x v="2"/>
    <n v="3525"/>
    <n v="1"/>
    <s v="Y"/>
    <x v="1"/>
    <n v="24"/>
    <n v="4"/>
    <x v="0"/>
    <n v="80"/>
    <n v="1"/>
    <n v="14"/>
    <n v="3"/>
    <n v="3"/>
    <x v="0"/>
    <x v="13"/>
    <x v="15"/>
    <n v="6"/>
    <x v="7"/>
  </r>
  <r>
    <n v="35"/>
    <x v="0"/>
    <x v="0"/>
    <x v="1"/>
    <n v="880"/>
    <x v="0"/>
    <n v="12"/>
    <n v="4"/>
    <s v="Other"/>
    <n v="1"/>
    <n v="1667"/>
    <x v="2"/>
    <x v="1"/>
    <n v="36"/>
    <x v="0"/>
    <x v="0"/>
    <x v="0"/>
    <x v="0"/>
    <x v="0"/>
    <n v="4581"/>
    <x v="0"/>
    <n v="10414"/>
    <n v="3"/>
    <s v="Y"/>
    <x v="0"/>
    <n v="24"/>
    <n v="4"/>
    <x v="0"/>
    <n v="80"/>
    <n v="0"/>
    <n v="13"/>
    <n v="2"/>
    <n v="4"/>
    <x v="0"/>
    <x v="19"/>
    <x v="5"/>
    <n v="6"/>
    <x v="1"/>
  </r>
  <r>
    <n v="38"/>
    <x v="0"/>
    <x v="1"/>
    <x v="1"/>
    <n v="1189"/>
    <x v="1"/>
    <n v="1"/>
    <n v="3"/>
    <s v="Life Sciences"/>
    <n v="1"/>
    <n v="1668"/>
    <x v="2"/>
    <x v="1"/>
    <n v="90"/>
    <x v="0"/>
    <x v="0"/>
    <x v="1"/>
    <x v="0"/>
    <x v="1"/>
    <n v="4735"/>
    <x v="0"/>
    <n v="9867"/>
    <n v="7"/>
    <s v="Y"/>
    <x v="1"/>
    <n v="15"/>
    <n v="3"/>
    <x v="1"/>
    <n v="80"/>
    <n v="2"/>
    <n v="19"/>
    <n v="4"/>
    <n v="4"/>
    <x v="0"/>
    <x v="20"/>
    <x v="14"/>
    <n v="2"/>
    <x v="12"/>
  </r>
  <r>
    <n v="29"/>
    <x v="2"/>
    <x v="1"/>
    <x v="0"/>
    <n v="991"/>
    <x v="0"/>
    <n v="5"/>
    <n v="3"/>
    <s v="Medical"/>
    <n v="1"/>
    <n v="1669"/>
    <x v="3"/>
    <x v="1"/>
    <n v="43"/>
    <x v="1"/>
    <x v="0"/>
    <x v="0"/>
    <x v="1"/>
    <x v="2"/>
    <n v="4187"/>
    <x v="0"/>
    <n v="3356"/>
    <n v="1"/>
    <s v="Y"/>
    <x v="0"/>
    <n v="13"/>
    <n v="3"/>
    <x v="2"/>
    <n v="80"/>
    <n v="1"/>
    <n v="10"/>
    <n v="3"/>
    <n v="2"/>
    <x v="0"/>
    <x v="1"/>
    <x v="2"/>
    <n v="0"/>
    <x v="12"/>
  </r>
  <r>
    <n v="33"/>
    <x v="0"/>
    <x v="1"/>
    <x v="0"/>
    <n v="392"/>
    <x v="0"/>
    <n v="2"/>
    <n v="4"/>
    <s v="Medical"/>
    <n v="1"/>
    <n v="1670"/>
    <x v="2"/>
    <x v="1"/>
    <n v="93"/>
    <x v="0"/>
    <x v="0"/>
    <x v="0"/>
    <x v="0"/>
    <x v="2"/>
    <n v="5505"/>
    <x v="0"/>
    <n v="3921"/>
    <n v="1"/>
    <s v="Y"/>
    <x v="1"/>
    <n v="14"/>
    <n v="3"/>
    <x v="3"/>
    <n v="80"/>
    <n v="2"/>
    <n v="6"/>
    <n v="5"/>
    <n v="3"/>
    <x v="0"/>
    <x v="0"/>
    <x v="3"/>
    <n v="0"/>
    <x v="10"/>
  </r>
  <r>
    <n v="32"/>
    <x v="0"/>
    <x v="1"/>
    <x v="0"/>
    <n v="977"/>
    <x v="1"/>
    <n v="2"/>
    <n v="3"/>
    <s v="Medical"/>
    <n v="1"/>
    <n v="1671"/>
    <x v="2"/>
    <x v="1"/>
    <n v="45"/>
    <x v="0"/>
    <x v="0"/>
    <x v="1"/>
    <x v="1"/>
    <x v="2"/>
    <n v="5470"/>
    <x v="0"/>
    <n v="25518"/>
    <n v="0"/>
    <s v="Y"/>
    <x v="1"/>
    <n v="13"/>
    <n v="3"/>
    <x v="3"/>
    <n v="80"/>
    <n v="2"/>
    <n v="10"/>
    <n v="4"/>
    <n v="2"/>
    <x v="0"/>
    <x v="7"/>
    <x v="4"/>
    <n v="1"/>
    <x v="4"/>
  </r>
  <r>
    <n v="31"/>
    <x v="0"/>
    <x v="1"/>
    <x v="0"/>
    <n v="1112"/>
    <x v="0"/>
    <n v="5"/>
    <n v="4"/>
    <s v="Life Sciences"/>
    <n v="1"/>
    <n v="1673"/>
    <x v="3"/>
    <x v="0"/>
    <n v="67"/>
    <x v="0"/>
    <x v="0"/>
    <x v="0"/>
    <x v="0"/>
    <x v="1"/>
    <n v="5476"/>
    <x v="0"/>
    <n v="22589"/>
    <n v="1"/>
    <s v="Y"/>
    <x v="1"/>
    <n v="11"/>
    <n v="3"/>
    <x v="0"/>
    <n v="80"/>
    <n v="2"/>
    <n v="10"/>
    <n v="2"/>
    <n v="3"/>
    <x v="0"/>
    <x v="1"/>
    <x v="2"/>
    <n v="0"/>
    <x v="3"/>
  </r>
  <r>
    <n v="49"/>
    <x v="1"/>
    <x v="1"/>
    <x v="0"/>
    <n v="464"/>
    <x v="1"/>
    <n v="16"/>
    <n v="3"/>
    <s v="Medical"/>
    <n v="1"/>
    <n v="1674"/>
    <x v="2"/>
    <x v="0"/>
    <n v="74"/>
    <x v="0"/>
    <x v="1"/>
    <x v="2"/>
    <x v="3"/>
    <x v="2"/>
    <n v="2587"/>
    <x v="1"/>
    <n v="24941"/>
    <n v="4"/>
    <s v="Y"/>
    <x v="0"/>
    <n v="16"/>
    <n v="3"/>
    <x v="2"/>
    <n v="80"/>
    <n v="1"/>
    <n v="17"/>
    <n v="2"/>
    <n v="2"/>
    <x v="1"/>
    <x v="4"/>
    <x v="3"/>
    <n v="2"/>
    <x v="3"/>
  </r>
  <r>
    <n v="38"/>
    <x v="0"/>
    <x v="1"/>
    <x v="1"/>
    <n v="148"/>
    <x v="1"/>
    <n v="2"/>
    <n v="3"/>
    <s v="Medical"/>
    <n v="1"/>
    <n v="1675"/>
    <x v="2"/>
    <x v="0"/>
    <n v="42"/>
    <x v="1"/>
    <x v="1"/>
    <x v="2"/>
    <x v="1"/>
    <x v="0"/>
    <n v="2440"/>
    <x v="1"/>
    <n v="23826"/>
    <n v="1"/>
    <s v="Y"/>
    <x v="1"/>
    <n v="22"/>
    <n v="4"/>
    <x v="2"/>
    <n v="80"/>
    <n v="0"/>
    <n v="4"/>
    <n v="3"/>
    <n v="3"/>
    <x v="2"/>
    <x v="9"/>
    <x v="7"/>
    <n v="3"/>
    <x v="6"/>
  </r>
  <r>
    <n v="47"/>
    <x v="1"/>
    <x v="1"/>
    <x v="0"/>
    <n v="1225"/>
    <x v="0"/>
    <n v="2"/>
    <n v="4"/>
    <s v="Life Sciences"/>
    <n v="1"/>
    <n v="1676"/>
    <x v="0"/>
    <x v="0"/>
    <n v="47"/>
    <x v="2"/>
    <x v="3"/>
    <x v="5"/>
    <x v="1"/>
    <x v="2"/>
    <n v="15972"/>
    <x v="2"/>
    <n v="21086"/>
    <n v="6"/>
    <s v="Y"/>
    <x v="1"/>
    <n v="14"/>
    <n v="3"/>
    <x v="3"/>
    <n v="80"/>
    <n v="3"/>
    <n v="29"/>
    <n v="2"/>
    <n v="3"/>
    <x v="2"/>
    <x v="11"/>
    <x v="3"/>
    <n v="1"/>
    <x v="3"/>
  </r>
  <r>
    <n v="49"/>
    <x v="1"/>
    <x v="1"/>
    <x v="0"/>
    <n v="809"/>
    <x v="1"/>
    <n v="1"/>
    <n v="3"/>
    <s v="Life Sciences"/>
    <n v="1"/>
    <n v="1677"/>
    <x v="1"/>
    <x v="1"/>
    <n v="36"/>
    <x v="0"/>
    <x v="3"/>
    <x v="5"/>
    <x v="2"/>
    <x v="0"/>
    <n v="15379"/>
    <x v="2"/>
    <n v="22384"/>
    <n v="4"/>
    <s v="Y"/>
    <x v="1"/>
    <n v="14"/>
    <n v="3"/>
    <x v="0"/>
    <n v="80"/>
    <n v="0"/>
    <n v="23"/>
    <n v="2"/>
    <n v="3"/>
    <x v="0"/>
    <x v="3"/>
    <x v="1"/>
    <n v="0"/>
    <x v="2"/>
  </r>
  <r>
    <n v="41"/>
    <x v="0"/>
    <x v="1"/>
    <x v="0"/>
    <n v="1206"/>
    <x v="0"/>
    <n v="23"/>
    <n v="2"/>
    <s v="Life Sciences"/>
    <n v="1"/>
    <n v="1678"/>
    <x v="2"/>
    <x v="1"/>
    <n v="80"/>
    <x v="0"/>
    <x v="2"/>
    <x v="0"/>
    <x v="2"/>
    <x v="0"/>
    <n v="7082"/>
    <x v="2"/>
    <n v="11591"/>
    <n v="3"/>
    <s v="Y"/>
    <x v="0"/>
    <n v="16"/>
    <n v="3"/>
    <x v="1"/>
    <n v="80"/>
    <n v="0"/>
    <n v="21"/>
    <n v="2"/>
    <n v="3"/>
    <x v="1"/>
    <x v="4"/>
    <x v="2"/>
    <n v="0"/>
    <x v="3"/>
  </r>
  <r>
    <n v="20"/>
    <x v="2"/>
    <x v="1"/>
    <x v="0"/>
    <n v="727"/>
    <x v="0"/>
    <n v="9"/>
    <n v="1"/>
    <s v="Life Sciences"/>
    <n v="1"/>
    <n v="1680"/>
    <x v="2"/>
    <x v="1"/>
    <n v="54"/>
    <x v="0"/>
    <x v="1"/>
    <x v="6"/>
    <x v="3"/>
    <x v="0"/>
    <n v="2728"/>
    <x v="1"/>
    <n v="21082"/>
    <n v="1"/>
    <s v="Y"/>
    <x v="1"/>
    <n v="11"/>
    <n v="3"/>
    <x v="0"/>
    <n v="80"/>
    <n v="0"/>
    <n v="2"/>
    <n v="3"/>
    <n v="3"/>
    <x v="1"/>
    <x v="4"/>
    <x v="3"/>
    <n v="0"/>
    <x v="3"/>
  </r>
  <r>
    <n v="33"/>
    <x v="0"/>
    <x v="1"/>
    <x v="2"/>
    <n v="530"/>
    <x v="0"/>
    <n v="16"/>
    <n v="3"/>
    <s v="Life Sciences"/>
    <n v="1"/>
    <n v="1681"/>
    <x v="1"/>
    <x v="0"/>
    <n v="36"/>
    <x v="0"/>
    <x v="0"/>
    <x v="0"/>
    <x v="0"/>
    <x v="2"/>
    <n v="5368"/>
    <x v="0"/>
    <n v="16130"/>
    <n v="1"/>
    <s v="Y"/>
    <x v="0"/>
    <n v="25"/>
    <n v="4"/>
    <x v="3"/>
    <n v="80"/>
    <n v="1"/>
    <n v="7"/>
    <n v="2"/>
    <n v="3"/>
    <x v="0"/>
    <x v="0"/>
    <x v="4"/>
    <n v="1"/>
    <x v="3"/>
  </r>
  <r>
    <n v="36"/>
    <x v="0"/>
    <x v="1"/>
    <x v="0"/>
    <n v="1351"/>
    <x v="1"/>
    <n v="26"/>
    <n v="4"/>
    <s v="Life Sciences"/>
    <n v="1"/>
    <n v="1682"/>
    <x v="3"/>
    <x v="1"/>
    <n v="80"/>
    <x v="0"/>
    <x v="0"/>
    <x v="4"/>
    <x v="2"/>
    <x v="1"/>
    <n v="5347"/>
    <x v="0"/>
    <n v="7419"/>
    <n v="6"/>
    <s v="Y"/>
    <x v="1"/>
    <n v="14"/>
    <n v="3"/>
    <x v="2"/>
    <n v="80"/>
    <n v="2"/>
    <n v="10"/>
    <n v="2"/>
    <n v="2"/>
    <x v="2"/>
    <x v="11"/>
    <x v="3"/>
    <n v="0"/>
    <x v="3"/>
  </r>
  <r>
    <n v="44"/>
    <x v="0"/>
    <x v="1"/>
    <x v="0"/>
    <n v="528"/>
    <x v="2"/>
    <n v="1"/>
    <n v="3"/>
    <s v="Life Sciences"/>
    <n v="1"/>
    <n v="1683"/>
    <x v="1"/>
    <x v="0"/>
    <n v="44"/>
    <x v="0"/>
    <x v="1"/>
    <x v="8"/>
    <x v="0"/>
    <x v="2"/>
    <n v="3195"/>
    <x v="0"/>
    <n v="4167"/>
    <n v="4"/>
    <s v="Y"/>
    <x v="0"/>
    <n v="18"/>
    <n v="3"/>
    <x v="0"/>
    <n v="80"/>
    <n v="3"/>
    <n v="8"/>
    <n v="2"/>
    <n v="3"/>
    <x v="1"/>
    <x v="4"/>
    <x v="3"/>
    <n v="2"/>
    <x v="3"/>
  </r>
  <r>
    <n v="23"/>
    <x v="2"/>
    <x v="0"/>
    <x v="0"/>
    <n v="1320"/>
    <x v="1"/>
    <n v="8"/>
    <n v="1"/>
    <s v="Medical"/>
    <n v="1"/>
    <n v="1684"/>
    <x v="2"/>
    <x v="1"/>
    <n v="93"/>
    <x v="1"/>
    <x v="1"/>
    <x v="2"/>
    <x v="2"/>
    <x v="0"/>
    <n v="3989"/>
    <x v="0"/>
    <n v="20586"/>
    <n v="1"/>
    <s v="Y"/>
    <x v="0"/>
    <n v="11"/>
    <n v="3"/>
    <x v="0"/>
    <n v="80"/>
    <n v="0"/>
    <n v="5"/>
    <n v="2"/>
    <n v="3"/>
    <x v="2"/>
    <x v="8"/>
    <x v="0"/>
    <n v="1"/>
    <x v="3"/>
  </r>
  <r>
    <n v="38"/>
    <x v="0"/>
    <x v="1"/>
    <x v="0"/>
    <n v="1495"/>
    <x v="1"/>
    <n v="4"/>
    <n v="2"/>
    <s v="Medical"/>
    <n v="1"/>
    <n v="1687"/>
    <x v="2"/>
    <x v="0"/>
    <n v="87"/>
    <x v="0"/>
    <x v="1"/>
    <x v="2"/>
    <x v="2"/>
    <x v="1"/>
    <n v="3306"/>
    <x v="0"/>
    <n v="26176"/>
    <n v="7"/>
    <s v="Y"/>
    <x v="1"/>
    <n v="19"/>
    <n v="3"/>
    <x v="1"/>
    <n v="80"/>
    <n v="1"/>
    <n v="7"/>
    <n v="5"/>
    <n v="2"/>
    <x v="1"/>
    <x v="2"/>
    <x v="2"/>
    <n v="0"/>
    <x v="2"/>
  </r>
  <r>
    <n v="53"/>
    <x v="1"/>
    <x v="1"/>
    <x v="0"/>
    <n v="1395"/>
    <x v="1"/>
    <n v="24"/>
    <n v="4"/>
    <s v="Medical"/>
    <n v="1"/>
    <n v="1689"/>
    <x v="0"/>
    <x v="1"/>
    <n v="48"/>
    <x v="2"/>
    <x v="2"/>
    <x v="4"/>
    <x v="0"/>
    <x v="1"/>
    <n v="7005"/>
    <x v="2"/>
    <n v="3458"/>
    <n v="3"/>
    <s v="Y"/>
    <x v="1"/>
    <n v="15"/>
    <n v="3"/>
    <x v="3"/>
    <n v="80"/>
    <n v="0"/>
    <n v="11"/>
    <n v="2"/>
    <n v="3"/>
    <x v="2"/>
    <x v="9"/>
    <x v="7"/>
    <n v="1"/>
    <x v="3"/>
  </r>
  <r>
    <n v="48"/>
    <x v="1"/>
    <x v="0"/>
    <x v="1"/>
    <n v="708"/>
    <x v="0"/>
    <n v="7"/>
    <n v="2"/>
    <s v="Medical"/>
    <n v="1"/>
    <n v="1691"/>
    <x v="2"/>
    <x v="0"/>
    <n v="95"/>
    <x v="0"/>
    <x v="1"/>
    <x v="6"/>
    <x v="2"/>
    <x v="1"/>
    <n v="2655"/>
    <x v="1"/>
    <n v="11740"/>
    <n v="2"/>
    <s v="Y"/>
    <x v="0"/>
    <n v="11"/>
    <n v="3"/>
    <x v="3"/>
    <n v="80"/>
    <n v="2"/>
    <n v="19"/>
    <n v="3"/>
    <n v="3"/>
    <x v="0"/>
    <x v="7"/>
    <x v="1"/>
    <n v="7"/>
    <x v="1"/>
  </r>
  <r>
    <n v="32"/>
    <x v="0"/>
    <x v="0"/>
    <x v="0"/>
    <n v="1259"/>
    <x v="1"/>
    <n v="2"/>
    <n v="4"/>
    <s v="Life Sciences"/>
    <n v="1"/>
    <n v="1692"/>
    <x v="2"/>
    <x v="1"/>
    <n v="95"/>
    <x v="0"/>
    <x v="1"/>
    <x v="2"/>
    <x v="1"/>
    <x v="0"/>
    <n v="1393"/>
    <x v="1"/>
    <n v="24852"/>
    <n v="1"/>
    <s v="Y"/>
    <x v="1"/>
    <n v="12"/>
    <n v="3"/>
    <x v="0"/>
    <n v="80"/>
    <n v="0"/>
    <n v="1"/>
    <n v="2"/>
    <n v="3"/>
    <x v="1"/>
    <x v="6"/>
    <x v="2"/>
    <n v="0"/>
    <x v="2"/>
  </r>
  <r>
    <n v="26"/>
    <x v="2"/>
    <x v="1"/>
    <x v="2"/>
    <n v="786"/>
    <x v="1"/>
    <n v="7"/>
    <n v="3"/>
    <s v="Medical"/>
    <n v="1"/>
    <n v="1693"/>
    <x v="2"/>
    <x v="1"/>
    <n v="76"/>
    <x v="0"/>
    <x v="1"/>
    <x v="2"/>
    <x v="0"/>
    <x v="0"/>
    <n v="2570"/>
    <x v="1"/>
    <n v="11925"/>
    <n v="1"/>
    <s v="Y"/>
    <x v="1"/>
    <n v="20"/>
    <n v="4"/>
    <x v="3"/>
    <n v="80"/>
    <n v="0"/>
    <n v="7"/>
    <n v="5"/>
    <n v="3"/>
    <x v="0"/>
    <x v="5"/>
    <x v="1"/>
    <n v="5"/>
    <x v="1"/>
  </r>
  <r>
    <n v="55"/>
    <x v="1"/>
    <x v="1"/>
    <x v="0"/>
    <n v="1441"/>
    <x v="1"/>
    <n v="22"/>
    <n v="3"/>
    <s v="Technical Degree"/>
    <n v="1"/>
    <n v="1694"/>
    <x v="3"/>
    <x v="1"/>
    <n v="94"/>
    <x v="1"/>
    <x v="1"/>
    <x v="1"/>
    <x v="1"/>
    <x v="2"/>
    <n v="3537"/>
    <x v="0"/>
    <n v="23737"/>
    <n v="5"/>
    <s v="Y"/>
    <x v="1"/>
    <n v="12"/>
    <n v="3"/>
    <x v="1"/>
    <n v="80"/>
    <n v="1"/>
    <n v="8"/>
    <n v="1"/>
    <n v="3"/>
    <x v="2"/>
    <x v="9"/>
    <x v="3"/>
    <n v="1"/>
    <x v="3"/>
  </r>
  <r>
    <n v="34"/>
    <x v="0"/>
    <x v="1"/>
    <x v="0"/>
    <n v="1157"/>
    <x v="1"/>
    <n v="5"/>
    <n v="2"/>
    <s v="Medical"/>
    <n v="1"/>
    <n v="1696"/>
    <x v="0"/>
    <x v="1"/>
    <n v="57"/>
    <x v="1"/>
    <x v="0"/>
    <x v="2"/>
    <x v="0"/>
    <x v="1"/>
    <n v="3986"/>
    <x v="0"/>
    <n v="11912"/>
    <n v="1"/>
    <s v="Y"/>
    <x v="1"/>
    <n v="14"/>
    <n v="3"/>
    <x v="3"/>
    <n v="80"/>
    <n v="1"/>
    <n v="15"/>
    <n v="3"/>
    <n v="4"/>
    <x v="0"/>
    <x v="15"/>
    <x v="15"/>
    <n v="4"/>
    <x v="15"/>
  </r>
  <r>
    <n v="60"/>
    <x v="1"/>
    <x v="1"/>
    <x v="0"/>
    <n v="370"/>
    <x v="1"/>
    <n v="1"/>
    <n v="4"/>
    <s v="Medical"/>
    <n v="1"/>
    <n v="1697"/>
    <x v="1"/>
    <x v="1"/>
    <n v="92"/>
    <x v="3"/>
    <x v="2"/>
    <x v="4"/>
    <x v="0"/>
    <x v="2"/>
    <n v="10883"/>
    <x v="2"/>
    <n v="20467"/>
    <n v="3"/>
    <s v="Y"/>
    <x v="1"/>
    <n v="20"/>
    <n v="4"/>
    <x v="3"/>
    <n v="80"/>
    <n v="1"/>
    <n v="19"/>
    <n v="2"/>
    <n v="4"/>
    <x v="1"/>
    <x v="6"/>
    <x v="2"/>
    <n v="0"/>
    <x v="2"/>
  </r>
  <r>
    <n v="33"/>
    <x v="0"/>
    <x v="1"/>
    <x v="0"/>
    <n v="267"/>
    <x v="1"/>
    <n v="21"/>
    <n v="3"/>
    <s v="Medical"/>
    <n v="1"/>
    <n v="1698"/>
    <x v="0"/>
    <x v="1"/>
    <n v="79"/>
    <x v="2"/>
    <x v="1"/>
    <x v="2"/>
    <x v="1"/>
    <x v="1"/>
    <n v="2028"/>
    <x v="1"/>
    <n v="13637"/>
    <n v="1"/>
    <s v="Y"/>
    <x v="1"/>
    <n v="18"/>
    <n v="3"/>
    <x v="1"/>
    <n v="80"/>
    <n v="3"/>
    <n v="14"/>
    <n v="6"/>
    <n v="3"/>
    <x v="0"/>
    <x v="13"/>
    <x v="14"/>
    <n v="2"/>
    <x v="15"/>
  </r>
  <r>
    <n v="37"/>
    <x v="0"/>
    <x v="1"/>
    <x v="1"/>
    <n v="1278"/>
    <x v="0"/>
    <n v="1"/>
    <n v="4"/>
    <s v="Medical"/>
    <n v="1"/>
    <n v="1700"/>
    <x v="1"/>
    <x v="1"/>
    <n v="31"/>
    <x v="3"/>
    <x v="0"/>
    <x v="0"/>
    <x v="0"/>
    <x v="2"/>
    <n v="9525"/>
    <x v="2"/>
    <n v="7677"/>
    <n v="1"/>
    <s v="Y"/>
    <x v="1"/>
    <n v="14"/>
    <n v="3"/>
    <x v="3"/>
    <n v="80"/>
    <n v="2"/>
    <n v="6"/>
    <n v="2"/>
    <n v="2"/>
    <x v="0"/>
    <x v="0"/>
    <x v="7"/>
    <n v="1"/>
    <x v="6"/>
  </r>
  <r>
    <n v="34"/>
    <x v="0"/>
    <x v="1"/>
    <x v="0"/>
    <n v="678"/>
    <x v="1"/>
    <n v="19"/>
    <n v="3"/>
    <s v="Life Sciences"/>
    <n v="1"/>
    <n v="1701"/>
    <x v="0"/>
    <x v="0"/>
    <n v="35"/>
    <x v="1"/>
    <x v="1"/>
    <x v="1"/>
    <x v="0"/>
    <x v="1"/>
    <n v="2929"/>
    <x v="1"/>
    <n v="20338"/>
    <n v="1"/>
    <s v="Y"/>
    <x v="1"/>
    <n v="12"/>
    <n v="3"/>
    <x v="2"/>
    <n v="80"/>
    <n v="0"/>
    <n v="10"/>
    <n v="3"/>
    <n v="3"/>
    <x v="0"/>
    <x v="1"/>
    <x v="5"/>
    <n v="8"/>
    <x v="1"/>
  </r>
  <r>
    <n v="23"/>
    <x v="2"/>
    <x v="0"/>
    <x v="0"/>
    <n v="427"/>
    <x v="0"/>
    <n v="7"/>
    <n v="3"/>
    <s v="Life Sciences"/>
    <n v="1"/>
    <n v="1702"/>
    <x v="1"/>
    <x v="1"/>
    <n v="99"/>
    <x v="0"/>
    <x v="1"/>
    <x v="6"/>
    <x v="0"/>
    <x v="2"/>
    <n v="2275"/>
    <x v="1"/>
    <n v="25103"/>
    <n v="1"/>
    <s v="Y"/>
    <x v="0"/>
    <n v="21"/>
    <n v="4"/>
    <x v="2"/>
    <n v="80"/>
    <n v="1"/>
    <n v="3"/>
    <n v="2"/>
    <n v="3"/>
    <x v="2"/>
    <x v="11"/>
    <x v="3"/>
    <n v="0"/>
    <x v="3"/>
  </r>
  <r>
    <n v="44"/>
    <x v="0"/>
    <x v="1"/>
    <x v="0"/>
    <n v="921"/>
    <x v="1"/>
    <n v="2"/>
    <n v="3"/>
    <s v="Life Sciences"/>
    <n v="1"/>
    <n v="1703"/>
    <x v="1"/>
    <x v="0"/>
    <n v="96"/>
    <x v="2"/>
    <x v="2"/>
    <x v="4"/>
    <x v="0"/>
    <x v="1"/>
    <n v="7879"/>
    <x v="2"/>
    <n v="14810"/>
    <n v="1"/>
    <s v="Y"/>
    <x v="0"/>
    <n v="19"/>
    <n v="3"/>
    <x v="2"/>
    <n v="80"/>
    <n v="1"/>
    <n v="9"/>
    <n v="2"/>
    <n v="3"/>
    <x v="0"/>
    <x v="3"/>
    <x v="1"/>
    <n v="6"/>
    <x v="1"/>
  </r>
  <r>
    <n v="35"/>
    <x v="0"/>
    <x v="1"/>
    <x v="1"/>
    <n v="146"/>
    <x v="1"/>
    <n v="2"/>
    <n v="4"/>
    <s v="Medical"/>
    <n v="1"/>
    <n v="1704"/>
    <x v="3"/>
    <x v="1"/>
    <n v="79"/>
    <x v="1"/>
    <x v="1"/>
    <x v="1"/>
    <x v="0"/>
    <x v="0"/>
    <n v="4930"/>
    <x v="0"/>
    <n v="13970"/>
    <n v="0"/>
    <s v="Y"/>
    <x v="0"/>
    <n v="14"/>
    <n v="3"/>
    <x v="3"/>
    <n v="80"/>
    <n v="0"/>
    <n v="6"/>
    <n v="2"/>
    <n v="4"/>
    <x v="2"/>
    <x v="8"/>
    <x v="0"/>
    <n v="1"/>
    <x v="10"/>
  </r>
  <r>
    <n v="43"/>
    <x v="0"/>
    <x v="1"/>
    <x v="0"/>
    <n v="1179"/>
    <x v="0"/>
    <n v="2"/>
    <n v="3"/>
    <s v="Medical"/>
    <n v="1"/>
    <n v="1706"/>
    <x v="2"/>
    <x v="1"/>
    <n v="73"/>
    <x v="0"/>
    <x v="0"/>
    <x v="0"/>
    <x v="0"/>
    <x v="1"/>
    <n v="7847"/>
    <x v="2"/>
    <n v="6069"/>
    <n v="1"/>
    <s v="Y"/>
    <x v="0"/>
    <n v="17"/>
    <n v="3"/>
    <x v="0"/>
    <n v="80"/>
    <n v="1"/>
    <n v="10"/>
    <n v="3"/>
    <n v="3"/>
    <x v="0"/>
    <x v="1"/>
    <x v="5"/>
    <n v="8"/>
    <x v="5"/>
  </r>
  <r>
    <n v="24"/>
    <x v="2"/>
    <x v="1"/>
    <x v="0"/>
    <n v="581"/>
    <x v="1"/>
    <n v="9"/>
    <n v="3"/>
    <s v="Medical"/>
    <n v="1"/>
    <n v="1707"/>
    <x v="1"/>
    <x v="1"/>
    <n v="62"/>
    <x v="2"/>
    <x v="1"/>
    <x v="1"/>
    <x v="2"/>
    <x v="1"/>
    <n v="4401"/>
    <x v="0"/>
    <n v="17616"/>
    <n v="1"/>
    <s v="Y"/>
    <x v="1"/>
    <n v="16"/>
    <n v="3"/>
    <x v="1"/>
    <n v="80"/>
    <n v="1"/>
    <n v="5"/>
    <n v="1"/>
    <n v="3"/>
    <x v="2"/>
    <x v="8"/>
    <x v="7"/>
    <n v="0"/>
    <x v="10"/>
  </r>
  <r>
    <n v="41"/>
    <x v="0"/>
    <x v="1"/>
    <x v="0"/>
    <n v="918"/>
    <x v="0"/>
    <n v="6"/>
    <n v="3"/>
    <s v="Marketing"/>
    <n v="1"/>
    <n v="1708"/>
    <x v="2"/>
    <x v="1"/>
    <n v="35"/>
    <x v="0"/>
    <x v="2"/>
    <x v="0"/>
    <x v="2"/>
    <x v="0"/>
    <n v="9241"/>
    <x v="2"/>
    <n v="15869"/>
    <n v="1"/>
    <s v="Y"/>
    <x v="1"/>
    <n v="12"/>
    <n v="3"/>
    <x v="2"/>
    <n v="80"/>
    <n v="0"/>
    <n v="10"/>
    <n v="3"/>
    <n v="3"/>
    <x v="0"/>
    <x v="1"/>
    <x v="6"/>
    <n v="8"/>
    <x v="1"/>
  </r>
  <r>
    <n v="29"/>
    <x v="2"/>
    <x v="1"/>
    <x v="0"/>
    <n v="1082"/>
    <x v="1"/>
    <n v="9"/>
    <n v="4"/>
    <s v="Medical"/>
    <n v="1"/>
    <n v="1709"/>
    <x v="2"/>
    <x v="0"/>
    <n v="43"/>
    <x v="0"/>
    <x v="1"/>
    <x v="2"/>
    <x v="2"/>
    <x v="1"/>
    <n v="2974"/>
    <x v="1"/>
    <n v="25412"/>
    <n v="9"/>
    <s v="Y"/>
    <x v="1"/>
    <n v="17"/>
    <n v="3"/>
    <x v="3"/>
    <n v="80"/>
    <n v="1"/>
    <n v="9"/>
    <n v="2"/>
    <n v="3"/>
    <x v="2"/>
    <x v="8"/>
    <x v="7"/>
    <n v="1"/>
    <x v="3"/>
  </r>
  <r>
    <n v="36"/>
    <x v="0"/>
    <x v="1"/>
    <x v="0"/>
    <n v="530"/>
    <x v="0"/>
    <n v="2"/>
    <n v="4"/>
    <s v="Life Sciences"/>
    <n v="1"/>
    <n v="1710"/>
    <x v="1"/>
    <x v="0"/>
    <n v="51"/>
    <x v="0"/>
    <x v="0"/>
    <x v="6"/>
    <x v="0"/>
    <x v="0"/>
    <n v="4502"/>
    <x v="0"/>
    <n v="7439"/>
    <n v="3"/>
    <s v="Y"/>
    <x v="1"/>
    <n v="15"/>
    <n v="3"/>
    <x v="3"/>
    <n v="80"/>
    <n v="0"/>
    <n v="17"/>
    <n v="2"/>
    <n v="2"/>
    <x v="0"/>
    <x v="20"/>
    <x v="1"/>
    <n v="6"/>
    <x v="1"/>
  </r>
  <r>
    <n v="45"/>
    <x v="0"/>
    <x v="1"/>
    <x v="2"/>
    <n v="1238"/>
    <x v="1"/>
    <n v="1"/>
    <n v="1"/>
    <s v="Life Sciences"/>
    <n v="1"/>
    <n v="1712"/>
    <x v="1"/>
    <x v="1"/>
    <n v="74"/>
    <x v="1"/>
    <x v="2"/>
    <x v="4"/>
    <x v="2"/>
    <x v="1"/>
    <n v="10748"/>
    <x v="2"/>
    <n v="3395"/>
    <n v="3"/>
    <s v="Y"/>
    <x v="1"/>
    <n v="23"/>
    <n v="4"/>
    <x v="1"/>
    <n v="80"/>
    <n v="1"/>
    <n v="25"/>
    <n v="3"/>
    <n v="2"/>
    <x v="0"/>
    <x v="36"/>
    <x v="11"/>
    <n v="14"/>
    <x v="10"/>
  </r>
  <r>
    <n v="24"/>
    <x v="2"/>
    <x v="0"/>
    <x v="0"/>
    <n v="240"/>
    <x v="2"/>
    <n v="22"/>
    <n v="1"/>
    <s v="Human Resources"/>
    <n v="1"/>
    <n v="1714"/>
    <x v="2"/>
    <x v="1"/>
    <n v="58"/>
    <x v="3"/>
    <x v="1"/>
    <x v="8"/>
    <x v="2"/>
    <x v="1"/>
    <n v="1555"/>
    <x v="1"/>
    <n v="11585"/>
    <n v="1"/>
    <s v="Y"/>
    <x v="1"/>
    <n v="11"/>
    <n v="3"/>
    <x v="3"/>
    <n v="80"/>
    <n v="1"/>
    <n v="1"/>
    <n v="2"/>
    <n v="3"/>
    <x v="1"/>
    <x v="6"/>
    <x v="2"/>
    <n v="0"/>
    <x v="2"/>
  </r>
  <r>
    <n v="47"/>
    <x v="1"/>
    <x v="0"/>
    <x v="1"/>
    <n v="1093"/>
    <x v="0"/>
    <n v="9"/>
    <n v="3"/>
    <s v="Life Sciences"/>
    <n v="1"/>
    <n v="1716"/>
    <x v="1"/>
    <x v="1"/>
    <n v="82"/>
    <x v="3"/>
    <x v="3"/>
    <x v="0"/>
    <x v="2"/>
    <x v="1"/>
    <n v="12936"/>
    <x v="2"/>
    <n v="24164"/>
    <n v="7"/>
    <s v="Y"/>
    <x v="1"/>
    <n v="11"/>
    <n v="3"/>
    <x v="3"/>
    <n v="80"/>
    <n v="0"/>
    <n v="25"/>
    <n v="3"/>
    <n v="1"/>
    <x v="0"/>
    <x v="36"/>
    <x v="4"/>
    <n v="14"/>
    <x v="13"/>
  </r>
  <r>
    <n v="26"/>
    <x v="2"/>
    <x v="1"/>
    <x v="0"/>
    <n v="390"/>
    <x v="1"/>
    <n v="17"/>
    <n v="4"/>
    <s v="Medical"/>
    <n v="1"/>
    <n v="1718"/>
    <x v="2"/>
    <x v="1"/>
    <n v="62"/>
    <x v="3"/>
    <x v="1"/>
    <x v="2"/>
    <x v="2"/>
    <x v="1"/>
    <n v="2305"/>
    <x v="1"/>
    <n v="6217"/>
    <n v="1"/>
    <s v="Y"/>
    <x v="1"/>
    <n v="15"/>
    <n v="3"/>
    <x v="3"/>
    <n v="80"/>
    <n v="3"/>
    <n v="3"/>
    <n v="3"/>
    <n v="4"/>
    <x v="2"/>
    <x v="11"/>
    <x v="3"/>
    <n v="0"/>
    <x v="3"/>
  </r>
  <r>
    <n v="45"/>
    <x v="0"/>
    <x v="1"/>
    <x v="0"/>
    <n v="1005"/>
    <x v="1"/>
    <n v="28"/>
    <n v="2"/>
    <s v="Technical Degree"/>
    <n v="1"/>
    <n v="1719"/>
    <x v="2"/>
    <x v="0"/>
    <n v="48"/>
    <x v="1"/>
    <x v="3"/>
    <x v="7"/>
    <x v="1"/>
    <x v="0"/>
    <n v="16704"/>
    <x v="2"/>
    <n v="17119"/>
    <n v="1"/>
    <s v="Y"/>
    <x v="1"/>
    <n v="11"/>
    <n v="3"/>
    <x v="3"/>
    <n v="80"/>
    <n v="0"/>
    <n v="21"/>
    <n v="2"/>
    <n v="3"/>
    <x v="0"/>
    <x v="17"/>
    <x v="8"/>
    <n v="8"/>
    <x v="4"/>
  </r>
  <r>
    <n v="32"/>
    <x v="0"/>
    <x v="1"/>
    <x v="1"/>
    <n v="585"/>
    <x v="1"/>
    <n v="10"/>
    <n v="3"/>
    <s v="Life Sciences"/>
    <n v="1"/>
    <n v="1720"/>
    <x v="3"/>
    <x v="1"/>
    <n v="56"/>
    <x v="0"/>
    <x v="1"/>
    <x v="1"/>
    <x v="2"/>
    <x v="1"/>
    <n v="3433"/>
    <x v="0"/>
    <n v="17360"/>
    <n v="6"/>
    <s v="Y"/>
    <x v="1"/>
    <n v="13"/>
    <n v="3"/>
    <x v="0"/>
    <n v="80"/>
    <n v="1"/>
    <n v="10"/>
    <n v="3"/>
    <n v="2"/>
    <x v="2"/>
    <x v="8"/>
    <x v="3"/>
    <n v="1"/>
    <x v="6"/>
  </r>
  <r>
    <n v="31"/>
    <x v="0"/>
    <x v="1"/>
    <x v="0"/>
    <n v="741"/>
    <x v="1"/>
    <n v="2"/>
    <n v="4"/>
    <s v="Life Sciences"/>
    <n v="1"/>
    <n v="1721"/>
    <x v="0"/>
    <x v="1"/>
    <n v="69"/>
    <x v="0"/>
    <x v="1"/>
    <x v="2"/>
    <x v="2"/>
    <x v="1"/>
    <n v="3477"/>
    <x v="0"/>
    <n v="18103"/>
    <n v="1"/>
    <s v="Y"/>
    <x v="1"/>
    <n v="14"/>
    <n v="3"/>
    <x v="1"/>
    <n v="80"/>
    <n v="1"/>
    <n v="6"/>
    <n v="2"/>
    <n v="4"/>
    <x v="2"/>
    <x v="8"/>
    <x v="3"/>
    <n v="0"/>
    <x v="6"/>
  </r>
  <r>
    <n v="41"/>
    <x v="0"/>
    <x v="1"/>
    <x v="2"/>
    <n v="552"/>
    <x v="2"/>
    <n v="4"/>
    <n v="3"/>
    <s v="Human Resources"/>
    <n v="1"/>
    <n v="1722"/>
    <x v="1"/>
    <x v="1"/>
    <n v="60"/>
    <x v="3"/>
    <x v="0"/>
    <x v="8"/>
    <x v="1"/>
    <x v="1"/>
    <n v="6430"/>
    <x v="0"/>
    <n v="20794"/>
    <n v="6"/>
    <s v="Y"/>
    <x v="1"/>
    <n v="19"/>
    <n v="3"/>
    <x v="2"/>
    <n v="80"/>
    <n v="1"/>
    <n v="10"/>
    <n v="4"/>
    <n v="3"/>
    <x v="2"/>
    <x v="11"/>
    <x v="3"/>
    <n v="1"/>
    <x v="3"/>
  </r>
  <r>
    <n v="40"/>
    <x v="0"/>
    <x v="1"/>
    <x v="0"/>
    <n v="369"/>
    <x v="1"/>
    <n v="8"/>
    <n v="2"/>
    <s v="Life Sciences"/>
    <n v="1"/>
    <n v="1724"/>
    <x v="0"/>
    <x v="0"/>
    <n v="92"/>
    <x v="0"/>
    <x v="0"/>
    <x v="3"/>
    <x v="3"/>
    <x v="1"/>
    <n v="6516"/>
    <x v="0"/>
    <n v="5041"/>
    <n v="2"/>
    <s v="Y"/>
    <x v="0"/>
    <n v="16"/>
    <n v="3"/>
    <x v="2"/>
    <n v="80"/>
    <n v="1"/>
    <n v="18"/>
    <n v="3"/>
    <n v="3"/>
    <x v="1"/>
    <x v="6"/>
    <x v="2"/>
    <n v="0"/>
    <x v="2"/>
  </r>
  <r>
    <n v="24"/>
    <x v="2"/>
    <x v="1"/>
    <x v="0"/>
    <n v="506"/>
    <x v="1"/>
    <n v="29"/>
    <n v="1"/>
    <s v="Medical"/>
    <n v="1"/>
    <n v="1725"/>
    <x v="0"/>
    <x v="1"/>
    <n v="91"/>
    <x v="0"/>
    <x v="1"/>
    <x v="2"/>
    <x v="3"/>
    <x v="2"/>
    <n v="3907"/>
    <x v="0"/>
    <n v="3622"/>
    <n v="1"/>
    <s v="Y"/>
    <x v="1"/>
    <n v="13"/>
    <n v="3"/>
    <x v="2"/>
    <n v="80"/>
    <n v="3"/>
    <n v="6"/>
    <n v="2"/>
    <n v="4"/>
    <x v="0"/>
    <x v="0"/>
    <x v="3"/>
    <n v="1"/>
    <x v="3"/>
  </r>
  <r>
    <n v="46"/>
    <x v="1"/>
    <x v="1"/>
    <x v="0"/>
    <n v="717"/>
    <x v="1"/>
    <n v="13"/>
    <n v="4"/>
    <s v="Life Sciences"/>
    <n v="1"/>
    <n v="1727"/>
    <x v="1"/>
    <x v="1"/>
    <n v="34"/>
    <x v="0"/>
    <x v="0"/>
    <x v="4"/>
    <x v="1"/>
    <x v="0"/>
    <n v="5562"/>
    <x v="0"/>
    <n v="9697"/>
    <n v="6"/>
    <s v="Y"/>
    <x v="1"/>
    <n v="14"/>
    <n v="3"/>
    <x v="1"/>
    <n v="80"/>
    <n v="0"/>
    <n v="19"/>
    <n v="3"/>
    <n v="3"/>
    <x v="0"/>
    <x v="1"/>
    <x v="1"/>
    <n v="0"/>
    <x v="12"/>
  </r>
  <r>
    <n v="35"/>
    <x v="0"/>
    <x v="1"/>
    <x v="0"/>
    <n v="1370"/>
    <x v="1"/>
    <n v="27"/>
    <n v="4"/>
    <s v="Life Sciences"/>
    <n v="1"/>
    <n v="1728"/>
    <x v="2"/>
    <x v="1"/>
    <n v="49"/>
    <x v="0"/>
    <x v="0"/>
    <x v="3"/>
    <x v="2"/>
    <x v="1"/>
    <n v="6883"/>
    <x v="0"/>
    <n v="5151"/>
    <n v="2"/>
    <s v="Y"/>
    <x v="1"/>
    <n v="16"/>
    <n v="3"/>
    <x v="2"/>
    <n v="80"/>
    <n v="1"/>
    <n v="17"/>
    <n v="3"/>
    <n v="3"/>
    <x v="0"/>
    <x v="5"/>
    <x v="1"/>
    <n v="0"/>
    <x v="1"/>
  </r>
  <r>
    <n v="30"/>
    <x v="2"/>
    <x v="1"/>
    <x v="0"/>
    <n v="793"/>
    <x v="1"/>
    <n v="16"/>
    <n v="1"/>
    <s v="Life Sciences"/>
    <n v="1"/>
    <n v="1729"/>
    <x v="0"/>
    <x v="1"/>
    <n v="33"/>
    <x v="0"/>
    <x v="1"/>
    <x v="1"/>
    <x v="0"/>
    <x v="1"/>
    <n v="2862"/>
    <x v="1"/>
    <n v="3811"/>
    <n v="1"/>
    <s v="Y"/>
    <x v="1"/>
    <n v="12"/>
    <n v="3"/>
    <x v="2"/>
    <n v="80"/>
    <n v="1"/>
    <n v="10"/>
    <n v="2"/>
    <n v="2"/>
    <x v="0"/>
    <x v="1"/>
    <x v="2"/>
    <n v="0"/>
    <x v="5"/>
  </r>
  <r>
    <n v="47"/>
    <x v="1"/>
    <x v="1"/>
    <x v="2"/>
    <n v="543"/>
    <x v="0"/>
    <n v="2"/>
    <n v="4"/>
    <s v="Marketing"/>
    <n v="1"/>
    <n v="1731"/>
    <x v="1"/>
    <x v="1"/>
    <n v="87"/>
    <x v="0"/>
    <x v="0"/>
    <x v="0"/>
    <x v="1"/>
    <x v="1"/>
    <n v="4978"/>
    <x v="0"/>
    <n v="3536"/>
    <n v="7"/>
    <s v="Y"/>
    <x v="1"/>
    <n v="11"/>
    <n v="3"/>
    <x v="1"/>
    <n v="80"/>
    <n v="1"/>
    <n v="4"/>
    <n v="3"/>
    <n v="1"/>
    <x v="1"/>
    <x v="6"/>
    <x v="2"/>
    <n v="0"/>
    <x v="2"/>
  </r>
  <r>
    <n v="46"/>
    <x v="1"/>
    <x v="1"/>
    <x v="0"/>
    <n v="1277"/>
    <x v="0"/>
    <n v="2"/>
    <n v="3"/>
    <s v="Life Sciences"/>
    <n v="1"/>
    <n v="1732"/>
    <x v="1"/>
    <x v="1"/>
    <n v="74"/>
    <x v="0"/>
    <x v="2"/>
    <x v="0"/>
    <x v="0"/>
    <x v="2"/>
    <n v="10368"/>
    <x v="2"/>
    <n v="5596"/>
    <n v="4"/>
    <s v="Y"/>
    <x v="0"/>
    <n v="12"/>
    <n v="3"/>
    <x v="2"/>
    <n v="80"/>
    <n v="1"/>
    <n v="13"/>
    <n v="5"/>
    <n v="2"/>
    <x v="0"/>
    <x v="1"/>
    <x v="8"/>
    <n v="0"/>
    <x v="6"/>
  </r>
  <r>
    <n v="36"/>
    <x v="0"/>
    <x v="0"/>
    <x v="0"/>
    <n v="1456"/>
    <x v="0"/>
    <n v="13"/>
    <n v="5"/>
    <s v="Marketing"/>
    <n v="1"/>
    <n v="1733"/>
    <x v="0"/>
    <x v="1"/>
    <n v="96"/>
    <x v="1"/>
    <x v="0"/>
    <x v="0"/>
    <x v="3"/>
    <x v="2"/>
    <n v="6134"/>
    <x v="0"/>
    <n v="8658"/>
    <n v="5"/>
    <s v="Y"/>
    <x v="0"/>
    <n v="13"/>
    <n v="3"/>
    <x v="2"/>
    <n v="80"/>
    <n v="3"/>
    <n v="16"/>
    <n v="3"/>
    <n v="3"/>
    <x v="1"/>
    <x v="4"/>
    <x v="3"/>
    <n v="2"/>
    <x v="3"/>
  </r>
  <r>
    <n v="32"/>
    <x v="0"/>
    <x v="0"/>
    <x v="0"/>
    <n v="964"/>
    <x v="0"/>
    <n v="1"/>
    <n v="2"/>
    <s v="Life Sciences"/>
    <n v="1"/>
    <n v="1734"/>
    <x v="3"/>
    <x v="1"/>
    <n v="34"/>
    <x v="3"/>
    <x v="0"/>
    <x v="0"/>
    <x v="1"/>
    <x v="0"/>
    <n v="6735"/>
    <x v="0"/>
    <n v="12147"/>
    <n v="6"/>
    <s v="Y"/>
    <x v="1"/>
    <n v="15"/>
    <n v="3"/>
    <x v="2"/>
    <n v="80"/>
    <n v="0"/>
    <n v="10"/>
    <n v="2"/>
    <n v="3"/>
    <x v="1"/>
    <x v="2"/>
    <x v="2"/>
    <n v="0"/>
    <x v="2"/>
  </r>
  <r>
    <n v="23"/>
    <x v="2"/>
    <x v="1"/>
    <x v="0"/>
    <n v="160"/>
    <x v="1"/>
    <n v="4"/>
    <n v="1"/>
    <s v="Medical"/>
    <n v="1"/>
    <n v="1735"/>
    <x v="1"/>
    <x v="0"/>
    <n v="51"/>
    <x v="0"/>
    <x v="1"/>
    <x v="2"/>
    <x v="1"/>
    <x v="0"/>
    <n v="3295"/>
    <x v="0"/>
    <n v="12862"/>
    <n v="1"/>
    <s v="Y"/>
    <x v="1"/>
    <n v="13"/>
    <n v="3"/>
    <x v="3"/>
    <n v="80"/>
    <n v="0"/>
    <n v="3"/>
    <n v="3"/>
    <n v="1"/>
    <x v="2"/>
    <x v="11"/>
    <x v="3"/>
    <n v="1"/>
    <x v="3"/>
  </r>
  <r>
    <n v="31"/>
    <x v="0"/>
    <x v="1"/>
    <x v="1"/>
    <n v="163"/>
    <x v="1"/>
    <n v="24"/>
    <n v="1"/>
    <s v="Technical Degree"/>
    <n v="1"/>
    <n v="1736"/>
    <x v="2"/>
    <x v="0"/>
    <n v="30"/>
    <x v="0"/>
    <x v="0"/>
    <x v="3"/>
    <x v="0"/>
    <x v="0"/>
    <n v="5238"/>
    <x v="0"/>
    <n v="6670"/>
    <n v="2"/>
    <s v="Y"/>
    <x v="1"/>
    <n v="20"/>
    <n v="4"/>
    <x v="1"/>
    <n v="80"/>
    <n v="0"/>
    <n v="9"/>
    <n v="3"/>
    <n v="2"/>
    <x v="2"/>
    <x v="8"/>
    <x v="0"/>
    <n v="1"/>
    <x v="10"/>
  </r>
  <r>
    <n v="39"/>
    <x v="0"/>
    <x v="1"/>
    <x v="2"/>
    <n v="792"/>
    <x v="1"/>
    <n v="1"/>
    <n v="3"/>
    <s v="Life Sciences"/>
    <n v="1"/>
    <n v="1737"/>
    <x v="2"/>
    <x v="1"/>
    <n v="77"/>
    <x v="0"/>
    <x v="0"/>
    <x v="2"/>
    <x v="0"/>
    <x v="1"/>
    <n v="6472"/>
    <x v="0"/>
    <n v="8989"/>
    <n v="1"/>
    <s v="Y"/>
    <x v="0"/>
    <n v="15"/>
    <n v="3"/>
    <x v="1"/>
    <n v="80"/>
    <n v="1"/>
    <n v="9"/>
    <n v="2"/>
    <n v="3"/>
    <x v="0"/>
    <x v="7"/>
    <x v="6"/>
    <n v="5"/>
    <x v="5"/>
  </r>
  <r>
    <n v="32"/>
    <x v="0"/>
    <x v="1"/>
    <x v="0"/>
    <n v="371"/>
    <x v="0"/>
    <n v="19"/>
    <n v="3"/>
    <s v="Life Sciences"/>
    <n v="1"/>
    <n v="1739"/>
    <x v="2"/>
    <x v="1"/>
    <n v="80"/>
    <x v="3"/>
    <x v="2"/>
    <x v="0"/>
    <x v="2"/>
    <x v="1"/>
    <n v="9610"/>
    <x v="2"/>
    <n v="3840"/>
    <n v="3"/>
    <s v="Y"/>
    <x v="1"/>
    <n v="13"/>
    <n v="3"/>
    <x v="3"/>
    <n v="80"/>
    <n v="1"/>
    <n v="10"/>
    <n v="2"/>
    <n v="1"/>
    <x v="2"/>
    <x v="9"/>
    <x v="7"/>
    <n v="0"/>
    <x v="3"/>
  </r>
  <r>
    <n v="40"/>
    <x v="0"/>
    <x v="1"/>
    <x v="0"/>
    <n v="611"/>
    <x v="0"/>
    <n v="7"/>
    <n v="4"/>
    <s v="Medical"/>
    <n v="1"/>
    <n v="1740"/>
    <x v="0"/>
    <x v="1"/>
    <n v="88"/>
    <x v="0"/>
    <x v="4"/>
    <x v="5"/>
    <x v="1"/>
    <x v="0"/>
    <n v="19833"/>
    <x v="2"/>
    <n v="4349"/>
    <n v="1"/>
    <s v="Y"/>
    <x v="1"/>
    <n v="14"/>
    <n v="3"/>
    <x v="2"/>
    <n v="80"/>
    <n v="0"/>
    <n v="21"/>
    <n v="3"/>
    <n v="2"/>
    <x v="0"/>
    <x v="17"/>
    <x v="6"/>
    <n v="12"/>
    <x v="5"/>
  </r>
  <r>
    <n v="45"/>
    <x v="0"/>
    <x v="1"/>
    <x v="0"/>
    <n v="176"/>
    <x v="2"/>
    <n v="4"/>
    <n v="3"/>
    <s v="Life Sciences"/>
    <n v="1"/>
    <n v="1744"/>
    <x v="1"/>
    <x v="0"/>
    <n v="56"/>
    <x v="3"/>
    <x v="2"/>
    <x v="8"/>
    <x v="2"/>
    <x v="1"/>
    <n v="9756"/>
    <x v="2"/>
    <n v="6595"/>
    <n v="4"/>
    <s v="Y"/>
    <x v="1"/>
    <n v="21"/>
    <n v="4"/>
    <x v="3"/>
    <n v="80"/>
    <n v="2"/>
    <n v="9"/>
    <n v="2"/>
    <n v="4"/>
    <x v="2"/>
    <x v="8"/>
    <x v="2"/>
    <n v="0"/>
    <x v="6"/>
  </r>
  <r>
    <n v="30"/>
    <x v="2"/>
    <x v="1"/>
    <x v="1"/>
    <n v="1312"/>
    <x v="1"/>
    <n v="2"/>
    <n v="4"/>
    <s v="Technical Degree"/>
    <n v="1"/>
    <n v="1745"/>
    <x v="2"/>
    <x v="0"/>
    <n v="78"/>
    <x v="1"/>
    <x v="1"/>
    <x v="1"/>
    <x v="3"/>
    <x v="0"/>
    <n v="4968"/>
    <x v="0"/>
    <n v="26427"/>
    <n v="0"/>
    <s v="Y"/>
    <x v="1"/>
    <n v="16"/>
    <n v="3"/>
    <x v="1"/>
    <n v="80"/>
    <n v="0"/>
    <n v="10"/>
    <n v="2"/>
    <n v="3"/>
    <x v="0"/>
    <x v="7"/>
    <x v="1"/>
    <n v="0"/>
    <x v="1"/>
  </r>
  <r>
    <n v="24"/>
    <x v="2"/>
    <x v="1"/>
    <x v="1"/>
    <n v="897"/>
    <x v="2"/>
    <n v="10"/>
    <n v="3"/>
    <s v="Medical"/>
    <n v="1"/>
    <n v="1746"/>
    <x v="3"/>
    <x v="1"/>
    <n v="59"/>
    <x v="0"/>
    <x v="1"/>
    <x v="8"/>
    <x v="0"/>
    <x v="1"/>
    <n v="2145"/>
    <x v="1"/>
    <n v="2097"/>
    <n v="0"/>
    <s v="Y"/>
    <x v="1"/>
    <n v="14"/>
    <n v="3"/>
    <x v="1"/>
    <n v="80"/>
    <n v="1"/>
    <n v="3"/>
    <n v="2"/>
    <n v="3"/>
    <x v="1"/>
    <x v="4"/>
    <x v="3"/>
    <n v="2"/>
    <x v="9"/>
  </r>
  <r>
    <n v="30"/>
    <x v="2"/>
    <x v="0"/>
    <x v="1"/>
    <n v="600"/>
    <x v="2"/>
    <n v="8"/>
    <n v="3"/>
    <s v="Human Resources"/>
    <n v="1"/>
    <n v="1747"/>
    <x v="1"/>
    <x v="0"/>
    <n v="66"/>
    <x v="1"/>
    <x v="1"/>
    <x v="8"/>
    <x v="0"/>
    <x v="2"/>
    <n v="2180"/>
    <x v="1"/>
    <n v="9732"/>
    <n v="6"/>
    <s v="Y"/>
    <x v="1"/>
    <n v="11"/>
    <n v="3"/>
    <x v="3"/>
    <n v="80"/>
    <n v="1"/>
    <n v="6"/>
    <n v="0"/>
    <n v="2"/>
    <x v="2"/>
    <x v="9"/>
    <x v="3"/>
    <n v="1"/>
    <x v="3"/>
  </r>
  <r>
    <n v="31"/>
    <x v="0"/>
    <x v="1"/>
    <x v="0"/>
    <n v="1003"/>
    <x v="0"/>
    <n v="5"/>
    <n v="3"/>
    <s v="Technical Degree"/>
    <n v="1"/>
    <n v="1749"/>
    <x v="3"/>
    <x v="1"/>
    <n v="51"/>
    <x v="0"/>
    <x v="0"/>
    <x v="0"/>
    <x v="2"/>
    <x v="1"/>
    <n v="8346"/>
    <x v="2"/>
    <n v="20943"/>
    <n v="1"/>
    <s v="Y"/>
    <x v="1"/>
    <n v="19"/>
    <n v="3"/>
    <x v="3"/>
    <n v="80"/>
    <n v="1"/>
    <n v="6"/>
    <n v="3"/>
    <n v="3"/>
    <x v="2"/>
    <x v="8"/>
    <x v="3"/>
    <n v="0"/>
    <x v="3"/>
  </r>
  <r>
    <n v="27"/>
    <x v="2"/>
    <x v="1"/>
    <x v="0"/>
    <n v="1054"/>
    <x v="1"/>
    <n v="8"/>
    <n v="3"/>
    <s v="Medical"/>
    <n v="1"/>
    <n v="1751"/>
    <x v="1"/>
    <x v="0"/>
    <n v="67"/>
    <x v="0"/>
    <x v="1"/>
    <x v="1"/>
    <x v="0"/>
    <x v="0"/>
    <n v="3445"/>
    <x v="0"/>
    <n v="6152"/>
    <n v="1"/>
    <s v="Y"/>
    <x v="1"/>
    <n v="11"/>
    <n v="3"/>
    <x v="3"/>
    <n v="80"/>
    <n v="0"/>
    <n v="6"/>
    <n v="5"/>
    <n v="2"/>
    <x v="0"/>
    <x v="0"/>
    <x v="3"/>
    <n v="1"/>
    <x v="10"/>
  </r>
  <r>
    <n v="29"/>
    <x v="2"/>
    <x v="0"/>
    <x v="0"/>
    <n v="428"/>
    <x v="0"/>
    <n v="9"/>
    <n v="3"/>
    <s v="Marketing"/>
    <n v="1"/>
    <n v="1752"/>
    <x v="0"/>
    <x v="0"/>
    <n v="52"/>
    <x v="3"/>
    <x v="1"/>
    <x v="6"/>
    <x v="1"/>
    <x v="0"/>
    <n v="2760"/>
    <x v="1"/>
    <n v="14630"/>
    <n v="1"/>
    <s v="Y"/>
    <x v="1"/>
    <n v="13"/>
    <n v="3"/>
    <x v="3"/>
    <n v="80"/>
    <n v="0"/>
    <n v="2"/>
    <n v="3"/>
    <n v="3"/>
    <x v="1"/>
    <x v="4"/>
    <x v="3"/>
    <n v="2"/>
    <x v="3"/>
  </r>
  <r>
    <n v="29"/>
    <x v="2"/>
    <x v="1"/>
    <x v="1"/>
    <n v="461"/>
    <x v="1"/>
    <n v="1"/>
    <n v="3"/>
    <s v="Life Sciences"/>
    <n v="1"/>
    <n v="1753"/>
    <x v="2"/>
    <x v="1"/>
    <n v="70"/>
    <x v="2"/>
    <x v="0"/>
    <x v="4"/>
    <x v="2"/>
    <x v="0"/>
    <n v="6294"/>
    <x v="0"/>
    <n v="23060"/>
    <n v="8"/>
    <s v="Y"/>
    <x v="0"/>
    <n v="12"/>
    <n v="3"/>
    <x v="1"/>
    <n v="80"/>
    <n v="0"/>
    <n v="10"/>
    <n v="5"/>
    <n v="4"/>
    <x v="2"/>
    <x v="11"/>
    <x v="3"/>
    <n v="0"/>
    <x v="3"/>
  </r>
  <r>
    <n v="30"/>
    <x v="2"/>
    <x v="1"/>
    <x v="0"/>
    <n v="979"/>
    <x v="0"/>
    <n v="15"/>
    <n v="2"/>
    <s v="Marketing"/>
    <n v="1"/>
    <n v="1754"/>
    <x v="1"/>
    <x v="1"/>
    <n v="94"/>
    <x v="1"/>
    <x v="2"/>
    <x v="0"/>
    <x v="3"/>
    <x v="2"/>
    <n v="7140"/>
    <x v="2"/>
    <n v="3088"/>
    <n v="2"/>
    <s v="Y"/>
    <x v="1"/>
    <n v="11"/>
    <n v="3"/>
    <x v="0"/>
    <n v="80"/>
    <n v="1"/>
    <n v="12"/>
    <n v="2"/>
    <n v="3"/>
    <x v="0"/>
    <x v="5"/>
    <x v="1"/>
    <n v="1"/>
    <x v="1"/>
  </r>
  <r>
    <n v="34"/>
    <x v="0"/>
    <x v="1"/>
    <x v="0"/>
    <n v="181"/>
    <x v="1"/>
    <n v="2"/>
    <n v="4"/>
    <s v="Medical"/>
    <n v="1"/>
    <n v="1755"/>
    <x v="2"/>
    <x v="1"/>
    <n v="97"/>
    <x v="2"/>
    <x v="1"/>
    <x v="1"/>
    <x v="0"/>
    <x v="1"/>
    <n v="2932"/>
    <x v="1"/>
    <n v="5586"/>
    <n v="0"/>
    <s v="Y"/>
    <x v="0"/>
    <n v="14"/>
    <n v="3"/>
    <x v="0"/>
    <n v="80"/>
    <n v="3"/>
    <n v="6"/>
    <n v="3"/>
    <n v="3"/>
    <x v="2"/>
    <x v="8"/>
    <x v="2"/>
    <n v="1"/>
    <x v="3"/>
  </r>
  <r>
    <n v="33"/>
    <x v="0"/>
    <x v="1"/>
    <x v="2"/>
    <n v="1283"/>
    <x v="0"/>
    <n v="2"/>
    <n v="3"/>
    <s v="Marketing"/>
    <n v="1"/>
    <n v="1756"/>
    <x v="2"/>
    <x v="0"/>
    <n v="62"/>
    <x v="0"/>
    <x v="0"/>
    <x v="0"/>
    <x v="1"/>
    <x v="0"/>
    <n v="5147"/>
    <x v="0"/>
    <n v="10697"/>
    <n v="8"/>
    <s v="Y"/>
    <x v="1"/>
    <n v="15"/>
    <n v="3"/>
    <x v="1"/>
    <n v="80"/>
    <n v="0"/>
    <n v="13"/>
    <n v="2"/>
    <n v="2"/>
    <x v="0"/>
    <x v="19"/>
    <x v="1"/>
    <n v="1"/>
    <x v="1"/>
  </r>
  <r>
    <n v="49"/>
    <x v="1"/>
    <x v="1"/>
    <x v="0"/>
    <n v="1313"/>
    <x v="0"/>
    <n v="11"/>
    <n v="4"/>
    <s v="Marketing"/>
    <n v="1"/>
    <n v="1757"/>
    <x v="2"/>
    <x v="0"/>
    <n v="80"/>
    <x v="0"/>
    <x v="0"/>
    <x v="0"/>
    <x v="0"/>
    <x v="0"/>
    <n v="4507"/>
    <x v="0"/>
    <n v="8191"/>
    <n v="3"/>
    <s v="Y"/>
    <x v="1"/>
    <n v="12"/>
    <n v="3"/>
    <x v="3"/>
    <n v="80"/>
    <n v="0"/>
    <n v="8"/>
    <n v="1"/>
    <n v="4"/>
    <x v="2"/>
    <x v="8"/>
    <x v="10"/>
    <n v="0"/>
    <x v="10"/>
  </r>
  <r>
    <n v="33"/>
    <x v="0"/>
    <x v="0"/>
    <x v="0"/>
    <n v="211"/>
    <x v="0"/>
    <n v="16"/>
    <n v="3"/>
    <s v="Life Sciences"/>
    <n v="1"/>
    <n v="1758"/>
    <x v="3"/>
    <x v="0"/>
    <n v="74"/>
    <x v="0"/>
    <x v="2"/>
    <x v="0"/>
    <x v="3"/>
    <x v="0"/>
    <n v="8564"/>
    <x v="2"/>
    <n v="10092"/>
    <n v="2"/>
    <s v="Y"/>
    <x v="0"/>
    <n v="20"/>
    <n v="4"/>
    <x v="3"/>
    <n v="80"/>
    <n v="0"/>
    <n v="11"/>
    <n v="2"/>
    <n v="2"/>
    <x v="1"/>
    <x v="2"/>
    <x v="2"/>
    <n v="0"/>
    <x v="2"/>
  </r>
  <r>
    <n v="38"/>
    <x v="0"/>
    <x v="1"/>
    <x v="1"/>
    <n v="594"/>
    <x v="1"/>
    <n v="2"/>
    <n v="2"/>
    <s v="Medical"/>
    <n v="1"/>
    <n v="1760"/>
    <x v="1"/>
    <x v="0"/>
    <n v="75"/>
    <x v="1"/>
    <x v="1"/>
    <x v="2"/>
    <x v="1"/>
    <x v="1"/>
    <n v="2468"/>
    <x v="1"/>
    <n v="15963"/>
    <n v="4"/>
    <s v="Y"/>
    <x v="1"/>
    <n v="14"/>
    <n v="3"/>
    <x v="2"/>
    <n v="80"/>
    <n v="1"/>
    <n v="9"/>
    <n v="4"/>
    <n v="2"/>
    <x v="0"/>
    <x v="0"/>
    <x v="10"/>
    <n v="0"/>
    <x v="0"/>
  </r>
  <r>
    <n v="31"/>
    <x v="0"/>
    <x v="0"/>
    <x v="0"/>
    <n v="1079"/>
    <x v="0"/>
    <n v="16"/>
    <n v="4"/>
    <s v="Marketing"/>
    <n v="1"/>
    <n v="1761"/>
    <x v="3"/>
    <x v="1"/>
    <n v="70"/>
    <x v="0"/>
    <x v="2"/>
    <x v="0"/>
    <x v="2"/>
    <x v="1"/>
    <n v="8161"/>
    <x v="2"/>
    <n v="19002"/>
    <n v="2"/>
    <s v="Y"/>
    <x v="1"/>
    <n v="13"/>
    <n v="3"/>
    <x v="0"/>
    <n v="80"/>
    <n v="3"/>
    <n v="10"/>
    <n v="2"/>
    <n v="3"/>
    <x v="1"/>
    <x v="6"/>
    <x v="2"/>
    <n v="0"/>
    <x v="2"/>
  </r>
  <r>
    <n v="29"/>
    <x v="2"/>
    <x v="1"/>
    <x v="0"/>
    <n v="590"/>
    <x v="1"/>
    <n v="4"/>
    <n v="3"/>
    <s v="Technical Degree"/>
    <n v="1"/>
    <n v="1762"/>
    <x v="2"/>
    <x v="0"/>
    <n v="91"/>
    <x v="1"/>
    <x v="1"/>
    <x v="1"/>
    <x v="3"/>
    <x v="2"/>
    <n v="2109"/>
    <x v="1"/>
    <n v="10007"/>
    <n v="1"/>
    <s v="Y"/>
    <x v="1"/>
    <n v="13"/>
    <n v="3"/>
    <x v="3"/>
    <n v="80"/>
    <n v="1"/>
    <n v="1"/>
    <n v="2"/>
    <n v="3"/>
    <x v="1"/>
    <x v="6"/>
    <x v="2"/>
    <n v="0"/>
    <x v="2"/>
  </r>
  <r>
    <n v="30"/>
    <x v="2"/>
    <x v="1"/>
    <x v="0"/>
    <n v="305"/>
    <x v="1"/>
    <n v="16"/>
    <n v="3"/>
    <s v="Life Sciences"/>
    <n v="1"/>
    <n v="1763"/>
    <x v="1"/>
    <x v="1"/>
    <n v="58"/>
    <x v="2"/>
    <x v="0"/>
    <x v="4"/>
    <x v="2"/>
    <x v="1"/>
    <n v="5294"/>
    <x v="0"/>
    <n v="9128"/>
    <n v="3"/>
    <s v="Y"/>
    <x v="1"/>
    <n v="16"/>
    <n v="3"/>
    <x v="3"/>
    <n v="80"/>
    <n v="1"/>
    <n v="10"/>
    <n v="3"/>
    <n v="3"/>
    <x v="0"/>
    <x v="5"/>
    <x v="2"/>
    <n v="1"/>
    <x v="1"/>
  </r>
  <r>
    <n v="32"/>
    <x v="0"/>
    <x v="1"/>
    <x v="2"/>
    <n v="953"/>
    <x v="1"/>
    <n v="5"/>
    <n v="4"/>
    <s v="Technical Degree"/>
    <n v="1"/>
    <n v="1764"/>
    <x v="0"/>
    <x v="1"/>
    <n v="65"/>
    <x v="0"/>
    <x v="1"/>
    <x v="1"/>
    <x v="1"/>
    <x v="0"/>
    <n v="2718"/>
    <x v="1"/>
    <n v="17674"/>
    <n v="2"/>
    <s v="Y"/>
    <x v="1"/>
    <n v="14"/>
    <n v="3"/>
    <x v="2"/>
    <n v="80"/>
    <n v="0"/>
    <n v="12"/>
    <n v="3"/>
    <n v="3"/>
    <x v="0"/>
    <x v="5"/>
    <x v="1"/>
    <n v="0"/>
    <x v="1"/>
  </r>
  <r>
    <n v="38"/>
    <x v="0"/>
    <x v="1"/>
    <x v="0"/>
    <n v="833"/>
    <x v="1"/>
    <n v="18"/>
    <n v="3"/>
    <s v="Medical"/>
    <n v="1"/>
    <n v="1766"/>
    <x v="0"/>
    <x v="1"/>
    <n v="60"/>
    <x v="3"/>
    <x v="0"/>
    <x v="4"/>
    <x v="0"/>
    <x v="1"/>
    <n v="5811"/>
    <x v="0"/>
    <n v="24539"/>
    <n v="3"/>
    <s v="Y"/>
    <x v="0"/>
    <n v="16"/>
    <n v="3"/>
    <x v="3"/>
    <n v="80"/>
    <n v="1"/>
    <n v="15"/>
    <n v="2"/>
    <n v="3"/>
    <x v="1"/>
    <x v="6"/>
    <x v="2"/>
    <n v="1"/>
    <x v="2"/>
  </r>
  <r>
    <n v="43"/>
    <x v="0"/>
    <x v="0"/>
    <x v="1"/>
    <n v="807"/>
    <x v="1"/>
    <n v="17"/>
    <n v="3"/>
    <s v="Technical Degree"/>
    <n v="1"/>
    <n v="1767"/>
    <x v="1"/>
    <x v="1"/>
    <n v="38"/>
    <x v="1"/>
    <x v="1"/>
    <x v="1"/>
    <x v="2"/>
    <x v="1"/>
    <n v="2437"/>
    <x v="1"/>
    <n v="15587"/>
    <n v="9"/>
    <s v="Y"/>
    <x v="0"/>
    <n v="16"/>
    <n v="3"/>
    <x v="1"/>
    <n v="80"/>
    <n v="1"/>
    <n v="6"/>
    <n v="4"/>
    <n v="3"/>
    <x v="1"/>
    <x v="6"/>
    <x v="2"/>
    <n v="0"/>
    <x v="2"/>
  </r>
  <r>
    <n v="42"/>
    <x v="0"/>
    <x v="1"/>
    <x v="0"/>
    <n v="855"/>
    <x v="1"/>
    <n v="12"/>
    <n v="3"/>
    <s v="Medical"/>
    <n v="1"/>
    <n v="1768"/>
    <x v="0"/>
    <x v="1"/>
    <n v="57"/>
    <x v="0"/>
    <x v="1"/>
    <x v="2"/>
    <x v="1"/>
    <x v="2"/>
    <n v="2766"/>
    <x v="1"/>
    <n v="8952"/>
    <n v="8"/>
    <s v="Y"/>
    <x v="1"/>
    <n v="22"/>
    <n v="4"/>
    <x v="2"/>
    <n v="80"/>
    <n v="3"/>
    <n v="7"/>
    <n v="6"/>
    <n v="2"/>
    <x v="2"/>
    <x v="8"/>
    <x v="7"/>
    <n v="0"/>
    <x v="10"/>
  </r>
  <r>
    <n v="55"/>
    <x v="1"/>
    <x v="1"/>
    <x v="0"/>
    <n v="478"/>
    <x v="1"/>
    <n v="2"/>
    <n v="3"/>
    <s v="Medical"/>
    <n v="1"/>
    <n v="1770"/>
    <x v="1"/>
    <x v="1"/>
    <n v="60"/>
    <x v="1"/>
    <x v="4"/>
    <x v="7"/>
    <x v="3"/>
    <x v="1"/>
    <n v="19038"/>
    <x v="2"/>
    <n v="19805"/>
    <n v="8"/>
    <s v="Y"/>
    <x v="1"/>
    <n v="12"/>
    <n v="3"/>
    <x v="2"/>
    <n v="80"/>
    <n v="3"/>
    <n v="34"/>
    <n v="2"/>
    <n v="3"/>
    <x v="1"/>
    <x v="6"/>
    <x v="2"/>
    <n v="0"/>
    <x v="2"/>
  </r>
  <r>
    <n v="33"/>
    <x v="0"/>
    <x v="1"/>
    <x v="2"/>
    <n v="775"/>
    <x v="1"/>
    <n v="4"/>
    <n v="3"/>
    <s v="Technical Degree"/>
    <n v="1"/>
    <n v="1771"/>
    <x v="2"/>
    <x v="1"/>
    <n v="90"/>
    <x v="0"/>
    <x v="0"/>
    <x v="1"/>
    <x v="1"/>
    <x v="2"/>
    <n v="3055"/>
    <x v="0"/>
    <n v="6194"/>
    <n v="5"/>
    <s v="Y"/>
    <x v="1"/>
    <n v="15"/>
    <n v="3"/>
    <x v="1"/>
    <n v="80"/>
    <n v="2"/>
    <n v="11"/>
    <n v="2"/>
    <n v="2"/>
    <x v="0"/>
    <x v="7"/>
    <x v="6"/>
    <n v="1"/>
    <x v="1"/>
  </r>
  <r>
    <n v="41"/>
    <x v="0"/>
    <x v="1"/>
    <x v="0"/>
    <n v="548"/>
    <x v="1"/>
    <n v="9"/>
    <n v="4"/>
    <s v="Life Sciences"/>
    <n v="1"/>
    <n v="1772"/>
    <x v="1"/>
    <x v="1"/>
    <n v="94"/>
    <x v="0"/>
    <x v="1"/>
    <x v="2"/>
    <x v="3"/>
    <x v="2"/>
    <n v="2289"/>
    <x v="1"/>
    <n v="20520"/>
    <n v="1"/>
    <s v="Y"/>
    <x v="1"/>
    <n v="20"/>
    <n v="4"/>
    <x v="2"/>
    <n v="80"/>
    <n v="2"/>
    <n v="5"/>
    <n v="2"/>
    <n v="3"/>
    <x v="2"/>
    <x v="8"/>
    <x v="7"/>
    <n v="0"/>
    <x v="10"/>
  </r>
  <r>
    <n v="34"/>
    <x v="0"/>
    <x v="1"/>
    <x v="2"/>
    <n v="1375"/>
    <x v="0"/>
    <n v="10"/>
    <n v="3"/>
    <s v="Life Sciences"/>
    <n v="1"/>
    <n v="1774"/>
    <x v="2"/>
    <x v="1"/>
    <n v="87"/>
    <x v="0"/>
    <x v="0"/>
    <x v="0"/>
    <x v="2"/>
    <x v="2"/>
    <n v="4001"/>
    <x v="0"/>
    <n v="12313"/>
    <n v="1"/>
    <s v="Y"/>
    <x v="0"/>
    <n v="14"/>
    <n v="3"/>
    <x v="3"/>
    <n v="80"/>
    <n v="1"/>
    <n v="15"/>
    <n v="3"/>
    <n v="3"/>
    <x v="0"/>
    <x v="15"/>
    <x v="12"/>
    <n v="0"/>
    <x v="1"/>
  </r>
  <r>
    <n v="53"/>
    <x v="1"/>
    <x v="1"/>
    <x v="2"/>
    <n v="661"/>
    <x v="1"/>
    <n v="1"/>
    <n v="4"/>
    <s v="Medical"/>
    <n v="1"/>
    <n v="1775"/>
    <x v="3"/>
    <x v="0"/>
    <n v="60"/>
    <x v="1"/>
    <x v="3"/>
    <x v="3"/>
    <x v="2"/>
    <x v="1"/>
    <n v="12965"/>
    <x v="2"/>
    <n v="22308"/>
    <n v="4"/>
    <s v="Y"/>
    <x v="0"/>
    <n v="20"/>
    <n v="4"/>
    <x v="1"/>
    <n v="80"/>
    <n v="3"/>
    <n v="27"/>
    <n v="2"/>
    <n v="2"/>
    <x v="2"/>
    <x v="11"/>
    <x v="3"/>
    <n v="0"/>
    <x v="3"/>
  </r>
  <r>
    <n v="43"/>
    <x v="0"/>
    <x v="1"/>
    <x v="0"/>
    <n v="244"/>
    <x v="2"/>
    <n v="2"/>
    <n v="3"/>
    <s v="Life Sciences"/>
    <n v="1"/>
    <n v="1778"/>
    <x v="0"/>
    <x v="1"/>
    <n v="97"/>
    <x v="0"/>
    <x v="1"/>
    <x v="8"/>
    <x v="0"/>
    <x v="0"/>
    <n v="3539"/>
    <x v="0"/>
    <n v="5033"/>
    <n v="0"/>
    <s v="Y"/>
    <x v="1"/>
    <n v="13"/>
    <n v="3"/>
    <x v="2"/>
    <n v="80"/>
    <n v="0"/>
    <n v="10"/>
    <n v="5"/>
    <n v="3"/>
    <x v="0"/>
    <x v="7"/>
    <x v="1"/>
    <n v="1"/>
    <x v="5"/>
  </r>
  <r>
    <n v="34"/>
    <x v="0"/>
    <x v="1"/>
    <x v="0"/>
    <n v="511"/>
    <x v="0"/>
    <n v="3"/>
    <n v="2"/>
    <s v="Life Sciences"/>
    <n v="1"/>
    <n v="1779"/>
    <x v="2"/>
    <x v="0"/>
    <n v="32"/>
    <x v="3"/>
    <x v="0"/>
    <x v="0"/>
    <x v="0"/>
    <x v="0"/>
    <n v="6029"/>
    <x v="0"/>
    <n v="25353"/>
    <n v="5"/>
    <s v="Y"/>
    <x v="1"/>
    <n v="12"/>
    <n v="3"/>
    <x v="0"/>
    <n v="80"/>
    <n v="0"/>
    <n v="6"/>
    <n v="3"/>
    <n v="3"/>
    <x v="1"/>
    <x v="4"/>
    <x v="3"/>
    <n v="2"/>
    <x v="3"/>
  </r>
  <r>
    <n v="21"/>
    <x v="2"/>
    <x v="0"/>
    <x v="0"/>
    <n v="337"/>
    <x v="0"/>
    <n v="7"/>
    <n v="1"/>
    <s v="Marketing"/>
    <n v="1"/>
    <n v="1780"/>
    <x v="0"/>
    <x v="1"/>
    <n v="31"/>
    <x v="0"/>
    <x v="1"/>
    <x v="6"/>
    <x v="1"/>
    <x v="0"/>
    <n v="2679"/>
    <x v="1"/>
    <n v="4567"/>
    <n v="1"/>
    <s v="Y"/>
    <x v="1"/>
    <n v="13"/>
    <n v="3"/>
    <x v="2"/>
    <n v="80"/>
    <n v="0"/>
    <n v="1"/>
    <n v="3"/>
    <n v="3"/>
    <x v="1"/>
    <x v="6"/>
    <x v="2"/>
    <n v="1"/>
    <x v="2"/>
  </r>
  <r>
    <n v="38"/>
    <x v="0"/>
    <x v="1"/>
    <x v="0"/>
    <n v="1153"/>
    <x v="1"/>
    <n v="6"/>
    <n v="2"/>
    <s v="Other"/>
    <n v="1"/>
    <n v="1782"/>
    <x v="2"/>
    <x v="0"/>
    <n v="40"/>
    <x v="1"/>
    <x v="1"/>
    <x v="2"/>
    <x v="2"/>
    <x v="1"/>
    <n v="3702"/>
    <x v="0"/>
    <n v="16376"/>
    <n v="1"/>
    <s v="Y"/>
    <x v="1"/>
    <n v="11"/>
    <n v="3"/>
    <x v="2"/>
    <n v="80"/>
    <n v="1"/>
    <n v="5"/>
    <n v="3"/>
    <n v="3"/>
    <x v="2"/>
    <x v="8"/>
    <x v="0"/>
    <n v="0"/>
    <x v="10"/>
  </r>
  <r>
    <n v="22"/>
    <x v="2"/>
    <x v="0"/>
    <x v="0"/>
    <n v="1294"/>
    <x v="1"/>
    <n v="8"/>
    <n v="1"/>
    <s v="Medical"/>
    <n v="1"/>
    <n v="1783"/>
    <x v="1"/>
    <x v="0"/>
    <n v="79"/>
    <x v="0"/>
    <x v="1"/>
    <x v="2"/>
    <x v="3"/>
    <x v="1"/>
    <n v="2398"/>
    <x v="1"/>
    <n v="15999"/>
    <n v="1"/>
    <s v="Y"/>
    <x v="0"/>
    <n v="17"/>
    <n v="3"/>
    <x v="3"/>
    <n v="80"/>
    <n v="0"/>
    <n v="1"/>
    <n v="6"/>
    <n v="3"/>
    <x v="1"/>
    <x v="6"/>
    <x v="2"/>
    <n v="0"/>
    <x v="2"/>
  </r>
  <r>
    <n v="31"/>
    <x v="0"/>
    <x v="1"/>
    <x v="0"/>
    <n v="196"/>
    <x v="0"/>
    <n v="29"/>
    <n v="4"/>
    <s v="Marketing"/>
    <n v="1"/>
    <n v="1784"/>
    <x v="3"/>
    <x v="0"/>
    <n v="91"/>
    <x v="1"/>
    <x v="0"/>
    <x v="0"/>
    <x v="0"/>
    <x v="1"/>
    <n v="5468"/>
    <x v="0"/>
    <n v="13402"/>
    <n v="1"/>
    <s v="Y"/>
    <x v="1"/>
    <n v="14"/>
    <n v="3"/>
    <x v="0"/>
    <n v="80"/>
    <n v="2"/>
    <n v="13"/>
    <n v="3"/>
    <n v="3"/>
    <x v="0"/>
    <x v="12"/>
    <x v="1"/>
    <n v="5"/>
    <x v="1"/>
  </r>
  <r>
    <n v="51"/>
    <x v="1"/>
    <x v="1"/>
    <x v="0"/>
    <n v="942"/>
    <x v="1"/>
    <n v="3"/>
    <n v="3"/>
    <s v="Technical Degree"/>
    <n v="1"/>
    <n v="1786"/>
    <x v="3"/>
    <x v="0"/>
    <n v="53"/>
    <x v="0"/>
    <x v="2"/>
    <x v="5"/>
    <x v="2"/>
    <x v="1"/>
    <n v="13116"/>
    <x v="2"/>
    <n v="22984"/>
    <n v="2"/>
    <s v="Y"/>
    <x v="1"/>
    <n v="11"/>
    <n v="3"/>
    <x v="1"/>
    <n v="80"/>
    <n v="0"/>
    <n v="15"/>
    <n v="2"/>
    <n v="3"/>
    <x v="1"/>
    <x v="4"/>
    <x v="3"/>
    <n v="2"/>
    <x v="3"/>
  </r>
  <r>
    <n v="37"/>
    <x v="0"/>
    <x v="1"/>
    <x v="0"/>
    <n v="589"/>
    <x v="0"/>
    <n v="9"/>
    <n v="2"/>
    <s v="Marketing"/>
    <n v="1"/>
    <n v="1787"/>
    <x v="0"/>
    <x v="1"/>
    <n v="46"/>
    <x v="1"/>
    <x v="0"/>
    <x v="0"/>
    <x v="1"/>
    <x v="1"/>
    <n v="4189"/>
    <x v="0"/>
    <n v="8800"/>
    <n v="1"/>
    <s v="Y"/>
    <x v="1"/>
    <n v="14"/>
    <n v="3"/>
    <x v="0"/>
    <n v="80"/>
    <n v="2"/>
    <n v="5"/>
    <n v="2"/>
    <n v="3"/>
    <x v="2"/>
    <x v="8"/>
    <x v="3"/>
    <n v="0"/>
    <x v="6"/>
  </r>
  <r>
    <n v="46"/>
    <x v="1"/>
    <x v="1"/>
    <x v="0"/>
    <n v="734"/>
    <x v="1"/>
    <n v="2"/>
    <n v="4"/>
    <s v="Medical"/>
    <n v="1"/>
    <n v="1789"/>
    <x v="1"/>
    <x v="1"/>
    <n v="46"/>
    <x v="0"/>
    <x v="4"/>
    <x v="7"/>
    <x v="0"/>
    <x v="2"/>
    <n v="19328"/>
    <x v="2"/>
    <n v="14218"/>
    <n v="7"/>
    <s v="Y"/>
    <x v="0"/>
    <n v="17"/>
    <n v="3"/>
    <x v="3"/>
    <n v="80"/>
    <n v="1"/>
    <n v="24"/>
    <n v="3"/>
    <n v="3"/>
    <x v="1"/>
    <x v="4"/>
    <x v="10"/>
    <n v="2"/>
    <x v="3"/>
  </r>
  <r>
    <n v="36"/>
    <x v="0"/>
    <x v="1"/>
    <x v="0"/>
    <n v="1383"/>
    <x v="1"/>
    <n v="10"/>
    <n v="3"/>
    <s v="Life Sciences"/>
    <n v="1"/>
    <n v="1790"/>
    <x v="2"/>
    <x v="1"/>
    <n v="90"/>
    <x v="0"/>
    <x v="2"/>
    <x v="4"/>
    <x v="3"/>
    <x v="1"/>
    <n v="8321"/>
    <x v="2"/>
    <n v="25949"/>
    <n v="7"/>
    <s v="Y"/>
    <x v="0"/>
    <n v="13"/>
    <n v="3"/>
    <x v="1"/>
    <n v="80"/>
    <n v="1"/>
    <n v="15"/>
    <n v="1"/>
    <n v="3"/>
    <x v="0"/>
    <x v="12"/>
    <x v="6"/>
    <n v="5"/>
    <x v="1"/>
  </r>
  <r>
    <n v="44"/>
    <x v="0"/>
    <x v="0"/>
    <x v="1"/>
    <n v="429"/>
    <x v="1"/>
    <n v="1"/>
    <n v="2"/>
    <s v="Medical"/>
    <n v="1"/>
    <n v="1792"/>
    <x v="1"/>
    <x v="1"/>
    <n v="99"/>
    <x v="0"/>
    <x v="1"/>
    <x v="1"/>
    <x v="1"/>
    <x v="2"/>
    <n v="2342"/>
    <x v="1"/>
    <n v="11092"/>
    <n v="1"/>
    <s v="Y"/>
    <x v="0"/>
    <n v="12"/>
    <n v="3"/>
    <x v="3"/>
    <n v="80"/>
    <n v="3"/>
    <n v="6"/>
    <n v="2"/>
    <n v="2"/>
    <x v="2"/>
    <x v="8"/>
    <x v="7"/>
    <n v="2"/>
    <x v="6"/>
  </r>
  <r>
    <n v="37"/>
    <x v="0"/>
    <x v="1"/>
    <x v="0"/>
    <n v="1239"/>
    <x v="2"/>
    <n v="8"/>
    <n v="2"/>
    <s v="Other"/>
    <n v="1"/>
    <n v="1794"/>
    <x v="1"/>
    <x v="1"/>
    <n v="89"/>
    <x v="0"/>
    <x v="0"/>
    <x v="8"/>
    <x v="1"/>
    <x v="2"/>
    <n v="4071"/>
    <x v="0"/>
    <n v="12832"/>
    <n v="2"/>
    <s v="Y"/>
    <x v="1"/>
    <n v="13"/>
    <n v="3"/>
    <x v="3"/>
    <n v="80"/>
    <n v="0"/>
    <n v="19"/>
    <n v="4"/>
    <n v="2"/>
    <x v="0"/>
    <x v="1"/>
    <x v="2"/>
    <n v="4"/>
    <x v="1"/>
  </r>
  <r>
    <n v="35"/>
    <x v="0"/>
    <x v="0"/>
    <x v="0"/>
    <n v="303"/>
    <x v="0"/>
    <n v="27"/>
    <n v="3"/>
    <s v="Life Sciences"/>
    <n v="1"/>
    <n v="1797"/>
    <x v="1"/>
    <x v="1"/>
    <n v="84"/>
    <x v="0"/>
    <x v="0"/>
    <x v="0"/>
    <x v="0"/>
    <x v="0"/>
    <n v="5813"/>
    <x v="0"/>
    <n v="13492"/>
    <n v="1"/>
    <s v="Y"/>
    <x v="0"/>
    <n v="18"/>
    <n v="3"/>
    <x v="1"/>
    <n v="80"/>
    <n v="0"/>
    <n v="10"/>
    <n v="2"/>
    <n v="3"/>
    <x v="0"/>
    <x v="1"/>
    <x v="1"/>
    <n v="7"/>
    <x v="1"/>
  </r>
  <r>
    <n v="33"/>
    <x v="0"/>
    <x v="1"/>
    <x v="0"/>
    <n v="867"/>
    <x v="1"/>
    <n v="8"/>
    <n v="4"/>
    <s v="Life Sciences"/>
    <n v="1"/>
    <n v="1798"/>
    <x v="2"/>
    <x v="1"/>
    <n v="90"/>
    <x v="2"/>
    <x v="1"/>
    <x v="1"/>
    <x v="3"/>
    <x v="1"/>
    <n v="3143"/>
    <x v="0"/>
    <n v="6076"/>
    <n v="6"/>
    <s v="Y"/>
    <x v="1"/>
    <n v="19"/>
    <n v="3"/>
    <x v="2"/>
    <n v="80"/>
    <n v="1"/>
    <n v="14"/>
    <n v="1"/>
    <n v="3"/>
    <x v="0"/>
    <x v="1"/>
    <x v="6"/>
    <n v="7"/>
    <x v="4"/>
  </r>
  <r>
    <n v="28"/>
    <x v="2"/>
    <x v="1"/>
    <x v="0"/>
    <n v="1181"/>
    <x v="1"/>
    <n v="1"/>
    <n v="3"/>
    <s v="Life Sciences"/>
    <n v="1"/>
    <n v="1799"/>
    <x v="1"/>
    <x v="1"/>
    <n v="82"/>
    <x v="0"/>
    <x v="1"/>
    <x v="1"/>
    <x v="0"/>
    <x v="1"/>
    <n v="2044"/>
    <x v="1"/>
    <n v="5531"/>
    <n v="1"/>
    <s v="Y"/>
    <x v="1"/>
    <n v="11"/>
    <n v="3"/>
    <x v="3"/>
    <n v="80"/>
    <n v="1"/>
    <n v="5"/>
    <n v="6"/>
    <n v="4"/>
    <x v="2"/>
    <x v="8"/>
    <x v="7"/>
    <n v="0"/>
    <x v="6"/>
  </r>
  <r>
    <n v="39"/>
    <x v="0"/>
    <x v="1"/>
    <x v="0"/>
    <n v="1253"/>
    <x v="1"/>
    <n v="10"/>
    <n v="1"/>
    <s v="Medical"/>
    <n v="1"/>
    <n v="1800"/>
    <x v="1"/>
    <x v="1"/>
    <n v="65"/>
    <x v="0"/>
    <x v="2"/>
    <x v="7"/>
    <x v="2"/>
    <x v="0"/>
    <n v="13464"/>
    <x v="2"/>
    <n v="7914"/>
    <n v="7"/>
    <s v="Y"/>
    <x v="1"/>
    <n v="21"/>
    <n v="4"/>
    <x v="3"/>
    <n v="80"/>
    <n v="0"/>
    <n v="9"/>
    <n v="3"/>
    <n v="3"/>
    <x v="2"/>
    <x v="9"/>
    <x v="7"/>
    <n v="2"/>
    <x v="3"/>
  </r>
  <r>
    <n v="46"/>
    <x v="1"/>
    <x v="1"/>
    <x v="2"/>
    <n v="849"/>
    <x v="0"/>
    <n v="26"/>
    <n v="2"/>
    <s v="Life Sciences"/>
    <n v="1"/>
    <n v="1801"/>
    <x v="0"/>
    <x v="1"/>
    <n v="98"/>
    <x v="1"/>
    <x v="0"/>
    <x v="0"/>
    <x v="1"/>
    <x v="0"/>
    <n v="7991"/>
    <x v="2"/>
    <n v="25166"/>
    <n v="8"/>
    <s v="Y"/>
    <x v="1"/>
    <n v="15"/>
    <n v="3"/>
    <x v="3"/>
    <n v="80"/>
    <n v="0"/>
    <n v="6"/>
    <n v="3"/>
    <n v="3"/>
    <x v="1"/>
    <x v="4"/>
    <x v="3"/>
    <n v="2"/>
    <x v="3"/>
  </r>
  <r>
    <n v="40"/>
    <x v="0"/>
    <x v="1"/>
    <x v="0"/>
    <n v="616"/>
    <x v="1"/>
    <n v="2"/>
    <n v="2"/>
    <s v="Life Sciences"/>
    <n v="1"/>
    <n v="1802"/>
    <x v="1"/>
    <x v="0"/>
    <n v="99"/>
    <x v="0"/>
    <x v="1"/>
    <x v="2"/>
    <x v="3"/>
    <x v="1"/>
    <n v="3377"/>
    <x v="0"/>
    <n v="25605"/>
    <n v="4"/>
    <s v="Y"/>
    <x v="1"/>
    <n v="17"/>
    <n v="3"/>
    <x v="1"/>
    <n v="80"/>
    <n v="1"/>
    <n v="7"/>
    <n v="5"/>
    <n v="2"/>
    <x v="2"/>
    <x v="9"/>
    <x v="7"/>
    <n v="0"/>
    <x v="3"/>
  </r>
  <r>
    <n v="42"/>
    <x v="0"/>
    <x v="1"/>
    <x v="0"/>
    <n v="1128"/>
    <x v="1"/>
    <n v="13"/>
    <n v="3"/>
    <s v="Medical"/>
    <n v="1"/>
    <n v="1803"/>
    <x v="0"/>
    <x v="1"/>
    <n v="95"/>
    <x v="2"/>
    <x v="0"/>
    <x v="4"/>
    <x v="3"/>
    <x v="1"/>
    <n v="5538"/>
    <x v="0"/>
    <n v="5696"/>
    <n v="5"/>
    <s v="Y"/>
    <x v="1"/>
    <n v="18"/>
    <n v="3"/>
    <x v="3"/>
    <n v="80"/>
    <n v="2"/>
    <n v="10"/>
    <n v="2"/>
    <n v="2"/>
    <x v="1"/>
    <x v="2"/>
    <x v="2"/>
    <n v="0"/>
    <x v="2"/>
  </r>
  <r>
    <n v="35"/>
    <x v="0"/>
    <x v="1"/>
    <x v="2"/>
    <n v="1180"/>
    <x v="1"/>
    <n v="2"/>
    <n v="2"/>
    <s v="Medical"/>
    <n v="1"/>
    <n v="1804"/>
    <x v="0"/>
    <x v="1"/>
    <n v="90"/>
    <x v="0"/>
    <x v="0"/>
    <x v="3"/>
    <x v="0"/>
    <x v="2"/>
    <n v="5762"/>
    <x v="0"/>
    <n v="24442"/>
    <n v="2"/>
    <s v="Y"/>
    <x v="1"/>
    <n v="14"/>
    <n v="3"/>
    <x v="3"/>
    <n v="80"/>
    <n v="1"/>
    <n v="15"/>
    <n v="6"/>
    <n v="3"/>
    <x v="0"/>
    <x v="5"/>
    <x v="1"/>
    <n v="1"/>
    <x v="1"/>
  </r>
  <r>
    <n v="38"/>
    <x v="0"/>
    <x v="1"/>
    <x v="2"/>
    <n v="1336"/>
    <x v="2"/>
    <n v="2"/>
    <n v="3"/>
    <s v="Human Resources"/>
    <n v="1"/>
    <n v="1805"/>
    <x v="3"/>
    <x v="1"/>
    <n v="100"/>
    <x v="0"/>
    <x v="1"/>
    <x v="8"/>
    <x v="1"/>
    <x v="2"/>
    <n v="2592"/>
    <x v="1"/>
    <n v="7129"/>
    <n v="5"/>
    <s v="Y"/>
    <x v="1"/>
    <n v="13"/>
    <n v="3"/>
    <x v="1"/>
    <n v="80"/>
    <n v="3"/>
    <n v="13"/>
    <n v="3"/>
    <n v="3"/>
    <x v="0"/>
    <x v="19"/>
    <x v="15"/>
    <n v="3"/>
    <x v="5"/>
  </r>
  <r>
    <n v="34"/>
    <x v="0"/>
    <x v="0"/>
    <x v="1"/>
    <n v="234"/>
    <x v="1"/>
    <n v="9"/>
    <n v="4"/>
    <s v="Life Sciences"/>
    <n v="1"/>
    <n v="1807"/>
    <x v="2"/>
    <x v="1"/>
    <n v="93"/>
    <x v="0"/>
    <x v="0"/>
    <x v="2"/>
    <x v="3"/>
    <x v="1"/>
    <n v="5346"/>
    <x v="0"/>
    <n v="6208"/>
    <n v="4"/>
    <s v="Y"/>
    <x v="1"/>
    <n v="17"/>
    <n v="3"/>
    <x v="3"/>
    <n v="80"/>
    <n v="1"/>
    <n v="11"/>
    <n v="3"/>
    <n v="2"/>
    <x v="0"/>
    <x v="5"/>
    <x v="10"/>
    <n v="0"/>
    <x v="1"/>
  </r>
  <r>
    <n v="37"/>
    <x v="0"/>
    <x v="0"/>
    <x v="0"/>
    <n v="370"/>
    <x v="1"/>
    <n v="10"/>
    <n v="4"/>
    <s v="Medical"/>
    <n v="1"/>
    <n v="1809"/>
    <x v="2"/>
    <x v="1"/>
    <n v="58"/>
    <x v="0"/>
    <x v="0"/>
    <x v="3"/>
    <x v="3"/>
    <x v="0"/>
    <n v="4213"/>
    <x v="0"/>
    <n v="4992"/>
    <n v="1"/>
    <s v="Y"/>
    <x v="1"/>
    <n v="15"/>
    <n v="3"/>
    <x v="2"/>
    <n v="80"/>
    <n v="0"/>
    <n v="10"/>
    <n v="4"/>
    <n v="1"/>
    <x v="0"/>
    <x v="1"/>
    <x v="7"/>
    <n v="0"/>
    <x v="5"/>
  </r>
  <r>
    <n v="39"/>
    <x v="0"/>
    <x v="1"/>
    <x v="1"/>
    <n v="766"/>
    <x v="0"/>
    <n v="20"/>
    <n v="3"/>
    <s v="Life Sciences"/>
    <n v="1"/>
    <n v="1812"/>
    <x v="1"/>
    <x v="1"/>
    <n v="83"/>
    <x v="0"/>
    <x v="0"/>
    <x v="0"/>
    <x v="0"/>
    <x v="2"/>
    <n v="4127"/>
    <x v="0"/>
    <n v="19188"/>
    <n v="2"/>
    <s v="Y"/>
    <x v="1"/>
    <n v="18"/>
    <n v="3"/>
    <x v="1"/>
    <n v="80"/>
    <n v="1"/>
    <n v="7"/>
    <n v="6"/>
    <n v="3"/>
    <x v="1"/>
    <x v="4"/>
    <x v="10"/>
    <n v="2"/>
    <x v="3"/>
  </r>
  <r>
    <n v="43"/>
    <x v="0"/>
    <x v="1"/>
    <x v="2"/>
    <n v="343"/>
    <x v="1"/>
    <n v="9"/>
    <n v="3"/>
    <s v="Life Sciences"/>
    <n v="1"/>
    <n v="1813"/>
    <x v="3"/>
    <x v="1"/>
    <n v="52"/>
    <x v="0"/>
    <x v="1"/>
    <x v="1"/>
    <x v="2"/>
    <x v="0"/>
    <n v="2438"/>
    <x v="1"/>
    <n v="24978"/>
    <n v="4"/>
    <s v="Y"/>
    <x v="1"/>
    <n v="13"/>
    <n v="3"/>
    <x v="3"/>
    <n v="80"/>
    <n v="0"/>
    <n v="7"/>
    <n v="2"/>
    <n v="2"/>
    <x v="2"/>
    <x v="11"/>
    <x v="3"/>
    <n v="1"/>
    <x v="3"/>
  </r>
  <r>
    <n v="41"/>
    <x v="0"/>
    <x v="1"/>
    <x v="0"/>
    <n v="447"/>
    <x v="1"/>
    <n v="5"/>
    <n v="3"/>
    <s v="Life Sciences"/>
    <n v="1"/>
    <n v="1814"/>
    <x v="0"/>
    <x v="1"/>
    <n v="85"/>
    <x v="2"/>
    <x v="0"/>
    <x v="4"/>
    <x v="1"/>
    <x v="0"/>
    <n v="6870"/>
    <x v="0"/>
    <n v="15530"/>
    <n v="3"/>
    <s v="Y"/>
    <x v="1"/>
    <n v="12"/>
    <n v="3"/>
    <x v="0"/>
    <n v="80"/>
    <n v="0"/>
    <n v="11"/>
    <n v="3"/>
    <n v="1"/>
    <x v="2"/>
    <x v="11"/>
    <x v="3"/>
    <n v="1"/>
    <x v="3"/>
  </r>
  <r>
    <n v="41"/>
    <x v="0"/>
    <x v="1"/>
    <x v="0"/>
    <n v="796"/>
    <x v="0"/>
    <n v="4"/>
    <n v="1"/>
    <s v="Marketing"/>
    <n v="1"/>
    <n v="1815"/>
    <x v="1"/>
    <x v="0"/>
    <n v="81"/>
    <x v="0"/>
    <x v="2"/>
    <x v="0"/>
    <x v="2"/>
    <x v="2"/>
    <n v="10447"/>
    <x v="2"/>
    <n v="26458"/>
    <n v="0"/>
    <s v="Y"/>
    <x v="0"/>
    <n v="13"/>
    <n v="3"/>
    <x v="1"/>
    <n v="80"/>
    <n v="1"/>
    <n v="23"/>
    <n v="3"/>
    <n v="4"/>
    <x v="0"/>
    <x v="14"/>
    <x v="12"/>
    <n v="13"/>
    <x v="0"/>
  </r>
  <r>
    <n v="30"/>
    <x v="2"/>
    <x v="1"/>
    <x v="0"/>
    <n v="1092"/>
    <x v="1"/>
    <n v="10"/>
    <n v="3"/>
    <s v="Medical"/>
    <n v="1"/>
    <n v="1816"/>
    <x v="3"/>
    <x v="0"/>
    <n v="64"/>
    <x v="0"/>
    <x v="2"/>
    <x v="3"/>
    <x v="2"/>
    <x v="0"/>
    <n v="9667"/>
    <x v="2"/>
    <n v="2739"/>
    <n v="9"/>
    <s v="Y"/>
    <x v="1"/>
    <n v="14"/>
    <n v="3"/>
    <x v="2"/>
    <n v="80"/>
    <n v="0"/>
    <n v="9"/>
    <n v="3"/>
    <n v="3"/>
    <x v="0"/>
    <x v="5"/>
    <x v="1"/>
    <n v="0"/>
    <x v="3"/>
  </r>
  <r>
    <n v="26"/>
    <x v="2"/>
    <x v="0"/>
    <x v="0"/>
    <n v="920"/>
    <x v="2"/>
    <n v="20"/>
    <n v="2"/>
    <s v="Medical"/>
    <n v="1"/>
    <n v="1818"/>
    <x v="2"/>
    <x v="0"/>
    <n v="69"/>
    <x v="0"/>
    <x v="1"/>
    <x v="8"/>
    <x v="1"/>
    <x v="1"/>
    <n v="2148"/>
    <x v="1"/>
    <n v="6889"/>
    <n v="0"/>
    <s v="Y"/>
    <x v="0"/>
    <n v="11"/>
    <n v="3"/>
    <x v="3"/>
    <n v="80"/>
    <n v="0"/>
    <n v="6"/>
    <n v="3"/>
    <n v="3"/>
    <x v="2"/>
    <x v="8"/>
    <x v="10"/>
    <n v="1"/>
    <x v="10"/>
  </r>
  <r>
    <n v="46"/>
    <x v="1"/>
    <x v="0"/>
    <x v="0"/>
    <n v="261"/>
    <x v="1"/>
    <n v="21"/>
    <n v="2"/>
    <s v="Medical"/>
    <n v="1"/>
    <n v="1821"/>
    <x v="2"/>
    <x v="0"/>
    <n v="66"/>
    <x v="0"/>
    <x v="0"/>
    <x v="4"/>
    <x v="1"/>
    <x v="1"/>
    <n v="8926"/>
    <x v="2"/>
    <n v="10842"/>
    <n v="4"/>
    <s v="Y"/>
    <x v="1"/>
    <n v="22"/>
    <n v="4"/>
    <x v="1"/>
    <n v="80"/>
    <n v="1"/>
    <n v="13"/>
    <n v="2"/>
    <n v="4"/>
    <x v="0"/>
    <x v="7"/>
    <x v="1"/>
    <n v="3"/>
    <x v="1"/>
  </r>
  <r>
    <n v="40"/>
    <x v="0"/>
    <x v="1"/>
    <x v="0"/>
    <n v="1194"/>
    <x v="1"/>
    <n v="1"/>
    <n v="3"/>
    <s v="Life Sciences"/>
    <n v="1"/>
    <n v="1822"/>
    <x v="1"/>
    <x v="0"/>
    <n v="52"/>
    <x v="0"/>
    <x v="0"/>
    <x v="4"/>
    <x v="0"/>
    <x v="2"/>
    <n v="6513"/>
    <x v="0"/>
    <n v="9060"/>
    <n v="4"/>
    <s v="Y"/>
    <x v="1"/>
    <n v="17"/>
    <n v="3"/>
    <x v="1"/>
    <n v="80"/>
    <n v="1"/>
    <n v="12"/>
    <n v="3"/>
    <n v="3"/>
    <x v="2"/>
    <x v="8"/>
    <x v="7"/>
    <n v="0"/>
    <x v="6"/>
  </r>
  <r>
    <n v="34"/>
    <x v="0"/>
    <x v="1"/>
    <x v="0"/>
    <n v="810"/>
    <x v="0"/>
    <n v="8"/>
    <n v="2"/>
    <s v="Technical Degree"/>
    <n v="1"/>
    <n v="1823"/>
    <x v="0"/>
    <x v="1"/>
    <n v="92"/>
    <x v="2"/>
    <x v="0"/>
    <x v="0"/>
    <x v="2"/>
    <x v="1"/>
    <n v="6799"/>
    <x v="0"/>
    <n v="22128"/>
    <n v="1"/>
    <s v="Y"/>
    <x v="1"/>
    <n v="21"/>
    <n v="4"/>
    <x v="3"/>
    <n v="80"/>
    <n v="2"/>
    <n v="10"/>
    <n v="5"/>
    <n v="3"/>
    <x v="0"/>
    <x v="1"/>
    <x v="6"/>
    <n v="4"/>
    <x v="5"/>
  </r>
  <r>
    <n v="58"/>
    <x v="1"/>
    <x v="1"/>
    <x v="2"/>
    <n v="350"/>
    <x v="0"/>
    <n v="2"/>
    <n v="3"/>
    <s v="Medical"/>
    <n v="1"/>
    <n v="1824"/>
    <x v="0"/>
    <x v="1"/>
    <n v="52"/>
    <x v="0"/>
    <x v="3"/>
    <x v="5"/>
    <x v="1"/>
    <x v="2"/>
    <n v="16291"/>
    <x v="2"/>
    <n v="22577"/>
    <n v="4"/>
    <s v="Y"/>
    <x v="1"/>
    <n v="22"/>
    <n v="4"/>
    <x v="1"/>
    <n v="80"/>
    <n v="1"/>
    <n v="37"/>
    <n v="0"/>
    <n v="2"/>
    <x v="0"/>
    <x v="22"/>
    <x v="5"/>
    <n v="14"/>
    <x v="17"/>
  </r>
  <r>
    <n v="35"/>
    <x v="0"/>
    <x v="1"/>
    <x v="0"/>
    <n v="185"/>
    <x v="1"/>
    <n v="23"/>
    <n v="4"/>
    <s v="Medical"/>
    <n v="1"/>
    <n v="1826"/>
    <x v="0"/>
    <x v="1"/>
    <n v="91"/>
    <x v="3"/>
    <x v="1"/>
    <x v="2"/>
    <x v="2"/>
    <x v="1"/>
    <n v="2705"/>
    <x v="1"/>
    <n v="9696"/>
    <n v="0"/>
    <s v="Y"/>
    <x v="1"/>
    <n v="16"/>
    <n v="3"/>
    <x v="2"/>
    <n v="80"/>
    <n v="1"/>
    <n v="6"/>
    <n v="2"/>
    <n v="4"/>
    <x v="2"/>
    <x v="8"/>
    <x v="0"/>
    <n v="0"/>
    <x v="6"/>
  </r>
  <r>
    <n v="47"/>
    <x v="1"/>
    <x v="1"/>
    <x v="0"/>
    <n v="1001"/>
    <x v="1"/>
    <n v="4"/>
    <n v="3"/>
    <s v="Life Sciences"/>
    <n v="1"/>
    <n v="1827"/>
    <x v="1"/>
    <x v="0"/>
    <n v="92"/>
    <x v="1"/>
    <x v="2"/>
    <x v="3"/>
    <x v="1"/>
    <x v="2"/>
    <n v="10333"/>
    <x v="2"/>
    <n v="19271"/>
    <n v="8"/>
    <s v="Y"/>
    <x v="0"/>
    <n v="12"/>
    <n v="3"/>
    <x v="3"/>
    <n v="80"/>
    <n v="1"/>
    <n v="28"/>
    <n v="4"/>
    <n v="3"/>
    <x v="0"/>
    <x v="14"/>
    <x v="14"/>
    <n v="14"/>
    <x v="13"/>
  </r>
  <r>
    <n v="40"/>
    <x v="0"/>
    <x v="1"/>
    <x v="0"/>
    <n v="750"/>
    <x v="1"/>
    <n v="12"/>
    <n v="3"/>
    <s v="Life Sciences"/>
    <n v="1"/>
    <n v="1829"/>
    <x v="0"/>
    <x v="0"/>
    <n v="47"/>
    <x v="0"/>
    <x v="0"/>
    <x v="4"/>
    <x v="3"/>
    <x v="2"/>
    <n v="4448"/>
    <x v="0"/>
    <n v="10748"/>
    <n v="2"/>
    <s v="Y"/>
    <x v="1"/>
    <n v="12"/>
    <n v="3"/>
    <x v="2"/>
    <n v="80"/>
    <n v="1"/>
    <n v="15"/>
    <n v="3"/>
    <n v="3"/>
    <x v="0"/>
    <x v="5"/>
    <x v="0"/>
    <n v="7"/>
    <x v="1"/>
  </r>
  <r>
    <n v="54"/>
    <x v="1"/>
    <x v="1"/>
    <x v="0"/>
    <n v="431"/>
    <x v="1"/>
    <n v="7"/>
    <n v="4"/>
    <s v="Medical"/>
    <n v="1"/>
    <n v="1830"/>
    <x v="2"/>
    <x v="0"/>
    <n v="68"/>
    <x v="0"/>
    <x v="0"/>
    <x v="1"/>
    <x v="0"/>
    <x v="1"/>
    <n v="6854"/>
    <x v="0"/>
    <n v="15696"/>
    <n v="4"/>
    <s v="Y"/>
    <x v="1"/>
    <n v="15"/>
    <n v="3"/>
    <x v="2"/>
    <n v="80"/>
    <n v="1"/>
    <n v="14"/>
    <n v="2"/>
    <n v="2"/>
    <x v="0"/>
    <x v="5"/>
    <x v="10"/>
    <n v="1"/>
    <x v="1"/>
  </r>
  <r>
    <n v="31"/>
    <x v="0"/>
    <x v="1"/>
    <x v="1"/>
    <n v="1125"/>
    <x v="0"/>
    <n v="7"/>
    <n v="4"/>
    <s v="Marketing"/>
    <n v="1"/>
    <n v="1833"/>
    <x v="3"/>
    <x v="0"/>
    <n v="68"/>
    <x v="0"/>
    <x v="2"/>
    <x v="0"/>
    <x v="3"/>
    <x v="1"/>
    <n v="9637"/>
    <x v="2"/>
    <n v="8277"/>
    <n v="2"/>
    <s v="Y"/>
    <x v="1"/>
    <n v="14"/>
    <n v="3"/>
    <x v="1"/>
    <n v="80"/>
    <n v="2"/>
    <n v="9"/>
    <n v="3"/>
    <n v="3"/>
    <x v="2"/>
    <x v="11"/>
    <x v="3"/>
    <n v="2"/>
    <x v="3"/>
  </r>
  <r>
    <n v="28"/>
    <x v="2"/>
    <x v="1"/>
    <x v="0"/>
    <n v="1217"/>
    <x v="1"/>
    <n v="1"/>
    <n v="3"/>
    <s v="Medical"/>
    <n v="1"/>
    <n v="1834"/>
    <x v="1"/>
    <x v="0"/>
    <n v="67"/>
    <x v="0"/>
    <x v="1"/>
    <x v="1"/>
    <x v="3"/>
    <x v="1"/>
    <n v="3591"/>
    <x v="0"/>
    <n v="12719"/>
    <n v="1"/>
    <s v="Y"/>
    <x v="1"/>
    <n v="25"/>
    <n v="4"/>
    <x v="3"/>
    <n v="80"/>
    <n v="1"/>
    <n v="3"/>
    <n v="3"/>
    <n v="3"/>
    <x v="2"/>
    <x v="11"/>
    <x v="3"/>
    <n v="1"/>
    <x v="3"/>
  </r>
  <r>
    <n v="38"/>
    <x v="0"/>
    <x v="1"/>
    <x v="0"/>
    <n v="723"/>
    <x v="0"/>
    <n v="2"/>
    <n v="4"/>
    <s v="Marketing"/>
    <n v="1"/>
    <n v="1835"/>
    <x v="0"/>
    <x v="0"/>
    <n v="77"/>
    <x v="3"/>
    <x v="0"/>
    <x v="6"/>
    <x v="0"/>
    <x v="1"/>
    <n v="5405"/>
    <x v="0"/>
    <n v="4244"/>
    <n v="2"/>
    <s v="Y"/>
    <x v="0"/>
    <n v="20"/>
    <n v="4"/>
    <x v="0"/>
    <n v="80"/>
    <n v="2"/>
    <n v="20"/>
    <n v="4"/>
    <n v="2"/>
    <x v="2"/>
    <x v="9"/>
    <x v="3"/>
    <n v="0"/>
    <x v="6"/>
  </r>
  <r>
    <n v="26"/>
    <x v="2"/>
    <x v="1"/>
    <x v="0"/>
    <n v="572"/>
    <x v="0"/>
    <n v="10"/>
    <n v="3"/>
    <s v="Medical"/>
    <n v="1"/>
    <n v="1836"/>
    <x v="1"/>
    <x v="1"/>
    <n v="46"/>
    <x v="0"/>
    <x v="0"/>
    <x v="0"/>
    <x v="0"/>
    <x v="0"/>
    <n v="4684"/>
    <x v="0"/>
    <n v="9125"/>
    <n v="1"/>
    <s v="Y"/>
    <x v="1"/>
    <n v="13"/>
    <n v="3"/>
    <x v="0"/>
    <n v="80"/>
    <n v="0"/>
    <n v="5"/>
    <n v="4"/>
    <n v="3"/>
    <x v="2"/>
    <x v="8"/>
    <x v="7"/>
    <n v="1"/>
    <x v="3"/>
  </r>
  <r>
    <n v="58"/>
    <x v="1"/>
    <x v="1"/>
    <x v="1"/>
    <n v="1216"/>
    <x v="1"/>
    <n v="15"/>
    <n v="4"/>
    <s v="Life Sciences"/>
    <n v="1"/>
    <n v="1837"/>
    <x v="3"/>
    <x v="1"/>
    <n v="87"/>
    <x v="0"/>
    <x v="3"/>
    <x v="7"/>
    <x v="2"/>
    <x v="1"/>
    <n v="15787"/>
    <x v="2"/>
    <n v="21624"/>
    <n v="2"/>
    <s v="Y"/>
    <x v="0"/>
    <n v="14"/>
    <n v="3"/>
    <x v="2"/>
    <n v="80"/>
    <n v="0"/>
    <n v="23"/>
    <n v="3"/>
    <n v="3"/>
    <x v="1"/>
    <x v="4"/>
    <x v="3"/>
    <n v="2"/>
    <x v="3"/>
  </r>
  <r>
    <n v="18"/>
    <x v="2"/>
    <x v="1"/>
    <x v="2"/>
    <n v="1431"/>
    <x v="1"/>
    <n v="14"/>
    <n v="3"/>
    <s v="Medical"/>
    <n v="1"/>
    <n v="1839"/>
    <x v="0"/>
    <x v="0"/>
    <n v="33"/>
    <x v="0"/>
    <x v="1"/>
    <x v="1"/>
    <x v="2"/>
    <x v="0"/>
    <n v="1514"/>
    <x v="1"/>
    <n v="8018"/>
    <n v="1"/>
    <s v="Y"/>
    <x v="1"/>
    <n v="16"/>
    <n v="3"/>
    <x v="3"/>
    <n v="80"/>
    <n v="0"/>
    <n v="0"/>
    <n v="4"/>
    <n v="1"/>
    <x v="1"/>
    <x v="2"/>
    <x v="2"/>
    <n v="0"/>
    <x v="2"/>
  </r>
  <r>
    <n v="31"/>
    <x v="0"/>
    <x v="0"/>
    <x v="0"/>
    <n v="359"/>
    <x v="2"/>
    <n v="18"/>
    <n v="5"/>
    <s v="Human Resources"/>
    <n v="1"/>
    <n v="1842"/>
    <x v="2"/>
    <x v="1"/>
    <n v="89"/>
    <x v="2"/>
    <x v="1"/>
    <x v="8"/>
    <x v="3"/>
    <x v="1"/>
    <n v="2956"/>
    <x v="1"/>
    <n v="21495"/>
    <n v="0"/>
    <s v="Y"/>
    <x v="1"/>
    <n v="17"/>
    <n v="3"/>
    <x v="3"/>
    <n v="80"/>
    <n v="0"/>
    <n v="2"/>
    <n v="4"/>
    <n v="3"/>
    <x v="1"/>
    <x v="6"/>
    <x v="2"/>
    <n v="0"/>
    <x v="2"/>
  </r>
  <r>
    <n v="29"/>
    <x v="2"/>
    <x v="0"/>
    <x v="0"/>
    <n v="350"/>
    <x v="2"/>
    <n v="13"/>
    <n v="3"/>
    <s v="Human Resources"/>
    <n v="1"/>
    <n v="1844"/>
    <x v="3"/>
    <x v="1"/>
    <n v="56"/>
    <x v="1"/>
    <x v="1"/>
    <x v="8"/>
    <x v="3"/>
    <x v="2"/>
    <n v="2335"/>
    <x v="1"/>
    <n v="3157"/>
    <n v="4"/>
    <s v="Y"/>
    <x v="0"/>
    <n v="15"/>
    <n v="3"/>
    <x v="1"/>
    <n v="80"/>
    <n v="3"/>
    <n v="4"/>
    <n v="3"/>
    <n v="3"/>
    <x v="1"/>
    <x v="4"/>
    <x v="3"/>
    <n v="2"/>
    <x v="2"/>
  </r>
  <r>
    <n v="45"/>
    <x v="0"/>
    <x v="1"/>
    <x v="2"/>
    <n v="589"/>
    <x v="0"/>
    <n v="2"/>
    <n v="4"/>
    <s v="Life Sciences"/>
    <n v="1"/>
    <n v="1845"/>
    <x v="1"/>
    <x v="0"/>
    <n v="67"/>
    <x v="0"/>
    <x v="0"/>
    <x v="0"/>
    <x v="2"/>
    <x v="1"/>
    <n v="5154"/>
    <x v="0"/>
    <n v="19665"/>
    <n v="4"/>
    <s v="Y"/>
    <x v="1"/>
    <n v="22"/>
    <n v="4"/>
    <x v="2"/>
    <n v="80"/>
    <n v="2"/>
    <n v="10"/>
    <n v="3"/>
    <n v="4"/>
    <x v="0"/>
    <x v="3"/>
    <x v="1"/>
    <n v="5"/>
    <x v="1"/>
  </r>
  <r>
    <n v="36"/>
    <x v="0"/>
    <x v="1"/>
    <x v="0"/>
    <n v="430"/>
    <x v="1"/>
    <n v="2"/>
    <n v="4"/>
    <s v="Other"/>
    <n v="1"/>
    <n v="1847"/>
    <x v="2"/>
    <x v="0"/>
    <n v="73"/>
    <x v="0"/>
    <x v="0"/>
    <x v="1"/>
    <x v="1"/>
    <x v="1"/>
    <n v="6962"/>
    <x v="0"/>
    <n v="19573"/>
    <n v="4"/>
    <s v="Y"/>
    <x v="0"/>
    <n v="22"/>
    <n v="4"/>
    <x v="1"/>
    <n v="80"/>
    <n v="1"/>
    <n v="15"/>
    <n v="2"/>
    <n v="3"/>
    <x v="1"/>
    <x v="6"/>
    <x v="2"/>
    <n v="0"/>
    <x v="2"/>
  </r>
  <r>
    <n v="43"/>
    <x v="0"/>
    <x v="1"/>
    <x v="1"/>
    <n v="1422"/>
    <x v="0"/>
    <n v="2"/>
    <n v="4"/>
    <s v="Life Sciences"/>
    <n v="1"/>
    <n v="1849"/>
    <x v="3"/>
    <x v="1"/>
    <n v="92"/>
    <x v="0"/>
    <x v="0"/>
    <x v="0"/>
    <x v="0"/>
    <x v="1"/>
    <n v="5675"/>
    <x v="0"/>
    <n v="19246"/>
    <n v="1"/>
    <s v="Y"/>
    <x v="1"/>
    <n v="20"/>
    <n v="4"/>
    <x v="3"/>
    <n v="80"/>
    <n v="1"/>
    <n v="7"/>
    <n v="5"/>
    <n v="3"/>
    <x v="0"/>
    <x v="5"/>
    <x v="1"/>
    <n v="7"/>
    <x v="1"/>
  </r>
  <r>
    <n v="27"/>
    <x v="2"/>
    <x v="1"/>
    <x v="1"/>
    <n v="1297"/>
    <x v="1"/>
    <n v="5"/>
    <n v="2"/>
    <s v="Life Sciences"/>
    <n v="1"/>
    <n v="1850"/>
    <x v="2"/>
    <x v="0"/>
    <n v="53"/>
    <x v="0"/>
    <x v="1"/>
    <x v="2"/>
    <x v="0"/>
    <x v="0"/>
    <n v="2379"/>
    <x v="1"/>
    <n v="19826"/>
    <n v="0"/>
    <s v="Y"/>
    <x v="0"/>
    <n v="14"/>
    <n v="3"/>
    <x v="3"/>
    <n v="80"/>
    <n v="0"/>
    <n v="6"/>
    <n v="3"/>
    <n v="2"/>
    <x v="2"/>
    <x v="8"/>
    <x v="0"/>
    <n v="0"/>
    <x v="3"/>
  </r>
  <r>
    <n v="29"/>
    <x v="2"/>
    <x v="1"/>
    <x v="1"/>
    <n v="574"/>
    <x v="1"/>
    <n v="20"/>
    <n v="1"/>
    <s v="Medical"/>
    <n v="1"/>
    <n v="1852"/>
    <x v="2"/>
    <x v="1"/>
    <n v="40"/>
    <x v="0"/>
    <x v="1"/>
    <x v="2"/>
    <x v="0"/>
    <x v="1"/>
    <n v="3812"/>
    <x v="0"/>
    <n v="7003"/>
    <n v="1"/>
    <s v="Y"/>
    <x v="1"/>
    <n v="13"/>
    <n v="3"/>
    <x v="2"/>
    <n v="80"/>
    <n v="0"/>
    <n v="11"/>
    <n v="3"/>
    <n v="4"/>
    <x v="0"/>
    <x v="19"/>
    <x v="6"/>
    <n v="3"/>
    <x v="13"/>
  </r>
  <r>
    <n v="32"/>
    <x v="0"/>
    <x v="1"/>
    <x v="1"/>
    <n v="1318"/>
    <x v="0"/>
    <n v="10"/>
    <n v="4"/>
    <s v="Marketing"/>
    <n v="1"/>
    <n v="1853"/>
    <x v="2"/>
    <x v="1"/>
    <n v="79"/>
    <x v="0"/>
    <x v="0"/>
    <x v="0"/>
    <x v="0"/>
    <x v="0"/>
    <n v="4648"/>
    <x v="0"/>
    <n v="26075"/>
    <n v="8"/>
    <s v="Y"/>
    <x v="1"/>
    <n v="13"/>
    <n v="3"/>
    <x v="3"/>
    <n v="80"/>
    <n v="0"/>
    <n v="4"/>
    <n v="2"/>
    <n v="4"/>
    <x v="1"/>
    <x v="2"/>
    <x v="2"/>
    <n v="0"/>
    <x v="2"/>
  </r>
  <r>
    <n v="42"/>
    <x v="0"/>
    <x v="1"/>
    <x v="2"/>
    <n v="355"/>
    <x v="1"/>
    <n v="10"/>
    <n v="4"/>
    <s v="Technical Degree"/>
    <n v="1"/>
    <n v="1854"/>
    <x v="1"/>
    <x v="1"/>
    <n v="38"/>
    <x v="0"/>
    <x v="1"/>
    <x v="1"/>
    <x v="2"/>
    <x v="1"/>
    <n v="2936"/>
    <x v="1"/>
    <n v="6161"/>
    <n v="3"/>
    <s v="Y"/>
    <x v="1"/>
    <n v="22"/>
    <n v="4"/>
    <x v="2"/>
    <n v="80"/>
    <n v="2"/>
    <n v="10"/>
    <n v="1"/>
    <n v="2"/>
    <x v="0"/>
    <x v="0"/>
    <x v="7"/>
    <n v="3"/>
    <x v="6"/>
  </r>
  <r>
    <n v="47"/>
    <x v="1"/>
    <x v="1"/>
    <x v="0"/>
    <n v="207"/>
    <x v="1"/>
    <n v="9"/>
    <n v="4"/>
    <s v="Life Sciences"/>
    <n v="1"/>
    <n v="1856"/>
    <x v="0"/>
    <x v="0"/>
    <n v="64"/>
    <x v="0"/>
    <x v="1"/>
    <x v="2"/>
    <x v="2"/>
    <x v="0"/>
    <n v="2105"/>
    <x v="1"/>
    <n v="5411"/>
    <n v="4"/>
    <s v="Y"/>
    <x v="1"/>
    <n v="12"/>
    <n v="3"/>
    <x v="3"/>
    <n v="80"/>
    <n v="0"/>
    <n v="7"/>
    <n v="2"/>
    <n v="3"/>
    <x v="1"/>
    <x v="4"/>
    <x v="3"/>
    <n v="2"/>
    <x v="2"/>
  </r>
  <r>
    <n v="46"/>
    <x v="1"/>
    <x v="1"/>
    <x v="0"/>
    <n v="706"/>
    <x v="1"/>
    <n v="2"/>
    <n v="2"/>
    <s v="Life Sciences"/>
    <n v="1"/>
    <n v="1857"/>
    <x v="2"/>
    <x v="1"/>
    <n v="82"/>
    <x v="0"/>
    <x v="2"/>
    <x v="3"/>
    <x v="0"/>
    <x v="2"/>
    <n v="8578"/>
    <x v="2"/>
    <n v="19989"/>
    <n v="3"/>
    <s v="Y"/>
    <x v="1"/>
    <n v="14"/>
    <n v="3"/>
    <x v="3"/>
    <n v="80"/>
    <n v="1"/>
    <n v="12"/>
    <n v="4"/>
    <n v="2"/>
    <x v="0"/>
    <x v="7"/>
    <x v="6"/>
    <n v="4"/>
    <x v="1"/>
  </r>
  <r>
    <n v="28"/>
    <x v="2"/>
    <x v="1"/>
    <x v="2"/>
    <n v="280"/>
    <x v="2"/>
    <n v="1"/>
    <n v="2"/>
    <s v="Life Sciences"/>
    <n v="1"/>
    <n v="1858"/>
    <x v="1"/>
    <x v="1"/>
    <n v="43"/>
    <x v="0"/>
    <x v="1"/>
    <x v="8"/>
    <x v="0"/>
    <x v="2"/>
    <n v="2706"/>
    <x v="1"/>
    <n v="10494"/>
    <n v="1"/>
    <s v="Y"/>
    <x v="1"/>
    <n v="15"/>
    <n v="3"/>
    <x v="2"/>
    <n v="80"/>
    <n v="1"/>
    <n v="3"/>
    <n v="2"/>
    <n v="3"/>
    <x v="2"/>
    <x v="11"/>
    <x v="3"/>
    <n v="2"/>
    <x v="3"/>
  </r>
  <r>
    <n v="29"/>
    <x v="2"/>
    <x v="1"/>
    <x v="0"/>
    <n v="726"/>
    <x v="1"/>
    <n v="29"/>
    <n v="1"/>
    <s v="Life Sciences"/>
    <n v="1"/>
    <n v="1859"/>
    <x v="2"/>
    <x v="1"/>
    <n v="93"/>
    <x v="3"/>
    <x v="0"/>
    <x v="4"/>
    <x v="2"/>
    <x v="2"/>
    <n v="6384"/>
    <x v="0"/>
    <n v="21143"/>
    <n v="8"/>
    <s v="Y"/>
    <x v="1"/>
    <n v="17"/>
    <n v="3"/>
    <x v="1"/>
    <n v="80"/>
    <n v="2"/>
    <n v="11"/>
    <n v="3"/>
    <n v="3"/>
    <x v="0"/>
    <x v="5"/>
    <x v="2"/>
    <n v="1"/>
    <x v="4"/>
  </r>
  <r>
    <n v="42"/>
    <x v="0"/>
    <x v="1"/>
    <x v="0"/>
    <n v="1142"/>
    <x v="1"/>
    <n v="8"/>
    <n v="3"/>
    <s v="Life Sciences"/>
    <n v="1"/>
    <n v="1860"/>
    <x v="2"/>
    <x v="1"/>
    <n v="81"/>
    <x v="0"/>
    <x v="1"/>
    <x v="2"/>
    <x v="2"/>
    <x v="0"/>
    <n v="3968"/>
    <x v="0"/>
    <n v="13624"/>
    <n v="4"/>
    <s v="Y"/>
    <x v="1"/>
    <n v="13"/>
    <n v="3"/>
    <x v="1"/>
    <n v="80"/>
    <n v="0"/>
    <n v="8"/>
    <n v="3"/>
    <n v="3"/>
    <x v="1"/>
    <x v="2"/>
    <x v="2"/>
    <n v="0"/>
    <x v="2"/>
  </r>
  <r>
    <n v="32"/>
    <x v="0"/>
    <x v="0"/>
    <x v="0"/>
    <n v="414"/>
    <x v="0"/>
    <n v="2"/>
    <n v="4"/>
    <s v="Marketing"/>
    <n v="1"/>
    <n v="1862"/>
    <x v="1"/>
    <x v="1"/>
    <n v="82"/>
    <x v="1"/>
    <x v="0"/>
    <x v="0"/>
    <x v="1"/>
    <x v="0"/>
    <n v="9907"/>
    <x v="2"/>
    <n v="26186"/>
    <n v="7"/>
    <s v="Y"/>
    <x v="0"/>
    <n v="12"/>
    <n v="3"/>
    <x v="3"/>
    <n v="80"/>
    <n v="0"/>
    <n v="7"/>
    <n v="3"/>
    <n v="2"/>
    <x v="1"/>
    <x v="4"/>
    <x v="3"/>
    <n v="2"/>
    <x v="3"/>
  </r>
  <r>
    <n v="46"/>
    <x v="1"/>
    <x v="1"/>
    <x v="0"/>
    <n v="1319"/>
    <x v="0"/>
    <n v="3"/>
    <n v="3"/>
    <s v="Technical Degree"/>
    <n v="1"/>
    <n v="1863"/>
    <x v="3"/>
    <x v="0"/>
    <n v="45"/>
    <x v="2"/>
    <x v="3"/>
    <x v="0"/>
    <x v="3"/>
    <x v="2"/>
    <n v="13225"/>
    <x v="2"/>
    <n v="7739"/>
    <n v="2"/>
    <s v="Y"/>
    <x v="1"/>
    <n v="12"/>
    <n v="3"/>
    <x v="1"/>
    <n v="80"/>
    <n v="1"/>
    <n v="25"/>
    <n v="5"/>
    <n v="3"/>
    <x v="0"/>
    <x v="27"/>
    <x v="18"/>
    <n v="2"/>
    <x v="5"/>
  </r>
  <r>
    <n v="27"/>
    <x v="2"/>
    <x v="1"/>
    <x v="0"/>
    <n v="728"/>
    <x v="0"/>
    <n v="23"/>
    <n v="1"/>
    <s v="Medical"/>
    <n v="1"/>
    <n v="1864"/>
    <x v="0"/>
    <x v="0"/>
    <n v="36"/>
    <x v="1"/>
    <x v="0"/>
    <x v="6"/>
    <x v="2"/>
    <x v="1"/>
    <n v="3540"/>
    <x v="0"/>
    <n v="7018"/>
    <n v="1"/>
    <s v="Y"/>
    <x v="1"/>
    <n v="21"/>
    <n v="4"/>
    <x v="1"/>
    <n v="80"/>
    <n v="1"/>
    <n v="9"/>
    <n v="5"/>
    <n v="3"/>
    <x v="0"/>
    <x v="7"/>
    <x v="6"/>
    <n v="5"/>
    <x v="5"/>
  </r>
  <r>
    <n v="29"/>
    <x v="2"/>
    <x v="1"/>
    <x v="0"/>
    <n v="352"/>
    <x v="2"/>
    <n v="6"/>
    <n v="1"/>
    <s v="Medical"/>
    <n v="1"/>
    <n v="1865"/>
    <x v="2"/>
    <x v="1"/>
    <n v="87"/>
    <x v="1"/>
    <x v="1"/>
    <x v="8"/>
    <x v="1"/>
    <x v="1"/>
    <n v="2804"/>
    <x v="1"/>
    <n v="15434"/>
    <n v="1"/>
    <s v="Y"/>
    <x v="1"/>
    <n v="11"/>
    <n v="3"/>
    <x v="1"/>
    <n v="80"/>
    <n v="0"/>
    <n v="1"/>
    <n v="3"/>
    <n v="3"/>
    <x v="1"/>
    <x v="6"/>
    <x v="2"/>
    <n v="0"/>
    <x v="2"/>
  </r>
  <r>
    <n v="43"/>
    <x v="0"/>
    <x v="1"/>
    <x v="0"/>
    <n v="823"/>
    <x v="1"/>
    <n v="6"/>
    <n v="3"/>
    <s v="Medical"/>
    <n v="1"/>
    <n v="1866"/>
    <x v="3"/>
    <x v="0"/>
    <n v="81"/>
    <x v="1"/>
    <x v="4"/>
    <x v="5"/>
    <x v="2"/>
    <x v="1"/>
    <n v="19392"/>
    <x v="2"/>
    <n v="22539"/>
    <n v="7"/>
    <s v="Y"/>
    <x v="1"/>
    <n v="13"/>
    <n v="3"/>
    <x v="1"/>
    <n v="80"/>
    <n v="0"/>
    <n v="21"/>
    <n v="2"/>
    <n v="3"/>
    <x v="0"/>
    <x v="22"/>
    <x v="16"/>
    <n v="6"/>
    <x v="17"/>
  </r>
  <r>
    <n v="48"/>
    <x v="1"/>
    <x v="1"/>
    <x v="0"/>
    <n v="1224"/>
    <x v="1"/>
    <n v="10"/>
    <n v="3"/>
    <s v="Life Sciences"/>
    <n v="1"/>
    <n v="1867"/>
    <x v="2"/>
    <x v="1"/>
    <n v="91"/>
    <x v="1"/>
    <x v="4"/>
    <x v="7"/>
    <x v="1"/>
    <x v="1"/>
    <n v="19665"/>
    <x v="2"/>
    <n v="13583"/>
    <n v="4"/>
    <s v="Y"/>
    <x v="1"/>
    <n v="12"/>
    <n v="3"/>
    <x v="1"/>
    <n v="80"/>
    <n v="0"/>
    <n v="29"/>
    <n v="3"/>
    <n v="3"/>
    <x v="0"/>
    <x v="14"/>
    <x v="15"/>
    <n v="12"/>
    <x v="12"/>
  </r>
  <r>
    <n v="29"/>
    <x v="2"/>
    <x v="0"/>
    <x v="1"/>
    <n v="459"/>
    <x v="1"/>
    <n v="24"/>
    <n v="2"/>
    <s v="Life Sciences"/>
    <n v="1"/>
    <n v="1868"/>
    <x v="2"/>
    <x v="1"/>
    <n v="73"/>
    <x v="1"/>
    <x v="1"/>
    <x v="1"/>
    <x v="0"/>
    <x v="0"/>
    <n v="2439"/>
    <x v="1"/>
    <n v="14753"/>
    <n v="1"/>
    <s v="Y"/>
    <x v="0"/>
    <n v="24"/>
    <n v="4"/>
    <x v="2"/>
    <n v="80"/>
    <n v="0"/>
    <n v="1"/>
    <n v="3"/>
    <n v="2"/>
    <x v="1"/>
    <x v="6"/>
    <x v="2"/>
    <n v="1"/>
    <x v="2"/>
  </r>
  <r>
    <n v="46"/>
    <x v="1"/>
    <x v="0"/>
    <x v="0"/>
    <n v="1254"/>
    <x v="0"/>
    <n v="10"/>
    <n v="3"/>
    <s v="Life Sciences"/>
    <n v="1"/>
    <n v="1869"/>
    <x v="1"/>
    <x v="0"/>
    <n v="64"/>
    <x v="0"/>
    <x v="2"/>
    <x v="0"/>
    <x v="1"/>
    <x v="1"/>
    <n v="7314"/>
    <x v="2"/>
    <n v="14011"/>
    <n v="5"/>
    <s v="Y"/>
    <x v="1"/>
    <n v="21"/>
    <n v="4"/>
    <x v="3"/>
    <n v="80"/>
    <n v="3"/>
    <n v="14"/>
    <n v="2"/>
    <n v="3"/>
    <x v="0"/>
    <x v="3"/>
    <x v="1"/>
    <n v="0"/>
    <x v="1"/>
  </r>
  <r>
    <n v="27"/>
    <x v="2"/>
    <x v="1"/>
    <x v="1"/>
    <n v="1131"/>
    <x v="1"/>
    <n v="15"/>
    <n v="3"/>
    <s v="Life Sciences"/>
    <n v="1"/>
    <n v="1870"/>
    <x v="2"/>
    <x v="0"/>
    <n v="77"/>
    <x v="1"/>
    <x v="1"/>
    <x v="1"/>
    <x v="3"/>
    <x v="1"/>
    <n v="4774"/>
    <x v="0"/>
    <n v="23844"/>
    <n v="0"/>
    <s v="Y"/>
    <x v="1"/>
    <n v="19"/>
    <n v="3"/>
    <x v="1"/>
    <n v="80"/>
    <n v="1"/>
    <n v="8"/>
    <n v="2"/>
    <n v="2"/>
    <x v="0"/>
    <x v="5"/>
    <x v="8"/>
    <n v="7"/>
    <x v="6"/>
  </r>
  <r>
    <n v="39"/>
    <x v="0"/>
    <x v="1"/>
    <x v="0"/>
    <n v="835"/>
    <x v="1"/>
    <n v="19"/>
    <n v="4"/>
    <s v="Other"/>
    <n v="1"/>
    <n v="1871"/>
    <x v="2"/>
    <x v="1"/>
    <n v="41"/>
    <x v="0"/>
    <x v="0"/>
    <x v="1"/>
    <x v="0"/>
    <x v="2"/>
    <n v="3902"/>
    <x v="0"/>
    <n v="5141"/>
    <n v="8"/>
    <s v="Y"/>
    <x v="1"/>
    <n v="14"/>
    <n v="3"/>
    <x v="2"/>
    <n v="80"/>
    <n v="3"/>
    <n v="7"/>
    <n v="2"/>
    <n v="3"/>
    <x v="1"/>
    <x v="4"/>
    <x v="3"/>
    <n v="2"/>
    <x v="3"/>
  </r>
  <r>
    <n v="55"/>
    <x v="1"/>
    <x v="1"/>
    <x v="0"/>
    <n v="836"/>
    <x v="1"/>
    <n v="2"/>
    <n v="4"/>
    <s v="Technical Degree"/>
    <n v="1"/>
    <n v="1873"/>
    <x v="0"/>
    <x v="1"/>
    <n v="98"/>
    <x v="1"/>
    <x v="1"/>
    <x v="1"/>
    <x v="0"/>
    <x v="1"/>
    <n v="2662"/>
    <x v="1"/>
    <n v="7975"/>
    <n v="8"/>
    <s v="Y"/>
    <x v="1"/>
    <n v="20"/>
    <n v="4"/>
    <x v="2"/>
    <n v="80"/>
    <n v="1"/>
    <n v="19"/>
    <n v="2"/>
    <n v="4"/>
    <x v="2"/>
    <x v="8"/>
    <x v="3"/>
    <n v="0"/>
    <x v="10"/>
  </r>
  <r>
    <n v="28"/>
    <x v="2"/>
    <x v="1"/>
    <x v="0"/>
    <n v="1172"/>
    <x v="0"/>
    <n v="3"/>
    <n v="3"/>
    <s v="Medical"/>
    <n v="1"/>
    <n v="1875"/>
    <x v="0"/>
    <x v="0"/>
    <n v="78"/>
    <x v="0"/>
    <x v="1"/>
    <x v="6"/>
    <x v="1"/>
    <x v="1"/>
    <n v="2856"/>
    <x v="1"/>
    <n v="3692"/>
    <n v="1"/>
    <s v="Y"/>
    <x v="1"/>
    <n v="19"/>
    <n v="3"/>
    <x v="1"/>
    <n v="80"/>
    <n v="1"/>
    <n v="1"/>
    <n v="3"/>
    <n v="3"/>
    <x v="1"/>
    <x v="6"/>
    <x v="2"/>
    <n v="0"/>
    <x v="2"/>
  </r>
  <r>
    <n v="30"/>
    <x v="2"/>
    <x v="0"/>
    <x v="0"/>
    <n v="945"/>
    <x v="0"/>
    <n v="9"/>
    <n v="3"/>
    <s v="Medical"/>
    <n v="1"/>
    <n v="1876"/>
    <x v="0"/>
    <x v="1"/>
    <n v="89"/>
    <x v="0"/>
    <x v="1"/>
    <x v="6"/>
    <x v="0"/>
    <x v="0"/>
    <n v="1081"/>
    <x v="1"/>
    <n v="16019"/>
    <n v="1"/>
    <s v="Y"/>
    <x v="1"/>
    <n v="13"/>
    <n v="3"/>
    <x v="3"/>
    <n v="80"/>
    <n v="0"/>
    <n v="1"/>
    <n v="3"/>
    <n v="2"/>
    <x v="1"/>
    <x v="6"/>
    <x v="2"/>
    <n v="0"/>
    <x v="2"/>
  </r>
  <r>
    <n v="22"/>
    <x v="2"/>
    <x v="0"/>
    <x v="0"/>
    <n v="391"/>
    <x v="1"/>
    <n v="7"/>
    <n v="1"/>
    <s v="Life Sciences"/>
    <n v="1"/>
    <n v="1878"/>
    <x v="2"/>
    <x v="1"/>
    <n v="75"/>
    <x v="0"/>
    <x v="1"/>
    <x v="1"/>
    <x v="1"/>
    <x v="0"/>
    <n v="2472"/>
    <x v="1"/>
    <n v="26092"/>
    <n v="1"/>
    <s v="Y"/>
    <x v="0"/>
    <n v="23"/>
    <n v="4"/>
    <x v="0"/>
    <n v="80"/>
    <n v="0"/>
    <n v="1"/>
    <n v="2"/>
    <n v="3"/>
    <x v="1"/>
    <x v="6"/>
    <x v="2"/>
    <n v="0"/>
    <x v="2"/>
  </r>
  <r>
    <n v="36"/>
    <x v="0"/>
    <x v="1"/>
    <x v="0"/>
    <n v="1266"/>
    <x v="0"/>
    <n v="10"/>
    <n v="4"/>
    <s v="Technical Degree"/>
    <n v="1"/>
    <n v="1880"/>
    <x v="0"/>
    <x v="0"/>
    <n v="63"/>
    <x v="1"/>
    <x v="0"/>
    <x v="0"/>
    <x v="2"/>
    <x v="1"/>
    <n v="5673"/>
    <x v="0"/>
    <n v="6060"/>
    <n v="1"/>
    <s v="Y"/>
    <x v="0"/>
    <n v="13"/>
    <n v="3"/>
    <x v="0"/>
    <n v="80"/>
    <n v="1"/>
    <n v="10"/>
    <n v="4"/>
    <n v="3"/>
    <x v="0"/>
    <x v="1"/>
    <x v="5"/>
    <n v="1"/>
    <x v="1"/>
  </r>
  <r>
    <n v="31"/>
    <x v="0"/>
    <x v="1"/>
    <x v="0"/>
    <n v="311"/>
    <x v="1"/>
    <n v="20"/>
    <n v="3"/>
    <s v="Life Sciences"/>
    <n v="1"/>
    <n v="1881"/>
    <x v="0"/>
    <x v="1"/>
    <n v="89"/>
    <x v="0"/>
    <x v="0"/>
    <x v="2"/>
    <x v="2"/>
    <x v="2"/>
    <n v="4197"/>
    <x v="0"/>
    <n v="18624"/>
    <n v="1"/>
    <s v="Y"/>
    <x v="1"/>
    <n v="11"/>
    <n v="3"/>
    <x v="0"/>
    <n v="80"/>
    <n v="1"/>
    <n v="10"/>
    <n v="2"/>
    <n v="3"/>
    <x v="0"/>
    <x v="1"/>
    <x v="6"/>
    <n v="0"/>
    <x v="3"/>
  </r>
  <r>
    <n v="34"/>
    <x v="0"/>
    <x v="1"/>
    <x v="0"/>
    <n v="1480"/>
    <x v="0"/>
    <n v="4"/>
    <n v="3"/>
    <s v="Life Sciences"/>
    <n v="1"/>
    <n v="1882"/>
    <x v="1"/>
    <x v="1"/>
    <n v="64"/>
    <x v="0"/>
    <x v="2"/>
    <x v="0"/>
    <x v="0"/>
    <x v="1"/>
    <n v="9713"/>
    <x v="2"/>
    <n v="24444"/>
    <n v="2"/>
    <s v="Y"/>
    <x v="0"/>
    <n v="13"/>
    <n v="3"/>
    <x v="1"/>
    <n v="80"/>
    <n v="3"/>
    <n v="9"/>
    <n v="3"/>
    <n v="3"/>
    <x v="2"/>
    <x v="8"/>
    <x v="7"/>
    <n v="1"/>
    <x v="2"/>
  </r>
  <r>
    <n v="29"/>
    <x v="2"/>
    <x v="1"/>
    <x v="0"/>
    <n v="592"/>
    <x v="1"/>
    <n v="7"/>
    <n v="3"/>
    <s v="Life Sciences"/>
    <n v="1"/>
    <n v="1883"/>
    <x v="2"/>
    <x v="1"/>
    <n v="59"/>
    <x v="0"/>
    <x v="1"/>
    <x v="2"/>
    <x v="3"/>
    <x v="0"/>
    <n v="2062"/>
    <x v="1"/>
    <n v="19384"/>
    <n v="3"/>
    <s v="Y"/>
    <x v="1"/>
    <n v="14"/>
    <n v="3"/>
    <x v="2"/>
    <n v="80"/>
    <n v="0"/>
    <n v="11"/>
    <n v="2"/>
    <n v="3"/>
    <x v="2"/>
    <x v="11"/>
    <x v="3"/>
    <n v="1"/>
    <x v="3"/>
  </r>
  <r>
    <n v="37"/>
    <x v="0"/>
    <x v="1"/>
    <x v="0"/>
    <n v="783"/>
    <x v="1"/>
    <n v="7"/>
    <n v="4"/>
    <s v="Medical"/>
    <n v="1"/>
    <n v="1885"/>
    <x v="2"/>
    <x v="1"/>
    <n v="78"/>
    <x v="0"/>
    <x v="0"/>
    <x v="1"/>
    <x v="3"/>
    <x v="1"/>
    <n v="4284"/>
    <x v="0"/>
    <n v="13588"/>
    <n v="5"/>
    <s v="Y"/>
    <x v="0"/>
    <n v="22"/>
    <n v="4"/>
    <x v="3"/>
    <n v="80"/>
    <n v="1"/>
    <n v="16"/>
    <n v="2"/>
    <n v="3"/>
    <x v="2"/>
    <x v="8"/>
    <x v="7"/>
    <n v="0"/>
    <x v="10"/>
  </r>
  <r>
    <n v="35"/>
    <x v="0"/>
    <x v="1"/>
    <x v="0"/>
    <n v="219"/>
    <x v="1"/>
    <n v="16"/>
    <n v="2"/>
    <s v="Other"/>
    <n v="1"/>
    <n v="1886"/>
    <x v="2"/>
    <x v="0"/>
    <n v="44"/>
    <x v="1"/>
    <x v="0"/>
    <x v="3"/>
    <x v="1"/>
    <x v="1"/>
    <n v="4788"/>
    <x v="0"/>
    <n v="25388"/>
    <n v="0"/>
    <s v="Y"/>
    <x v="0"/>
    <n v="11"/>
    <n v="3"/>
    <x v="1"/>
    <n v="80"/>
    <n v="0"/>
    <n v="4"/>
    <n v="2"/>
    <n v="3"/>
    <x v="2"/>
    <x v="11"/>
    <x v="3"/>
    <n v="0"/>
    <x v="3"/>
  </r>
  <r>
    <n v="45"/>
    <x v="0"/>
    <x v="1"/>
    <x v="0"/>
    <n v="556"/>
    <x v="1"/>
    <n v="25"/>
    <n v="2"/>
    <s v="Life Sciences"/>
    <n v="1"/>
    <n v="1888"/>
    <x v="0"/>
    <x v="0"/>
    <n v="93"/>
    <x v="1"/>
    <x v="0"/>
    <x v="3"/>
    <x v="0"/>
    <x v="1"/>
    <n v="5906"/>
    <x v="0"/>
    <n v="23888"/>
    <n v="0"/>
    <s v="Y"/>
    <x v="1"/>
    <n v="13"/>
    <n v="3"/>
    <x v="1"/>
    <n v="80"/>
    <n v="2"/>
    <n v="10"/>
    <n v="2"/>
    <n v="2"/>
    <x v="0"/>
    <x v="7"/>
    <x v="6"/>
    <n v="3"/>
    <x v="5"/>
  </r>
  <r>
    <n v="36"/>
    <x v="0"/>
    <x v="1"/>
    <x v="1"/>
    <n v="1213"/>
    <x v="2"/>
    <n v="2"/>
    <n v="1"/>
    <s v="Human Resources"/>
    <n v="1"/>
    <n v="1890"/>
    <x v="0"/>
    <x v="1"/>
    <n v="94"/>
    <x v="1"/>
    <x v="0"/>
    <x v="8"/>
    <x v="0"/>
    <x v="0"/>
    <n v="3886"/>
    <x v="0"/>
    <n v="4223"/>
    <n v="1"/>
    <s v="Y"/>
    <x v="1"/>
    <n v="21"/>
    <n v="4"/>
    <x v="1"/>
    <n v="80"/>
    <n v="0"/>
    <n v="10"/>
    <n v="2"/>
    <n v="2"/>
    <x v="0"/>
    <x v="1"/>
    <x v="10"/>
    <n v="0"/>
    <x v="5"/>
  </r>
  <r>
    <n v="40"/>
    <x v="0"/>
    <x v="1"/>
    <x v="0"/>
    <n v="1137"/>
    <x v="1"/>
    <n v="1"/>
    <n v="4"/>
    <s v="Life Sciences"/>
    <n v="1"/>
    <n v="1892"/>
    <x v="3"/>
    <x v="1"/>
    <n v="98"/>
    <x v="0"/>
    <x v="3"/>
    <x v="5"/>
    <x v="3"/>
    <x v="2"/>
    <n v="16823"/>
    <x v="2"/>
    <n v="18991"/>
    <n v="2"/>
    <s v="Y"/>
    <x v="1"/>
    <n v="11"/>
    <n v="3"/>
    <x v="0"/>
    <n v="80"/>
    <n v="1"/>
    <n v="22"/>
    <n v="3"/>
    <n v="3"/>
    <x v="0"/>
    <x v="27"/>
    <x v="1"/>
    <n v="11"/>
    <x v="16"/>
  </r>
  <r>
    <n v="26"/>
    <x v="2"/>
    <x v="1"/>
    <x v="0"/>
    <n v="482"/>
    <x v="1"/>
    <n v="1"/>
    <n v="2"/>
    <s v="Life Sciences"/>
    <n v="1"/>
    <n v="1893"/>
    <x v="0"/>
    <x v="0"/>
    <n v="90"/>
    <x v="1"/>
    <x v="1"/>
    <x v="1"/>
    <x v="2"/>
    <x v="1"/>
    <n v="2933"/>
    <x v="1"/>
    <n v="14908"/>
    <n v="1"/>
    <s v="Y"/>
    <x v="0"/>
    <n v="13"/>
    <n v="3"/>
    <x v="3"/>
    <n v="80"/>
    <n v="1"/>
    <n v="1"/>
    <n v="3"/>
    <n v="2"/>
    <x v="1"/>
    <x v="6"/>
    <x v="2"/>
    <n v="1"/>
    <x v="2"/>
  </r>
  <r>
    <n v="27"/>
    <x v="2"/>
    <x v="1"/>
    <x v="0"/>
    <n v="511"/>
    <x v="0"/>
    <n v="2"/>
    <n v="2"/>
    <s v="Medical"/>
    <n v="1"/>
    <n v="1898"/>
    <x v="3"/>
    <x v="0"/>
    <n v="89"/>
    <x v="2"/>
    <x v="0"/>
    <x v="0"/>
    <x v="2"/>
    <x v="0"/>
    <n v="6500"/>
    <x v="0"/>
    <n v="26997"/>
    <n v="0"/>
    <s v="Y"/>
    <x v="1"/>
    <n v="14"/>
    <n v="3"/>
    <x v="2"/>
    <n v="80"/>
    <n v="0"/>
    <n v="9"/>
    <n v="5"/>
    <n v="2"/>
    <x v="0"/>
    <x v="3"/>
    <x v="1"/>
    <n v="0"/>
    <x v="1"/>
  </r>
  <r>
    <n v="48"/>
    <x v="1"/>
    <x v="1"/>
    <x v="1"/>
    <n v="117"/>
    <x v="1"/>
    <n v="22"/>
    <n v="3"/>
    <s v="Medical"/>
    <n v="1"/>
    <n v="1900"/>
    <x v="2"/>
    <x v="0"/>
    <n v="58"/>
    <x v="0"/>
    <x v="3"/>
    <x v="5"/>
    <x v="0"/>
    <x v="2"/>
    <n v="17174"/>
    <x v="2"/>
    <n v="2437"/>
    <n v="3"/>
    <s v="Y"/>
    <x v="1"/>
    <n v="11"/>
    <n v="3"/>
    <x v="2"/>
    <n v="80"/>
    <n v="1"/>
    <n v="24"/>
    <n v="3"/>
    <n v="3"/>
    <x v="0"/>
    <x v="14"/>
    <x v="18"/>
    <n v="4"/>
    <x v="1"/>
  </r>
  <r>
    <n v="44"/>
    <x v="0"/>
    <x v="1"/>
    <x v="0"/>
    <n v="170"/>
    <x v="1"/>
    <n v="1"/>
    <n v="4"/>
    <s v="Life Sciences"/>
    <n v="1"/>
    <n v="1903"/>
    <x v="0"/>
    <x v="1"/>
    <n v="78"/>
    <x v="2"/>
    <x v="0"/>
    <x v="4"/>
    <x v="3"/>
    <x v="1"/>
    <n v="5033"/>
    <x v="0"/>
    <n v="9364"/>
    <n v="2"/>
    <s v="Y"/>
    <x v="1"/>
    <n v="15"/>
    <n v="3"/>
    <x v="1"/>
    <n v="80"/>
    <n v="1"/>
    <n v="10"/>
    <n v="5"/>
    <n v="3"/>
    <x v="1"/>
    <x v="4"/>
    <x v="2"/>
    <n v="2"/>
    <x v="3"/>
  </r>
  <r>
    <n v="34"/>
    <x v="0"/>
    <x v="0"/>
    <x v="2"/>
    <n v="967"/>
    <x v="1"/>
    <n v="16"/>
    <n v="4"/>
    <s v="Technical Degree"/>
    <n v="1"/>
    <n v="1905"/>
    <x v="2"/>
    <x v="1"/>
    <n v="85"/>
    <x v="3"/>
    <x v="1"/>
    <x v="1"/>
    <x v="3"/>
    <x v="1"/>
    <n v="2307"/>
    <x v="1"/>
    <n v="14460"/>
    <n v="1"/>
    <s v="Y"/>
    <x v="0"/>
    <n v="23"/>
    <n v="4"/>
    <x v="2"/>
    <n v="80"/>
    <n v="1"/>
    <n v="5"/>
    <n v="2"/>
    <n v="3"/>
    <x v="2"/>
    <x v="8"/>
    <x v="3"/>
    <n v="3"/>
    <x v="2"/>
  </r>
  <r>
    <n v="56"/>
    <x v="1"/>
    <x v="0"/>
    <x v="0"/>
    <n v="1162"/>
    <x v="1"/>
    <n v="24"/>
    <n v="2"/>
    <s v="Life Sciences"/>
    <n v="1"/>
    <n v="1907"/>
    <x v="3"/>
    <x v="1"/>
    <n v="97"/>
    <x v="0"/>
    <x v="1"/>
    <x v="2"/>
    <x v="0"/>
    <x v="0"/>
    <n v="2587"/>
    <x v="1"/>
    <n v="10261"/>
    <n v="1"/>
    <s v="Y"/>
    <x v="1"/>
    <n v="16"/>
    <n v="3"/>
    <x v="1"/>
    <n v="80"/>
    <n v="0"/>
    <n v="5"/>
    <n v="3"/>
    <n v="3"/>
    <x v="2"/>
    <x v="9"/>
    <x v="3"/>
    <n v="1"/>
    <x v="2"/>
  </r>
  <r>
    <n v="36"/>
    <x v="0"/>
    <x v="1"/>
    <x v="0"/>
    <n v="335"/>
    <x v="0"/>
    <n v="17"/>
    <n v="2"/>
    <s v="Marketing"/>
    <n v="1"/>
    <n v="1908"/>
    <x v="1"/>
    <x v="1"/>
    <n v="33"/>
    <x v="1"/>
    <x v="0"/>
    <x v="0"/>
    <x v="1"/>
    <x v="1"/>
    <n v="5507"/>
    <x v="0"/>
    <n v="16822"/>
    <n v="2"/>
    <s v="Y"/>
    <x v="1"/>
    <n v="16"/>
    <n v="3"/>
    <x v="3"/>
    <n v="80"/>
    <n v="2"/>
    <n v="12"/>
    <n v="1"/>
    <n v="1"/>
    <x v="2"/>
    <x v="9"/>
    <x v="3"/>
    <n v="1"/>
    <x v="6"/>
  </r>
  <r>
    <n v="41"/>
    <x v="0"/>
    <x v="1"/>
    <x v="0"/>
    <n v="337"/>
    <x v="0"/>
    <n v="8"/>
    <n v="3"/>
    <s v="Marketing"/>
    <n v="1"/>
    <n v="1909"/>
    <x v="1"/>
    <x v="0"/>
    <n v="54"/>
    <x v="0"/>
    <x v="0"/>
    <x v="0"/>
    <x v="1"/>
    <x v="1"/>
    <n v="4393"/>
    <x v="0"/>
    <n v="26841"/>
    <n v="5"/>
    <s v="Y"/>
    <x v="1"/>
    <n v="21"/>
    <n v="4"/>
    <x v="3"/>
    <n v="80"/>
    <n v="1"/>
    <n v="14"/>
    <n v="3"/>
    <n v="3"/>
    <x v="2"/>
    <x v="8"/>
    <x v="0"/>
    <n v="1"/>
    <x v="10"/>
  </r>
  <r>
    <n v="42"/>
    <x v="0"/>
    <x v="1"/>
    <x v="0"/>
    <n v="1396"/>
    <x v="1"/>
    <n v="6"/>
    <n v="3"/>
    <s v="Medical"/>
    <n v="1"/>
    <n v="1911"/>
    <x v="1"/>
    <x v="1"/>
    <n v="83"/>
    <x v="0"/>
    <x v="2"/>
    <x v="7"/>
    <x v="3"/>
    <x v="1"/>
    <n v="13348"/>
    <x v="2"/>
    <n v="14842"/>
    <n v="9"/>
    <s v="Y"/>
    <x v="1"/>
    <n v="13"/>
    <n v="3"/>
    <x v="2"/>
    <n v="80"/>
    <n v="1"/>
    <n v="18"/>
    <n v="3"/>
    <n v="4"/>
    <x v="0"/>
    <x v="20"/>
    <x v="1"/>
    <n v="5"/>
    <x v="1"/>
  </r>
  <r>
    <n v="31"/>
    <x v="0"/>
    <x v="1"/>
    <x v="0"/>
    <n v="1079"/>
    <x v="0"/>
    <n v="10"/>
    <n v="2"/>
    <s v="Medical"/>
    <n v="1"/>
    <n v="1912"/>
    <x v="1"/>
    <x v="0"/>
    <n v="86"/>
    <x v="0"/>
    <x v="0"/>
    <x v="0"/>
    <x v="0"/>
    <x v="2"/>
    <n v="6583"/>
    <x v="0"/>
    <n v="20115"/>
    <n v="2"/>
    <s v="Y"/>
    <x v="0"/>
    <n v="11"/>
    <n v="3"/>
    <x v="1"/>
    <n v="80"/>
    <n v="1"/>
    <n v="8"/>
    <n v="2"/>
    <n v="3"/>
    <x v="2"/>
    <x v="8"/>
    <x v="3"/>
    <n v="1"/>
    <x v="10"/>
  </r>
  <r>
    <n v="34"/>
    <x v="0"/>
    <x v="1"/>
    <x v="0"/>
    <n v="735"/>
    <x v="0"/>
    <n v="3"/>
    <n v="1"/>
    <s v="Medical"/>
    <n v="1"/>
    <n v="1915"/>
    <x v="2"/>
    <x v="0"/>
    <n v="75"/>
    <x v="1"/>
    <x v="0"/>
    <x v="0"/>
    <x v="0"/>
    <x v="1"/>
    <n v="8103"/>
    <x v="2"/>
    <n v="16495"/>
    <n v="3"/>
    <s v="Y"/>
    <x v="0"/>
    <n v="12"/>
    <n v="3"/>
    <x v="3"/>
    <n v="80"/>
    <n v="0"/>
    <n v="9"/>
    <n v="3"/>
    <n v="2"/>
    <x v="2"/>
    <x v="9"/>
    <x v="3"/>
    <n v="0"/>
    <x v="9"/>
  </r>
  <r>
    <n v="31"/>
    <x v="0"/>
    <x v="1"/>
    <x v="0"/>
    <n v="471"/>
    <x v="1"/>
    <n v="4"/>
    <n v="3"/>
    <s v="Medical"/>
    <n v="1"/>
    <n v="1916"/>
    <x v="3"/>
    <x v="0"/>
    <n v="62"/>
    <x v="2"/>
    <x v="1"/>
    <x v="2"/>
    <x v="2"/>
    <x v="2"/>
    <n v="3978"/>
    <x v="0"/>
    <n v="16031"/>
    <n v="8"/>
    <s v="Y"/>
    <x v="1"/>
    <n v="12"/>
    <n v="3"/>
    <x v="2"/>
    <n v="80"/>
    <n v="1"/>
    <n v="4"/>
    <n v="0"/>
    <n v="2"/>
    <x v="1"/>
    <x v="4"/>
    <x v="3"/>
    <n v="2"/>
    <x v="3"/>
  </r>
  <r>
    <n v="26"/>
    <x v="2"/>
    <x v="1"/>
    <x v="1"/>
    <n v="1096"/>
    <x v="1"/>
    <n v="6"/>
    <n v="3"/>
    <s v="Other"/>
    <n v="1"/>
    <n v="1918"/>
    <x v="1"/>
    <x v="1"/>
    <n v="61"/>
    <x v="2"/>
    <x v="1"/>
    <x v="2"/>
    <x v="0"/>
    <x v="1"/>
    <n v="2544"/>
    <x v="1"/>
    <n v="7102"/>
    <n v="0"/>
    <s v="Y"/>
    <x v="1"/>
    <n v="18"/>
    <n v="3"/>
    <x v="0"/>
    <n v="80"/>
    <n v="1"/>
    <n v="8"/>
    <n v="3"/>
    <n v="3"/>
    <x v="0"/>
    <x v="5"/>
    <x v="1"/>
    <n v="7"/>
    <x v="1"/>
  </r>
  <r>
    <n v="45"/>
    <x v="0"/>
    <x v="1"/>
    <x v="1"/>
    <n v="1297"/>
    <x v="1"/>
    <n v="1"/>
    <n v="4"/>
    <s v="Medical"/>
    <n v="1"/>
    <n v="1922"/>
    <x v="0"/>
    <x v="1"/>
    <n v="44"/>
    <x v="0"/>
    <x v="0"/>
    <x v="4"/>
    <x v="2"/>
    <x v="0"/>
    <n v="5399"/>
    <x v="0"/>
    <n v="14511"/>
    <n v="4"/>
    <s v="Y"/>
    <x v="1"/>
    <n v="12"/>
    <n v="3"/>
    <x v="3"/>
    <n v="80"/>
    <n v="0"/>
    <n v="12"/>
    <n v="3"/>
    <n v="3"/>
    <x v="2"/>
    <x v="9"/>
    <x v="3"/>
    <n v="0"/>
    <x v="6"/>
  </r>
  <r>
    <n v="33"/>
    <x v="0"/>
    <x v="1"/>
    <x v="0"/>
    <n v="217"/>
    <x v="0"/>
    <n v="10"/>
    <n v="4"/>
    <s v="Marketing"/>
    <n v="1"/>
    <n v="1924"/>
    <x v="0"/>
    <x v="1"/>
    <n v="43"/>
    <x v="0"/>
    <x v="0"/>
    <x v="0"/>
    <x v="2"/>
    <x v="0"/>
    <n v="5487"/>
    <x v="0"/>
    <n v="10410"/>
    <n v="1"/>
    <s v="Y"/>
    <x v="1"/>
    <n v="14"/>
    <n v="3"/>
    <x v="2"/>
    <n v="80"/>
    <n v="0"/>
    <n v="10"/>
    <n v="2"/>
    <n v="2"/>
    <x v="0"/>
    <x v="1"/>
    <x v="0"/>
    <n v="0"/>
    <x v="12"/>
  </r>
  <r>
    <n v="28"/>
    <x v="2"/>
    <x v="1"/>
    <x v="1"/>
    <n v="783"/>
    <x v="0"/>
    <n v="1"/>
    <n v="2"/>
    <s v="Life Sciences"/>
    <n v="1"/>
    <n v="1927"/>
    <x v="1"/>
    <x v="1"/>
    <n v="42"/>
    <x v="1"/>
    <x v="0"/>
    <x v="0"/>
    <x v="0"/>
    <x v="1"/>
    <n v="6834"/>
    <x v="0"/>
    <n v="19255"/>
    <n v="1"/>
    <s v="Y"/>
    <x v="0"/>
    <n v="12"/>
    <n v="3"/>
    <x v="3"/>
    <n v="80"/>
    <n v="1"/>
    <n v="7"/>
    <n v="2"/>
    <n v="3"/>
    <x v="0"/>
    <x v="5"/>
    <x v="1"/>
    <n v="0"/>
    <x v="1"/>
  </r>
  <r>
    <n v="29"/>
    <x v="2"/>
    <x v="0"/>
    <x v="1"/>
    <n v="746"/>
    <x v="0"/>
    <n v="24"/>
    <n v="3"/>
    <s v="Technical Degree"/>
    <n v="1"/>
    <n v="1928"/>
    <x v="1"/>
    <x v="1"/>
    <n v="45"/>
    <x v="2"/>
    <x v="1"/>
    <x v="6"/>
    <x v="3"/>
    <x v="0"/>
    <n v="1091"/>
    <x v="1"/>
    <n v="10642"/>
    <n v="1"/>
    <s v="Y"/>
    <x v="1"/>
    <n v="17"/>
    <n v="3"/>
    <x v="1"/>
    <n v="80"/>
    <n v="0"/>
    <n v="1"/>
    <n v="3"/>
    <n v="3"/>
    <x v="1"/>
    <x v="6"/>
    <x v="2"/>
    <n v="0"/>
    <x v="2"/>
  </r>
  <r>
    <n v="39"/>
    <x v="0"/>
    <x v="1"/>
    <x v="2"/>
    <n v="1251"/>
    <x v="0"/>
    <n v="21"/>
    <n v="4"/>
    <s v="Life Sciences"/>
    <n v="1"/>
    <n v="1929"/>
    <x v="3"/>
    <x v="0"/>
    <n v="32"/>
    <x v="3"/>
    <x v="0"/>
    <x v="0"/>
    <x v="2"/>
    <x v="1"/>
    <n v="5736"/>
    <x v="0"/>
    <n v="3987"/>
    <n v="6"/>
    <s v="Y"/>
    <x v="1"/>
    <n v="19"/>
    <n v="3"/>
    <x v="3"/>
    <n v="80"/>
    <n v="1"/>
    <n v="10"/>
    <n v="1"/>
    <n v="3"/>
    <x v="2"/>
    <x v="11"/>
    <x v="3"/>
    <n v="1"/>
    <x v="3"/>
  </r>
  <r>
    <n v="27"/>
    <x v="2"/>
    <x v="1"/>
    <x v="0"/>
    <n v="1354"/>
    <x v="1"/>
    <n v="2"/>
    <n v="4"/>
    <s v="Technical Degree"/>
    <n v="1"/>
    <n v="1931"/>
    <x v="0"/>
    <x v="1"/>
    <n v="41"/>
    <x v="0"/>
    <x v="1"/>
    <x v="1"/>
    <x v="1"/>
    <x v="1"/>
    <n v="2226"/>
    <x v="1"/>
    <n v="6073"/>
    <n v="1"/>
    <s v="Y"/>
    <x v="1"/>
    <n v="11"/>
    <n v="3"/>
    <x v="3"/>
    <n v="80"/>
    <n v="1"/>
    <n v="6"/>
    <n v="3"/>
    <n v="2"/>
    <x v="2"/>
    <x v="8"/>
    <x v="7"/>
    <n v="1"/>
    <x v="3"/>
  </r>
  <r>
    <n v="34"/>
    <x v="0"/>
    <x v="1"/>
    <x v="1"/>
    <n v="735"/>
    <x v="1"/>
    <n v="22"/>
    <n v="4"/>
    <s v="Other"/>
    <n v="1"/>
    <n v="1932"/>
    <x v="1"/>
    <x v="1"/>
    <n v="86"/>
    <x v="1"/>
    <x v="0"/>
    <x v="1"/>
    <x v="0"/>
    <x v="1"/>
    <n v="5747"/>
    <x v="0"/>
    <n v="26496"/>
    <n v="1"/>
    <s v="Y"/>
    <x v="0"/>
    <n v="15"/>
    <n v="3"/>
    <x v="2"/>
    <n v="80"/>
    <n v="0"/>
    <n v="16"/>
    <n v="3"/>
    <n v="3"/>
    <x v="0"/>
    <x v="15"/>
    <x v="15"/>
    <n v="6"/>
    <x v="7"/>
  </r>
  <r>
    <n v="28"/>
    <x v="2"/>
    <x v="0"/>
    <x v="0"/>
    <n v="1475"/>
    <x v="0"/>
    <n v="13"/>
    <n v="2"/>
    <s v="Marketing"/>
    <n v="1"/>
    <n v="1933"/>
    <x v="2"/>
    <x v="0"/>
    <n v="84"/>
    <x v="0"/>
    <x v="0"/>
    <x v="0"/>
    <x v="2"/>
    <x v="0"/>
    <n v="9854"/>
    <x v="2"/>
    <n v="23352"/>
    <n v="3"/>
    <s v="Y"/>
    <x v="0"/>
    <n v="11"/>
    <n v="3"/>
    <x v="1"/>
    <n v="80"/>
    <n v="0"/>
    <n v="6"/>
    <n v="0"/>
    <n v="3"/>
    <x v="1"/>
    <x v="4"/>
    <x v="2"/>
    <n v="2"/>
    <x v="3"/>
  </r>
  <r>
    <n v="47"/>
    <x v="1"/>
    <x v="1"/>
    <x v="2"/>
    <n v="1169"/>
    <x v="1"/>
    <n v="14"/>
    <n v="4"/>
    <s v="Technical Degree"/>
    <n v="1"/>
    <n v="1934"/>
    <x v="1"/>
    <x v="1"/>
    <n v="64"/>
    <x v="0"/>
    <x v="0"/>
    <x v="1"/>
    <x v="1"/>
    <x v="1"/>
    <n v="5467"/>
    <x v="0"/>
    <n v="2125"/>
    <n v="8"/>
    <s v="Y"/>
    <x v="1"/>
    <n v="18"/>
    <n v="3"/>
    <x v="3"/>
    <n v="80"/>
    <n v="1"/>
    <n v="16"/>
    <n v="4"/>
    <n v="4"/>
    <x v="0"/>
    <x v="3"/>
    <x v="1"/>
    <n v="1"/>
    <x v="1"/>
  </r>
  <r>
    <n v="56"/>
    <x v="1"/>
    <x v="1"/>
    <x v="0"/>
    <n v="1443"/>
    <x v="0"/>
    <n v="11"/>
    <n v="5"/>
    <s v="Marketing"/>
    <n v="1"/>
    <n v="1935"/>
    <x v="2"/>
    <x v="0"/>
    <n v="89"/>
    <x v="1"/>
    <x v="0"/>
    <x v="0"/>
    <x v="3"/>
    <x v="1"/>
    <n v="5380"/>
    <x v="0"/>
    <n v="20328"/>
    <n v="4"/>
    <s v="Y"/>
    <x v="1"/>
    <n v="16"/>
    <n v="3"/>
    <x v="3"/>
    <n v="80"/>
    <n v="1"/>
    <n v="6"/>
    <n v="3"/>
    <n v="3"/>
    <x v="1"/>
    <x v="2"/>
    <x v="2"/>
    <n v="0"/>
    <x v="2"/>
  </r>
  <r>
    <n v="39"/>
    <x v="0"/>
    <x v="1"/>
    <x v="0"/>
    <n v="867"/>
    <x v="1"/>
    <n v="9"/>
    <n v="2"/>
    <s v="Medical"/>
    <n v="1"/>
    <n v="1936"/>
    <x v="3"/>
    <x v="1"/>
    <n v="87"/>
    <x v="0"/>
    <x v="0"/>
    <x v="3"/>
    <x v="3"/>
    <x v="1"/>
    <n v="5151"/>
    <x v="0"/>
    <n v="12315"/>
    <n v="1"/>
    <s v="Y"/>
    <x v="1"/>
    <n v="25"/>
    <n v="4"/>
    <x v="1"/>
    <n v="80"/>
    <n v="1"/>
    <n v="10"/>
    <n v="3"/>
    <n v="3"/>
    <x v="0"/>
    <x v="1"/>
    <x v="2"/>
    <n v="7"/>
    <x v="12"/>
  </r>
  <r>
    <n v="38"/>
    <x v="0"/>
    <x v="1"/>
    <x v="1"/>
    <n v="1394"/>
    <x v="1"/>
    <n v="8"/>
    <n v="3"/>
    <s v="Medical"/>
    <n v="1"/>
    <n v="1937"/>
    <x v="2"/>
    <x v="0"/>
    <n v="58"/>
    <x v="1"/>
    <x v="0"/>
    <x v="1"/>
    <x v="1"/>
    <x v="2"/>
    <n v="2133"/>
    <x v="1"/>
    <n v="18115"/>
    <n v="1"/>
    <s v="Y"/>
    <x v="0"/>
    <n v="16"/>
    <n v="3"/>
    <x v="3"/>
    <n v="80"/>
    <n v="1"/>
    <n v="20"/>
    <n v="3"/>
    <n v="3"/>
    <x v="0"/>
    <x v="23"/>
    <x v="14"/>
    <n v="0"/>
    <x v="1"/>
  </r>
  <r>
    <n v="58"/>
    <x v="1"/>
    <x v="1"/>
    <x v="0"/>
    <n v="605"/>
    <x v="0"/>
    <n v="21"/>
    <n v="3"/>
    <s v="Life Sciences"/>
    <n v="1"/>
    <n v="1938"/>
    <x v="2"/>
    <x v="0"/>
    <n v="72"/>
    <x v="0"/>
    <x v="3"/>
    <x v="5"/>
    <x v="0"/>
    <x v="1"/>
    <n v="17875"/>
    <x v="2"/>
    <n v="11761"/>
    <n v="4"/>
    <s v="Y"/>
    <x v="0"/>
    <n v="13"/>
    <n v="3"/>
    <x v="3"/>
    <n v="80"/>
    <n v="1"/>
    <n v="29"/>
    <n v="2"/>
    <n v="2"/>
    <x v="1"/>
    <x v="6"/>
    <x v="2"/>
    <n v="0"/>
    <x v="2"/>
  </r>
  <r>
    <n v="32"/>
    <x v="0"/>
    <x v="0"/>
    <x v="1"/>
    <n v="238"/>
    <x v="1"/>
    <n v="5"/>
    <n v="2"/>
    <s v="Life Sciences"/>
    <n v="1"/>
    <n v="1939"/>
    <x v="3"/>
    <x v="0"/>
    <n v="47"/>
    <x v="2"/>
    <x v="1"/>
    <x v="1"/>
    <x v="2"/>
    <x v="0"/>
    <n v="2432"/>
    <x v="1"/>
    <n v="15318"/>
    <n v="3"/>
    <s v="Y"/>
    <x v="0"/>
    <n v="14"/>
    <n v="3"/>
    <x v="0"/>
    <n v="80"/>
    <n v="0"/>
    <n v="8"/>
    <n v="2"/>
    <n v="3"/>
    <x v="2"/>
    <x v="9"/>
    <x v="10"/>
    <n v="0"/>
    <x v="6"/>
  </r>
  <r>
    <n v="38"/>
    <x v="0"/>
    <x v="1"/>
    <x v="0"/>
    <n v="1206"/>
    <x v="1"/>
    <n v="9"/>
    <n v="2"/>
    <s v="Life Sciences"/>
    <n v="1"/>
    <n v="1940"/>
    <x v="0"/>
    <x v="1"/>
    <n v="71"/>
    <x v="0"/>
    <x v="1"/>
    <x v="1"/>
    <x v="0"/>
    <x v="2"/>
    <n v="4771"/>
    <x v="0"/>
    <n v="14293"/>
    <n v="2"/>
    <s v="Y"/>
    <x v="1"/>
    <n v="19"/>
    <n v="3"/>
    <x v="1"/>
    <n v="80"/>
    <n v="2"/>
    <n v="10"/>
    <n v="0"/>
    <n v="4"/>
    <x v="2"/>
    <x v="8"/>
    <x v="3"/>
    <n v="0"/>
    <x v="6"/>
  </r>
  <r>
    <n v="49"/>
    <x v="1"/>
    <x v="1"/>
    <x v="1"/>
    <n v="1064"/>
    <x v="1"/>
    <n v="2"/>
    <n v="1"/>
    <s v="Life Sciences"/>
    <n v="1"/>
    <n v="1941"/>
    <x v="0"/>
    <x v="1"/>
    <n v="42"/>
    <x v="0"/>
    <x v="4"/>
    <x v="7"/>
    <x v="0"/>
    <x v="1"/>
    <n v="19161"/>
    <x v="2"/>
    <n v="13738"/>
    <n v="3"/>
    <s v="Y"/>
    <x v="1"/>
    <n v="15"/>
    <n v="3"/>
    <x v="1"/>
    <n v="80"/>
    <n v="0"/>
    <n v="28"/>
    <n v="3"/>
    <n v="3"/>
    <x v="2"/>
    <x v="8"/>
    <x v="0"/>
    <n v="4"/>
    <x v="6"/>
  </r>
  <r>
    <n v="42"/>
    <x v="0"/>
    <x v="1"/>
    <x v="0"/>
    <n v="419"/>
    <x v="0"/>
    <n v="12"/>
    <n v="4"/>
    <s v="Marketing"/>
    <n v="1"/>
    <n v="1943"/>
    <x v="0"/>
    <x v="1"/>
    <n v="77"/>
    <x v="0"/>
    <x v="0"/>
    <x v="0"/>
    <x v="0"/>
    <x v="2"/>
    <n v="5087"/>
    <x v="0"/>
    <n v="2900"/>
    <n v="3"/>
    <s v="Y"/>
    <x v="0"/>
    <n v="12"/>
    <n v="3"/>
    <x v="3"/>
    <n v="80"/>
    <n v="2"/>
    <n v="14"/>
    <n v="4"/>
    <n v="3"/>
    <x v="1"/>
    <x v="2"/>
    <x v="2"/>
    <n v="0"/>
    <x v="2"/>
  </r>
  <r>
    <n v="27"/>
    <x v="2"/>
    <x v="0"/>
    <x v="1"/>
    <n v="1337"/>
    <x v="2"/>
    <n v="22"/>
    <n v="3"/>
    <s v="Human Resources"/>
    <n v="1"/>
    <n v="1944"/>
    <x v="3"/>
    <x v="0"/>
    <n v="58"/>
    <x v="1"/>
    <x v="1"/>
    <x v="8"/>
    <x v="1"/>
    <x v="1"/>
    <n v="2863"/>
    <x v="1"/>
    <n v="19555"/>
    <n v="1"/>
    <s v="Y"/>
    <x v="1"/>
    <n v="12"/>
    <n v="3"/>
    <x v="0"/>
    <n v="80"/>
    <n v="0"/>
    <n v="1"/>
    <n v="2"/>
    <n v="3"/>
    <x v="1"/>
    <x v="6"/>
    <x v="2"/>
    <n v="0"/>
    <x v="2"/>
  </r>
  <r>
    <n v="35"/>
    <x v="0"/>
    <x v="1"/>
    <x v="0"/>
    <n v="682"/>
    <x v="0"/>
    <n v="18"/>
    <n v="4"/>
    <s v="Medical"/>
    <n v="1"/>
    <n v="1945"/>
    <x v="0"/>
    <x v="1"/>
    <n v="71"/>
    <x v="0"/>
    <x v="0"/>
    <x v="0"/>
    <x v="3"/>
    <x v="1"/>
    <n v="5561"/>
    <x v="0"/>
    <n v="15975"/>
    <n v="0"/>
    <s v="Y"/>
    <x v="1"/>
    <n v="16"/>
    <n v="3"/>
    <x v="1"/>
    <n v="80"/>
    <n v="1"/>
    <n v="6"/>
    <n v="2"/>
    <n v="1"/>
    <x v="2"/>
    <x v="8"/>
    <x v="7"/>
    <n v="0"/>
    <x v="10"/>
  </r>
  <r>
    <n v="28"/>
    <x v="2"/>
    <x v="1"/>
    <x v="2"/>
    <n v="1103"/>
    <x v="1"/>
    <n v="16"/>
    <n v="3"/>
    <s v="Medical"/>
    <n v="1"/>
    <n v="1947"/>
    <x v="1"/>
    <x v="1"/>
    <n v="49"/>
    <x v="0"/>
    <x v="1"/>
    <x v="1"/>
    <x v="2"/>
    <x v="0"/>
    <n v="2144"/>
    <x v="1"/>
    <n v="2122"/>
    <n v="1"/>
    <s v="Y"/>
    <x v="1"/>
    <n v="14"/>
    <n v="3"/>
    <x v="3"/>
    <n v="80"/>
    <n v="0"/>
    <n v="5"/>
    <n v="3"/>
    <n v="2"/>
    <x v="2"/>
    <x v="8"/>
    <x v="7"/>
    <n v="1"/>
    <x v="10"/>
  </r>
  <r>
    <n v="31"/>
    <x v="0"/>
    <x v="1"/>
    <x v="2"/>
    <n v="976"/>
    <x v="1"/>
    <n v="3"/>
    <n v="2"/>
    <s v="Medical"/>
    <n v="1"/>
    <n v="1948"/>
    <x v="1"/>
    <x v="1"/>
    <n v="48"/>
    <x v="0"/>
    <x v="1"/>
    <x v="1"/>
    <x v="3"/>
    <x v="2"/>
    <n v="3065"/>
    <x v="0"/>
    <n v="3995"/>
    <n v="1"/>
    <s v="Y"/>
    <x v="0"/>
    <n v="13"/>
    <n v="3"/>
    <x v="1"/>
    <n v="80"/>
    <n v="1"/>
    <n v="4"/>
    <n v="3"/>
    <n v="4"/>
    <x v="2"/>
    <x v="9"/>
    <x v="3"/>
    <n v="2"/>
    <x v="6"/>
  </r>
  <r>
    <n v="36"/>
    <x v="0"/>
    <x v="1"/>
    <x v="2"/>
    <n v="1351"/>
    <x v="1"/>
    <n v="9"/>
    <n v="4"/>
    <s v="Life Sciences"/>
    <n v="1"/>
    <n v="1949"/>
    <x v="3"/>
    <x v="1"/>
    <n v="66"/>
    <x v="2"/>
    <x v="1"/>
    <x v="2"/>
    <x v="1"/>
    <x v="1"/>
    <n v="2810"/>
    <x v="1"/>
    <n v="9238"/>
    <n v="1"/>
    <s v="Y"/>
    <x v="1"/>
    <n v="22"/>
    <n v="4"/>
    <x v="2"/>
    <n v="80"/>
    <n v="0"/>
    <n v="5"/>
    <n v="3"/>
    <n v="3"/>
    <x v="2"/>
    <x v="8"/>
    <x v="0"/>
    <n v="0"/>
    <x v="3"/>
  </r>
  <r>
    <n v="34"/>
    <x v="0"/>
    <x v="1"/>
    <x v="0"/>
    <n v="937"/>
    <x v="0"/>
    <n v="1"/>
    <n v="3"/>
    <s v="Marketing"/>
    <n v="1"/>
    <n v="1950"/>
    <x v="3"/>
    <x v="1"/>
    <n v="32"/>
    <x v="0"/>
    <x v="2"/>
    <x v="0"/>
    <x v="0"/>
    <x v="0"/>
    <n v="9888"/>
    <x v="2"/>
    <n v="6770"/>
    <n v="1"/>
    <s v="Y"/>
    <x v="1"/>
    <n v="21"/>
    <n v="4"/>
    <x v="0"/>
    <n v="80"/>
    <n v="0"/>
    <n v="14"/>
    <n v="3"/>
    <n v="2"/>
    <x v="0"/>
    <x v="13"/>
    <x v="6"/>
    <n v="2"/>
    <x v="9"/>
  </r>
  <r>
    <n v="34"/>
    <x v="0"/>
    <x v="1"/>
    <x v="0"/>
    <n v="1239"/>
    <x v="0"/>
    <n v="13"/>
    <n v="4"/>
    <s v="Medical"/>
    <n v="1"/>
    <n v="1951"/>
    <x v="2"/>
    <x v="1"/>
    <n v="39"/>
    <x v="0"/>
    <x v="2"/>
    <x v="0"/>
    <x v="2"/>
    <x v="2"/>
    <n v="8628"/>
    <x v="2"/>
    <n v="22914"/>
    <n v="1"/>
    <s v="Y"/>
    <x v="1"/>
    <n v="18"/>
    <n v="3"/>
    <x v="3"/>
    <n v="80"/>
    <n v="1"/>
    <n v="9"/>
    <n v="2"/>
    <n v="2"/>
    <x v="0"/>
    <x v="3"/>
    <x v="1"/>
    <n v="1"/>
    <x v="9"/>
  </r>
  <r>
    <n v="26"/>
    <x v="2"/>
    <x v="1"/>
    <x v="0"/>
    <n v="157"/>
    <x v="1"/>
    <n v="1"/>
    <n v="3"/>
    <s v="Medical"/>
    <n v="1"/>
    <n v="1952"/>
    <x v="1"/>
    <x v="1"/>
    <n v="95"/>
    <x v="0"/>
    <x v="1"/>
    <x v="2"/>
    <x v="3"/>
    <x v="0"/>
    <n v="2867"/>
    <x v="1"/>
    <n v="20006"/>
    <n v="0"/>
    <s v="Y"/>
    <x v="1"/>
    <n v="13"/>
    <n v="3"/>
    <x v="1"/>
    <n v="80"/>
    <n v="0"/>
    <n v="8"/>
    <n v="6"/>
    <n v="2"/>
    <x v="0"/>
    <x v="5"/>
    <x v="1"/>
    <n v="7"/>
    <x v="4"/>
  </r>
  <r>
    <n v="29"/>
    <x v="2"/>
    <x v="1"/>
    <x v="0"/>
    <n v="136"/>
    <x v="1"/>
    <n v="1"/>
    <n v="3"/>
    <s v="Life Sciences"/>
    <n v="1"/>
    <n v="1954"/>
    <x v="3"/>
    <x v="1"/>
    <n v="89"/>
    <x v="0"/>
    <x v="0"/>
    <x v="4"/>
    <x v="3"/>
    <x v="1"/>
    <n v="5373"/>
    <x v="0"/>
    <n v="6225"/>
    <n v="0"/>
    <s v="Y"/>
    <x v="1"/>
    <n v="12"/>
    <n v="3"/>
    <x v="0"/>
    <n v="80"/>
    <n v="1"/>
    <n v="6"/>
    <n v="5"/>
    <n v="2"/>
    <x v="2"/>
    <x v="8"/>
    <x v="7"/>
    <n v="0"/>
    <x v="3"/>
  </r>
  <r>
    <n v="32"/>
    <x v="0"/>
    <x v="1"/>
    <x v="2"/>
    <n v="1146"/>
    <x v="1"/>
    <n v="15"/>
    <n v="4"/>
    <s v="Medical"/>
    <n v="1"/>
    <n v="1955"/>
    <x v="1"/>
    <x v="0"/>
    <n v="34"/>
    <x v="0"/>
    <x v="0"/>
    <x v="4"/>
    <x v="0"/>
    <x v="2"/>
    <n v="6667"/>
    <x v="0"/>
    <n v="16542"/>
    <n v="5"/>
    <s v="Y"/>
    <x v="1"/>
    <n v="18"/>
    <n v="3"/>
    <x v="2"/>
    <n v="80"/>
    <n v="1"/>
    <n v="9"/>
    <n v="6"/>
    <n v="3"/>
    <x v="2"/>
    <x v="8"/>
    <x v="10"/>
    <n v="1"/>
    <x v="3"/>
  </r>
  <r>
    <n v="31"/>
    <x v="0"/>
    <x v="1"/>
    <x v="1"/>
    <n v="1125"/>
    <x v="1"/>
    <n v="1"/>
    <n v="3"/>
    <s v="Life Sciences"/>
    <n v="1"/>
    <n v="1956"/>
    <x v="2"/>
    <x v="1"/>
    <n v="48"/>
    <x v="3"/>
    <x v="0"/>
    <x v="1"/>
    <x v="3"/>
    <x v="1"/>
    <n v="5003"/>
    <x v="0"/>
    <n v="5771"/>
    <n v="1"/>
    <s v="Y"/>
    <x v="1"/>
    <n v="21"/>
    <n v="4"/>
    <x v="2"/>
    <n v="80"/>
    <n v="0"/>
    <n v="10"/>
    <n v="6"/>
    <n v="3"/>
    <x v="0"/>
    <x v="1"/>
    <x v="6"/>
    <n v="8"/>
    <x v="1"/>
  </r>
  <r>
    <n v="28"/>
    <x v="2"/>
    <x v="0"/>
    <x v="0"/>
    <n v="1404"/>
    <x v="1"/>
    <n v="17"/>
    <n v="3"/>
    <s v="Technical Degree"/>
    <n v="1"/>
    <n v="1960"/>
    <x v="1"/>
    <x v="1"/>
    <n v="32"/>
    <x v="1"/>
    <x v="1"/>
    <x v="2"/>
    <x v="0"/>
    <x v="2"/>
    <n v="2367"/>
    <x v="1"/>
    <n v="18779"/>
    <n v="5"/>
    <s v="Y"/>
    <x v="1"/>
    <n v="12"/>
    <n v="3"/>
    <x v="0"/>
    <n v="80"/>
    <n v="1"/>
    <n v="6"/>
    <n v="2"/>
    <n v="2"/>
    <x v="2"/>
    <x v="9"/>
    <x v="10"/>
    <n v="0"/>
    <x v="6"/>
  </r>
  <r>
    <n v="38"/>
    <x v="0"/>
    <x v="1"/>
    <x v="0"/>
    <n v="1404"/>
    <x v="0"/>
    <n v="1"/>
    <n v="3"/>
    <s v="Life Sciences"/>
    <n v="1"/>
    <n v="1961"/>
    <x v="3"/>
    <x v="1"/>
    <n v="59"/>
    <x v="1"/>
    <x v="1"/>
    <x v="6"/>
    <x v="3"/>
    <x v="0"/>
    <n v="2858"/>
    <x v="1"/>
    <n v="11473"/>
    <n v="4"/>
    <s v="Y"/>
    <x v="1"/>
    <n v="14"/>
    <n v="3"/>
    <x v="0"/>
    <n v="80"/>
    <n v="0"/>
    <n v="20"/>
    <n v="3"/>
    <n v="2"/>
    <x v="1"/>
    <x v="6"/>
    <x v="2"/>
    <n v="0"/>
    <x v="2"/>
  </r>
  <r>
    <n v="35"/>
    <x v="0"/>
    <x v="1"/>
    <x v="0"/>
    <n v="1224"/>
    <x v="0"/>
    <n v="7"/>
    <n v="4"/>
    <s v="Life Sciences"/>
    <n v="1"/>
    <n v="1962"/>
    <x v="1"/>
    <x v="0"/>
    <n v="55"/>
    <x v="0"/>
    <x v="0"/>
    <x v="0"/>
    <x v="0"/>
    <x v="1"/>
    <n v="5204"/>
    <x v="0"/>
    <n v="13586"/>
    <n v="1"/>
    <s v="Y"/>
    <x v="0"/>
    <n v="11"/>
    <n v="3"/>
    <x v="1"/>
    <n v="80"/>
    <n v="0"/>
    <n v="10"/>
    <n v="2"/>
    <n v="3"/>
    <x v="0"/>
    <x v="1"/>
    <x v="6"/>
    <n v="0"/>
    <x v="12"/>
  </r>
  <r>
    <n v="27"/>
    <x v="2"/>
    <x v="1"/>
    <x v="0"/>
    <n v="954"/>
    <x v="0"/>
    <n v="9"/>
    <n v="3"/>
    <s v="Marketing"/>
    <n v="1"/>
    <n v="1965"/>
    <x v="2"/>
    <x v="1"/>
    <n v="44"/>
    <x v="0"/>
    <x v="0"/>
    <x v="0"/>
    <x v="0"/>
    <x v="0"/>
    <n v="4105"/>
    <x v="0"/>
    <n v="5099"/>
    <n v="1"/>
    <s v="Y"/>
    <x v="1"/>
    <n v="14"/>
    <n v="3"/>
    <x v="0"/>
    <n v="80"/>
    <n v="0"/>
    <n v="7"/>
    <n v="5"/>
    <n v="3"/>
    <x v="0"/>
    <x v="5"/>
    <x v="1"/>
    <n v="0"/>
    <x v="1"/>
  </r>
  <r>
    <n v="32"/>
    <x v="0"/>
    <x v="1"/>
    <x v="0"/>
    <n v="1373"/>
    <x v="1"/>
    <n v="5"/>
    <n v="4"/>
    <s v="Life Sciences"/>
    <n v="1"/>
    <n v="1966"/>
    <x v="2"/>
    <x v="1"/>
    <n v="56"/>
    <x v="1"/>
    <x v="0"/>
    <x v="3"/>
    <x v="0"/>
    <x v="0"/>
    <n v="9679"/>
    <x v="2"/>
    <n v="10138"/>
    <n v="8"/>
    <s v="Y"/>
    <x v="1"/>
    <n v="24"/>
    <n v="4"/>
    <x v="2"/>
    <n v="80"/>
    <n v="0"/>
    <n v="8"/>
    <n v="1"/>
    <n v="3"/>
    <x v="1"/>
    <x v="6"/>
    <x v="2"/>
    <n v="0"/>
    <x v="2"/>
  </r>
  <r>
    <n v="31"/>
    <x v="0"/>
    <x v="0"/>
    <x v="1"/>
    <n v="754"/>
    <x v="0"/>
    <n v="26"/>
    <n v="4"/>
    <s v="Marketing"/>
    <n v="1"/>
    <n v="1967"/>
    <x v="3"/>
    <x v="1"/>
    <n v="63"/>
    <x v="0"/>
    <x v="0"/>
    <x v="0"/>
    <x v="0"/>
    <x v="1"/>
    <n v="5617"/>
    <x v="0"/>
    <n v="21075"/>
    <n v="1"/>
    <s v="Y"/>
    <x v="0"/>
    <n v="11"/>
    <n v="3"/>
    <x v="3"/>
    <n v="80"/>
    <n v="0"/>
    <n v="10"/>
    <n v="4"/>
    <n v="3"/>
    <x v="0"/>
    <x v="1"/>
    <x v="1"/>
    <n v="0"/>
    <x v="5"/>
  </r>
  <r>
    <n v="53"/>
    <x v="1"/>
    <x v="0"/>
    <x v="0"/>
    <n v="1168"/>
    <x v="0"/>
    <n v="24"/>
    <n v="4"/>
    <s v="Life Sciences"/>
    <n v="1"/>
    <n v="1968"/>
    <x v="3"/>
    <x v="1"/>
    <n v="66"/>
    <x v="0"/>
    <x v="2"/>
    <x v="0"/>
    <x v="3"/>
    <x v="0"/>
    <n v="10448"/>
    <x v="2"/>
    <n v="5843"/>
    <n v="6"/>
    <s v="Y"/>
    <x v="0"/>
    <n v="13"/>
    <n v="3"/>
    <x v="2"/>
    <n v="80"/>
    <n v="0"/>
    <n v="15"/>
    <n v="2"/>
    <n v="2"/>
    <x v="1"/>
    <x v="4"/>
    <x v="3"/>
    <n v="2"/>
    <x v="3"/>
  </r>
  <r>
    <n v="54"/>
    <x v="1"/>
    <x v="1"/>
    <x v="0"/>
    <n v="155"/>
    <x v="1"/>
    <n v="9"/>
    <n v="2"/>
    <s v="Life Sciences"/>
    <n v="1"/>
    <n v="1969"/>
    <x v="3"/>
    <x v="0"/>
    <n v="67"/>
    <x v="0"/>
    <x v="0"/>
    <x v="1"/>
    <x v="2"/>
    <x v="1"/>
    <n v="2897"/>
    <x v="1"/>
    <n v="22474"/>
    <n v="3"/>
    <s v="Y"/>
    <x v="1"/>
    <n v="11"/>
    <n v="3"/>
    <x v="3"/>
    <n v="80"/>
    <n v="2"/>
    <n v="9"/>
    <n v="6"/>
    <n v="2"/>
    <x v="2"/>
    <x v="9"/>
    <x v="7"/>
    <n v="2"/>
    <x v="6"/>
  </r>
  <r>
    <n v="33"/>
    <x v="0"/>
    <x v="1"/>
    <x v="1"/>
    <n v="1303"/>
    <x v="1"/>
    <n v="7"/>
    <n v="2"/>
    <s v="Life Sciences"/>
    <n v="1"/>
    <n v="1970"/>
    <x v="2"/>
    <x v="1"/>
    <n v="36"/>
    <x v="0"/>
    <x v="0"/>
    <x v="4"/>
    <x v="2"/>
    <x v="2"/>
    <n v="5968"/>
    <x v="0"/>
    <n v="18079"/>
    <n v="1"/>
    <s v="Y"/>
    <x v="1"/>
    <n v="20"/>
    <n v="4"/>
    <x v="3"/>
    <n v="80"/>
    <n v="3"/>
    <n v="9"/>
    <n v="2"/>
    <n v="3"/>
    <x v="0"/>
    <x v="7"/>
    <x v="1"/>
    <n v="2"/>
    <x v="5"/>
  </r>
  <r>
    <n v="43"/>
    <x v="0"/>
    <x v="1"/>
    <x v="0"/>
    <n v="574"/>
    <x v="1"/>
    <n v="11"/>
    <n v="3"/>
    <s v="Life Sciences"/>
    <n v="1"/>
    <n v="1971"/>
    <x v="3"/>
    <x v="1"/>
    <n v="30"/>
    <x v="0"/>
    <x v="2"/>
    <x v="4"/>
    <x v="2"/>
    <x v="1"/>
    <n v="7510"/>
    <x v="2"/>
    <n v="16873"/>
    <n v="1"/>
    <s v="Y"/>
    <x v="1"/>
    <n v="17"/>
    <n v="3"/>
    <x v="2"/>
    <n v="80"/>
    <n v="1"/>
    <n v="10"/>
    <n v="1"/>
    <n v="3"/>
    <x v="0"/>
    <x v="1"/>
    <x v="5"/>
    <n v="0"/>
    <x v="12"/>
  </r>
  <r>
    <n v="38"/>
    <x v="0"/>
    <x v="1"/>
    <x v="1"/>
    <n v="1444"/>
    <x v="2"/>
    <n v="1"/>
    <n v="4"/>
    <s v="Other"/>
    <n v="1"/>
    <n v="1972"/>
    <x v="2"/>
    <x v="1"/>
    <n v="88"/>
    <x v="0"/>
    <x v="1"/>
    <x v="8"/>
    <x v="1"/>
    <x v="1"/>
    <n v="2991"/>
    <x v="1"/>
    <n v="5224"/>
    <n v="0"/>
    <s v="Y"/>
    <x v="0"/>
    <n v="11"/>
    <n v="3"/>
    <x v="2"/>
    <n v="80"/>
    <n v="1"/>
    <n v="7"/>
    <n v="2"/>
    <n v="3"/>
    <x v="0"/>
    <x v="0"/>
    <x v="3"/>
    <n v="1"/>
    <x v="3"/>
  </r>
  <r>
    <n v="55"/>
    <x v="1"/>
    <x v="1"/>
    <x v="0"/>
    <n v="189"/>
    <x v="2"/>
    <n v="26"/>
    <n v="4"/>
    <s v="Human Resources"/>
    <n v="1"/>
    <n v="1973"/>
    <x v="1"/>
    <x v="1"/>
    <n v="71"/>
    <x v="2"/>
    <x v="4"/>
    <x v="5"/>
    <x v="1"/>
    <x v="1"/>
    <n v="19636"/>
    <x v="2"/>
    <n v="25811"/>
    <n v="4"/>
    <s v="Y"/>
    <x v="0"/>
    <n v="18"/>
    <n v="3"/>
    <x v="0"/>
    <n v="80"/>
    <n v="1"/>
    <n v="35"/>
    <n v="0"/>
    <n v="3"/>
    <x v="0"/>
    <x v="1"/>
    <x v="5"/>
    <n v="1"/>
    <x v="10"/>
  </r>
  <r>
    <n v="31"/>
    <x v="0"/>
    <x v="1"/>
    <x v="0"/>
    <n v="1276"/>
    <x v="1"/>
    <n v="2"/>
    <n v="1"/>
    <s v="Medical"/>
    <n v="1"/>
    <n v="1974"/>
    <x v="2"/>
    <x v="0"/>
    <n v="59"/>
    <x v="3"/>
    <x v="1"/>
    <x v="2"/>
    <x v="0"/>
    <x v="2"/>
    <n v="1129"/>
    <x v="1"/>
    <n v="17536"/>
    <n v="1"/>
    <s v="Y"/>
    <x v="0"/>
    <n v="11"/>
    <n v="3"/>
    <x v="3"/>
    <n v="80"/>
    <n v="3"/>
    <n v="1"/>
    <n v="4"/>
    <n v="3"/>
    <x v="1"/>
    <x v="6"/>
    <x v="2"/>
    <n v="0"/>
    <x v="2"/>
  </r>
  <r>
    <n v="39"/>
    <x v="0"/>
    <x v="1"/>
    <x v="0"/>
    <n v="119"/>
    <x v="0"/>
    <n v="15"/>
    <n v="4"/>
    <s v="Marketing"/>
    <n v="1"/>
    <n v="1975"/>
    <x v="0"/>
    <x v="1"/>
    <n v="77"/>
    <x v="0"/>
    <x v="3"/>
    <x v="0"/>
    <x v="3"/>
    <x v="0"/>
    <n v="13341"/>
    <x v="2"/>
    <n v="25098"/>
    <n v="0"/>
    <s v="Y"/>
    <x v="1"/>
    <n v="12"/>
    <n v="3"/>
    <x v="0"/>
    <n v="80"/>
    <n v="0"/>
    <n v="21"/>
    <n v="3"/>
    <n v="3"/>
    <x v="0"/>
    <x v="23"/>
    <x v="6"/>
    <n v="11"/>
    <x v="13"/>
  </r>
  <r>
    <n v="42"/>
    <x v="0"/>
    <x v="1"/>
    <x v="2"/>
    <n v="335"/>
    <x v="1"/>
    <n v="23"/>
    <n v="2"/>
    <s v="Life Sciences"/>
    <n v="1"/>
    <n v="1976"/>
    <x v="2"/>
    <x v="1"/>
    <n v="37"/>
    <x v="1"/>
    <x v="0"/>
    <x v="1"/>
    <x v="2"/>
    <x v="0"/>
    <n v="4332"/>
    <x v="0"/>
    <n v="14811"/>
    <n v="1"/>
    <s v="Y"/>
    <x v="1"/>
    <n v="12"/>
    <n v="3"/>
    <x v="1"/>
    <n v="80"/>
    <n v="0"/>
    <n v="20"/>
    <n v="2"/>
    <n v="3"/>
    <x v="0"/>
    <x v="23"/>
    <x v="5"/>
    <n v="3"/>
    <x v="1"/>
  </r>
  <r>
    <n v="31"/>
    <x v="0"/>
    <x v="1"/>
    <x v="2"/>
    <n v="697"/>
    <x v="1"/>
    <n v="10"/>
    <n v="3"/>
    <s v="Medical"/>
    <n v="1"/>
    <n v="1979"/>
    <x v="1"/>
    <x v="0"/>
    <n v="40"/>
    <x v="0"/>
    <x v="2"/>
    <x v="7"/>
    <x v="2"/>
    <x v="1"/>
    <n v="11031"/>
    <x v="2"/>
    <n v="26862"/>
    <n v="4"/>
    <s v="Y"/>
    <x v="1"/>
    <n v="20"/>
    <n v="4"/>
    <x v="3"/>
    <n v="80"/>
    <n v="1"/>
    <n v="13"/>
    <n v="2"/>
    <n v="4"/>
    <x v="0"/>
    <x v="19"/>
    <x v="1"/>
    <n v="4"/>
    <x v="5"/>
  </r>
  <r>
    <n v="54"/>
    <x v="1"/>
    <x v="1"/>
    <x v="0"/>
    <n v="157"/>
    <x v="1"/>
    <n v="10"/>
    <n v="3"/>
    <s v="Medical"/>
    <n v="1"/>
    <n v="1980"/>
    <x v="1"/>
    <x v="0"/>
    <n v="77"/>
    <x v="0"/>
    <x v="0"/>
    <x v="3"/>
    <x v="3"/>
    <x v="0"/>
    <n v="4440"/>
    <x v="0"/>
    <n v="25198"/>
    <n v="6"/>
    <s v="Y"/>
    <x v="0"/>
    <n v="19"/>
    <n v="3"/>
    <x v="1"/>
    <n v="80"/>
    <n v="0"/>
    <n v="9"/>
    <n v="3"/>
    <n v="3"/>
    <x v="2"/>
    <x v="8"/>
    <x v="3"/>
    <n v="1"/>
    <x v="10"/>
  </r>
  <r>
    <n v="24"/>
    <x v="2"/>
    <x v="1"/>
    <x v="0"/>
    <n v="771"/>
    <x v="1"/>
    <n v="1"/>
    <n v="2"/>
    <s v="Life Sciences"/>
    <n v="1"/>
    <n v="1981"/>
    <x v="0"/>
    <x v="1"/>
    <n v="45"/>
    <x v="1"/>
    <x v="0"/>
    <x v="4"/>
    <x v="2"/>
    <x v="0"/>
    <n v="4617"/>
    <x v="0"/>
    <n v="14120"/>
    <n v="1"/>
    <s v="Y"/>
    <x v="1"/>
    <n v="12"/>
    <n v="3"/>
    <x v="2"/>
    <n v="80"/>
    <n v="0"/>
    <n v="4"/>
    <n v="2"/>
    <n v="2"/>
    <x v="2"/>
    <x v="9"/>
    <x v="7"/>
    <n v="1"/>
    <x v="3"/>
  </r>
  <r>
    <n v="23"/>
    <x v="2"/>
    <x v="1"/>
    <x v="0"/>
    <n v="571"/>
    <x v="1"/>
    <n v="12"/>
    <n v="2"/>
    <s v="Other"/>
    <n v="1"/>
    <n v="1982"/>
    <x v="2"/>
    <x v="1"/>
    <n v="78"/>
    <x v="0"/>
    <x v="1"/>
    <x v="2"/>
    <x v="0"/>
    <x v="0"/>
    <n v="2647"/>
    <x v="1"/>
    <n v="13672"/>
    <n v="1"/>
    <s v="Y"/>
    <x v="1"/>
    <n v="13"/>
    <n v="3"/>
    <x v="3"/>
    <n v="80"/>
    <n v="0"/>
    <n v="5"/>
    <n v="6"/>
    <n v="4"/>
    <x v="2"/>
    <x v="8"/>
    <x v="3"/>
    <n v="1"/>
    <x v="10"/>
  </r>
  <r>
    <n v="40"/>
    <x v="0"/>
    <x v="1"/>
    <x v="1"/>
    <n v="692"/>
    <x v="1"/>
    <n v="11"/>
    <n v="3"/>
    <s v="Technical Degree"/>
    <n v="1"/>
    <n v="1985"/>
    <x v="2"/>
    <x v="0"/>
    <n v="73"/>
    <x v="0"/>
    <x v="0"/>
    <x v="2"/>
    <x v="2"/>
    <x v="1"/>
    <n v="6323"/>
    <x v="0"/>
    <n v="26849"/>
    <n v="1"/>
    <s v="Y"/>
    <x v="1"/>
    <n v="11"/>
    <n v="3"/>
    <x v="0"/>
    <n v="80"/>
    <n v="1"/>
    <n v="10"/>
    <n v="2"/>
    <n v="4"/>
    <x v="0"/>
    <x v="1"/>
    <x v="5"/>
    <n v="9"/>
    <x v="10"/>
  </r>
  <r>
    <n v="40"/>
    <x v="0"/>
    <x v="1"/>
    <x v="0"/>
    <n v="444"/>
    <x v="0"/>
    <n v="2"/>
    <n v="2"/>
    <s v="Marketing"/>
    <n v="1"/>
    <n v="1986"/>
    <x v="0"/>
    <x v="0"/>
    <n v="92"/>
    <x v="0"/>
    <x v="0"/>
    <x v="0"/>
    <x v="1"/>
    <x v="1"/>
    <n v="5677"/>
    <x v="0"/>
    <n v="4258"/>
    <n v="3"/>
    <s v="Y"/>
    <x v="1"/>
    <n v="14"/>
    <n v="3"/>
    <x v="3"/>
    <n v="80"/>
    <n v="1"/>
    <n v="15"/>
    <n v="4"/>
    <n v="3"/>
    <x v="0"/>
    <x v="19"/>
    <x v="6"/>
    <n v="5"/>
    <x v="13"/>
  </r>
  <r>
    <n v="25"/>
    <x v="2"/>
    <x v="1"/>
    <x v="0"/>
    <n v="309"/>
    <x v="2"/>
    <n v="2"/>
    <n v="3"/>
    <s v="Human Resources"/>
    <n v="1"/>
    <n v="1987"/>
    <x v="1"/>
    <x v="0"/>
    <n v="82"/>
    <x v="0"/>
    <x v="1"/>
    <x v="8"/>
    <x v="1"/>
    <x v="1"/>
    <n v="2187"/>
    <x v="1"/>
    <n v="19655"/>
    <n v="4"/>
    <s v="Y"/>
    <x v="1"/>
    <n v="14"/>
    <n v="3"/>
    <x v="3"/>
    <n v="80"/>
    <n v="0"/>
    <n v="6"/>
    <n v="3"/>
    <n v="3"/>
    <x v="1"/>
    <x v="4"/>
    <x v="2"/>
    <n v="1"/>
    <x v="3"/>
  </r>
  <r>
    <n v="30"/>
    <x v="2"/>
    <x v="1"/>
    <x v="0"/>
    <n v="911"/>
    <x v="1"/>
    <n v="1"/>
    <n v="2"/>
    <s v="Medical"/>
    <n v="1"/>
    <n v="1989"/>
    <x v="2"/>
    <x v="1"/>
    <n v="76"/>
    <x v="0"/>
    <x v="1"/>
    <x v="2"/>
    <x v="1"/>
    <x v="1"/>
    <n v="3748"/>
    <x v="0"/>
    <n v="4077"/>
    <n v="1"/>
    <s v="Y"/>
    <x v="1"/>
    <n v="13"/>
    <n v="3"/>
    <x v="3"/>
    <n v="80"/>
    <n v="0"/>
    <n v="12"/>
    <n v="6"/>
    <n v="2"/>
    <x v="0"/>
    <x v="12"/>
    <x v="6"/>
    <n v="1"/>
    <x v="1"/>
  </r>
  <r>
    <n v="25"/>
    <x v="2"/>
    <x v="1"/>
    <x v="0"/>
    <n v="977"/>
    <x v="1"/>
    <n v="2"/>
    <n v="1"/>
    <s v="Other"/>
    <n v="1"/>
    <n v="1992"/>
    <x v="2"/>
    <x v="1"/>
    <n v="57"/>
    <x v="0"/>
    <x v="1"/>
    <x v="2"/>
    <x v="2"/>
    <x v="2"/>
    <n v="3977"/>
    <x v="0"/>
    <n v="7298"/>
    <n v="6"/>
    <s v="Y"/>
    <x v="0"/>
    <n v="19"/>
    <n v="3"/>
    <x v="3"/>
    <n v="80"/>
    <n v="1"/>
    <n v="7"/>
    <n v="2"/>
    <n v="2"/>
    <x v="1"/>
    <x v="4"/>
    <x v="3"/>
    <n v="0"/>
    <x v="3"/>
  </r>
  <r>
    <n v="47"/>
    <x v="1"/>
    <x v="1"/>
    <x v="0"/>
    <n v="1180"/>
    <x v="1"/>
    <n v="25"/>
    <n v="3"/>
    <s v="Medical"/>
    <n v="1"/>
    <n v="1993"/>
    <x v="3"/>
    <x v="1"/>
    <n v="84"/>
    <x v="0"/>
    <x v="2"/>
    <x v="4"/>
    <x v="2"/>
    <x v="0"/>
    <n v="8633"/>
    <x v="2"/>
    <n v="13084"/>
    <n v="2"/>
    <s v="Y"/>
    <x v="1"/>
    <n v="23"/>
    <n v="4"/>
    <x v="2"/>
    <n v="80"/>
    <n v="0"/>
    <n v="25"/>
    <n v="3"/>
    <n v="3"/>
    <x v="0"/>
    <x v="18"/>
    <x v="12"/>
    <n v="12"/>
    <x v="7"/>
  </r>
  <r>
    <n v="33"/>
    <x v="0"/>
    <x v="1"/>
    <x v="2"/>
    <n v="1313"/>
    <x v="1"/>
    <n v="1"/>
    <n v="2"/>
    <s v="Medical"/>
    <n v="1"/>
    <n v="1994"/>
    <x v="0"/>
    <x v="1"/>
    <n v="59"/>
    <x v="1"/>
    <x v="1"/>
    <x v="2"/>
    <x v="2"/>
    <x v="2"/>
    <n v="2008"/>
    <x v="1"/>
    <n v="20439"/>
    <n v="1"/>
    <s v="Y"/>
    <x v="1"/>
    <n v="12"/>
    <n v="3"/>
    <x v="3"/>
    <n v="80"/>
    <n v="3"/>
    <n v="1"/>
    <n v="2"/>
    <n v="2"/>
    <x v="1"/>
    <x v="6"/>
    <x v="10"/>
    <n v="0"/>
    <x v="2"/>
  </r>
  <r>
    <n v="38"/>
    <x v="0"/>
    <x v="1"/>
    <x v="0"/>
    <n v="1321"/>
    <x v="0"/>
    <n v="1"/>
    <n v="4"/>
    <s v="Life Sciences"/>
    <n v="1"/>
    <n v="1995"/>
    <x v="2"/>
    <x v="1"/>
    <n v="86"/>
    <x v="0"/>
    <x v="0"/>
    <x v="0"/>
    <x v="1"/>
    <x v="1"/>
    <n v="4440"/>
    <x v="0"/>
    <n v="7636"/>
    <n v="0"/>
    <s v="Y"/>
    <x v="1"/>
    <n v="15"/>
    <n v="3"/>
    <x v="0"/>
    <n v="80"/>
    <n v="2"/>
    <n v="16"/>
    <n v="3"/>
    <n v="3"/>
    <x v="0"/>
    <x v="15"/>
    <x v="9"/>
    <n v="5"/>
    <x v="5"/>
  </r>
  <r>
    <n v="31"/>
    <x v="0"/>
    <x v="1"/>
    <x v="0"/>
    <n v="1154"/>
    <x v="0"/>
    <n v="2"/>
    <n v="2"/>
    <s v="Life Sciences"/>
    <n v="1"/>
    <n v="1996"/>
    <x v="3"/>
    <x v="1"/>
    <n v="54"/>
    <x v="0"/>
    <x v="1"/>
    <x v="6"/>
    <x v="2"/>
    <x v="1"/>
    <n v="3067"/>
    <x v="0"/>
    <n v="6393"/>
    <n v="0"/>
    <s v="Y"/>
    <x v="1"/>
    <n v="19"/>
    <n v="3"/>
    <x v="3"/>
    <n v="80"/>
    <n v="1"/>
    <n v="3"/>
    <n v="1"/>
    <n v="3"/>
    <x v="1"/>
    <x v="4"/>
    <x v="3"/>
    <n v="1"/>
    <x v="3"/>
  </r>
  <r>
    <n v="38"/>
    <x v="0"/>
    <x v="1"/>
    <x v="1"/>
    <n v="508"/>
    <x v="1"/>
    <n v="6"/>
    <n v="4"/>
    <s v="Life Sciences"/>
    <n v="1"/>
    <n v="1997"/>
    <x v="3"/>
    <x v="1"/>
    <n v="72"/>
    <x v="1"/>
    <x v="0"/>
    <x v="3"/>
    <x v="2"/>
    <x v="1"/>
    <n v="5321"/>
    <x v="0"/>
    <n v="14284"/>
    <n v="2"/>
    <s v="Y"/>
    <x v="1"/>
    <n v="11"/>
    <n v="3"/>
    <x v="1"/>
    <n v="80"/>
    <n v="1"/>
    <n v="10"/>
    <n v="1"/>
    <n v="3"/>
    <x v="0"/>
    <x v="3"/>
    <x v="7"/>
    <n v="7"/>
    <x v="1"/>
  </r>
  <r>
    <n v="42"/>
    <x v="0"/>
    <x v="1"/>
    <x v="0"/>
    <n v="557"/>
    <x v="1"/>
    <n v="18"/>
    <n v="4"/>
    <s v="Life Sciences"/>
    <n v="1"/>
    <n v="1998"/>
    <x v="2"/>
    <x v="1"/>
    <n v="35"/>
    <x v="0"/>
    <x v="0"/>
    <x v="1"/>
    <x v="3"/>
    <x v="2"/>
    <n v="5410"/>
    <x v="0"/>
    <n v="11189"/>
    <n v="6"/>
    <s v="Y"/>
    <x v="0"/>
    <n v="17"/>
    <n v="3"/>
    <x v="3"/>
    <n v="80"/>
    <n v="1"/>
    <n v="9"/>
    <n v="3"/>
    <n v="2"/>
    <x v="2"/>
    <x v="9"/>
    <x v="7"/>
    <n v="1"/>
    <x v="3"/>
  </r>
  <r>
    <n v="41"/>
    <x v="0"/>
    <x v="1"/>
    <x v="0"/>
    <n v="642"/>
    <x v="1"/>
    <n v="1"/>
    <n v="3"/>
    <s v="Life Sciences"/>
    <n v="1"/>
    <n v="1999"/>
    <x v="2"/>
    <x v="1"/>
    <n v="76"/>
    <x v="0"/>
    <x v="1"/>
    <x v="1"/>
    <x v="0"/>
    <x v="1"/>
    <n v="2782"/>
    <x v="1"/>
    <n v="21412"/>
    <n v="3"/>
    <s v="Y"/>
    <x v="1"/>
    <n v="22"/>
    <n v="4"/>
    <x v="0"/>
    <n v="80"/>
    <n v="1"/>
    <n v="12"/>
    <n v="3"/>
    <n v="3"/>
    <x v="2"/>
    <x v="8"/>
    <x v="7"/>
    <n v="1"/>
    <x v="2"/>
  </r>
  <r>
    <n v="47"/>
    <x v="1"/>
    <x v="1"/>
    <x v="2"/>
    <n v="1162"/>
    <x v="1"/>
    <n v="1"/>
    <n v="1"/>
    <s v="Medical"/>
    <n v="1"/>
    <n v="2000"/>
    <x v="1"/>
    <x v="0"/>
    <n v="98"/>
    <x v="0"/>
    <x v="2"/>
    <x v="7"/>
    <x v="1"/>
    <x v="1"/>
    <n v="11957"/>
    <x v="2"/>
    <n v="17231"/>
    <n v="0"/>
    <s v="Y"/>
    <x v="1"/>
    <n v="18"/>
    <n v="3"/>
    <x v="0"/>
    <n v="80"/>
    <n v="2"/>
    <n v="14"/>
    <n v="3"/>
    <n v="1"/>
    <x v="0"/>
    <x v="20"/>
    <x v="6"/>
    <n v="5"/>
    <x v="11"/>
  </r>
  <r>
    <n v="35"/>
    <x v="0"/>
    <x v="1"/>
    <x v="0"/>
    <n v="1490"/>
    <x v="1"/>
    <n v="11"/>
    <n v="4"/>
    <s v="Medical"/>
    <n v="1"/>
    <n v="2003"/>
    <x v="2"/>
    <x v="1"/>
    <n v="43"/>
    <x v="0"/>
    <x v="1"/>
    <x v="2"/>
    <x v="2"/>
    <x v="1"/>
    <n v="2660"/>
    <x v="1"/>
    <n v="20232"/>
    <n v="7"/>
    <s v="Y"/>
    <x v="0"/>
    <n v="11"/>
    <n v="3"/>
    <x v="3"/>
    <n v="80"/>
    <n v="1"/>
    <n v="5"/>
    <n v="3"/>
    <n v="3"/>
    <x v="1"/>
    <x v="4"/>
    <x v="3"/>
    <n v="2"/>
    <x v="3"/>
  </r>
  <r>
    <n v="22"/>
    <x v="2"/>
    <x v="1"/>
    <x v="0"/>
    <n v="581"/>
    <x v="1"/>
    <n v="1"/>
    <n v="2"/>
    <s v="Life Sciences"/>
    <n v="1"/>
    <n v="2007"/>
    <x v="2"/>
    <x v="1"/>
    <n v="63"/>
    <x v="0"/>
    <x v="1"/>
    <x v="1"/>
    <x v="2"/>
    <x v="0"/>
    <n v="3375"/>
    <x v="0"/>
    <n v="17624"/>
    <n v="0"/>
    <s v="Y"/>
    <x v="1"/>
    <n v="12"/>
    <n v="3"/>
    <x v="1"/>
    <n v="80"/>
    <n v="0"/>
    <n v="4"/>
    <n v="2"/>
    <n v="4"/>
    <x v="2"/>
    <x v="11"/>
    <x v="3"/>
    <n v="1"/>
    <x v="3"/>
  </r>
  <r>
    <n v="35"/>
    <x v="0"/>
    <x v="1"/>
    <x v="0"/>
    <n v="1395"/>
    <x v="1"/>
    <n v="9"/>
    <n v="4"/>
    <s v="Medical"/>
    <n v="1"/>
    <n v="2008"/>
    <x v="0"/>
    <x v="1"/>
    <n v="48"/>
    <x v="0"/>
    <x v="0"/>
    <x v="1"/>
    <x v="2"/>
    <x v="0"/>
    <n v="5098"/>
    <x v="0"/>
    <n v="18698"/>
    <n v="1"/>
    <s v="Y"/>
    <x v="1"/>
    <n v="19"/>
    <n v="3"/>
    <x v="2"/>
    <n v="80"/>
    <n v="0"/>
    <n v="10"/>
    <n v="5"/>
    <n v="3"/>
    <x v="0"/>
    <x v="1"/>
    <x v="1"/>
    <n v="0"/>
    <x v="5"/>
  </r>
  <r>
    <n v="33"/>
    <x v="0"/>
    <x v="1"/>
    <x v="0"/>
    <n v="501"/>
    <x v="1"/>
    <n v="15"/>
    <n v="2"/>
    <s v="Medical"/>
    <n v="1"/>
    <n v="2009"/>
    <x v="0"/>
    <x v="0"/>
    <n v="95"/>
    <x v="0"/>
    <x v="0"/>
    <x v="4"/>
    <x v="0"/>
    <x v="1"/>
    <n v="4878"/>
    <x v="0"/>
    <n v="21653"/>
    <n v="0"/>
    <s v="Y"/>
    <x v="0"/>
    <n v="13"/>
    <n v="3"/>
    <x v="0"/>
    <n v="80"/>
    <n v="1"/>
    <n v="10"/>
    <n v="6"/>
    <n v="3"/>
    <x v="0"/>
    <x v="7"/>
    <x v="1"/>
    <n v="8"/>
    <x v="9"/>
  </r>
  <r>
    <n v="32"/>
    <x v="0"/>
    <x v="1"/>
    <x v="0"/>
    <n v="267"/>
    <x v="1"/>
    <n v="29"/>
    <n v="4"/>
    <s v="Life Sciences"/>
    <n v="1"/>
    <n v="2010"/>
    <x v="1"/>
    <x v="0"/>
    <n v="49"/>
    <x v="1"/>
    <x v="1"/>
    <x v="2"/>
    <x v="1"/>
    <x v="0"/>
    <n v="2837"/>
    <x v="1"/>
    <n v="15919"/>
    <n v="1"/>
    <s v="Y"/>
    <x v="1"/>
    <n v="13"/>
    <n v="3"/>
    <x v="3"/>
    <n v="80"/>
    <n v="0"/>
    <n v="6"/>
    <n v="3"/>
    <n v="3"/>
    <x v="0"/>
    <x v="0"/>
    <x v="3"/>
    <n v="4"/>
    <x v="9"/>
  </r>
  <r>
    <n v="40"/>
    <x v="0"/>
    <x v="1"/>
    <x v="0"/>
    <n v="543"/>
    <x v="1"/>
    <n v="1"/>
    <n v="4"/>
    <s v="Life Sciences"/>
    <n v="1"/>
    <n v="2012"/>
    <x v="3"/>
    <x v="1"/>
    <n v="83"/>
    <x v="0"/>
    <x v="1"/>
    <x v="2"/>
    <x v="0"/>
    <x v="1"/>
    <n v="2406"/>
    <x v="1"/>
    <n v="4060"/>
    <n v="8"/>
    <s v="Y"/>
    <x v="1"/>
    <n v="19"/>
    <n v="3"/>
    <x v="3"/>
    <n v="80"/>
    <n v="2"/>
    <n v="8"/>
    <n v="3"/>
    <n v="2"/>
    <x v="1"/>
    <x v="6"/>
    <x v="2"/>
    <n v="0"/>
    <x v="2"/>
  </r>
  <r>
    <n v="32"/>
    <x v="0"/>
    <x v="1"/>
    <x v="0"/>
    <n v="234"/>
    <x v="0"/>
    <n v="1"/>
    <n v="4"/>
    <s v="Medical"/>
    <n v="1"/>
    <n v="2013"/>
    <x v="0"/>
    <x v="1"/>
    <n v="68"/>
    <x v="1"/>
    <x v="1"/>
    <x v="6"/>
    <x v="1"/>
    <x v="1"/>
    <n v="2269"/>
    <x v="1"/>
    <n v="18024"/>
    <n v="0"/>
    <s v="Y"/>
    <x v="1"/>
    <n v="14"/>
    <n v="3"/>
    <x v="2"/>
    <n v="80"/>
    <n v="1"/>
    <n v="3"/>
    <n v="2"/>
    <n v="3"/>
    <x v="1"/>
    <x v="4"/>
    <x v="3"/>
    <n v="2"/>
    <x v="3"/>
  </r>
  <r>
    <n v="39"/>
    <x v="0"/>
    <x v="1"/>
    <x v="0"/>
    <n v="116"/>
    <x v="1"/>
    <n v="24"/>
    <n v="1"/>
    <s v="Life Sciences"/>
    <n v="1"/>
    <n v="2014"/>
    <x v="3"/>
    <x v="1"/>
    <n v="52"/>
    <x v="0"/>
    <x v="0"/>
    <x v="1"/>
    <x v="0"/>
    <x v="0"/>
    <n v="4108"/>
    <x v="0"/>
    <n v="5340"/>
    <n v="7"/>
    <s v="Y"/>
    <x v="1"/>
    <n v="13"/>
    <n v="3"/>
    <x v="0"/>
    <n v="80"/>
    <n v="0"/>
    <n v="18"/>
    <n v="2"/>
    <n v="3"/>
    <x v="0"/>
    <x v="5"/>
    <x v="1"/>
    <n v="1"/>
    <x v="1"/>
  </r>
  <r>
    <n v="38"/>
    <x v="0"/>
    <x v="1"/>
    <x v="0"/>
    <n v="201"/>
    <x v="1"/>
    <n v="10"/>
    <n v="3"/>
    <s v="Medical"/>
    <n v="1"/>
    <n v="2015"/>
    <x v="0"/>
    <x v="0"/>
    <n v="99"/>
    <x v="3"/>
    <x v="2"/>
    <x v="7"/>
    <x v="2"/>
    <x v="1"/>
    <n v="13206"/>
    <x v="2"/>
    <n v="3376"/>
    <n v="3"/>
    <s v="Y"/>
    <x v="1"/>
    <n v="12"/>
    <n v="3"/>
    <x v="0"/>
    <n v="80"/>
    <n v="1"/>
    <n v="20"/>
    <n v="3"/>
    <n v="3"/>
    <x v="0"/>
    <x v="29"/>
    <x v="13"/>
    <n v="1"/>
    <x v="7"/>
  </r>
  <r>
    <n v="32"/>
    <x v="0"/>
    <x v="1"/>
    <x v="0"/>
    <n v="801"/>
    <x v="0"/>
    <n v="1"/>
    <n v="4"/>
    <s v="Marketing"/>
    <n v="1"/>
    <n v="2016"/>
    <x v="1"/>
    <x v="0"/>
    <n v="48"/>
    <x v="0"/>
    <x v="2"/>
    <x v="0"/>
    <x v="0"/>
    <x v="1"/>
    <n v="10422"/>
    <x v="2"/>
    <n v="24032"/>
    <n v="1"/>
    <s v="Y"/>
    <x v="1"/>
    <n v="19"/>
    <n v="3"/>
    <x v="3"/>
    <n v="80"/>
    <n v="2"/>
    <n v="14"/>
    <n v="3"/>
    <n v="3"/>
    <x v="0"/>
    <x v="13"/>
    <x v="15"/>
    <n v="5"/>
    <x v="1"/>
  </r>
  <r>
    <n v="37"/>
    <x v="0"/>
    <x v="1"/>
    <x v="0"/>
    <n v="161"/>
    <x v="1"/>
    <n v="10"/>
    <n v="3"/>
    <s v="Life Sciences"/>
    <n v="1"/>
    <n v="2017"/>
    <x v="1"/>
    <x v="0"/>
    <n v="42"/>
    <x v="2"/>
    <x v="2"/>
    <x v="7"/>
    <x v="0"/>
    <x v="1"/>
    <n v="13744"/>
    <x v="2"/>
    <n v="15471"/>
    <n v="1"/>
    <s v="Y"/>
    <x v="0"/>
    <n v="25"/>
    <n v="4"/>
    <x v="0"/>
    <n v="80"/>
    <n v="1"/>
    <n v="16"/>
    <n v="2"/>
    <n v="3"/>
    <x v="0"/>
    <x v="22"/>
    <x v="14"/>
    <n v="6"/>
    <x v="5"/>
  </r>
  <r>
    <n v="25"/>
    <x v="2"/>
    <x v="1"/>
    <x v="0"/>
    <n v="1382"/>
    <x v="0"/>
    <n v="8"/>
    <n v="2"/>
    <s v="Other"/>
    <n v="1"/>
    <n v="2018"/>
    <x v="3"/>
    <x v="0"/>
    <n v="85"/>
    <x v="0"/>
    <x v="0"/>
    <x v="0"/>
    <x v="2"/>
    <x v="2"/>
    <n v="4907"/>
    <x v="0"/>
    <n v="13684"/>
    <n v="0"/>
    <s v="Y"/>
    <x v="0"/>
    <n v="22"/>
    <n v="4"/>
    <x v="2"/>
    <n v="80"/>
    <n v="1"/>
    <n v="6"/>
    <n v="3"/>
    <n v="2"/>
    <x v="2"/>
    <x v="8"/>
    <x v="7"/>
    <n v="0"/>
    <x v="10"/>
  </r>
  <r>
    <n v="52"/>
    <x v="1"/>
    <x v="1"/>
    <x v="2"/>
    <n v="585"/>
    <x v="0"/>
    <n v="29"/>
    <n v="4"/>
    <s v="Life Sciences"/>
    <n v="1"/>
    <n v="2019"/>
    <x v="3"/>
    <x v="1"/>
    <n v="40"/>
    <x v="0"/>
    <x v="1"/>
    <x v="6"/>
    <x v="0"/>
    <x v="2"/>
    <n v="3482"/>
    <x v="0"/>
    <n v="19788"/>
    <n v="2"/>
    <s v="Y"/>
    <x v="1"/>
    <n v="15"/>
    <n v="3"/>
    <x v="2"/>
    <n v="80"/>
    <n v="2"/>
    <n v="16"/>
    <n v="3"/>
    <n v="2"/>
    <x v="0"/>
    <x v="7"/>
    <x v="6"/>
    <n v="0"/>
    <x v="2"/>
  </r>
  <r>
    <n v="44"/>
    <x v="0"/>
    <x v="1"/>
    <x v="0"/>
    <n v="1037"/>
    <x v="1"/>
    <n v="1"/>
    <n v="3"/>
    <s v="Medical"/>
    <n v="1"/>
    <n v="2020"/>
    <x v="0"/>
    <x v="1"/>
    <n v="42"/>
    <x v="0"/>
    <x v="1"/>
    <x v="1"/>
    <x v="0"/>
    <x v="0"/>
    <n v="2436"/>
    <x v="1"/>
    <n v="13422"/>
    <n v="6"/>
    <s v="Y"/>
    <x v="0"/>
    <n v="12"/>
    <n v="3"/>
    <x v="3"/>
    <n v="80"/>
    <n v="0"/>
    <n v="6"/>
    <n v="2"/>
    <n v="3"/>
    <x v="2"/>
    <x v="9"/>
    <x v="7"/>
    <n v="1"/>
    <x v="3"/>
  </r>
  <r>
    <n v="21"/>
    <x v="2"/>
    <x v="1"/>
    <x v="0"/>
    <n v="501"/>
    <x v="0"/>
    <n v="5"/>
    <n v="1"/>
    <s v="Medical"/>
    <n v="1"/>
    <n v="2021"/>
    <x v="1"/>
    <x v="1"/>
    <n v="58"/>
    <x v="0"/>
    <x v="1"/>
    <x v="6"/>
    <x v="3"/>
    <x v="0"/>
    <n v="2380"/>
    <x v="1"/>
    <n v="25479"/>
    <n v="1"/>
    <s v="Y"/>
    <x v="0"/>
    <n v="11"/>
    <n v="3"/>
    <x v="1"/>
    <n v="80"/>
    <n v="0"/>
    <n v="2"/>
    <n v="6"/>
    <n v="3"/>
    <x v="1"/>
    <x v="4"/>
    <x v="3"/>
    <n v="1"/>
    <x v="3"/>
  </r>
  <r>
    <n v="39"/>
    <x v="0"/>
    <x v="1"/>
    <x v="2"/>
    <n v="105"/>
    <x v="1"/>
    <n v="9"/>
    <n v="3"/>
    <s v="Life Sciences"/>
    <n v="1"/>
    <n v="2022"/>
    <x v="2"/>
    <x v="1"/>
    <n v="87"/>
    <x v="0"/>
    <x v="4"/>
    <x v="5"/>
    <x v="0"/>
    <x v="0"/>
    <n v="19431"/>
    <x v="2"/>
    <n v="15302"/>
    <n v="2"/>
    <s v="Y"/>
    <x v="1"/>
    <n v="13"/>
    <n v="3"/>
    <x v="3"/>
    <n v="80"/>
    <n v="0"/>
    <n v="21"/>
    <n v="3"/>
    <n v="2"/>
    <x v="0"/>
    <x v="0"/>
    <x v="2"/>
    <n v="1"/>
    <x v="6"/>
  </r>
  <r>
    <n v="23"/>
    <x v="2"/>
    <x v="0"/>
    <x v="1"/>
    <n v="638"/>
    <x v="0"/>
    <n v="9"/>
    <n v="3"/>
    <s v="Marketing"/>
    <n v="1"/>
    <n v="2023"/>
    <x v="2"/>
    <x v="1"/>
    <n v="33"/>
    <x v="0"/>
    <x v="1"/>
    <x v="6"/>
    <x v="3"/>
    <x v="1"/>
    <n v="1790"/>
    <x v="1"/>
    <n v="26956"/>
    <n v="1"/>
    <s v="Y"/>
    <x v="1"/>
    <n v="19"/>
    <n v="3"/>
    <x v="0"/>
    <n v="80"/>
    <n v="1"/>
    <n v="1"/>
    <n v="3"/>
    <n v="2"/>
    <x v="1"/>
    <x v="6"/>
    <x v="2"/>
    <n v="1"/>
    <x v="2"/>
  </r>
  <r>
    <n v="36"/>
    <x v="0"/>
    <x v="1"/>
    <x v="0"/>
    <n v="557"/>
    <x v="0"/>
    <n v="3"/>
    <n v="3"/>
    <s v="Medical"/>
    <n v="1"/>
    <n v="2024"/>
    <x v="3"/>
    <x v="0"/>
    <n v="94"/>
    <x v="1"/>
    <x v="2"/>
    <x v="0"/>
    <x v="0"/>
    <x v="1"/>
    <n v="7644"/>
    <x v="2"/>
    <n v="12695"/>
    <n v="0"/>
    <s v="Y"/>
    <x v="1"/>
    <n v="19"/>
    <n v="3"/>
    <x v="3"/>
    <n v="80"/>
    <n v="2"/>
    <n v="10"/>
    <n v="2"/>
    <n v="3"/>
    <x v="0"/>
    <x v="7"/>
    <x v="1"/>
    <n v="3"/>
    <x v="10"/>
  </r>
  <r>
    <n v="36"/>
    <x v="0"/>
    <x v="1"/>
    <x v="1"/>
    <n v="688"/>
    <x v="1"/>
    <n v="4"/>
    <n v="2"/>
    <s v="Life Sciences"/>
    <n v="1"/>
    <n v="2025"/>
    <x v="2"/>
    <x v="0"/>
    <n v="97"/>
    <x v="0"/>
    <x v="0"/>
    <x v="3"/>
    <x v="1"/>
    <x v="2"/>
    <n v="5131"/>
    <x v="0"/>
    <n v="9192"/>
    <n v="7"/>
    <s v="Y"/>
    <x v="1"/>
    <n v="13"/>
    <n v="3"/>
    <x v="2"/>
    <n v="80"/>
    <n v="3"/>
    <n v="18"/>
    <n v="3"/>
    <n v="3"/>
    <x v="2"/>
    <x v="9"/>
    <x v="3"/>
    <n v="0"/>
    <x v="3"/>
  </r>
  <r>
    <n v="56"/>
    <x v="1"/>
    <x v="1"/>
    <x v="2"/>
    <n v="667"/>
    <x v="1"/>
    <n v="1"/>
    <n v="4"/>
    <s v="Life Sciences"/>
    <n v="1"/>
    <n v="2026"/>
    <x v="1"/>
    <x v="1"/>
    <n v="57"/>
    <x v="0"/>
    <x v="0"/>
    <x v="4"/>
    <x v="2"/>
    <x v="2"/>
    <n v="6306"/>
    <x v="0"/>
    <n v="26236"/>
    <n v="1"/>
    <s v="Y"/>
    <x v="1"/>
    <n v="21"/>
    <n v="4"/>
    <x v="0"/>
    <n v="80"/>
    <n v="1"/>
    <n v="13"/>
    <n v="2"/>
    <n v="2"/>
    <x v="0"/>
    <x v="20"/>
    <x v="16"/>
    <n v="1"/>
    <x v="12"/>
  </r>
  <r>
    <n v="29"/>
    <x v="2"/>
    <x v="0"/>
    <x v="0"/>
    <n v="1092"/>
    <x v="1"/>
    <n v="1"/>
    <n v="4"/>
    <s v="Medical"/>
    <n v="1"/>
    <n v="2027"/>
    <x v="3"/>
    <x v="1"/>
    <n v="36"/>
    <x v="0"/>
    <x v="1"/>
    <x v="1"/>
    <x v="0"/>
    <x v="1"/>
    <n v="4787"/>
    <x v="0"/>
    <n v="26124"/>
    <n v="9"/>
    <s v="Y"/>
    <x v="0"/>
    <n v="14"/>
    <n v="3"/>
    <x v="2"/>
    <n v="80"/>
    <n v="3"/>
    <n v="4"/>
    <n v="3"/>
    <n v="4"/>
    <x v="1"/>
    <x v="4"/>
    <x v="3"/>
    <n v="2"/>
    <x v="3"/>
  </r>
  <r>
    <n v="42"/>
    <x v="0"/>
    <x v="1"/>
    <x v="0"/>
    <n v="300"/>
    <x v="1"/>
    <n v="2"/>
    <n v="3"/>
    <s v="Life Sciences"/>
    <n v="1"/>
    <n v="2031"/>
    <x v="3"/>
    <x v="1"/>
    <n v="56"/>
    <x v="0"/>
    <x v="4"/>
    <x v="5"/>
    <x v="2"/>
    <x v="1"/>
    <n v="18880"/>
    <x v="2"/>
    <n v="17312"/>
    <n v="5"/>
    <s v="Y"/>
    <x v="1"/>
    <n v="11"/>
    <n v="3"/>
    <x v="0"/>
    <n v="80"/>
    <n v="0"/>
    <n v="24"/>
    <n v="2"/>
    <n v="2"/>
    <x v="0"/>
    <x v="14"/>
    <x v="8"/>
    <n v="4"/>
    <x v="17"/>
  </r>
  <r>
    <n v="56"/>
    <x v="1"/>
    <x v="0"/>
    <x v="0"/>
    <n v="310"/>
    <x v="1"/>
    <n v="7"/>
    <n v="2"/>
    <s v="Technical Degree"/>
    <n v="1"/>
    <n v="2032"/>
    <x v="2"/>
    <x v="1"/>
    <n v="72"/>
    <x v="0"/>
    <x v="1"/>
    <x v="2"/>
    <x v="2"/>
    <x v="1"/>
    <n v="2339"/>
    <x v="1"/>
    <n v="3666"/>
    <n v="8"/>
    <s v="Y"/>
    <x v="1"/>
    <n v="11"/>
    <n v="3"/>
    <x v="1"/>
    <n v="80"/>
    <n v="1"/>
    <n v="14"/>
    <n v="4"/>
    <n v="1"/>
    <x v="0"/>
    <x v="1"/>
    <x v="5"/>
    <n v="9"/>
    <x v="5"/>
  </r>
  <r>
    <n v="41"/>
    <x v="0"/>
    <x v="1"/>
    <x v="0"/>
    <n v="582"/>
    <x v="1"/>
    <n v="28"/>
    <n v="4"/>
    <s v="Life Sciences"/>
    <n v="1"/>
    <n v="2034"/>
    <x v="3"/>
    <x v="0"/>
    <n v="60"/>
    <x v="1"/>
    <x v="3"/>
    <x v="3"/>
    <x v="1"/>
    <x v="1"/>
    <n v="13570"/>
    <x v="2"/>
    <n v="5640"/>
    <n v="0"/>
    <s v="Y"/>
    <x v="1"/>
    <n v="23"/>
    <n v="4"/>
    <x v="3"/>
    <n v="80"/>
    <n v="1"/>
    <n v="21"/>
    <n v="3"/>
    <n v="3"/>
    <x v="0"/>
    <x v="23"/>
    <x v="1"/>
    <n v="0"/>
    <x v="13"/>
  </r>
  <r>
    <n v="34"/>
    <x v="0"/>
    <x v="1"/>
    <x v="0"/>
    <n v="704"/>
    <x v="0"/>
    <n v="28"/>
    <n v="3"/>
    <s v="Marketing"/>
    <n v="1"/>
    <n v="2035"/>
    <x v="2"/>
    <x v="0"/>
    <n v="95"/>
    <x v="1"/>
    <x v="0"/>
    <x v="0"/>
    <x v="2"/>
    <x v="1"/>
    <n v="6712"/>
    <x v="0"/>
    <n v="8978"/>
    <n v="1"/>
    <s v="Y"/>
    <x v="1"/>
    <n v="21"/>
    <n v="4"/>
    <x v="1"/>
    <n v="80"/>
    <n v="2"/>
    <n v="8"/>
    <n v="2"/>
    <n v="3"/>
    <x v="0"/>
    <x v="3"/>
    <x v="1"/>
    <n v="1"/>
    <x v="1"/>
  </r>
  <r>
    <n v="36"/>
    <x v="0"/>
    <x v="1"/>
    <x v="2"/>
    <n v="301"/>
    <x v="0"/>
    <n v="15"/>
    <n v="4"/>
    <s v="Marketing"/>
    <n v="1"/>
    <n v="2036"/>
    <x v="2"/>
    <x v="1"/>
    <n v="88"/>
    <x v="3"/>
    <x v="0"/>
    <x v="0"/>
    <x v="0"/>
    <x v="2"/>
    <n v="5406"/>
    <x v="0"/>
    <n v="10436"/>
    <n v="1"/>
    <s v="Y"/>
    <x v="1"/>
    <n v="24"/>
    <n v="4"/>
    <x v="0"/>
    <n v="80"/>
    <n v="1"/>
    <n v="15"/>
    <n v="4"/>
    <n v="2"/>
    <x v="0"/>
    <x v="15"/>
    <x v="16"/>
    <n v="11"/>
    <x v="7"/>
  </r>
  <r>
    <n v="41"/>
    <x v="0"/>
    <x v="1"/>
    <x v="0"/>
    <n v="930"/>
    <x v="0"/>
    <n v="3"/>
    <n v="3"/>
    <s v="Life Sciences"/>
    <n v="1"/>
    <n v="2037"/>
    <x v="1"/>
    <x v="1"/>
    <n v="57"/>
    <x v="1"/>
    <x v="0"/>
    <x v="0"/>
    <x v="1"/>
    <x v="2"/>
    <n v="8938"/>
    <x v="2"/>
    <n v="12227"/>
    <n v="2"/>
    <s v="Y"/>
    <x v="1"/>
    <n v="11"/>
    <n v="3"/>
    <x v="3"/>
    <n v="80"/>
    <n v="1"/>
    <n v="14"/>
    <n v="5"/>
    <n v="3"/>
    <x v="2"/>
    <x v="8"/>
    <x v="0"/>
    <n v="0"/>
    <x v="10"/>
  </r>
  <r>
    <n v="32"/>
    <x v="0"/>
    <x v="1"/>
    <x v="0"/>
    <n v="529"/>
    <x v="1"/>
    <n v="2"/>
    <n v="3"/>
    <s v="Technical Degree"/>
    <n v="1"/>
    <n v="2038"/>
    <x v="2"/>
    <x v="1"/>
    <n v="78"/>
    <x v="0"/>
    <x v="1"/>
    <x v="1"/>
    <x v="3"/>
    <x v="0"/>
    <n v="2439"/>
    <x v="1"/>
    <n v="11288"/>
    <n v="1"/>
    <s v="Y"/>
    <x v="1"/>
    <n v="14"/>
    <n v="3"/>
    <x v="1"/>
    <n v="80"/>
    <n v="0"/>
    <n v="4"/>
    <n v="4"/>
    <n v="3"/>
    <x v="2"/>
    <x v="9"/>
    <x v="3"/>
    <n v="1"/>
    <x v="3"/>
  </r>
  <r>
    <n v="35"/>
    <x v="0"/>
    <x v="1"/>
    <x v="0"/>
    <n v="1146"/>
    <x v="2"/>
    <n v="26"/>
    <n v="4"/>
    <s v="Life Sciences"/>
    <n v="1"/>
    <n v="2040"/>
    <x v="1"/>
    <x v="0"/>
    <n v="31"/>
    <x v="0"/>
    <x v="2"/>
    <x v="8"/>
    <x v="0"/>
    <x v="0"/>
    <n v="8837"/>
    <x v="2"/>
    <n v="16642"/>
    <n v="1"/>
    <s v="Y"/>
    <x v="0"/>
    <n v="16"/>
    <n v="3"/>
    <x v="3"/>
    <n v="80"/>
    <n v="0"/>
    <n v="9"/>
    <n v="2"/>
    <n v="3"/>
    <x v="0"/>
    <x v="7"/>
    <x v="2"/>
    <n v="1"/>
    <x v="1"/>
  </r>
  <r>
    <n v="38"/>
    <x v="0"/>
    <x v="1"/>
    <x v="0"/>
    <n v="345"/>
    <x v="0"/>
    <n v="10"/>
    <n v="2"/>
    <s v="Life Sciences"/>
    <n v="1"/>
    <n v="2041"/>
    <x v="3"/>
    <x v="0"/>
    <n v="100"/>
    <x v="0"/>
    <x v="0"/>
    <x v="0"/>
    <x v="0"/>
    <x v="1"/>
    <n v="5343"/>
    <x v="0"/>
    <n v="5982"/>
    <n v="1"/>
    <s v="Y"/>
    <x v="1"/>
    <n v="11"/>
    <n v="3"/>
    <x v="3"/>
    <n v="80"/>
    <n v="1"/>
    <n v="10"/>
    <n v="1"/>
    <n v="3"/>
    <x v="0"/>
    <x v="1"/>
    <x v="1"/>
    <n v="1"/>
    <x v="12"/>
  </r>
  <r>
    <n v="50"/>
    <x v="1"/>
    <x v="0"/>
    <x v="1"/>
    <n v="878"/>
    <x v="0"/>
    <n v="1"/>
    <n v="4"/>
    <s v="Life Sciences"/>
    <n v="1"/>
    <n v="2044"/>
    <x v="0"/>
    <x v="1"/>
    <n v="94"/>
    <x v="0"/>
    <x v="0"/>
    <x v="0"/>
    <x v="2"/>
    <x v="2"/>
    <n v="6728"/>
    <x v="0"/>
    <n v="14255"/>
    <n v="7"/>
    <s v="Y"/>
    <x v="1"/>
    <n v="12"/>
    <n v="3"/>
    <x v="1"/>
    <n v="80"/>
    <n v="2"/>
    <n v="12"/>
    <n v="3"/>
    <n v="3"/>
    <x v="0"/>
    <x v="0"/>
    <x v="7"/>
    <n v="0"/>
    <x v="9"/>
  </r>
  <r>
    <n v="36"/>
    <x v="0"/>
    <x v="1"/>
    <x v="0"/>
    <n v="1120"/>
    <x v="0"/>
    <n v="11"/>
    <n v="4"/>
    <s v="Marketing"/>
    <n v="1"/>
    <n v="2045"/>
    <x v="0"/>
    <x v="0"/>
    <n v="100"/>
    <x v="1"/>
    <x v="0"/>
    <x v="0"/>
    <x v="0"/>
    <x v="1"/>
    <n v="6652"/>
    <x v="0"/>
    <n v="14369"/>
    <n v="4"/>
    <s v="Y"/>
    <x v="1"/>
    <n v="13"/>
    <n v="3"/>
    <x v="0"/>
    <n v="80"/>
    <n v="1"/>
    <n v="8"/>
    <n v="2"/>
    <n v="2"/>
    <x v="0"/>
    <x v="0"/>
    <x v="7"/>
    <n v="0"/>
    <x v="2"/>
  </r>
  <r>
    <n v="45"/>
    <x v="0"/>
    <x v="1"/>
    <x v="0"/>
    <n v="374"/>
    <x v="0"/>
    <n v="20"/>
    <n v="3"/>
    <s v="Life Sciences"/>
    <n v="1"/>
    <n v="2046"/>
    <x v="2"/>
    <x v="0"/>
    <n v="50"/>
    <x v="0"/>
    <x v="0"/>
    <x v="0"/>
    <x v="2"/>
    <x v="0"/>
    <n v="4850"/>
    <x v="0"/>
    <n v="23333"/>
    <n v="8"/>
    <s v="Y"/>
    <x v="1"/>
    <n v="15"/>
    <n v="3"/>
    <x v="3"/>
    <n v="80"/>
    <n v="0"/>
    <n v="8"/>
    <n v="3"/>
    <n v="3"/>
    <x v="2"/>
    <x v="8"/>
    <x v="7"/>
    <n v="0"/>
    <x v="9"/>
  </r>
  <r>
    <n v="40"/>
    <x v="0"/>
    <x v="1"/>
    <x v="0"/>
    <n v="1322"/>
    <x v="1"/>
    <n v="2"/>
    <n v="4"/>
    <s v="Life Sciences"/>
    <n v="1"/>
    <n v="2048"/>
    <x v="1"/>
    <x v="1"/>
    <n v="52"/>
    <x v="1"/>
    <x v="1"/>
    <x v="1"/>
    <x v="2"/>
    <x v="0"/>
    <n v="2809"/>
    <x v="1"/>
    <n v="2725"/>
    <n v="2"/>
    <s v="Y"/>
    <x v="1"/>
    <n v="14"/>
    <n v="3"/>
    <x v="1"/>
    <n v="80"/>
    <n v="0"/>
    <n v="8"/>
    <n v="2"/>
    <n v="3"/>
    <x v="1"/>
    <x v="4"/>
    <x v="3"/>
    <n v="2"/>
    <x v="3"/>
  </r>
  <r>
    <n v="35"/>
    <x v="0"/>
    <x v="1"/>
    <x v="1"/>
    <n v="1199"/>
    <x v="1"/>
    <n v="18"/>
    <n v="4"/>
    <s v="Life Sciences"/>
    <n v="1"/>
    <n v="2049"/>
    <x v="1"/>
    <x v="1"/>
    <n v="80"/>
    <x v="0"/>
    <x v="0"/>
    <x v="4"/>
    <x v="2"/>
    <x v="1"/>
    <n v="5689"/>
    <x v="0"/>
    <n v="24594"/>
    <n v="1"/>
    <s v="Y"/>
    <x v="0"/>
    <n v="14"/>
    <n v="3"/>
    <x v="1"/>
    <n v="80"/>
    <n v="2"/>
    <n v="10"/>
    <n v="2"/>
    <n v="4"/>
    <x v="0"/>
    <x v="1"/>
    <x v="3"/>
    <n v="0"/>
    <x v="3"/>
  </r>
  <r>
    <n v="40"/>
    <x v="0"/>
    <x v="1"/>
    <x v="0"/>
    <n v="1194"/>
    <x v="1"/>
    <n v="2"/>
    <n v="4"/>
    <s v="Medical"/>
    <n v="1"/>
    <n v="2051"/>
    <x v="1"/>
    <x v="0"/>
    <n v="98"/>
    <x v="0"/>
    <x v="1"/>
    <x v="1"/>
    <x v="2"/>
    <x v="1"/>
    <n v="2001"/>
    <x v="1"/>
    <n v="12549"/>
    <n v="2"/>
    <s v="Y"/>
    <x v="1"/>
    <n v="14"/>
    <n v="3"/>
    <x v="2"/>
    <n v="80"/>
    <n v="3"/>
    <n v="20"/>
    <n v="2"/>
    <n v="3"/>
    <x v="2"/>
    <x v="8"/>
    <x v="7"/>
    <n v="0"/>
    <x v="3"/>
  </r>
  <r>
    <n v="35"/>
    <x v="0"/>
    <x v="1"/>
    <x v="0"/>
    <n v="287"/>
    <x v="1"/>
    <n v="1"/>
    <n v="4"/>
    <s v="Life Sciences"/>
    <n v="1"/>
    <n v="2052"/>
    <x v="1"/>
    <x v="0"/>
    <n v="62"/>
    <x v="3"/>
    <x v="1"/>
    <x v="1"/>
    <x v="0"/>
    <x v="1"/>
    <n v="2977"/>
    <x v="1"/>
    <n v="8952"/>
    <n v="1"/>
    <s v="Y"/>
    <x v="1"/>
    <n v="12"/>
    <n v="3"/>
    <x v="1"/>
    <n v="80"/>
    <n v="1"/>
    <n v="4"/>
    <n v="5"/>
    <n v="3"/>
    <x v="2"/>
    <x v="9"/>
    <x v="7"/>
    <n v="1"/>
    <x v="9"/>
  </r>
  <r>
    <n v="29"/>
    <x v="2"/>
    <x v="1"/>
    <x v="0"/>
    <n v="1378"/>
    <x v="1"/>
    <n v="13"/>
    <n v="2"/>
    <s v="Other"/>
    <n v="1"/>
    <n v="2053"/>
    <x v="2"/>
    <x v="1"/>
    <n v="46"/>
    <x v="1"/>
    <x v="0"/>
    <x v="2"/>
    <x v="1"/>
    <x v="1"/>
    <n v="4025"/>
    <x v="0"/>
    <n v="23679"/>
    <n v="4"/>
    <s v="Y"/>
    <x v="0"/>
    <n v="13"/>
    <n v="3"/>
    <x v="0"/>
    <n v="80"/>
    <n v="1"/>
    <n v="10"/>
    <n v="2"/>
    <n v="3"/>
    <x v="2"/>
    <x v="9"/>
    <x v="7"/>
    <n v="0"/>
    <x v="6"/>
  </r>
  <r>
    <n v="29"/>
    <x v="2"/>
    <x v="1"/>
    <x v="0"/>
    <n v="468"/>
    <x v="1"/>
    <n v="28"/>
    <n v="4"/>
    <s v="Medical"/>
    <n v="1"/>
    <n v="2054"/>
    <x v="2"/>
    <x v="0"/>
    <n v="73"/>
    <x v="1"/>
    <x v="1"/>
    <x v="1"/>
    <x v="3"/>
    <x v="0"/>
    <n v="3785"/>
    <x v="0"/>
    <n v="8489"/>
    <n v="1"/>
    <s v="Y"/>
    <x v="1"/>
    <n v="14"/>
    <n v="3"/>
    <x v="2"/>
    <n v="80"/>
    <n v="0"/>
    <n v="5"/>
    <n v="3"/>
    <n v="1"/>
    <x v="2"/>
    <x v="8"/>
    <x v="0"/>
    <n v="0"/>
    <x v="10"/>
  </r>
  <r>
    <n v="50"/>
    <x v="1"/>
    <x v="0"/>
    <x v="0"/>
    <n v="410"/>
    <x v="0"/>
    <n v="28"/>
    <n v="3"/>
    <s v="Marketing"/>
    <n v="1"/>
    <n v="2055"/>
    <x v="2"/>
    <x v="1"/>
    <n v="39"/>
    <x v="1"/>
    <x v="2"/>
    <x v="0"/>
    <x v="3"/>
    <x v="2"/>
    <n v="10854"/>
    <x v="2"/>
    <n v="16586"/>
    <n v="4"/>
    <s v="Y"/>
    <x v="0"/>
    <n v="13"/>
    <n v="3"/>
    <x v="2"/>
    <n v="80"/>
    <n v="1"/>
    <n v="20"/>
    <n v="3"/>
    <n v="3"/>
    <x v="2"/>
    <x v="11"/>
    <x v="3"/>
    <n v="2"/>
    <x v="2"/>
  </r>
  <r>
    <n v="39"/>
    <x v="0"/>
    <x v="1"/>
    <x v="0"/>
    <n v="722"/>
    <x v="0"/>
    <n v="24"/>
    <n v="1"/>
    <s v="Marketing"/>
    <n v="1"/>
    <n v="2056"/>
    <x v="0"/>
    <x v="0"/>
    <n v="60"/>
    <x v="1"/>
    <x v="3"/>
    <x v="0"/>
    <x v="0"/>
    <x v="1"/>
    <n v="12031"/>
    <x v="2"/>
    <n v="8828"/>
    <n v="0"/>
    <s v="Y"/>
    <x v="1"/>
    <n v="11"/>
    <n v="3"/>
    <x v="0"/>
    <n v="80"/>
    <n v="1"/>
    <n v="21"/>
    <n v="2"/>
    <n v="2"/>
    <x v="0"/>
    <x v="23"/>
    <x v="5"/>
    <n v="9"/>
    <x v="4"/>
  </r>
  <r>
    <n v="31"/>
    <x v="0"/>
    <x v="1"/>
    <x v="2"/>
    <n v="325"/>
    <x v="1"/>
    <n v="5"/>
    <n v="3"/>
    <s v="Medical"/>
    <n v="1"/>
    <n v="2057"/>
    <x v="0"/>
    <x v="1"/>
    <n v="74"/>
    <x v="0"/>
    <x v="0"/>
    <x v="3"/>
    <x v="3"/>
    <x v="0"/>
    <n v="9936"/>
    <x v="2"/>
    <n v="3787"/>
    <n v="0"/>
    <s v="Y"/>
    <x v="1"/>
    <n v="19"/>
    <n v="3"/>
    <x v="2"/>
    <n v="80"/>
    <n v="0"/>
    <n v="10"/>
    <n v="2"/>
    <n v="3"/>
    <x v="0"/>
    <x v="7"/>
    <x v="0"/>
    <n v="1"/>
    <x v="1"/>
  </r>
  <r>
    <n v="26"/>
    <x v="2"/>
    <x v="1"/>
    <x v="0"/>
    <n v="1167"/>
    <x v="0"/>
    <n v="5"/>
    <n v="3"/>
    <s v="Other"/>
    <n v="1"/>
    <n v="2060"/>
    <x v="2"/>
    <x v="0"/>
    <n v="30"/>
    <x v="1"/>
    <x v="1"/>
    <x v="6"/>
    <x v="2"/>
    <x v="0"/>
    <n v="2966"/>
    <x v="1"/>
    <n v="21378"/>
    <n v="0"/>
    <s v="Y"/>
    <x v="1"/>
    <n v="18"/>
    <n v="3"/>
    <x v="1"/>
    <n v="80"/>
    <n v="0"/>
    <n v="5"/>
    <n v="2"/>
    <n v="3"/>
    <x v="2"/>
    <x v="9"/>
    <x v="3"/>
    <n v="0"/>
    <x v="2"/>
  </r>
  <r>
    <n v="36"/>
    <x v="0"/>
    <x v="1"/>
    <x v="1"/>
    <n v="884"/>
    <x v="1"/>
    <n v="23"/>
    <n v="2"/>
    <s v="Medical"/>
    <n v="1"/>
    <n v="2061"/>
    <x v="1"/>
    <x v="1"/>
    <n v="41"/>
    <x v="2"/>
    <x v="0"/>
    <x v="2"/>
    <x v="0"/>
    <x v="1"/>
    <n v="2571"/>
    <x v="1"/>
    <n v="12290"/>
    <n v="4"/>
    <s v="Y"/>
    <x v="1"/>
    <n v="17"/>
    <n v="3"/>
    <x v="3"/>
    <n v="80"/>
    <n v="1"/>
    <n v="17"/>
    <n v="3"/>
    <n v="3"/>
    <x v="2"/>
    <x v="8"/>
    <x v="3"/>
    <n v="0"/>
    <x v="6"/>
  </r>
  <r>
    <n v="39"/>
    <x v="0"/>
    <x v="1"/>
    <x v="0"/>
    <n v="613"/>
    <x v="1"/>
    <n v="6"/>
    <n v="1"/>
    <s v="Medical"/>
    <n v="1"/>
    <n v="2062"/>
    <x v="2"/>
    <x v="1"/>
    <n v="42"/>
    <x v="1"/>
    <x v="2"/>
    <x v="4"/>
    <x v="3"/>
    <x v="1"/>
    <n v="9991"/>
    <x v="2"/>
    <n v="21457"/>
    <n v="4"/>
    <s v="Y"/>
    <x v="1"/>
    <n v="15"/>
    <n v="3"/>
    <x v="0"/>
    <n v="80"/>
    <n v="1"/>
    <n v="9"/>
    <n v="5"/>
    <n v="3"/>
    <x v="0"/>
    <x v="5"/>
    <x v="1"/>
    <n v="1"/>
    <x v="1"/>
  </r>
  <r>
    <n v="27"/>
    <x v="2"/>
    <x v="1"/>
    <x v="0"/>
    <n v="155"/>
    <x v="1"/>
    <n v="4"/>
    <n v="3"/>
    <s v="Life Sciences"/>
    <n v="1"/>
    <n v="2064"/>
    <x v="0"/>
    <x v="1"/>
    <n v="87"/>
    <x v="2"/>
    <x v="0"/>
    <x v="3"/>
    <x v="1"/>
    <x v="1"/>
    <n v="6142"/>
    <x v="0"/>
    <n v="5174"/>
    <n v="1"/>
    <s v="Y"/>
    <x v="0"/>
    <n v="20"/>
    <n v="4"/>
    <x v="2"/>
    <n v="80"/>
    <n v="1"/>
    <n v="6"/>
    <n v="0"/>
    <n v="3"/>
    <x v="0"/>
    <x v="0"/>
    <x v="3"/>
    <n v="0"/>
    <x v="6"/>
  </r>
  <r>
    <n v="49"/>
    <x v="1"/>
    <x v="1"/>
    <x v="1"/>
    <n v="1023"/>
    <x v="0"/>
    <n v="2"/>
    <n v="3"/>
    <s v="Medical"/>
    <n v="1"/>
    <n v="2065"/>
    <x v="2"/>
    <x v="1"/>
    <n v="63"/>
    <x v="1"/>
    <x v="0"/>
    <x v="0"/>
    <x v="1"/>
    <x v="1"/>
    <n v="5390"/>
    <x v="0"/>
    <n v="13243"/>
    <n v="2"/>
    <s v="Y"/>
    <x v="1"/>
    <n v="14"/>
    <n v="3"/>
    <x v="1"/>
    <n v="80"/>
    <n v="0"/>
    <n v="17"/>
    <n v="3"/>
    <n v="2"/>
    <x v="0"/>
    <x v="7"/>
    <x v="8"/>
    <n v="0"/>
    <x v="5"/>
  </r>
  <r>
    <n v="34"/>
    <x v="0"/>
    <x v="1"/>
    <x v="0"/>
    <n v="628"/>
    <x v="1"/>
    <n v="8"/>
    <n v="3"/>
    <s v="Medical"/>
    <n v="1"/>
    <n v="2068"/>
    <x v="0"/>
    <x v="1"/>
    <n v="82"/>
    <x v="2"/>
    <x v="0"/>
    <x v="2"/>
    <x v="2"/>
    <x v="1"/>
    <n v="4404"/>
    <x v="0"/>
    <n v="10228"/>
    <n v="2"/>
    <s v="Y"/>
    <x v="1"/>
    <n v="12"/>
    <n v="3"/>
    <x v="0"/>
    <n v="80"/>
    <n v="0"/>
    <n v="6"/>
    <n v="3"/>
    <n v="4"/>
    <x v="2"/>
    <x v="9"/>
    <x v="7"/>
    <n v="1"/>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JopLevel" cacheId="29"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261:D268" firstHeaderRow="1" firstDataRow="2" firstDataCol="1"/>
  <pivotFields count="38">
    <pivotField showAll="0"/>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dataField="1" showAll="0"/>
    <pivotField showAll="0"/>
    <pivotField showAll="0"/>
    <pivotField showAll="0"/>
    <pivotField showAll="0"/>
    <pivotField showAll="0"/>
    <pivotField axis="axisRow" showAll="0">
      <items count="6">
        <item x="1"/>
        <item x="0"/>
        <item x="2"/>
        <item x="3"/>
        <item x="4"/>
        <item t="default"/>
      </items>
    </pivotField>
    <pivotField showAll="0">
      <items count="10">
        <item x="4"/>
        <item x="8"/>
        <item x="2"/>
        <item x="5"/>
        <item x="3"/>
        <item x="7"/>
        <item x="1"/>
        <item x="0"/>
        <item x="6"/>
        <item t="default"/>
      </items>
    </pivotField>
    <pivotField showAll="0"/>
    <pivotField showAll="0"/>
    <pivotField showAll="0"/>
    <pivotField showAll="0" defaultSubtota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pivotField showAll="0"/>
    <pivotField showAll="0"/>
    <pivotField showAll="0"/>
  </pivotFields>
  <rowFields count="1">
    <field x="15"/>
  </rowFields>
  <rowItems count="6">
    <i>
      <x/>
    </i>
    <i>
      <x v="1"/>
    </i>
    <i>
      <x v="2"/>
    </i>
    <i>
      <x v="3"/>
    </i>
    <i>
      <x v="4"/>
    </i>
    <i t="grand">
      <x/>
    </i>
  </rowItems>
  <colFields count="1">
    <field x="2"/>
  </colFields>
  <colItems count="3">
    <i>
      <x/>
    </i>
    <i>
      <x v="1"/>
    </i>
    <i t="grand">
      <x/>
    </i>
  </colItems>
  <dataFields count="1">
    <dataField name="Sum of EmployeeCount" fld="9" baseField="0" baseItem="0"/>
  </dataFields>
  <formats count="2">
    <format dxfId="4">
      <pivotArea type="all" dataOnly="0" outline="0" fieldPosition="0"/>
    </format>
    <format dxfId="3">
      <pivotArea type="all" dataOnly="0" outline="0" fieldPosition="0"/>
    </format>
  </formats>
  <chartFormats count="14">
    <chartFormat chart="1"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3" format="4" series="1">
      <pivotArea type="data" outline="0" fieldPosition="0">
        <references count="2">
          <reference field="4294967294" count="1" selected="0">
            <x v="0"/>
          </reference>
          <reference field="2" count="1" selected="0">
            <x v="0"/>
          </reference>
        </references>
      </pivotArea>
    </chartFormat>
    <chartFormat chart="3" format="5">
      <pivotArea type="data" outline="0" fieldPosition="0">
        <references count="3">
          <reference field="4294967294" count="1" selected="0">
            <x v="0"/>
          </reference>
          <reference field="2" count="1" selected="0">
            <x v="0"/>
          </reference>
          <reference field="15" count="1" selected="0">
            <x v="4"/>
          </reference>
        </references>
      </pivotArea>
    </chartFormat>
    <chartFormat chart="3" format="6">
      <pivotArea type="data" outline="0" fieldPosition="0">
        <references count="3">
          <reference field="4294967294" count="1" selected="0">
            <x v="0"/>
          </reference>
          <reference field="2" count="1" selected="0">
            <x v="0"/>
          </reference>
          <reference field="15" count="1" selected="0">
            <x v="3"/>
          </reference>
        </references>
      </pivotArea>
    </chartFormat>
    <chartFormat chart="3" format="7">
      <pivotArea type="data" outline="0" fieldPosition="0">
        <references count="3">
          <reference field="4294967294" count="1" selected="0">
            <x v="0"/>
          </reference>
          <reference field="2" count="1" selected="0">
            <x v="0"/>
          </reference>
          <reference field="15" count="1" selected="0">
            <x v="2"/>
          </reference>
        </references>
      </pivotArea>
    </chartFormat>
    <chartFormat chart="3" format="8">
      <pivotArea type="data" outline="0" fieldPosition="0">
        <references count="3">
          <reference field="4294967294" count="1" selected="0">
            <x v="0"/>
          </reference>
          <reference field="2" count="1" selected="0">
            <x v="0"/>
          </reference>
          <reference field="15" count="1" selected="0">
            <x v="1"/>
          </reference>
        </references>
      </pivotArea>
    </chartFormat>
    <chartFormat chart="3" format="9">
      <pivotArea type="data" outline="0" fieldPosition="0">
        <references count="3">
          <reference field="4294967294" count="1" selected="0">
            <x v="0"/>
          </reference>
          <reference field="2" count="1" selected="0">
            <x v="0"/>
          </reference>
          <reference field="15" count="1" selected="0">
            <x v="0"/>
          </reference>
        </references>
      </pivotArea>
    </chartFormat>
    <chartFormat chart="3" format="10">
      <pivotArea type="data" outline="0" fieldPosition="0">
        <references count="3">
          <reference field="4294967294" count="1" selected="0">
            <x v="0"/>
          </reference>
          <reference field="2" count="1" selected="0">
            <x v="1"/>
          </reference>
          <reference field="15" count="1" selected="0">
            <x v="0"/>
          </reference>
        </references>
      </pivotArea>
    </chartFormat>
    <chartFormat chart="3" format="11">
      <pivotArea type="data" outline="0" fieldPosition="0">
        <references count="3">
          <reference field="4294967294" count="1" selected="0">
            <x v="0"/>
          </reference>
          <reference field="2" count="1" selected="0">
            <x v="1"/>
          </reference>
          <reference field="15" count="1" selected="0">
            <x v="1"/>
          </reference>
        </references>
      </pivotArea>
    </chartFormat>
    <chartFormat chart="3" format="12">
      <pivotArea type="data" outline="0" fieldPosition="0">
        <references count="3">
          <reference field="4294967294" count="1" selected="0">
            <x v="0"/>
          </reference>
          <reference field="2" count="1" selected="0">
            <x v="1"/>
          </reference>
          <reference field="15" count="1" selected="0">
            <x v="2"/>
          </reference>
        </references>
      </pivotArea>
    </chartFormat>
    <chartFormat chart="3" format="13">
      <pivotArea type="data" outline="0" fieldPosition="0">
        <references count="3">
          <reference field="4294967294" count="1" selected="0">
            <x v="0"/>
          </reference>
          <reference field="2" count="1" selected="0">
            <x v="1"/>
          </reference>
          <reference field="15" count="1" selected="0">
            <x v="3"/>
          </reference>
        </references>
      </pivotArea>
    </chartFormat>
    <chartFormat chart="3" format="14">
      <pivotArea type="data" outline="0" fieldPosition="0">
        <references count="3">
          <reference field="4294967294" count="1" selected="0">
            <x v="0"/>
          </reference>
          <reference field="2" count="1" selected="0">
            <x v="1"/>
          </reference>
          <reference field="15" count="1" selected="0">
            <x v="4"/>
          </reference>
        </references>
      </pivotArea>
    </chartFormat>
    <chartFormat chart="3" format="1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29"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D9:D10" firstHeaderRow="1" firstDataRow="1" firstDataCol="0"/>
  <pivotFields count="38">
    <pivotField showAll="0"/>
    <pivotField showAll="0"/>
    <pivotField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showAll="0"/>
    <pivotField showAll="0" defaultSubtota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dataField="1" showAll="0"/>
    <pivotField showAll="0"/>
    <pivotField showAll="0"/>
    <pivotField showAll="0"/>
  </pivotFields>
  <rowItems count="1">
    <i/>
  </rowItems>
  <colItems count="1">
    <i/>
  </colItems>
  <dataFields count="1">
    <dataField name="Average of YearsAtCompany" fld="34" subtotal="average" baseField="0" baseItem="0" numFmtId="1"/>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BusinessTravel" cacheId="29"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69:D374" firstHeaderRow="1" firstDataRow="2" firstDataCol="1"/>
  <pivotFields count="38">
    <pivotField showAll="0"/>
    <pivotField showAll="0"/>
    <pivotField axis="axisCol" showAll="0">
      <items count="3">
        <item x="1"/>
        <item x="0"/>
        <item t="default"/>
      </items>
    </pivotField>
    <pivotField axis="axisRow" showAll="0">
      <items count="4">
        <item x="2"/>
        <item x="1"/>
        <item x="0"/>
        <item t="default"/>
      </items>
    </pivotField>
    <pivotField showAll="0"/>
    <pivotField showAll="0">
      <items count="4">
        <item x="2"/>
        <item x="1"/>
        <item x="0"/>
        <item t="default"/>
      </items>
    </pivotField>
    <pivotField showAll="0"/>
    <pivotField showAll="0"/>
    <pivotField showAll="0"/>
    <pivotField dataField="1"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pivotField showAll="0"/>
    <pivotField showAll="0"/>
    <pivotField showAll="0"/>
  </pivotFields>
  <rowFields count="1">
    <field x="3"/>
  </rowFields>
  <rowItems count="4">
    <i>
      <x/>
    </i>
    <i>
      <x v="1"/>
    </i>
    <i>
      <x v="2"/>
    </i>
    <i t="grand">
      <x/>
    </i>
  </rowItems>
  <colFields count="1">
    <field x="2"/>
  </colFields>
  <colItems count="3">
    <i>
      <x/>
    </i>
    <i>
      <x v="1"/>
    </i>
    <i t="grand">
      <x/>
    </i>
  </colItems>
  <dataFields count="1">
    <dataField name="Sum of EmployeeCount" fld="9" baseField="0" baseItem="0"/>
  </dataField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2" format="4" series="1">
      <pivotArea type="data" outline="0" fieldPosition="0">
        <references count="2">
          <reference field="4294967294" count="1" selected="0">
            <x v="0"/>
          </reference>
          <reference field="2" count="1" selected="0">
            <x v="0"/>
          </reference>
        </references>
      </pivotArea>
    </chartFormat>
    <chartFormat chart="2"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Gender" cacheId="29"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G30:J34" firstHeaderRow="1" firstDataRow="2" firstDataCol="1"/>
  <pivotFields count="38">
    <pivotField showAll="0"/>
    <pivotField showAll="0" defaultSubtota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dataField="1" showAll="0"/>
    <pivotField showAll="0"/>
    <pivotField showAll="0"/>
    <pivotField axis="axisRow"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defaultSubtota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pivotField showAll="0"/>
    <pivotField showAll="0"/>
    <pivotField showAll="0"/>
  </pivotFields>
  <rowFields count="1">
    <field x="12"/>
  </rowFields>
  <rowItems count="3">
    <i>
      <x/>
    </i>
    <i>
      <x v="1"/>
    </i>
    <i t="grand">
      <x/>
    </i>
  </rowItems>
  <colFields count="1">
    <field x="2"/>
  </colFields>
  <colItems count="3">
    <i>
      <x/>
    </i>
    <i>
      <x v="1"/>
    </i>
    <i t="grand">
      <x/>
    </i>
  </colItems>
  <dataFields count="1">
    <dataField name="Sum of EmployeeCount" fld="9" showDataAs="percentOfTotal" baseField="0" baseItem="0" numFmtId="10"/>
  </dataFields>
  <formats count="9">
    <format dxfId="14">
      <pivotArea collapsedLevelsAreSubtotals="1" fieldPosition="0">
        <references count="1">
          <reference field="12" count="0"/>
        </references>
      </pivotArea>
    </format>
    <format dxfId="13">
      <pivotArea type="all" dataOnly="0" outline="0" fieldPosition="0"/>
    </format>
    <format dxfId="12">
      <pivotArea type="all" dataOnly="0" outline="0" fieldPosition="0"/>
    </format>
    <format dxfId="11">
      <pivotArea outline="0" fieldPosition="0">
        <references count="1">
          <reference field="4294967294" count="1">
            <x v="0"/>
          </reference>
        </references>
      </pivotArea>
    </format>
    <format dxfId="10">
      <pivotArea collapsedLevelsAreSubtotals="1" fieldPosition="0">
        <references count="2">
          <reference field="2" count="1" selected="0">
            <x v="0"/>
          </reference>
          <reference field="12" count="1">
            <x v="0"/>
          </reference>
        </references>
      </pivotArea>
    </format>
    <format dxfId="9">
      <pivotArea collapsedLevelsAreSubtotals="1" fieldPosition="0">
        <references count="2">
          <reference field="2" count="1" selected="0">
            <x v="0"/>
          </reference>
          <reference field="12" count="1">
            <x v="1"/>
          </reference>
        </references>
      </pivotArea>
    </format>
    <format dxfId="8">
      <pivotArea collapsedLevelsAreSubtotals="1" fieldPosition="0">
        <references count="2">
          <reference field="2" count="1" selected="0">
            <x v="1"/>
          </reference>
          <reference field="12" count="0"/>
        </references>
      </pivotArea>
    </format>
    <format dxfId="7">
      <pivotArea field="12" grandCol="1" collapsedLevelsAreSubtotals="1" axis="axisRow" fieldPosition="0">
        <references count="1">
          <reference field="12" count="0"/>
        </references>
      </pivotArea>
    </format>
    <format dxfId="6">
      <pivotArea grandRow="1" outline="0" collapsedLevelsAreSubtotals="1" fieldPosition="0"/>
    </format>
  </formats>
  <chartFormats count="2">
    <chartFormat chart="0" format="1" series="1">
      <pivotArea type="data" outline="0" fieldPosition="0">
        <references count="1">
          <reference field="2" count="1" selected="0">
            <x v="1"/>
          </reference>
        </references>
      </pivotArea>
    </chartFormat>
    <chartFormat chart="0" format="2" series="1">
      <pivotArea type="data" outline="0" fieldPosition="0">
        <references count="1">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DistanceFromHome" cacheId="29"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81:C85" firstHeaderRow="0" firstDataRow="1" firstDataCol="1"/>
  <pivotFields count="38">
    <pivotField showAll="0"/>
    <pivotField showAll="0" defaultSubtotal="0"/>
    <pivotField dataField="1" showAll="0">
      <items count="3">
        <item x="1"/>
        <item x="0"/>
        <item t="default"/>
      </items>
    </pivotField>
    <pivotField showAll="0"/>
    <pivotField showAll="0"/>
    <pivotField axis="axisRow" showAll="0">
      <items count="4">
        <item x="2"/>
        <item x="1"/>
        <item x="0"/>
        <item t="default"/>
      </items>
    </pivotField>
    <pivotField dataField="1" showAll="0"/>
    <pivotField showAll="0"/>
    <pivotField showAll="0"/>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showAll="0"/>
    <pivotField showAll="0" defaultSubtota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pivotField showAll="0"/>
    <pivotField showAll="0"/>
    <pivotField showAll="0"/>
  </pivotFields>
  <rowFields count="1">
    <field x="5"/>
  </rowFields>
  <rowItems count="4">
    <i>
      <x/>
    </i>
    <i>
      <x v="1"/>
    </i>
    <i>
      <x v="2"/>
    </i>
    <i t="grand">
      <x/>
    </i>
  </rowItems>
  <colFields count="1">
    <field x="-2"/>
  </colFields>
  <colItems count="2">
    <i>
      <x/>
    </i>
    <i i="1">
      <x v="1"/>
    </i>
  </colItems>
  <dataFields count="2">
    <dataField name="Count of Attrition" fld="2" subtotal="count" baseField="0" baseItem="0"/>
    <dataField name="Average of DistanceFromHome" fld="6" subtotal="average" baseField="0" baseItem="0"/>
  </dataFields>
  <formats count="3">
    <format dxfId="17">
      <pivotArea collapsedLevelsAreSubtotals="1" fieldPosition="0">
        <references count="2">
          <reference field="4294967294" count="1" selected="0">
            <x v="1"/>
          </reference>
          <reference field="5" count="0"/>
        </references>
      </pivotArea>
    </format>
    <format dxfId="16">
      <pivotArea type="all" dataOnly="0" outline="0" fieldPosition="0"/>
    </format>
    <format dxfId="15">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KPI" cacheId="29"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9:C10" firstHeaderRow="0" firstDataRow="1" firstDataCol="0"/>
  <pivotFields count="38">
    <pivotField dataField="1" showAll="0"/>
    <pivotField showAll="0" defaultSubtotal="0"/>
    <pivotField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dataField="1" showAll="0"/>
    <pivotField showAll="0" defaultSubtota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pivotField showAll="0"/>
    <pivotField showAll="0"/>
    <pivotField showAll="0"/>
  </pivotFields>
  <rowItems count="1">
    <i/>
  </rowItems>
  <colFields count="1">
    <field x="-2"/>
  </colFields>
  <colItems count="3">
    <i>
      <x/>
    </i>
    <i i="1">
      <x v="1"/>
    </i>
    <i i="2">
      <x v="2"/>
    </i>
  </colItems>
  <dataFields count="3">
    <dataField name="Count of EmployeeNumber" fld="10" subtotal="count" baseField="0" baseItem="0"/>
    <dataField name="Average of Age" fld="0" subtotal="average" baseField="0" baseItem="0" numFmtId="1"/>
    <dataField name="Average of MonthlyIncome" fld="19" subtotal="average" baseField="0" baseItem="0" numFmtId="1"/>
  </dataFields>
  <formats count="4">
    <format dxfId="21">
      <pivotArea outline="0" collapsedLevelsAreSubtotals="1" fieldPosition="0">
        <references count="1">
          <reference field="4294967294" count="1" selected="0">
            <x v="1"/>
          </reference>
        </references>
      </pivotArea>
    </format>
    <format dxfId="20">
      <pivotArea outline="0" collapsedLevelsAreSubtotals="1" fieldPosition="0">
        <references count="1">
          <reference field="4294967294" count="1" selected="0">
            <x v="2"/>
          </reference>
        </references>
      </pivotArea>
    </format>
    <format dxfId="19">
      <pivotArea type="all" dataOnly="0" outline="0" fieldPosition="0"/>
    </format>
    <format dxfId="18">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Age&amp;Maritalstatus" cacheId="29"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6">
  <location ref="A147:D152" firstHeaderRow="1" firstDataRow="2" firstDataCol="1"/>
  <pivotFields count="38">
    <pivotField showAll="0"/>
    <pivotField axis="axisRow" showAll="0">
      <items count="4">
        <item x="2"/>
        <item x="1"/>
        <item x="0"/>
        <item t="default"/>
      </items>
    </pivotField>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dataField="1" showAll="0"/>
    <pivotField showAll="0"/>
    <pivotField showAll="0" defaultSubtota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pivotField showAll="0"/>
    <pivotField showAll="0"/>
    <pivotField showAll="0"/>
  </pivotFields>
  <rowFields count="1">
    <field x="1"/>
  </rowFields>
  <rowItems count="4">
    <i>
      <x/>
    </i>
    <i>
      <x v="1"/>
    </i>
    <i>
      <x v="2"/>
    </i>
    <i t="grand">
      <x/>
    </i>
  </rowItems>
  <colFields count="1">
    <field x="2"/>
  </colFields>
  <colItems count="3">
    <i>
      <x/>
    </i>
    <i>
      <x v="1"/>
    </i>
    <i t="grand">
      <x/>
    </i>
  </colItems>
  <dataFields count="1">
    <dataField name="Count of MaritalStatus" fld="18" subtotal="count" baseField="0" baseItem="0"/>
  </dataFields>
  <formats count="2">
    <format dxfId="23">
      <pivotArea type="all" dataOnly="0" outline="0" fieldPosition="0"/>
    </format>
    <format dxfId="22">
      <pivotArea type="all" dataOnly="0" outline="0" fieldPosition="0"/>
    </format>
  </formats>
  <chartFormats count="4">
    <chartFormat chart="0" format="10" series="1">
      <pivotArea type="data" outline="0" fieldPosition="0">
        <references count="1">
          <reference field="2" count="1" selected="0">
            <x v="1"/>
          </reference>
        </references>
      </pivotArea>
    </chartFormat>
    <chartFormat chart="0" format="11" series="1">
      <pivotArea type="data" outline="0" fieldPosition="0">
        <references count="2">
          <reference field="4294967294" count="1" selected="0">
            <x v="0"/>
          </reference>
          <reference field="2" count="1" selected="0">
            <x v="1"/>
          </reference>
        </references>
      </pivotArea>
    </chartFormat>
    <chartFormat chart="0" format="12" series="1">
      <pivotArea type="data" outline="0" fieldPosition="0">
        <references count="2">
          <reference field="4294967294" count="1" selected="0">
            <x v="0"/>
          </reference>
          <reference field="2" count="1" selected="0">
            <x v="0"/>
          </reference>
        </references>
      </pivotArea>
    </chartFormat>
    <chartFormat chart="0"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EnvironmentSatisfaction" cacheId="29"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location ref="A189:D195" firstHeaderRow="1" firstDataRow="2" firstDataCol="1"/>
  <pivotFields count="38">
    <pivotField showAll="0"/>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dataField="1" showAll="0"/>
    <pivotField showAll="0"/>
    <pivotField axis="axisRow" showAll="0">
      <items count="5">
        <item x="3"/>
        <item x="0"/>
        <item x="1"/>
        <item x="2"/>
        <item t="default"/>
      </items>
    </pivotField>
    <pivotField showAll="0"/>
    <pivotField showAll="0"/>
    <pivotField showAll="0"/>
    <pivotField showAll="0"/>
    <pivotField showAll="0">
      <items count="10">
        <item x="4"/>
        <item x="8"/>
        <item x="2"/>
        <item x="5"/>
        <item x="3"/>
        <item x="7"/>
        <item x="1"/>
        <item x="0"/>
        <item x="6"/>
        <item t="default"/>
      </items>
    </pivotField>
    <pivotField showAll="0"/>
    <pivotField showAll="0"/>
    <pivotField showAll="0"/>
    <pivotField showAll="0" defaultSubtota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pivotField showAll="0"/>
    <pivotField showAll="0"/>
    <pivotField showAll="0"/>
  </pivotFields>
  <rowFields count="1">
    <field x="11"/>
  </rowFields>
  <rowItems count="5">
    <i>
      <x/>
    </i>
    <i>
      <x v="1"/>
    </i>
    <i>
      <x v="2"/>
    </i>
    <i>
      <x v="3"/>
    </i>
    <i t="grand">
      <x/>
    </i>
  </rowItems>
  <colFields count="1">
    <field x="2"/>
  </colFields>
  <colItems count="3">
    <i>
      <x/>
    </i>
    <i>
      <x v="1"/>
    </i>
    <i t="grand">
      <x/>
    </i>
  </colItems>
  <dataFields count="1">
    <dataField name="Sum of EmployeeCount" fld="9" baseField="0" baseItem="0"/>
  </dataFields>
  <formats count="2">
    <format dxfId="25">
      <pivotArea type="all" dataOnly="0" outline="0" fieldPosition="0"/>
    </format>
    <format dxfId="24">
      <pivotArea type="all" dataOnly="0" outline="0" fieldPosition="0"/>
    </format>
  </formats>
  <chartFormats count="6">
    <chartFormat chart="0"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0" format="2" series="1">
      <pivotArea type="data" outline="0" fieldPosition="0">
        <references count="2">
          <reference field="4294967294" count="1" selected="0">
            <x v="0"/>
          </reference>
          <reference field="2" count="1" selected="0">
            <x v="0"/>
          </reference>
        </references>
      </pivotArea>
    </chartFormat>
    <chartFormat chart="0" format="3" series="1">
      <pivotArea type="data" outline="0" fieldPosition="0">
        <references count="2">
          <reference field="4294967294" count="1" selected="0">
            <x v="0"/>
          </reference>
          <reference field="2" count="1" selected="0">
            <x v="1"/>
          </reference>
        </references>
      </pivotArea>
    </chartFormat>
    <chartFormat chart="4" format="4" series="1">
      <pivotArea type="data" outline="0" fieldPosition="0">
        <references count="2">
          <reference field="4294967294" count="1" selected="0">
            <x v="0"/>
          </reference>
          <reference field="2" count="1" selected="0">
            <x v="0"/>
          </reference>
        </references>
      </pivotArea>
    </chartFormat>
    <chartFormat chart="4"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Attrition" cacheId="29"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17:B20" firstHeaderRow="1" firstDataRow="1" firstDataCol="1"/>
  <pivotFields count="38">
    <pivotField showAll="0"/>
    <pivotField showAll="0" defaultSubtotal="0"/>
    <pivotField axis="axisRow" showAll="0">
      <items count="3">
        <item x="1"/>
        <item x="0"/>
        <item t="default"/>
      </items>
    </pivotField>
    <pivotField showAll="0"/>
    <pivotField showAll="0"/>
    <pivotField showAll="0">
      <items count="4">
        <item x="2"/>
        <item x="1"/>
        <item x="0"/>
        <item t="default"/>
      </items>
    </pivotField>
    <pivotField showAll="0"/>
    <pivotField showAll="0"/>
    <pivotField showAll="0"/>
    <pivotField dataField="1"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showAll="0"/>
    <pivotField showAll="0" defaultSubtota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pivotField showAll="0"/>
    <pivotField showAll="0"/>
    <pivotField showAll="0"/>
  </pivotFields>
  <rowFields count="1">
    <field x="2"/>
  </rowFields>
  <rowItems count="3">
    <i>
      <x/>
    </i>
    <i>
      <x v="1"/>
    </i>
    <i t="grand">
      <x/>
    </i>
  </rowItems>
  <colItems count="1">
    <i/>
  </colItems>
  <dataFields count="1">
    <dataField name="Sum of EmployeeCount" fld="9" baseField="0" baseItem="0"/>
  </dataFields>
  <formats count="2">
    <format dxfId="27">
      <pivotArea type="all" dataOnly="0" outline="0" fieldPosition="0"/>
    </format>
    <format dxfId="26">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RelationshipSatisfaction" cacheId="29"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F225:I231" firstHeaderRow="1" firstDataRow="2" firstDataCol="1"/>
  <pivotFields count="38">
    <pivotField showAll="0"/>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dataField="1"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showAll="0"/>
    <pivotField showAll="0" defaultSubtotal="0"/>
    <pivotField showAll="0"/>
    <pivotField showAll="0"/>
    <pivotField showAll="0"/>
    <pivotField showAll="0"/>
    <pivotField showAll="0"/>
    <pivotField showAll="0"/>
    <pivotField axis="axisRow" showAll="0">
      <items count="5">
        <item x="0"/>
        <item x="2"/>
        <item x="3"/>
        <item x="1"/>
        <item t="default"/>
      </items>
    </pivotField>
    <pivotField showAll="0"/>
    <pivotField showAll="0"/>
    <pivotField showAll="0"/>
    <pivotField showAll="0"/>
    <pivotField showAll="0"/>
    <pivotField showAll="0" defaultSubtotal="0"/>
    <pivotField showAll="0"/>
    <pivotField showAll="0"/>
    <pivotField showAll="0"/>
    <pivotField showAll="0"/>
  </pivotFields>
  <rowFields count="1">
    <field x="27"/>
  </rowFields>
  <rowItems count="5">
    <i>
      <x/>
    </i>
    <i>
      <x v="1"/>
    </i>
    <i>
      <x v="2"/>
    </i>
    <i>
      <x v="3"/>
    </i>
    <i t="grand">
      <x/>
    </i>
  </rowItems>
  <colFields count="1">
    <field x="2"/>
  </colFields>
  <colItems count="3">
    <i>
      <x/>
    </i>
    <i>
      <x v="1"/>
    </i>
    <i t="grand">
      <x/>
    </i>
  </colItems>
  <dataFields count="1">
    <dataField name="Sum of EmployeeCount" fld="9" baseField="0" baseItem="0"/>
  </dataFields>
  <formats count="2">
    <format dxfId="29">
      <pivotArea type="all" dataOnly="0" outline="0" fieldPosition="0"/>
    </format>
    <format dxfId="28">
      <pivotArea type="all" dataOnly="0" outline="0" fieldPosition="0"/>
    </format>
  </formats>
  <chartFormats count="6">
    <chartFormat chart="1" format="1" series="1">
      <pivotArea type="data" outline="0" fieldPosition="0">
        <references count="1">
          <reference field="2" count="1" selected="0">
            <x v="1"/>
          </reference>
        </references>
      </pivotArea>
    </chartFormat>
    <chartFormat chart="1" format="2" series="1">
      <pivotArea type="data" outline="0" fieldPosition="0">
        <references count="1">
          <reference field="2" count="1" selected="0">
            <x v="0"/>
          </reference>
        </references>
      </pivotArea>
    </chartFormat>
    <chartFormat chart="3" format="3" series="1">
      <pivotArea type="data" outline="0" fieldPosition="0">
        <references count="1">
          <reference field="2" count="1" selected="0">
            <x v="1"/>
          </reference>
        </references>
      </pivotArea>
    </chartFormat>
    <chartFormat chart="3" format="4" series="1">
      <pivotArea type="data" outline="0" fieldPosition="0">
        <references count="1">
          <reference field="2" count="1" selected="0">
            <x v="0"/>
          </reference>
        </references>
      </pivotArea>
    </chartFormat>
    <chartFormat chart="3" format="5" series="1">
      <pivotArea type="data" outline="0" fieldPosition="0">
        <references count="2">
          <reference field="4294967294" count="1" selected="0">
            <x v="0"/>
          </reference>
          <reference field="2" count="1" selected="0">
            <x v="0"/>
          </reference>
        </references>
      </pivotArea>
    </chartFormat>
    <chartFormat chart="3" format="6"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JopInvolvement" cacheId="29"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7">
  <location ref="F255:I261" firstHeaderRow="1" firstDataRow="2" firstDataCol="1"/>
  <pivotFields count="38">
    <pivotField showAll="0"/>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axis="axisRow" showAll="0">
      <items count="5">
        <item x="3"/>
        <item x="1"/>
        <item x="0"/>
        <item x="2"/>
        <item t="default"/>
      </items>
    </pivotField>
    <pivotField showAll="0"/>
    <pivotField showAll="0">
      <items count="10">
        <item x="4"/>
        <item x="8"/>
        <item x="2"/>
        <item x="5"/>
        <item x="3"/>
        <item x="7"/>
        <item x="1"/>
        <item x="0"/>
        <item x="6"/>
        <item t="default"/>
      </items>
    </pivotField>
    <pivotField showAll="0"/>
    <pivotField showAll="0"/>
    <pivotField showAll="0"/>
    <pivotField showAll="0" defaultSubtotal="0"/>
    <pivotField showAll="0"/>
    <pivotField showAll="0"/>
    <pivotField showAll="0"/>
    <pivotField showAll="0"/>
    <pivotField showAll="0"/>
    <pivotField showAll="0"/>
    <pivotField showAll="0"/>
    <pivotField showAll="0"/>
    <pivotField showAll="0"/>
    <pivotField showAll="0"/>
    <pivotField showAll="0"/>
    <pivotField dataField="1" showAll="0"/>
    <pivotField showAll="0" defaultSubtotal="0"/>
    <pivotField showAll="0"/>
    <pivotField showAll="0"/>
    <pivotField showAll="0"/>
    <pivotField showAll="0"/>
  </pivotFields>
  <rowFields count="1">
    <field x="14"/>
  </rowFields>
  <rowItems count="5">
    <i>
      <x/>
    </i>
    <i>
      <x v="1"/>
    </i>
    <i>
      <x v="2"/>
    </i>
    <i>
      <x v="3"/>
    </i>
    <i t="grand">
      <x/>
    </i>
  </rowItems>
  <colFields count="1">
    <field x="2"/>
  </colFields>
  <colItems count="3">
    <i>
      <x/>
    </i>
    <i>
      <x v="1"/>
    </i>
    <i t="grand">
      <x/>
    </i>
  </colItems>
  <dataFields count="1">
    <dataField name="Sum of WorkLifeBalance" fld="32" baseField="0" baseItem="0"/>
  </dataFields>
  <formats count="2">
    <format dxfId="31">
      <pivotArea type="all" dataOnly="0" outline="0" fieldPosition="0"/>
    </format>
    <format dxfId="30">
      <pivotArea type="all" dataOnly="0" outline="0" fieldPosition="0"/>
    </format>
  </formats>
  <chartFormats count="4">
    <chartFormat chart="4" format="0" series="1">
      <pivotArea type="data" outline="0" fieldPosition="0">
        <references count="2">
          <reference field="4294967294" count="1" selected="0">
            <x v="0"/>
          </reference>
          <reference field="2" count="1" selected="0">
            <x v="0"/>
          </reference>
        </references>
      </pivotArea>
    </chartFormat>
    <chartFormat chart="4" format="1" series="1">
      <pivotArea type="data" outline="0" fieldPosition="0">
        <references count="2">
          <reference field="4294967294" count="1" selected="0">
            <x v="0"/>
          </reference>
          <reference field="2" count="1" selected="0">
            <x v="1"/>
          </reference>
        </references>
      </pivotArea>
    </chartFormat>
    <chartFormat chart="6" format="4" series="1">
      <pivotArea type="data" outline="0" fieldPosition="0">
        <references count="2">
          <reference field="4294967294" count="1" selected="0">
            <x v="0"/>
          </reference>
          <reference field="2" count="1" selected="0">
            <x v="0"/>
          </reference>
        </references>
      </pivotArea>
    </chartFormat>
    <chartFormat chart="6"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SalaryHike" cacheId="29"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G53:H56" firstHeaderRow="1" firstDataRow="1" firstDataCol="1"/>
  <pivotFields count="38">
    <pivotField showAll="0"/>
    <pivotField showAll="0" defaultSubtotal="0"/>
    <pivotField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showAll="0"/>
    <pivotField showAll="0" defaultSubtotal="0"/>
    <pivotField showAll="0"/>
    <pivotField showAll="0"/>
    <pivotField showAll="0"/>
    <pivotField axis="axisRow" showAll="0">
      <items count="3">
        <item x="1"/>
        <item x="0"/>
        <item t="default"/>
      </items>
    </pivotField>
    <pivotField dataField="1" showAll="0"/>
    <pivotField showAll="0"/>
    <pivotField showAll="0"/>
    <pivotField showAll="0"/>
    <pivotField showAll="0"/>
    <pivotField showAll="0"/>
    <pivotField showAll="0"/>
    <pivotField showAll="0"/>
    <pivotField showAll="0" defaultSubtotal="0"/>
    <pivotField showAll="0"/>
    <pivotField showAll="0"/>
    <pivotField showAll="0"/>
    <pivotField showAll="0"/>
  </pivotFields>
  <rowFields count="1">
    <field x="24"/>
  </rowFields>
  <rowItems count="3">
    <i>
      <x/>
    </i>
    <i>
      <x v="1"/>
    </i>
    <i t="grand">
      <x/>
    </i>
  </rowItems>
  <colItems count="1">
    <i/>
  </colItems>
  <dataFields count="1">
    <dataField name="Sum of PercentSalaryHike" fld="25" showDataAs="percentOfTotal" baseField="22" baseItem="0" numFmtId="10"/>
  </dataFields>
  <formats count="2">
    <format dxfId="33">
      <pivotArea type="all" dataOnly="0" outline="0" fieldPosition="0"/>
    </format>
    <format dxfId="32">
      <pivotArea type="all" dataOnly="0" outline="0" fieldPosition="0"/>
    </format>
  </formats>
  <chartFormats count="2">
    <chartFormat chart="0" format="1"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AgeOvertimeAttrition" cacheId="29"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G286:J291" firstHeaderRow="1" firstDataRow="2" firstDataCol="1"/>
  <pivotFields count="38">
    <pivotField showAll="0"/>
    <pivotField axis="axisRow" showAll="0">
      <items count="4">
        <item x="2"/>
        <item x="1"/>
        <item x="0"/>
        <item t="default"/>
      </items>
    </pivotField>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showAll="0"/>
    <pivotField showAll="0" defaultSubtotal="0"/>
    <pivotField showAll="0"/>
    <pivotField showAll="0"/>
    <pivotField showAll="0"/>
    <pivotField dataField="1" showAll="0"/>
    <pivotField showAll="0"/>
    <pivotField showAll="0"/>
    <pivotField showAll="0"/>
    <pivotField showAll="0"/>
    <pivotField showAll="0"/>
    <pivotField showAll="0"/>
    <pivotField showAll="0"/>
    <pivotField showAll="0"/>
    <pivotField showAll="0" defaultSubtotal="0"/>
    <pivotField showAll="0"/>
    <pivotField showAll="0"/>
    <pivotField showAll="0"/>
    <pivotField showAll="0"/>
  </pivotFields>
  <rowFields count="1">
    <field x="1"/>
  </rowFields>
  <rowItems count="4">
    <i>
      <x/>
    </i>
    <i>
      <x v="1"/>
    </i>
    <i>
      <x v="2"/>
    </i>
    <i t="grand">
      <x/>
    </i>
  </rowItems>
  <colFields count="1">
    <field x="2"/>
  </colFields>
  <colItems count="3">
    <i>
      <x/>
    </i>
    <i>
      <x v="1"/>
    </i>
    <i t="grand">
      <x/>
    </i>
  </colItems>
  <dataFields count="1">
    <dataField name="Count of OverTime" fld="24" subtotal="count" baseField="0" baseItem="0"/>
  </dataFields>
  <formats count="2">
    <format dxfId="35">
      <pivotArea type="all" dataOnly="0" outline="0" fieldPosition="0"/>
    </format>
    <format dxfId="34">
      <pivotArea type="all" dataOnly="0" outline="0" fieldPosition="0"/>
    </format>
  </formats>
  <chartFormats count="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2" format="4" series="1">
      <pivotArea type="data" outline="0" fieldPosition="0">
        <references count="2">
          <reference field="4294967294" count="1" selected="0">
            <x v="0"/>
          </reference>
          <reference field="2" count="1" selected="0">
            <x v="0"/>
          </reference>
        </references>
      </pivotArea>
    </chartFormat>
    <chartFormat chart="2" format="5"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romotion" cacheId="29"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34:D355" firstHeaderRow="1" firstDataRow="2" firstDataCol="1"/>
  <pivotFields count="38">
    <pivotField showAll="0"/>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showAll="0"/>
    <pivotField showAll="0" defaultSubtota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pivotField axis="axisRow" showAll="0">
      <items count="20">
        <item x="2"/>
        <item x="10"/>
        <item x="3"/>
        <item x="7"/>
        <item x="0"/>
        <item x="4"/>
        <item x="8"/>
        <item x="1"/>
        <item x="6"/>
        <item x="5"/>
        <item x="15"/>
        <item x="14"/>
        <item x="16"/>
        <item x="9"/>
        <item x="12"/>
        <item x="11"/>
        <item x="13"/>
        <item x="18"/>
        <item x="17"/>
        <item t="default"/>
      </items>
    </pivotField>
    <pivotField dataField="1" showAll="0"/>
    <pivotField showAll="0"/>
  </pivotFields>
  <rowFields count="1">
    <field x="35"/>
  </rowFields>
  <rowItems count="20">
    <i>
      <x/>
    </i>
    <i>
      <x v="1"/>
    </i>
    <i>
      <x v="2"/>
    </i>
    <i>
      <x v="3"/>
    </i>
    <i>
      <x v="4"/>
    </i>
    <i>
      <x v="5"/>
    </i>
    <i>
      <x v="6"/>
    </i>
    <i>
      <x v="7"/>
    </i>
    <i>
      <x v="8"/>
    </i>
    <i>
      <x v="9"/>
    </i>
    <i>
      <x v="10"/>
    </i>
    <i>
      <x v="11"/>
    </i>
    <i>
      <x v="12"/>
    </i>
    <i>
      <x v="13"/>
    </i>
    <i>
      <x v="14"/>
    </i>
    <i>
      <x v="15"/>
    </i>
    <i>
      <x v="16"/>
    </i>
    <i>
      <x v="17"/>
    </i>
    <i>
      <x v="18"/>
    </i>
    <i t="grand">
      <x/>
    </i>
  </rowItems>
  <colFields count="1">
    <field x="2"/>
  </colFields>
  <colItems count="3">
    <i>
      <x/>
    </i>
    <i>
      <x v="1"/>
    </i>
    <i t="grand">
      <x/>
    </i>
  </colItems>
  <dataFields count="1">
    <dataField name="Sum of YearsSinceLastPromotion" fld="36" baseField="0" baseItem="0"/>
  </dataFields>
  <formats count="2">
    <format dxfId="37">
      <pivotArea type="all" dataOnly="0" outline="0" fieldPosition="0"/>
    </format>
    <format dxfId="36">
      <pivotArea type="all" dataOnly="0" outline="0" fieldPosition="0"/>
    </format>
  </formats>
  <chartFormats count="23">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1" format="2" series="1">
      <pivotArea type="data" outline="0" fieldPosition="0">
        <references count="2">
          <reference field="4294967294" count="1" selected="0">
            <x v="0"/>
          </reference>
          <reference field="2" count="1" selected="0">
            <x v="0"/>
          </reference>
        </references>
      </pivotArea>
    </chartFormat>
    <chartFormat chart="1" format="3" series="1">
      <pivotArea type="data" outline="0" fieldPosition="0">
        <references count="2">
          <reference field="4294967294" count="1" selected="0">
            <x v="0"/>
          </reference>
          <reference field="2" count="1" selected="0">
            <x v="1"/>
          </reference>
        </references>
      </pivotArea>
    </chartFormat>
    <chartFormat chart="2" format="4" series="1">
      <pivotArea type="data" outline="0" fieldPosition="0">
        <references count="2">
          <reference field="4294967294" count="1" selected="0">
            <x v="0"/>
          </reference>
          <reference field="2" count="1" selected="0">
            <x v="0"/>
          </reference>
        </references>
      </pivotArea>
    </chartFormat>
    <chartFormat chart="2" format="5" series="1">
      <pivotArea type="data" outline="0" fieldPosition="0">
        <references count="2">
          <reference field="4294967294" count="1" selected="0">
            <x v="0"/>
          </reference>
          <reference field="2" count="1" selected="0">
            <x v="1"/>
          </reference>
        </references>
      </pivotArea>
    </chartFormat>
    <chartFormat chart="2" format="6">
      <pivotArea type="data" outline="0" fieldPosition="0">
        <references count="3">
          <reference field="4294967294" count="1" selected="0">
            <x v="0"/>
          </reference>
          <reference field="2" count="1" selected="0">
            <x v="1"/>
          </reference>
          <reference field="35" count="1" selected="0">
            <x v="0"/>
          </reference>
        </references>
      </pivotArea>
    </chartFormat>
    <chartFormat chart="2" format="7">
      <pivotArea type="data" outline="0" fieldPosition="0">
        <references count="3">
          <reference field="4294967294" count="1" selected="0">
            <x v="0"/>
          </reference>
          <reference field="2" count="1" selected="0">
            <x v="1"/>
          </reference>
          <reference field="35" count="1" selected="0">
            <x v="1"/>
          </reference>
        </references>
      </pivotArea>
    </chartFormat>
    <chartFormat chart="2" format="8">
      <pivotArea type="data" outline="0" fieldPosition="0">
        <references count="3">
          <reference field="4294967294" count="1" selected="0">
            <x v="0"/>
          </reference>
          <reference field="2" count="1" selected="0">
            <x v="1"/>
          </reference>
          <reference field="35" count="1" selected="0">
            <x v="2"/>
          </reference>
        </references>
      </pivotArea>
    </chartFormat>
    <chartFormat chart="2" format="9">
      <pivotArea type="data" outline="0" fieldPosition="0">
        <references count="3">
          <reference field="4294967294" count="1" selected="0">
            <x v="0"/>
          </reference>
          <reference field="2" count="1" selected="0">
            <x v="1"/>
          </reference>
          <reference field="35" count="1" selected="0">
            <x v="3"/>
          </reference>
        </references>
      </pivotArea>
    </chartFormat>
    <chartFormat chart="2" format="10">
      <pivotArea type="data" outline="0" fieldPosition="0">
        <references count="3">
          <reference field="4294967294" count="1" selected="0">
            <x v="0"/>
          </reference>
          <reference field="2" count="1" selected="0">
            <x v="1"/>
          </reference>
          <reference field="35" count="1" selected="0">
            <x v="4"/>
          </reference>
        </references>
      </pivotArea>
    </chartFormat>
    <chartFormat chart="2" format="11">
      <pivotArea type="data" outline="0" fieldPosition="0">
        <references count="3">
          <reference field="4294967294" count="1" selected="0">
            <x v="0"/>
          </reference>
          <reference field="2" count="1" selected="0">
            <x v="1"/>
          </reference>
          <reference field="35" count="1" selected="0">
            <x v="5"/>
          </reference>
        </references>
      </pivotArea>
    </chartFormat>
    <chartFormat chart="2" format="12">
      <pivotArea type="data" outline="0" fieldPosition="0">
        <references count="3">
          <reference field="4294967294" count="1" selected="0">
            <x v="0"/>
          </reference>
          <reference field="2" count="1" selected="0">
            <x v="1"/>
          </reference>
          <reference field="35" count="1" selected="0">
            <x v="6"/>
          </reference>
        </references>
      </pivotArea>
    </chartFormat>
    <chartFormat chart="2" format="13">
      <pivotArea type="data" outline="0" fieldPosition="0">
        <references count="3">
          <reference field="4294967294" count="1" selected="0">
            <x v="0"/>
          </reference>
          <reference field="2" count="1" selected="0">
            <x v="1"/>
          </reference>
          <reference field="35" count="1" selected="0">
            <x v="7"/>
          </reference>
        </references>
      </pivotArea>
    </chartFormat>
    <chartFormat chart="2" format="14">
      <pivotArea type="data" outline="0" fieldPosition="0">
        <references count="3">
          <reference field="4294967294" count="1" selected="0">
            <x v="0"/>
          </reference>
          <reference field="2" count="1" selected="0">
            <x v="1"/>
          </reference>
          <reference field="35" count="1" selected="0">
            <x v="8"/>
          </reference>
        </references>
      </pivotArea>
    </chartFormat>
    <chartFormat chart="2" format="15">
      <pivotArea type="data" outline="0" fieldPosition="0">
        <references count="3">
          <reference field="4294967294" count="1" selected="0">
            <x v="0"/>
          </reference>
          <reference field="2" count="1" selected="0">
            <x v="1"/>
          </reference>
          <reference field="35" count="1" selected="0">
            <x v="9"/>
          </reference>
        </references>
      </pivotArea>
    </chartFormat>
    <chartFormat chart="2" format="16">
      <pivotArea type="data" outline="0" fieldPosition="0">
        <references count="3">
          <reference field="4294967294" count="1" selected="0">
            <x v="0"/>
          </reference>
          <reference field="2" count="1" selected="0">
            <x v="1"/>
          </reference>
          <reference field="35" count="1" selected="0">
            <x v="10"/>
          </reference>
        </references>
      </pivotArea>
    </chartFormat>
    <chartFormat chart="2" format="17">
      <pivotArea type="data" outline="0" fieldPosition="0">
        <references count="3">
          <reference field="4294967294" count="1" selected="0">
            <x v="0"/>
          </reference>
          <reference field="2" count="1" selected="0">
            <x v="1"/>
          </reference>
          <reference field="35" count="1" selected="0">
            <x v="12"/>
          </reference>
        </references>
      </pivotArea>
    </chartFormat>
    <chartFormat chart="2" format="18">
      <pivotArea type="data" outline="0" fieldPosition="0">
        <references count="3">
          <reference field="4294967294" count="1" selected="0">
            <x v="0"/>
          </reference>
          <reference field="2" count="1" selected="0">
            <x v="1"/>
          </reference>
          <reference field="35" count="1" selected="0">
            <x v="13"/>
          </reference>
        </references>
      </pivotArea>
    </chartFormat>
    <chartFormat chart="2" format="19">
      <pivotArea type="data" outline="0" fieldPosition="0">
        <references count="3">
          <reference field="4294967294" count="1" selected="0">
            <x v="0"/>
          </reference>
          <reference field="2" count="1" selected="0">
            <x v="1"/>
          </reference>
          <reference field="35" count="1" selected="0">
            <x v="14"/>
          </reference>
        </references>
      </pivotArea>
    </chartFormat>
    <chartFormat chart="2" format="20">
      <pivotArea type="data" outline="0" fieldPosition="0">
        <references count="3">
          <reference field="4294967294" count="1" selected="0">
            <x v="0"/>
          </reference>
          <reference field="2" count="1" selected="0">
            <x v="1"/>
          </reference>
          <reference field="35" count="1" selected="0">
            <x v="15"/>
          </reference>
        </references>
      </pivotArea>
    </chartFormat>
    <chartFormat chart="0" format="2" series="1">
      <pivotArea type="data" outline="0" fieldPosition="0">
        <references count="1">
          <reference field="4294967294" count="1" selected="0">
            <x v="0"/>
          </reference>
        </references>
      </pivotArea>
    </chartFormat>
    <chartFormat chart="2" format="2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MonthlyIncome" cacheId="29"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8">
  <location ref="A287:D292" firstHeaderRow="1" firstDataRow="2" firstDataCol="1"/>
  <pivotFields count="38">
    <pivotField showAll="0"/>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dataField="1"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showAll="0"/>
    <pivotField axis="axisRow" showAll="0" defaultSubtotal="0">
      <items count="3">
        <item x="2"/>
        <item x="1"/>
        <item x="0"/>
      </items>
    </pivotField>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pivotField showAll="0"/>
    <pivotField showAll="0"/>
    <pivotField showAll="0"/>
  </pivotFields>
  <rowFields count="1">
    <field x="20"/>
  </rowFields>
  <rowItems count="4">
    <i>
      <x/>
    </i>
    <i>
      <x v="1"/>
    </i>
    <i>
      <x v="2"/>
    </i>
    <i t="grand">
      <x/>
    </i>
  </rowItems>
  <colFields count="1">
    <field x="2"/>
  </colFields>
  <colItems count="3">
    <i>
      <x/>
    </i>
    <i>
      <x v="1"/>
    </i>
    <i t="grand">
      <x/>
    </i>
  </colItems>
  <dataFields count="1">
    <dataField name="Sum of EmployeeCount" fld="9" baseField="0" baseItem="0"/>
  </dataFields>
  <formats count="2">
    <format dxfId="39">
      <pivotArea type="all" dataOnly="0" outline="0" fieldPosition="0"/>
    </format>
    <format dxfId="38">
      <pivotArea type="all" dataOnly="0" outline="0" fieldPosition="0"/>
    </format>
  </formats>
  <chartFormats count="14">
    <chartFormat chart="4" format="3" series="1">
      <pivotArea type="data" outline="0" fieldPosition="0">
        <references count="1">
          <reference field="2" count="1" selected="0">
            <x v="1"/>
          </reference>
        </references>
      </pivotArea>
    </chartFormat>
    <chartFormat chart="4" format="4" series="1">
      <pivotArea type="data" outline="0" fieldPosition="0">
        <references count="1">
          <reference field="2" count="1" selected="0">
            <x v="0"/>
          </reference>
        </references>
      </pivotArea>
    </chartFormat>
    <chartFormat chart="2" format="1" series="1">
      <pivotArea type="data" outline="0" fieldPosition="0">
        <references count="1">
          <reference field="2" count="1" selected="0">
            <x v="1"/>
          </reference>
        </references>
      </pivotArea>
    </chartFormat>
    <chartFormat chart="2" format="2" series="1">
      <pivotArea type="data" outline="0" fieldPosition="0">
        <references count="1">
          <reference field="2" count="1" selected="0">
            <x v="0"/>
          </reference>
        </references>
      </pivotArea>
    </chartFormat>
    <chartFormat chart="2" format="3" series="1">
      <pivotArea type="data" outline="0" fieldPosition="0">
        <references count="2">
          <reference field="4294967294" count="1" selected="0">
            <x v="0"/>
          </reference>
          <reference field="2" count="1" selected="0">
            <x v="0"/>
          </reference>
        </references>
      </pivotArea>
    </chartFormat>
    <chartFormat chart="2" format="4" series="1">
      <pivotArea type="data" outline="0" fieldPosition="0">
        <references count="2">
          <reference field="4294967294" count="1" selected="0">
            <x v="0"/>
          </reference>
          <reference field="2" count="1" selected="0">
            <x v="1"/>
          </reference>
        </references>
      </pivotArea>
    </chartFormat>
    <chartFormat chart="4" format="5" series="1">
      <pivotArea type="data" outline="0" fieldPosition="0">
        <references count="2">
          <reference field="4294967294" count="1" selected="0">
            <x v="0"/>
          </reference>
          <reference field="2" count="1" selected="0">
            <x v="0"/>
          </reference>
        </references>
      </pivotArea>
    </chartFormat>
    <chartFormat chart="4" format="6" series="1">
      <pivotArea type="data" outline="0" fieldPosition="0">
        <references count="2">
          <reference field="4294967294" count="1" selected="0">
            <x v="0"/>
          </reference>
          <reference field="2" count="1" selected="0">
            <x v="1"/>
          </reference>
        </references>
      </pivotArea>
    </chartFormat>
    <chartFormat chart="4" format="7"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6" format="8" series="1">
      <pivotArea type="data" outline="0" fieldPosition="0">
        <references count="2">
          <reference field="4294967294" count="1" selected="0">
            <x v="0"/>
          </reference>
          <reference field="2" count="1" selected="0">
            <x v="0"/>
          </reference>
        </references>
      </pivotArea>
    </chartFormat>
    <chartFormat chart="6" format="9" series="1">
      <pivotArea type="data" outline="0" fieldPosition="0">
        <references count="2">
          <reference field="4294967294" count="1" selected="0">
            <x v="0"/>
          </reference>
          <reference field="2" count="1" selected="0">
            <x v="1"/>
          </reference>
        </references>
      </pivotArea>
    </chartFormat>
    <chartFormat chart="7" format="10" series="1">
      <pivotArea type="data" outline="0" fieldPosition="0">
        <references count="2">
          <reference field="4294967294" count="1" selected="0">
            <x v="0"/>
          </reference>
          <reference field="2" count="1" selected="0">
            <x v="0"/>
          </reference>
        </references>
      </pivotArea>
    </chartFormat>
    <chartFormat chart="7" format="11"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6.xml><?xml version="1.0" encoding="utf-8"?>
<pivotTableDefinition xmlns="http://schemas.openxmlformats.org/spreadsheetml/2006/main" name="YearsAtCompany" cacheId="29"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G147:J159" firstHeaderRow="1" firstDataRow="2" firstDataCol="1"/>
  <pivotFields count="38">
    <pivotField showAll="0"/>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showAll="0"/>
    <pivotField showAll="0" defaultSubtotal="0"/>
    <pivotField showAll="0"/>
    <pivotField showAll="0"/>
    <pivotField dataField="1" showAll="0"/>
    <pivotField showAll="0"/>
    <pivotField showAll="0"/>
    <pivotField showAll="0"/>
    <pivotField showAll="0"/>
    <pivotField showAll="0"/>
    <pivotField showAll="0"/>
    <pivotField showAll="0"/>
    <pivotField showAll="0"/>
    <pivotField showAll="0"/>
    <pivotField showAll="0" defaultSubtotal="0"/>
    <pivotField axis="axisRow" showAll="0" measureFilter="1">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s>
  <rowFields count="1">
    <field x="34"/>
  </rowFields>
  <rowItems count="11">
    <i>
      <x v="1"/>
    </i>
    <i>
      <x v="2"/>
    </i>
    <i>
      <x v="3"/>
    </i>
    <i>
      <x v="4"/>
    </i>
    <i>
      <x v="5"/>
    </i>
    <i>
      <x v="6"/>
    </i>
    <i>
      <x v="7"/>
    </i>
    <i>
      <x v="8"/>
    </i>
    <i>
      <x v="9"/>
    </i>
    <i>
      <x v="10"/>
    </i>
    <i t="grand">
      <x/>
    </i>
  </rowItems>
  <colFields count="1">
    <field x="2"/>
  </colFields>
  <colItems count="3">
    <i>
      <x/>
    </i>
    <i>
      <x v="1"/>
    </i>
    <i t="grand">
      <x/>
    </i>
  </colItems>
  <dataFields count="1">
    <dataField name="Count of Over18" fld="23" subtotal="count" baseField="0" baseItem="0"/>
  </dataFields>
  <formats count="2">
    <format dxfId="41">
      <pivotArea type="all" dataOnly="0" outline="0" fieldPosition="0"/>
    </format>
    <format dxfId="40">
      <pivotArea type="all" dataOnly="0" outline="0" fieldPosition="0"/>
    </format>
  </formats>
  <chartFormats count="5">
    <chartFormat chart="0" format="4" series="1">
      <pivotArea type="data" outline="0" fieldPosition="0">
        <references count="1">
          <reference field="2" count="1" selected="0">
            <x v="1"/>
          </reference>
        </references>
      </pivotArea>
    </chartFormat>
    <chartFormat chart="0" format="5" series="1">
      <pivotArea type="data" outline="0" fieldPosition="0">
        <references count="1">
          <reference field="2" count="1" selected="0">
            <x v="0"/>
          </reference>
        </references>
      </pivotArea>
    </chartFormat>
    <chartFormat chart="0" format="6" series="1">
      <pivotArea type="data" outline="0" fieldPosition="0">
        <references count="2">
          <reference field="4294967294" count="1" selected="0">
            <x v="0"/>
          </reference>
          <reference field="2" count="1" selected="0">
            <x v="0"/>
          </reference>
        </references>
      </pivotArea>
    </chartFormat>
    <chartFormat chart="0" format="7" series="1">
      <pivotArea type="data" outline="0" fieldPosition="0">
        <references count="2">
          <reference field="4294967294" count="1" selected="0">
            <x v="0"/>
          </reference>
          <reference field="2" count="1" selected="0">
            <x v="1"/>
          </reference>
        </references>
      </pivotArea>
    </chartFormat>
    <chartFormat chart="0"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4"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7.xml><?xml version="1.0" encoding="utf-8"?>
<pivotTableDefinition xmlns="http://schemas.openxmlformats.org/spreadsheetml/2006/main" name="Department" cacheId="29"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A30:B34" firstHeaderRow="1" firstDataRow="1" firstDataCol="1"/>
  <pivotFields count="38">
    <pivotField showAll="0"/>
    <pivotField showAll="0" defaultSubtotal="0"/>
    <pivotField dataField="1" showAll="0">
      <items count="3">
        <item x="1"/>
        <item x="0"/>
        <item t="default"/>
      </items>
    </pivotField>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showAll="0"/>
    <pivotField showAll="0" defaultSubtota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pivotField showAll="0"/>
    <pivotField showAll="0"/>
    <pivotField showAll="0"/>
  </pivotFields>
  <rowFields count="1">
    <field x="5"/>
  </rowFields>
  <rowItems count="4">
    <i>
      <x/>
    </i>
    <i>
      <x v="1"/>
    </i>
    <i>
      <x v="2"/>
    </i>
    <i t="grand">
      <x/>
    </i>
  </rowItems>
  <colItems count="1">
    <i/>
  </colItems>
  <dataFields count="1">
    <dataField name="Count of Attrition" fld="2" subtotal="count" baseField="0" baseItem="0"/>
  </dataFields>
  <formats count="2">
    <format dxfId="43">
      <pivotArea type="all" dataOnly="0" outline="0" fieldPosition="0"/>
    </format>
    <format dxfId="42">
      <pivotArea type="all" dataOnly="0"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8.xml><?xml version="1.0" encoding="utf-8"?>
<pivotTableDefinition xmlns="http://schemas.openxmlformats.org/spreadsheetml/2006/main" name="JopSatisfaction" cacheId="29"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6">
  <location ref="A231:D237" firstHeaderRow="1" firstDataRow="2" firstDataCol="1"/>
  <pivotFields count="38">
    <pivotField showAll="0"/>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dataField="1" showAll="0"/>
    <pivotField showAll="0"/>
    <pivotField showAll="0"/>
    <pivotField showAll="0"/>
    <pivotField showAll="0"/>
    <pivotField showAll="0"/>
    <pivotField showAll="0"/>
    <pivotField showAll="0">
      <items count="10">
        <item x="4"/>
        <item x="8"/>
        <item x="2"/>
        <item x="5"/>
        <item x="3"/>
        <item x="7"/>
        <item x="1"/>
        <item x="0"/>
        <item x="6"/>
        <item t="default"/>
      </items>
    </pivotField>
    <pivotField axis="axisRow" showAll="0">
      <items count="5">
        <item x="3"/>
        <item x="1"/>
        <item x="2"/>
        <item x="0"/>
        <item t="default"/>
      </items>
    </pivotField>
    <pivotField showAll="0"/>
    <pivotField showAll="0"/>
    <pivotField showAll="0" defaultSubtota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pivotField showAll="0"/>
    <pivotField showAll="0"/>
    <pivotField showAll="0"/>
  </pivotFields>
  <rowFields count="1">
    <field x="17"/>
  </rowFields>
  <rowItems count="5">
    <i>
      <x/>
    </i>
    <i>
      <x v="1"/>
    </i>
    <i>
      <x v="2"/>
    </i>
    <i>
      <x v="3"/>
    </i>
    <i t="grand">
      <x/>
    </i>
  </rowItems>
  <colFields count="1">
    <field x="2"/>
  </colFields>
  <colItems count="3">
    <i>
      <x/>
    </i>
    <i>
      <x v="1"/>
    </i>
    <i t="grand">
      <x/>
    </i>
  </colItems>
  <dataFields count="1">
    <dataField name="Sum of EmployeeCount" fld="9" baseField="0" baseItem="0"/>
  </dataFields>
  <formats count="2">
    <format dxfId="45">
      <pivotArea type="all" dataOnly="0" outline="0" fieldPosition="0"/>
    </format>
    <format dxfId="44">
      <pivotArea type="all" dataOnly="0" outline="0" fieldPosition="0"/>
    </format>
  </formats>
  <chartFormats count="7">
    <chartFormat chart="3" format="1" series="1">
      <pivotArea type="data" outline="0" fieldPosition="0">
        <references count="1">
          <reference field="2" count="1" selected="0">
            <x v="1"/>
          </reference>
        </references>
      </pivotArea>
    </chartFormat>
    <chartFormat chart="3" format="2" series="1">
      <pivotArea type="data" outline="0" fieldPosition="0">
        <references count="1">
          <reference field="2" count="1" selected="0">
            <x v="0"/>
          </reference>
        </references>
      </pivotArea>
    </chartFormat>
    <chartFormat chart="5" format="3" series="1">
      <pivotArea type="data" outline="0" fieldPosition="0">
        <references count="1">
          <reference field="2" count="1" selected="0">
            <x v="1"/>
          </reference>
        </references>
      </pivotArea>
    </chartFormat>
    <chartFormat chart="5" format="4" series="1">
      <pivotArea type="data" outline="0" fieldPosition="0">
        <references count="1">
          <reference field="2" count="1" selected="0">
            <x v="0"/>
          </reference>
        </references>
      </pivotArea>
    </chartFormat>
    <chartFormat chart="3" format="3" series="1">
      <pivotArea type="data" outline="0" fieldPosition="0">
        <references count="2">
          <reference field="4294967294" count="1" selected="0">
            <x v="0"/>
          </reference>
          <reference field="2" count="1" selected="0">
            <x v="0"/>
          </reference>
        </references>
      </pivotArea>
    </chartFormat>
    <chartFormat chart="5" format="5" series="1">
      <pivotArea type="data" outline="0" fieldPosition="0">
        <references count="2">
          <reference field="4294967294" count="1" selected="0">
            <x v="0"/>
          </reference>
          <reference field="2" count="1" selected="0">
            <x v="0"/>
          </reference>
        </references>
      </pivotArea>
    </chartFormat>
    <chartFormat chart="5" format="6"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9.xml><?xml version="1.0" encoding="utf-8"?>
<pivotTableDefinition xmlns="http://schemas.openxmlformats.org/spreadsheetml/2006/main" name="MaritalStatus" cacheId="29"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9">
  <location ref="G73:J78" firstHeaderRow="1" firstDataRow="2" firstDataCol="1"/>
  <pivotFields count="38">
    <pivotField showAll="0"/>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dataField="1"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axis="axisRow" showAll="0">
      <items count="4">
        <item x="2"/>
        <item x="1"/>
        <item x="0"/>
        <item t="default"/>
      </items>
    </pivotField>
    <pivotField showAll="0"/>
    <pivotField showAll="0" defaultSubtota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pivotField showAll="0"/>
    <pivotField showAll="0"/>
    <pivotField showAll="0"/>
  </pivotFields>
  <rowFields count="1">
    <field x="18"/>
  </rowFields>
  <rowItems count="4">
    <i>
      <x/>
    </i>
    <i>
      <x v="1"/>
    </i>
    <i>
      <x v="2"/>
    </i>
    <i t="grand">
      <x/>
    </i>
  </rowItems>
  <colFields count="1">
    <field x="2"/>
  </colFields>
  <colItems count="3">
    <i>
      <x/>
    </i>
    <i>
      <x v="1"/>
    </i>
    <i t="grand">
      <x/>
    </i>
  </colItems>
  <dataFields count="1">
    <dataField name="Sum of EmployeeCount" fld="9" baseField="0" baseItem="0"/>
  </dataFields>
  <formats count="2">
    <format dxfId="47">
      <pivotArea type="all" dataOnly="0" outline="0" fieldPosition="0"/>
    </format>
    <format dxfId="46">
      <pivotArea type="all" dataOnly="0" outline="0" fieldPosition="0"/>
    </format>
  </formats>
  <chartFormats count="4">
    <chartFormat chart="6" format="6" series="1">
      <pivotArea type="data" outline="0" fieldPosition="0">
        <references count="1">
          <reference field="4294967294" count="1" selected="0">
            <x v="0"/>
          </reference>
        </references>
      </pivotArea>
    </chartFormat>
    <chartFormat chart="8" format="12" series="1">
      <pivotArea type="data" outline="0" fieldPosition="0">
        <references count="1">
          <reference field="4294967294" count="1" selected="0">
            <x v="0"/>
          </reference>
        </references>
      </pivotArea>
    </chartFormat>
    <chartFormat chart="8" format="13" series="1">
      <pivotArea type="data" outline="0" fieldPosition="0">
        <references count="2">
          <reference field="4294967294" count="1" selected="0">
            <x v="0"/>
          </reference>
          <reference field="2" count="1" selected="0">
            <x v="0"/>
          </reference>
        </references>
      </pivotArea>
    </chartFormat>
    <chartFormat chart="8" format="14"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0.xml><?xml version="1.0" encoding="utf-8"?>
<pivotTableDefinition xmlns="http://schemas.openxmlformats.org/spreadsheetml/2006/main" name="JopRole" cacheId="29"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G99:H109" firstHeaderRow="1" firstDataRow="1" firstDataCol="1"/>
  <pivotFields count="38">
    <pivotField showAll="0"/>
    <pivotField showAll="0"/>
    <pivotField dataField="1"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defaultSubtota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pivotField showAll="0"/>
    <pivotField showAll="0"/>
    <pivotField showAll="0"/>
  </pivotFields>
  <rowFields count="1">
    <field x="16"/>
  </rowFields>
  <rowItems count="10">
    <i>
      <x/>
    </i>
    <i>
      <x v="1"/>
    </i>
    <i>
      <x v="2"/>
    </i>
    <i>
      <x v="3"/>
    </i>
    <i>
      <x v="4"/>
    </i>
    <i>
      <x v="5"/>
    </i>
    <i>
      <x v="6"/>
    </i>
    <i>
      <x v="7"/>
    </i>
    <i>
      <x v="8"/>
    </i>
    <i t="grand">
      <x/>
    </i>
  </rowItems>
  <colItems count="1">
    <i/>
  </colItems>
  <dataFields count="1">
    <dataField name="Count of Attrition" fld="2" subtotal="count" baseField="0" baseItem="0"/>
  </dataFields>
  <formats count="2">
    <format dxfId="49">
      <pivotArea type="all" dataOnly="0" outline="0" fieldPosition="0"/>
    </format>
    <format dxfId="48">
      <pivotArea type="all" dataOnly="0"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1.xml><?xml version="1.0" encoding="utf-8"?>
<pivotTableDefinition xmlns="http://schemas.openxmlformats.org/spreadsheetml/2006/main" name="YearsWithCurrManager" cacheId="29"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7">
  <location ref="A99:D104" firstHeaderRow="1" firstDataRow="2" firstDataCol="1"/>
  <pivotFields count="38">
    <pivotField showAll="0"/>
    <pivotField showAll="0" defaultSubtota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dataField="1"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showAll="0"/>
    <pivotField showAll="0" defaultSubtotal="0"/>
    <pivotField showAll="0"/>
    <pivotField showAll="0"/>
    <pivotField showAll="0"/>
    <pivotField showAll="0"/>
    <pivotField showAll="0"/>
    <pivotField showAll="0"/>
    <pivotField showAll="0"/>
    <pivotField showAll="0"/>
    <pivotField showAll="0"/>
    <pivotField showAll="0"/>
    <pivotField showAll="0"/>
    <pivotField showAll="0"/>
    <pivotField axis="axisRow" showAll="0" defaultSubtotal="0">
      <items count="3">
        <item x="1"/>
        <item x="2"/>
        <item x="0"/>
      </items>
    </pivotField>
    <pivotField showAll="0"/>
    <pivotField showAll="0"/>
    <pivotField showAll="0"/>
    <pivotField showAll="0" sortType="ascending">
      <items count="19">
        <item x="2"/>
        <item x="9"/>
        <item x="3"/>
        <item x="6"/>
        <item sd="0" x="10"/>
        <item sd="0" x="0"/>
        <item sd="0" x="4"/>
        <item sd="0" x="1"/>
        <item sd="0" x="5"/>
        <item sd="0" x="12"/>
        <item sd="0" x="13"/>
        <item sd="0" x="7"/>
        <item sd="0" x="11"/>
        <item sd="0" x="15"/>
        <item sd="0" x="17"/>
        <item sd="0" x="14"/>
        <item sd="0" x="16"/>
        <item sd="0" x="8"/>
        <item t="default"/>
      </items>
    </pivotField>
  </pivotFields>
  <rowFields count="1">
    <field x="33"/>
  </rowFields>
  <rowItems count="4">
    <i>
      <x/>
    </i>
    <i>
      <x v="1"/>
    </i>
    <i>
      <x v="2"/>
    </i>
    <i t="grand">
      <x/>
    </i>
  </rowItems>
  <colFields count="1">
    <field x="2"/>
  </colFields>
  <colItems count="3">
    <i>
      <x/>
    </i>
    <i>
      <x v="1"/>
    </i>
    <i t="grand">
      <x/>
    </i>
  </colItems>
  <dataFields count="1">
    <dataField name="Sum of EmployeeCount" fld="9" baseField="0" baseItem="0"/>
  </dataFields>
  <formats count="2">
    <format dxfId="51">
      <pivotArea type="all" dataOnly="0" outline="0" fieldPosition="0"/>
    </format>
    <format dxfId="50">
      <pivotArea type="all" dataOnly="0" outline="0" fieldPosition="0"/>
    </format>
  </formats>
  <chartFormats count="6">
    <chartFormat chart="3" format="1" series="1">
      <pivotArea type="data" outline="0" fieldPosition="0">
        <references count="1">
          <reference field="2" count="1" selected="0">
            <x v="1"/>
          </reference>
        </references>
      </pivotArea>
    </chartFormat>
    <chartFormat chart="3" format="2" series="1">
      <pivotArea type="data" outline="0" fieldPosition="0">
        <references count="1">
          <reference field="2" count="1" selected="0">
            <x v="0"/>
          </reference>
        </references>
      </pivotArea>
    </chartFormat>
    <chartFormat chart="6" format="3" series="1">
      <pivotArea type="data" outline="0" fieldPosition="0">
        <references count="1">
          <reference field="2" count="1" selected="0">
            <x v="1"/>
          </reference>
        </references>
      </pivotArea>
    </chartFormat>
    <chartFormat chart="6" format="4" series="1">
      <pivotArea type="data" outline="0" fieldPosition="0">
        <references count="1">
          <reference field="2" count="1" selected="0">
            <x v="0"/>
          </reference>
        </references>
      </pivotArea>
    </chartFormat>
    <chartFormat chart="6" format="5" series="1">
      <pivotArea type="data" outline="0" fieldPosition="0">
        <references count="2">
          <reference field="4294967294" count="1" selected="0">
            <x v="0"/>
          </reference>
          <reference field="2" count="1" selected="0">
            <x v="0"/>
          </reference>
        </references>
      </pivotArea>
    </chartFormat>
    <chartFormat chart="6" format="6"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2.xml><?xml version="1.0" encoding="utf-8"?>
<pivotTableDefinition xmlns="http://schemas.openxmlformats.org/spreadsheetml/2006/main" name="OverTime" cacheId="29"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6">
  <location ref="A53:D57" firstHeaderRow="1" firstDataRow="2" firstDataCol="1"/>
  <pivotFields count="38">
    <pivotField showAll="0"/>
    <pivotField showAll="0" defaultSubtota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showAll="0"/>
    <pivotField showAll="0" defaultSubtotal="0"/>
    <pivotField showAll="0"/>
    <pivotField showAll="0"/>
    <pivotField showAll="0"/>
    <pivotField axis="axisRow" showAll="0">
      <items count="3">
        <item x="1"/>
        <item x="0"/>
        <item t="default"/>
      </items>
    </pivotField>
    <pivotField dataField="1" showAll="0"/>
    <pivotField showAll="0"/>
    <pivotField showAll="0"/>
    <pivotField showAll="0"/>
    <pivotField showAll="0"/>
    <pivotField showAll="0"/>
    <pivotField showAll="0"/>
    <pivotField showAll="0"/>
    <pivotField showAll="0" defaultSubtotal="0"/>
    <pivotField showAll="0"/>
    <pivotField showAll="0"/>
    <pivotField showAll="0"/>
    <pivotField showAll="0"/>
  </pivotFields>
  <rowFields count="1">
    <field x="24"/>
  </rowFields>
  <rowItems count="3">
    <i>
      <x/>
    </i>
    <i>
      <x v="1"/>
    </i>
    <i t="grand">
      <x/>
    </i>
  </rowItems>
  <colFields count="1">
    <field x="2"/>
  </colFields>
  <colItems count="3">
    <i>
      <x/>
    </i>
    <i>
      <x v="1"/>
    </i>
    <i t="grand">
      <x/>
    </i>
  </colItems>
  <dataFields count="1">
    <dataField name="Sum of PercentSalaryHike" fld="25" showDataAs="percentOfTotal" baseField="0" baseItem="0" numFmtId="10"/>
  </dataFields>
  <formats count="2">
    <format dxfId="53">
      <pivotArea type="all" dataOnly="0" outline="0" fieldPosition="0"/>
    </format>
    <format dxfId="52">
      <pivotArea type="all" dataOnly="0" outline="0" fieldPosition="0"/>
    </format>
  </formats>
  <chartFormats count="8">
    <chartFormat chart="2" format="1" series="1">
      <pivotArea type="data" outline="0" fieldPosition="0">
        <references count="1">
          <reference field="2" count="1" selected="0">
            <x v="1"/>
          </reference>
        </references>
      </pivotArea>
    </chartFormat>
    <chartFormat chart="4" format="3" series="1">
      <pivotArea type="data" outline="0" fieldPosition="0">
        <references count="1">
          <reference field="2" count="1" selected="0">
            <x v="1"/>
          </reference>
        </references>
      </pivotArea>
    </chartFormat>
    <chartFormat chart="2" format="2" series="1">
      <pivotArea type="data" outline="0" fieldPosition="0">
        <references count="2">
          <reference field="4294967294" count="1" selected="0">
            <x v="0"/>
          </reference>
          <reference field="2" count="1" selected="0">
            <x v="1"/>
          </reference>
        </references>
      </pivotArea>
    </chartFormat>
    <chartFormat chart="2" format="3" series="1">
      <pivotArea type="data" outline="0" fieldPosition="0">
        <references count="2">
          <reference field="4294967294" count="1" selected="0">
            <x v="0"/>
          </reference>
          <reference field="2" count="1" selected="0">
            <x v="0"/>
          </reference>
        </references>
      </pivotArea>
    </chartFormat>
    <chartFormat chart="4" format="4" series="1">
      <pivotArea type="data" outline="0" fieldPosition="0">
        <references count="2">
          <reference field="4294967294" count="1" selected="0">
            <x v="0"/>
          </reference>
          <reference field="2" count="1" selected="0">
            <x v="0"/>
          </reference>
        </references>
      </pivotArea>
    </chartFormat>
    <chartFormat chart="4" format="5" series="1">
      <pivotArea type="data" outline="0" fieldPosition="0">
        <references count="2">
          <reference field="4294967294" count="1" selected="0">
            <x v="0"/>
          </reference>
          <reference field="2" count="1" selected="0">
            <x v="1"/>
          </reference>
        </references>
      </pivotArea>
    </chartFormat>
    <chartFormat chart="2" format="4"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3" name="Gender"/>
    <pivotTable tabId="3" name="Age&amp;Maritalstatus"/>
    <pivotTable tabId="3" name="Attrition"/>
    <pivotTable tabId="3" name="Department"/>
    <pivotTable tabId="3" name="JopRole"/>
    <pivotTable tabId="3" name="KPI"/>
    <pivotTable tabId="3" name="OverTime"/>
    <pivotTable tabId="3" name="SalaryHike"/>
    <pivotTable tabId="3" name="YearsAtCompany"/>
    <pivotTable tabId="3" name="YearsWithCurrManager"/>
    <pivotTable tabId="3" name="DistanceFromHome"/>
    <pivotTable tabId="3" name="EnvironmentSatisfaction"/>
    <pivotTable tabId="3" name="JopInvolvement"/>
    <pivotTable tabId="3" name="JopLevel"/>
    <pivotTable tabId="3" name="JopSatisfaction"/>
    <pivotTable tabId="3" name="MonthlyIncome"/>
    <pivotTable tabId="3" name="RelationshipSatisfaction"/>
    <pivotTable tabId="3" name="AgeOvertimeAttrition"/>
    <pivotTable tabId="3" name="Promotion"/>
    <pivotTable tabId="3" name="MaritalStatus"/>
    <pivotTable tabId="3" name="BusinessTravel"/>
    <pivotTable tabId="3" name="PivotTable1"/>
  </pivotTables>
  <data>
    <tabular pivotCacheId="1">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JobRole" sourceName="JobRole">
  <pivotTables>
    <pivotTable tabId="3" name="Gender"/>
    <pivotTable tabId="3" name="Age&amp;Maritalstatus"/>
    <pivotTable tabId="3" name="Attrition"/>
    <pivotTable tabId="3" name="Department"/>
    <pivotTable tabId="3" name="JopRole"/>
    <pivotTable tabId="3" name="KPI"/>
    <pivotTable tabId="3" name="OverTime"/>
    <pivotTable tabId="3" name="DistanceFromHome"/>
    <pivotTable tabId="3" name="SalaryHike"/>
    <pivotTable tabId="3" name="YearsAtCompany"/>
    <pivotTable tabId="3" name="YearsWithCurrManager"/>
    <pivotTable tabId="3" name="EnvironmentSatisfaction"/>
    <pivotTable tabId="3" name="JopInvolvement"/>
    <pivotTable tabId="3" name="JopLevel"/>
    <pivotTable tabId="3" name="JopSatisfaction"/>
    <pivotTable tabId="3" name="MonthlyIncome"/>
    <pivotTable tabId="3" name="RelationshipSatisfaction"/>
    <pivotTable tabId="3" name="AgeOvertimeAttrition"/>
    <pivotTable tabId="3" name="Promotion"/>
    <pivotTable tabId="3" name="MaritalStatus"/>
    <pivotTable tabId="3" name="BusinessTravel"/>
    <pivotTable tabId="3" name="PivotTable1"/>
  </pivotTables>
  <data>
    <tabular pivotCacheId="1">
      <items count="9">
        <i x="4" s="1"/>
        <i x="8" s="1"/>
        <i x="2" s="1"/>
        <i x="5" s="1"/>
        <i x="3" s="1"/>
        <i x="7" s="1"/>
        <i x="1" s="1"/>
        <i x="0"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Attrition" sourceName="Attrition">
  <pivotTables>
    <pivotTable tabId="3" name="RelationshipSatisfaction"/>
    <pivotTable tabId="3" name="Age&amp;Maritalstatus"/>
    <pivotTable tabId="3" name="AgeOvertimeAttrition"/>
    <pivotTable tabId="3" name="Attrition"/>
    <pivotTable tabId="3" name="Department"/>
    <pivotTable tabId="3" name="DistanceFromHome"/>
    <pivotTable tabId="3" name="EnvironmentSatisfaction"/>
    <pivotTable tabId="3" name="Gender"/>
    <pivotTable tabId="3" name="JopInvolvement"/>
    <pivotTable tabId="3" name="JopLevel"/>
    <pivotTable tabId="3" name="JopRole"/>
    <pivotTable tabId="3" name="JopSatisfaction"/>
    <pivotTable tabId="3" name="KPI"/>
    <pivotTable tabId="3" name="MaritalStatus"/>
    <pivotTable tabId="3" name="MonthlyIncome"/>
    <pivotTable tabId="3" name="OverTime"/>
    <pivotTable tabId="3" name="PivotTable1"/>
    <pivotTable tabId="3" name="Promotion"/>
    <pivotTable tabId="3" name="SalaryHike"/>
    <pivotTable tabId="3" name="YearsAtCompany"/>
    <pivotTable tabId="3" name="YearsWithCurrManager"/>
    <pivotTable tabId="3" name="BusinessTravel"/>
  </pivotTables>
  <data>
    <tabular pivotCacheId="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epartment" cache="Slicer_Department" caption="Department" rowHeight="241300"/>
  <slicer name="JobRole" cache="Slicer_JobRole" caption="JobRole" rowHeight="241300"/>
  <slicer name="Attrition 1" cache="Slicer_Attrition" caption="Attrition"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Department 1" cache="Slicer_Department" caption="Department" rowHeight="241300"/>
  <slicer name="JobRole 1" cache="Slicer_JobRole" caption="JobRole" rowHeight="241300"/>
  <slicer name="Attrition" cache="Slicer_Attrition" caption="Attrition" rowHeight="241300"/>
</slicers>
</file>

<file path=xl/tables/table1.xml><?xml version="1.0" encoding="utf-8"?>
<table xmlns="http://schemas.openxmlformats.org/spreadsheetml/2006/main" id="1" name="EmployeeData" displayName="EmployeeData" ref="A2:AL1473" totalsRowCount="1">
  <autoFilter ref="A2:AL1472"/>
  <tableColumns count="38">
    <tableColumn id="1" name="Age" totalsRowFunction="min" totalsRowDxfId="58"/>
    <tableColumn id="36" name="Age Segments" dataDxfId="57" totalsRowDxfId="56">
      <calculatedColumnFormula>IF(A3&lt;=30,"Early Career (18-30)",
 IF(A3&lt;=45,"Mid Career (31-45)",
 "Late Career (46+)"))</calculatedColumnFormula>
    </tableColumn>
    <tableColumn id="2" name="Attrition"/>
    <tableColumn id="3" name="BusinessTravel"/>
    <tableColumn id="4" name="DailyRate"/>
    <tableColumn id="5" name="Department"/>
    <tableColumn id="6" name="DistanceFromHome"/>
    <tableColumn id="7" name="Education"/>
    <tableColumn id="8" name="EducationField"/>
    <tableColumn id="9" name="EmployeeCount" totalsRowFunction="sum"/>
    <tableColumn id="10" name="EmployeeNumber" totalsRowFunction="count"/>
    <tableColumn id="11" name="EnvironmentSatisfaction"/>
    <tableColumn id="12" name="Gender"/>
    <tableColumn id="13" name="HourlyRate"/>
    <tableColumn id="14" name="JobInvolvement"/>
    <tableColumn id="15" name="JobLevel"/>
    <tableColumn id="16" name="JobRole"/>
    <tableColumn id="17" name="JobSatisfaction"/>
    <tableColumn id="18" name="MaritalStatus"/>
    <tableColumn id="19" name="MonthlyIncome"/>
    <tableColumn id="37" name="Salary Group" dataDxfId="55">
      <calculatedColumnFormula>IF(T3&lt;3000,"Low",
 IF(T3&lt;7000,"Medium",
 "High"))</calculatedColumnFormula>
    </tableColumn>
    <tableColumn id="20" name="MonthlyRate"/>
    <tableColumn id="21" name="NumCompaniesWorked"/>
    <tableColumn id="22" name="Over18"/>
    <tableColumn id="23" name="OverTime"/>
    <tableColumn id="24" name="PercentSalaryHike"/>
    <tableColumn id="25" name="PerformanceRating"/>
    <tableColumn id="26" name="RelationshipSatisfaction"/>
    <tableColumn id="27" name="StandardHours"/>
    <tableColumn id="28" name="StockOptionLevel"/>
    <tableColumn id="29" name="TotalWorkingYears"/>
    <tableColumn id="30" name="TrainingTimesLastYear"/>
    <tableColumn id="31" name="WorkLifeBalance"/>
    <tableColumn id="38" name="Years Group" dataDxfId="54">
      <calculatedColumnFormula>IF(AI3&lt;=2,"0-2 Years",
 IF(AI3&lt;=5,"3-5 Years",
 "6+ Years"))</calculatedColumnFormula>
    </tableColumn>
    <tableColumn id="32" name="YearsAtCompany"/>
    <tableColumn id="33" name="YearsInCurrentRole"/>
    <tableColumn id="34" name="YearsSinceLastPromotion"/>
    <tableColumn id="35" name="YearsWithCurrManager"/>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E9:E10" totalsRowShown="0" headerRowDxfId="2" dataDxfId="1">
  <autoFilter ref="E9:E10"/>
  <tableColumns count="1">
    <tableColumn id="1" name="Attrition %" dataDxfId="0">
      <calculatedColumnFormula>B19/B20</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table" Target="../tables/table2.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drawing" Target="../drawings/drawing3.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rinterSettings" Target="../printerSettings/printerSettings3.bin"/><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71"/>
  <sheetViews>
    <sheetView workbookViewId="0"/>
  </sheetViews>
  <sheetFormatPr defaultRowHeight="15" x14ac:dyDescent="0.25"/>
  <sheetData>
    <row r="1" spans="1:3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25">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row>
    <row r="3" spans="1:35" x14ac:dyDescent="0.25">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row>
    <row r="4" spans="1:35" x14ac:dyDescent="0.25">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row>
    <row r="5" spans="1:35" x14ac:dyDescent="0.25">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row>
    <row r="6" spans="1:35" x14ac:dyDescent="0.25">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row>
    <row r="7" spans="1:35" x14ac:dyDescent="0.25">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row>
    <row r="8" spans="1:35" x14ac:dyDescent="0.25">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row>
    <row r="9" spans="1:35" x14ac:dyDescent="0.25">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row>
    <row r="10" spans="1:35" x14ac:dyDescent="0.25">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row>
    <row r="11" spans="1:35" x14ac:dyDescent="0.25">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row>
    <row r="12" spans="1:35" x14ac:dyDescent="0.25">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row>
    <row r="13" spans="1:35" x14ac:dyDescent="0.25">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row>
    <row r="14" spans="1:35" x14ac:dyDescent="0.25">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row>
    <row r="15" spans="1:35" x14ac:dyDescent="0.25">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row>
    <row r="16" spans="1:35" x14ac:dyDescent="0.25">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row>
    <row r="17" spans="1:35" x14ac:dyDescent="0.25">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row>
    <row r="18" spans="1:35" x14ac:dyDescent="0.25">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row>
    <row r="19" spans="1:35" x14ac:dyDescent="0.25">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row>
    <row r="20" spans="1:35" x14ac:dyDescent="0.25">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row>
    <row r="21" spans="1:35" x14ac:dyDescent="0.25">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row>
    <row r="22" spans="1:35" x14ac:dyDescent="0.25">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row>
    <row r="23" spans="1:35" x14ac:dyDescent="0.25">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row>
    <row r="24" spans="1:35" x14ac:dyDescent="0.25">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row>
    <row r="25" spans="1:35" x14ac:dyDescent="0.25">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row>
    <row r="26" spans="1:35" x14ac:dyDescent="0.25">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row>
    <row r="27" spans="1:35" x14ac:dyDescent="0.25">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row>
    <row r="28" spans="1:35" x14ac:dyDescent="0.25">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row>
    <row r="29" spans="1:35" x14ac:dyDescent="0.25">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row>
    <row r="30" spans="1:35" x14ac:dyDescent="0.25">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row>
    <row r="31" spans="1:35" x14ac:dyDescent="0.25">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row>
    <row r="32" spans="1:35" x14ac:dyDescent="0.25">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row>
    <row r="33" spans="1:35" x14ac:dyDescent="0.25">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row>
    <row r="34" spans="1:35" x14ac:dyDescent="0.25">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row>
    <row r="35" spans="1:35" x14ac:dyDescent="0.25">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row>
    <row r="36" spans="1:35" x14ac:dyDescent="0.25">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row>
    <row r="37" spans="1:35" x14ac:dyDescent="0.25">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row>
    <row r="38" spans="1:35" x14ac:dyDescent="0.25">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row>
    <row r="39" spans="1:35" x14ac:dyDescent="0.25">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row>
    <row r="40" spans="1:35" x14ac:dyDescent="0.25">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row>
    <row r="41" spans="1:35" x14ac:dyDescent="0.25">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row>
    <row r="42" spans="1:35" x14ac:dyDescent="0.25">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row>
    <row r="43" spans="1:35" x14ac:dyDescent="0.25">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row>
    <row r="44" spans="1:35" x14ac:dyDescent="0.25">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row>
    <row r="45" spans="1:35" x14ac:dyDescent="0.25">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row>
    <row r="46" spans="1:35" x14ac:dyDescent="0.25">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row>
    <row r="47" spans="1:35" x14ac:dyDescent="0.25">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row>
    <row r="48" spans="1:35" x14ac:dyDescent="0.25">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row>
    <row r="49" spans="1:35" x14ac:dyDescent="0.25">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row>
    <row r="50" spans="1:35" x14ac:dyDescent="0.25">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row>
    <row r="51" spans="1:35" x14ac:dyDescent="0.25">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row>
    <row r="52" spans="1:35" x14ac:dyDescent="0.25">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row>
    <row r="53" spans="1:35" x14ac:dyDescent="0.25">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row>
    <row r="54" spans="1:35" x14ac:dyDescent="0.25">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row>
    <row r="55" spans="1:35" x14ac:dyDescent="0.25">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row>
    <row r="56" spans="1:35" x14ac:dyDescent="0.25">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row>
    <row r="57" spans="1:35" x14ac:dyDescent="0.25">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row>
    <row r="58" spans="1:35" x14ac:dyDescent="0.25">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row>
    <row r="59" spans="1:35" x14ac:dyDescent="0.25">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row>
    <row r="60" spans="1:35" x14ac:dyDescent="0.25">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row>
    <row r="61" spans="1:35" x14ac:dyDescent="0.25">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row>
    <row r="62" spans="1:35" x14ac:dyDescent="0.25">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row>
    <row r="63" spans="1:35" x14ac:dyDescent="0.25">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row>
    <row r="64" spans="1:35" x14ac:dyDescent="0.25">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row>
    <row r="65" spans="1:35" x14ac:dyDescent="0.25">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row>
    <row r="66" spans="1:35" x14ac:dyDescent="0.25">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row>
    <row r="67" spans="1:35" x14ac:dyDescent="0.25">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row>
    <row r="68" spans="1:35" x14ac:dyDescent="0.25">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row>
    <row r="69" spans="1:35" x14ac:dyDescent="0.25">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row>
    <row r="70" spans="1:35" x14ac:dyDescent="0.25">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row>
    <row r="71" spans="1:35" x14ac:dyDescent="0.25">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row>
    <row r="72" spans="1:35" x14ac:dyDescent="0.25">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row>
    <row r="73" spans="1:35" x14ac:dyDescent="0.25">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row>
    <row r="74" spans="1:35" x14ac:dyDescent="0.25">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row>
    <row r="75" spans="1:35" x14ac:dyDescent="0.25">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row>
    <row r="76" spans="1:35" x14ac:dyDescent="0.25">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row>
    <row r="77" spans="1:35" x14ac:dyDescent="0.25">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row>
    <row r="78" spans="1:35" x14ac:dyDescent="0.25">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row>
    <row r="79" spans="1:35" x14ac:dyDescent="0.25">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row>
    <row r="80" spans="1:35" x14ac:dyDescent="0.25">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row>
    <row r="81" spans="1:35" x14ac:dyDescent="0.25">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row>
    <row r="82" spans="1:35" x14ac:dyDescent="0.25">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row>
    <row r="83" spans="1:35" x14ac:dyDescent="0.25">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row>
    <row r="84" spans="1:35" x14ac:dyDescent="0.25">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row>
    <row r="85" spans="1:35" x14ac:dyDescent="0.25">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row>
    <row r="86" spans="1:35" x14ac:dyDescent="0.25">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row>
    <row r="87" spans="1:35" x14ac:dyDescent="0.25">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row>
    <row r="88" spans="1:35" x14ac:dyDescent="0.25">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row>
    <row r="89" spans="1:35" x14ac:dyDescent="0.25">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row>
    <row r="90" spans="1:35" x14ac:dyDescent="0.25">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row>
    <row r="91" spans="1:35" x14ac:dyDescent="0.25">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row>
    <row r="92" spans="1:35" x14ac:dyDescent="0.25">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row>
    <row r="93" spans="1:35" x14ac:dyDescent="0.25">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row>
    <row r="94" spans="1:35" x14ac:dyDescent="0.25">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row>
    <row r="95" spans="1:35" x14ac:dyDescent="0.25">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row>
    <row r="96" spans="1:35" x14ac:dyDescent="0.25">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row>
    <row r="97" spans="1:35" x14ac:dyDescent="0.25">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row>
    <row r="98" spans="1:35" x14ac:dyDescent="0.25">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row>
    <row r="99" spans="1:35" x14ac:dyDescent="0.25">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row>
    <row r="100" spans="1:35" x14ac:dyDescent="0.25">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row>
    <row r="101" spans="1:35" x14ac:dyDescent="0.25">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row>
    <row r="102" spans="1:35" x14ac:dyDescent="0.25">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row>
    <row r="103" spans="1:35" x14ac:dyDescent="0.25">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row>
    <row r="104" spans="1:35" x14ac:dyDescent="0.25">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row>
    <row r="105" spans="1:35" x14ac:dyDescent="0.25">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row>
    <row r="106" spans="1:35" x14ac:dyDescent="0.25">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row>
    <row r="107" spans="1:35" x14ac:dyDescent="0.25">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row>
    <row r="108" spans="1:35" x14ac:dyDescent="0.25">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row>
    <row r="109" spans="1:35" x14ac:dyDescent="0.25">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row>
    <row r="110" spans="1:35" x14ac:dyDescent="0.25">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row>
    <row r="111" spans="1:35" x14ac:dyDescent="0.25">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row>
    <row r="112" spans="1:35" x14ac:dyDescent="0.25">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row>
    <row r="113" spans="1:35" x14ac:dyDescent="0.25">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row>
    <row r="114" spans="1:35" x14ac:dyDescent="0.25">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row>
    <row r="115" spans="1:35" x14ac:dyDescent="0.25">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row>
    <row r="116" spans="1:35" x14ac:dyDescent="0.25">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row>
    <row r="117" spans="1:35" x14ac:dyDescent="0.25">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row>
    <row r="118" spans="1:35" x14ac:dyDescent="0.25">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row>
    <row r="119" spans="1:35" x14ac:dyDescent="0.25">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row>
    <row r="120" spans="1:35" x14ac:dyDescent="0.25">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row>
    <row r="121" spans="1:35" x14ac:dyDescent="0.25">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row>
    <row r="122" spans="1:35" x14ac:dyDescent="0.25">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row>
    <row r="123" spans="1:35" x14ac:dyDescent="0.25">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row>
    <row r="124" spans="1:35" x14ac:dyDescent="0.25">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row>
    <row r="125" spans="1:35" x14ac:dyDescent="0.25">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row>
    <row r="126" spans="1:35" x14ac:dyDescent="0.25">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row>
    <row r="127" spans="1:35" x14ac:dyDescent="0.25">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row>
    <row r="128" spans="1:35" x14ac:dyDescent="0.25">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row>
    <row r="129" spans="1:35" x14ac:dyDescent="0.25">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row>
    <row r="130" spans="1:35" x14ac:dyDescent="0.25">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row>
    <row r="131" spans="1:35" x14ac:dyDescent="0.25">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row>
    <row r="132" spans="1:35" x14ac:dyDescent="0.25">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row>
    <row r="133" spans="1:35" x14ac:dyDescent="0.25">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row>
    <row r="134" spans="1:35" x14ac:dyDescent="0.25">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row>
    <row r="135" spans="1:35" x14ac:dyDescent="0.25">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row>
    <row r="136" spans="1:35" x14ac:dyDescent="0.25">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row>
    <row r="137" spans="1:35" x14ac:dyDescent="0.25">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row>
    <row r="138" spans="1:35" x14ac:dyDescent="0.25">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row>
    <row r="139" spans="1:35" x14ac:dyDescent="0.25">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row>
    <row r="140" spans="1:35" x14ac:dyDescent="0.25">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row>
    <row r="141" spans="1:35" x14ac:dyDescent="0.25">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row>
    <row r="142" spans="1:35" x14ac:dyDescent="0.25">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row>
    <row r="143" spans="1:35" x14ac:dyDescent="0.25">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row>
    <row r="144" spans="1:35" x14ac:dyDescent="0.25">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row>
    <row r="145" spans="1:35" x14ac:dyDescent="0.25">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row>
    <row r="146" spans="1:35" x14ac:dyDescent="0.25">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row>
    <row r="147" spans="1:35" x14ac:dyDescent="0.25">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row>
    <row r="148" spans="1:35" x14ac:dyDescent="0.25">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row>
    <row r="149" spans="1:35" x14ac:dyDescent="0.25">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row>
    <row r="150" spans="1:35" x14ac:dyDescent="0.25">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row>
    <row r="151" spans="1:35" x14ac:dyDescent="0.25">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row>
    <row r="152" spans="1:35" x14ac:dyDescent="0.25">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row>
    <row r="153" spans="1:35" x14ac:dyDescent="0.25">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row>
    <row r="154" spans="1:35" x14ac:dyDescent="0.25">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row>
    <row r="155" spans="1:35" x14ac:dyDescent="0.25">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row>
    <row r="156" spans="1:35" x14ac:dyDescent="0.25">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row>
    <row r="157" spans="1:35" x14ac:dyDescent="0.25">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row>
    <row r="158" spans="1:35" x14ac:dyDescent="0.25">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row>
    <row r="159" spans="1:35" x14ac:dyDescent="0.25">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row>
    <row r="160" spans="1:35" x14ac:dyDescent="0.25">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row>
    <row r="161" spans="1:35" x14ac:dyDescent="0.25">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row>
    <row r="162" spans="1:35" x14ac:dyDescent="0.25">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row>
    <row r="163" spans="1:35" x14ac:dyDescent="0.25">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row>
    <row r="164" spans="1:35" x14ac:dyDescent="0.25">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row>
    <row r="165" spans="1:35" x14ac:dyDescent="0.25">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row>
    <row r="166" spans="1:35" x14ac:dyDescent="0.25">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row>
    <row r="167" spans="1:35" x14ac:dyDescent="0.25">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row>
    <row r="168" spans="1:35" x14ac:dyDescent="0.25">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row>
    <row r="169" spans="1:35" x14ac:dyDescent="0.25">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row>
    <row r="170" spans="1:35" x14ac:dyDescent="0.25">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row>
    <row r="171" spans="1:35" x14ac:dyDescent="0.25">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row>
    <row r="172" spans="1:35" x14ac:dyDescent="0.25">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row>
    <row r="173" spans="1:35" x14ac:dyDescent="0.25">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row>
    <row r="174" spans="1:35" x14ac:dyDescent="0.25">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row>
    <row r="175" spans="1:35" x14ac:dyDescent="0.25">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row>
    <row r="176" spans="1:35" x14ac:dyDescent="0.25">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row>
    <row r="177" spans="1:35" x14ac:dyDescent="0.25">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row>
    <row r="178" spans="1:35" x14ac:dyDescent="0.25">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row>
    <row r="179" spans="1:35" x14ac:dyDescent="0.25">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row>
    <row r="180" spans="1:35" x14ac:dyDescent="0.25">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row>
    <row r="181" spans="1:35" x14ac:dyDescent="0.25">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row>
    <row r="182" spans="1:35" x14ac:dyDescent="0.25">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row>
    <row r="183" spans="1:35" x14ac:dyDescent="0.25">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row>
    <row r="184" spans="1:35" x14ac:dyDescent="0.25">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row>
    <row r="185" spans="1:35" x14ac:dyDescent="0.25">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row>
    <row r="186" spans="1:35" x14ac:dyDescent="0.25">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row>
    <row r="187" spans="1:35" x14ac:dyDescent="0.25">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row>
    <row r="188" spans="1:35" x14ac:dyDescent="0.25">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row>
    <row r="189" spans="1:35" x14ac:dyDescent="0.25">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row>
    <row r="190" spans="1:35" x14ac:dyDescent="0.25">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row>
    <row r="191" spans="1:35" x14ac:dyDescent="0.25">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row>
    <row r="192" spans="1:35" x14ac:dyDescent="0.25">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row>
    <row r="193" spans="1:35" x14ac:dyDescent="0.25">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row>
    <row r="194" spans="1:35" x14ac:dyDescent="0.25">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row>
    <row r="195" spans="1:35" x14ac:dyDescent="0.25">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row>
    <row r="196" spans="1:35" x14ac:dyDescent="0.25">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row>
    <row r="197" spans="1:35" x14ac:dyDescent="0.25">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row>
    <row r="198" spans="1:35" x14ac:dyDescent="0.25">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row>
    <row r="199" spans="1:35" x14ac:dyDescent="0.25">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row>
    <row r="200" spans="1:35" x14ac:dyDescent="0.25">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row>
    <row r="201" spans="1:35" x14ac:dyDescent="0.25">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row>
    <row r="202" spans="1:35" x14ac:dyDescent="0.25">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row>
    <row r="203" spans="1:35" x14ac:dyDescent="0.25">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row>
    <row r="204" spans="1:35" x14ac:dyDescent="0.25">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row>
    <row r="205" spans="1:35" x14ac:dyDescent="0.25">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row>
    <row r="206" spans="1:35" x14ac:dyDescent="0.25">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row>
    <row r="207" spans="1:35" x14ac:dyDescent="0.25">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row>
    <row r="208" spans="1:35" x14ac:dyDescent="0.25">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row>
    <row r="209" spans="1:35" x14ac:dyDescent="0.25">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row>
    <row r="210" spans="1:35" x14ac:dyDescent="0.25">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row>
    <row r="211" spans="1:35" x14ac:dyDescent="0.25">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row>
    <row r="212" spans="1:35" x14ac:dyDescent="0.25">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row>
    <row r="213" spans="1:35" x14ac:dyDescent="0.25">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row>
    <row r="214" spans="1:35" x14ac:dyDescent="0.25">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row>
    <row r="215" spans="1:35" x14ac:dyDescent="0.25">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row>
    <row r="216" spans="1:35" x14ac:dyDescent="0.25">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row>
    <row r="217" spans="1:35" x14ac:dyDescent="0.25">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row>
    <row r="218" spans="1:35" x14ac:dyDescent="0.25">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row>
    <row r="219" spans="1:35" x14ac:dyDescent="0.25">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row>
    <row r="220" spans="1:35" x14ac:dyDescent="0.25">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row>
    <row r="221" spans="1:35" x14ac:dyDescent="0.25">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row>
    <row r="222" spans="1:35" x14ac:dyDescent="0.25">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row>
    <row r="223" spans="1:35" x14ac:dyDescent="0.25">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row>
    <row r="224" spans="1:35" x14ac:dyDescent="0.25">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row>
    <row r="225" spans="1:35" x14ac:dyDescent="0.25">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row>
    <row r="226" spans="1:35" x14ac:dyDescent="0.25">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row>
    <row r="227" spans="1:35" x14ac:dyDescent="0.25">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row>
    <row r="228" spans="1:35" x14ac:dyDescent="0.25">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row>
    <row r="229" spans="1:35" x14ac:dyDescent="0.25">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row>
    <row r="230" spans="1:35" x14ac:dyDescent="0.25">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row>
    <row r="231" spans="1:35" x14ac:dyDescent="0.25">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row>
    <row r="232" spans="1:35" x14ac:dyDescent="0.25">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row>
    <row r="233" spans="1:35" x14ac:dyDescent="0.25">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row>
    <row r="234" spans="1:35" x14ac:dyDescent="0.25">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row>
    <row r="235" spans="1:35" x14ac:dyDescent="0.25">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row>
    <row r="236" spans="1:35" x14ac:dyDescent="0.25">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row>
    <row r="237" spans="1:35" x14ac:dyDescent="0.25">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row>
    <row r="238" spans="1:35" x14ac:dyDescent="0.25">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row>
    <row r="239" spans="1:35" x14ac:dyDescent="0.25">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row>
    <row r="240" spans="1:35" x14ac:dyDescent="0.25">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row>
    <row r="241" spans="1:35" x14ac:dyDescent="0.25">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row>
    <row r="242" spans="1:35" x14ac:dyDescent="0.25">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row>
    <row r="243" spans="1:35" x14ac:dyDescent="0.25">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row>
    <row r="244" spans="1:35" x14ac:dyDescent="0.25">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row>
    <row r="245" spans="1:35" x14ac:dyDescent="0.25">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row>
    <row r="246" spans="1:35" x14ac:dyDescent="0.25">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row>
    <row r="247" spans="1:35" x14ac:dyDescent="0.25">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row>
    <row r="248" spans="1:35" x14ac:dyDescent="0.25">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row>
    <row r="249" spans="1:35" x14ac:dyDescent="0.25">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row>
    <row r="250" spans="1:35" x14ac:dyDescent="0.25">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row>
    <row r="251" spans="1:35" x14ac:dyDescent="0.25">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row>
    <row r="252" spans="1:35" x14ac:dyDescent="0.25">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row>
    <row r="253" spans="1:35" x14ac:dyDescent="0.25">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row>
    <row r="254" spans="1:35" x14ac:dyDescent="0.25">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row>
    <row r="255" spans="1:35" x14ac:dyDescent="0.25">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row>
    <row r="256" spans="1:35" x14ac:dyDescent="0.25">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row>
    <row r="257" spans="1:35" x14ac:dyDescent="0.25">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row>
    <row r="258" spans="1:35" x14ac:dyDescent="0.25">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row>
    <row r="259" spans="1:35" x14ac:dyDescent="0.25">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row>
    <row r="260" spans="1:35" x14ac:dyDescent="0.25">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row>
    <row r="261" spans="1:35" x14ac:dyDescent="0.25">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row>
    <row r="262" spans="1:35" x14ac:dyDescent="0.25">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row>
    <row r="263" spans="1:35" x14ac:dyDescent="0.25">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row>
    <row r="264" spans="1:35" x14ac:dyDescent="0.25">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row>
    <row r="265" spans="1:35" x14ac:dyDescent="0.25">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row>
    <row r="266" spans="1:35" x14ac:dyDescent="0.25">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row>
    <row r="267" spans="1:35" x14ac:dyDescent="0.25">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row>
    <row r="268" spans="1:35" x14ac:dyDescent="0.25">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row>
    <row r="269" spans="1:35" x14ac:dyDescent="0.25">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row>
    <row r="270" spans="1:35" x14ac:dyDescent="0.25">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row>
    <row r="271" spans="1:35" x14ac:dyDescent="0.25">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row>
    <row r="272" spans="1:35" x14ac:dyDescent="0.25">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row>
    <row r="273" spans="1:35" x14ac:dyDescent="0.25">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row>
    <row r="274" spans="1:35" x14ac:dyDescent="0.25">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row>
    <row r="275" spans="1:35" x14ac:dyDescent="0.25">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row>
    <row r="276" spans="1:35" x14ac:dyDescent="0.25">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row>
    <row r="277" spans="1:35" x14ac:dyDescent="0.25">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row>
    <row r="278" spans="1:35" x14ac:dyDescent="0.25">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row>
    <row r="279" spans="1:35" x14ac:dyDescent="0.25">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row>
    <row r="280" spans="1:35" x14ac:dyDescent="0.25">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row>
    <row r="281" spans="1:35" x14ac:dyDescent="0.25">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row>
    <row r="282" spans="1:35" x14ac:dyDescent="0.25">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row>
    <row r="283" spans="1:35" x14ac:dyDescent="0.25">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row>
    <row r="284" spans="1:35" x14ac:dyDescent="0.25">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row>
    <row r="285" spans="1:35" x14ac:dyDescent="0.25">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row>
    <row r="286" spans="1:35" x14ac:dyDescent="0.25">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row>
    <row r="287" spans="1:35" x14ac:dyDescent="0.25">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row>
    <row r="288" spans="1:35" x14ac:dyDescent="0.25">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row>
    <row r="289" spans="1:35" x14ac:dyDescent="0.25">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row>
    <row r="290" spans="1:35" x14ac:dyDescent="0.25">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row>
    <row r="291" spans="1:35" x14ac:dyDescent="0.25">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row>
    <row r="292" spans="1:35" x14ac:dyDescent="0.25">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row>
    <row r="293" spans="1:35" x14ac:dyDescent="0.25">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row>
    <row r="294" spans="1:35" x14ac:dyDescent="0.25">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row>
    <row r="295" spans="1:35" x14ac:dyDescent="0.25">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row>
    <row r="296" spans="1:35" x14ac:dyDescent="0.25">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row>
    <row r="297" spans="1:35" x14ac:dyDescent="0.25">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row>
    <row r="298" spans="1:35" x14ac:dyDescent="0.25">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row>
    <row r="299" spans="1:35" x14ac:dyDescent="0.25">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row>
    <row r="300" spans="1:35" x14ac:dyDescent="0.25">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row>
    <row r="301" spans="1:35" x14ac:dyDescent="0.25">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row>
    <row r="302" spans="1:35" x14ac:dyDescent="0.25">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row>
    <row r="303" spans="1:35" x14ac:dyDescent="0.25">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row>
    <row r="304" spans="1:35" x14ac:dyDescent="0.25">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row>
    <row r="305" spans="1:35" x14ac:dyDescent="0.25">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row>
    <row r="306" spans="1:35" x14ac:dyDescent="0.25">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row>
    <row r="307" spans="1:35" x14ac:dyDescent="0.25">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row>
    <row r="308" spans="1:35" x14ac:dyDescent="0.25">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row>
    <row r="309" spans="1:35" x14ac:dyDescent="0.25">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row>
    <row r="310" spans="1:35" x14ac:dyDescent="0.25">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row>
    <row r="311" spans="1:35" x14ac:dyDescent="0.25">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row>
    <row r="312" spans="1:35" x14ac:dyDescent="0.25">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row>
    <row r="313" spans="1:35" x14ac:dyDescent="0.25">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row>
    <row r="314" spans="1:35" x14ac:dyDescent="0.25">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row>
    <row r="315" spans="1:35" x14ac:dyDescent="0.25">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row>
    <row r="316" spans="1:35" x14ac:dyDescent="0.25">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row>
    <row r="317" spans="1:35" x14ac:dyDescent="0.25">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row>
    <row r="318" spans="1:35" x14ac:dyDescent="0.25">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row>
    <row r="319" spans="1:35" x14ac:dyDescent="0.25">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row>
    <row r="320" spans="1:35" x14ac:dyDescent="0.25">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row>
    <row r="321" spans="1:35" x14ac:dyDescent="0.25">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row>
    <row r="322" spans="1:35" x14ac:dyDescent="0.25">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row>
    <row r="323" spans="1:35" x14ac:dyDescent="0.25">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row>
    <row r="324" spans="1:35" x14ac:dyDescent="0.25">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row>
    <row r="325" spans="1:35" x14ac:dyDescent="0.25">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row>
    <row r="326" spans="1:35" x14ac:dyDescent="0.25">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row>
    <row r="327" spans="1:35" x14ac:dyDescent="0.25">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row>
    <row r="328" spans="1:35" x14ac:dyDescent="0.25">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row>
    <row r="329" spans="1:35" x14ac:dyDescent="0.25">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row>
    <row r="330" spans="1:35" x14ac:dyDescent="0.25">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row>
    <row r="331" spans="1:35" x14ac:dyDescent="0.25">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row>
    <row r="332" spans="1:35" x14ac:dyDescent="0.25">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row>
    <row r="333" spans="1:35" x14ac:dyDescent="0.25">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row>
    <row r="334" spans="1:35" x14ac:dyDescent="0.25">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row>
    <row r="335" spans="1:35" x14ac:dyDescent="0.25">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row>
    <row r="336" spans="1:35" x14ac:dyDescent="0.25">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row>
    <row r="337" spans="1:35" x14ac:dyDescent="0.25">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row>
    <row r="338" spans="1:35" x14ac:dyDescent="0.25">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row>
    <row r="339" spans="1:35" x14ac:dyDescent="0.25">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row>
    <row r="340" spans="1:35" x14ac:dyDescent="0.25">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row>
    <row r="341" spans="1:35" x14ac:dyDescent="0.25">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row>
    <row r="342" spans="1:35" x14ac:dyDescent="0.25">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row>
    <row r="343" spans="1:35" x14ac:dyDescent="0.25">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row>
    <row r="344" spans="1:35" x14ac:dyDescent="0.25">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row>
    <row r="345" spans="1:35" x14ac:dyDescent="0.25">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row>
    <row r="346" spans="1:35" x14ac:dyDescent="0.25">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row>
    <row r="347" spans="1:35" x14ac:dyDescent="0.25">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row>
    <row r="348" spans="1:35" x14ac:dyDescent="0.25">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row>
    <row r="349" spans="1:35" x14ac:dyDescent="0.25">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row>
    <row r="350" spans="1:35" x14ac:dyDescent="0.25">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row>
    <row r="351" spans="1:35" x14ac:dyDescent="0.25">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row>
    <row r="352" spans="1:35" x14ac:dyDescent="0.25">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row>
    <row r="353" spans="1:35" x14ac:dyDescent="0.25">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row>
    <row r="354" spans="1:35" x14ac:dyDescent="0.25">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row>
    <row r="355" spans="1:35" x14ac:dyDescent="0.25">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row>
    <row r="356" spans="1:35" x14ac:dyDescent="0.25">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row>
    <row r="357" spans="1:35" x14ac:dyDescent="0.25">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row>
    <row r="358" spans="1:35" x14ac:dyDescent="0.25">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row>
    <row r="359" spans="1:35" x14ac:dyDescent="0.25">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row>
    <row r="360" spans="1:35" x14ac:dyDescent="0.25">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row>
    <row r="361" spans="1:35" x14ac:dyDescent="0.25">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row>
    <row r="362" spans="1:35" x14ac:dyDescent="0.25">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row>
    <row r="363" spans="1:35" x14ac:dyDescent="0.25">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row>
    <row r="364" spans="1:35" x14ac:dyDescent="0.25">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row>
    <row r="365" spans="1:35" x14ac:dyDescent="0.25">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row>
    <row r="366" spans="1:35" x14ac:dyDescent="0.25">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row>
    <row r="367" spans="1:35" x14ac:dyDescent="0.25">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row>
    <row r="368" spans="1:35" x14ac:dyDescent="0.25">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row>
    <row r="369" spans="1:35" x14ac:dyDescent="0.25">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row>
    <row r="370" spans="1:35" x14ac:dyDescent="0.25">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row>
    <row r="371" spans="1:35" x14ac:dyDescent="0.25">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row>
    <row r="372" spans="1:35" x14ac:dyDescent="0.25">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row>
    <row r="373" spans="1:35" x14ac:dyDescent="0.25">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row>
    <row r="374" spans="1:35" x14ac:dyDescent="0.25">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row>
    <row r="375" spans="1:35" x14ac:dyDescent="0.25">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row>
    <row r="376" spans="1:35" x14ac:dyDescent="0.25">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row>
    <row r="377" spans="1:35" x14ac:dyDescent="0.25">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row>
    <row r="378" spans="1:35" x14ac:dyDescent="0.25">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row>
    <row r="379" spans="1:35" x14ac:dyDescent="0.25">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row>
    <row r="380" spans="1:35" x14ac:dyDescent="0.25">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row>
    <row r="381" spans="1:35" x14ac:dyDescent="0.25">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row>
    <row r="382" spans="1:35" x14ac:dyDescent="0.25">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row>
    <row r="383" spans="1:35" x14ac:dyDescent="0.25">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row>
    <row r="384" spans="1:35" x14ac:dyDescent="0.25">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row>
    <row r="385" spans="1:35" x14ac:dyDescent="0.25">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row>
    <row r="386" spans="1:35" x14ac:dyDescent="0.25">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row>
    <row r="387" spans="1:35" x14ac:dyDescent="0.25">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row>
    <row r="388" spans="1:35" x14ac:dyDescent="0.25">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row>
    <row r="389" spans="1:35" x14ac:dyDescent="0.25">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row>
    <row r="390" spans="1:35" x14ac:dyDescent="0.25">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row>
    <row r="391" spans="1:35" x14ac:dyDescent="0.25">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row>
    <row r="392" spans="1:35" x14ac:dyDescent="0.25">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row>
    <row r="393" spans="1:35" x14ac:dyDescent="0.25">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row>
    <row r="394" spans="1:35" x14ac:dyDescent="0.25">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row>
    <row r="395" spans="1:35" x14ac:dyDescent="0.25">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row>
    <row r="396" spans="1:35" x14ac:dyDescent="0.25">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row>
    <row r="397" spans="1:35" x14ac:dyDescent="0.25">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row>
    <row r="398" spans="1:35" x14ac:dyDescent="0.25">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row>
    <row r="399" spans="1:35" x14ac:dyDescent="0.25">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row>
    <row r="400" spans="1:35" x14ac:dyDescent="0.25">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row>
    <row r="401" spans="1:35" x14ac:dyDescent="0.25">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row>
    <row r="402" spans="1:35" x14ac:dyDescent="0.25">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row>
    <row r="403" spans="1:35" x14ac:dyDescent="0.25">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row>
    <row r="404" spans="1:35" x14ac:dyDescent="0.25">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row>
    <row r="405" spans="1:35" x14ac:dyDescent="0.25">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row>
    <row r="406" spans="1:35" x14ac:dyDescent="0.25">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row>
    <row r="407" spans="1:35" x14ac:dyDescent="0.25">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row>
    <row r="408" spans="1:35" x14ac:dyDescent="0.25">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row>
    <row r="409" spans="1:35" x14ac:dyDescent="0.25">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row>
    <row r="410" spans="1:35" x14ac:dyDescent="0.25">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row>
    <row r="411" spans="1:35" x14ac:dyDescent="0.25">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row>
    <row r="412" spans="1:35" x14ac:dyDescent="0.25">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row>
    <row r="413" spans="1:35" x14ac:dyDescent="0.25">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row>
    <row r="414" spans="1:35" x14ac:dyDescent="0.25">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row>
    <row r="415" spans="1:35" x14ac:dyDescent="0.25">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row>
    <row r="416" spans="1:35" x14ac:dyDescent="0.25">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row>
    <row r="417" spans="1:35" x14ac:dyDescent="0.25">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row>
    <row r="418" spans="1:35" x14ac:dyDescent="0.25">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row>
    <row r="419" spans="1:35" x14ac:dyDescent="0.25">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row>
    <row r="420" spans="1:35" x14ac:dyDescent="0.25">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row>
    <row r="421" spans="1:35" x14ac:dyDescent="0.25">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row>
    <row r="422" spans="1:35" x14ac:dyDescent="0.25">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row>
    <row r="423" spans="1:35" x14ac:dyDescent="0.25">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row>
    <row r="424" spans="1:35" x14ac:dyDescent="0.25">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row>
    <row r="425" spans="1:35" x14ac:dyDescent="0.25">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row>
    <row r="426" spans="1:35" x14ac:dyDescent="0.25">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row>
    <row r="427" spans="1:35" x14ac:dyDescent="0.25">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row>
    <row r="428" spans="1:35" x14ac:dyDescent="0.25">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row>
    <row r="429" spans="1:35" x14ac:dyDescent="0.25">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row>
    <row r="430" spans="1:35" x14ac:dyDescent="0.25">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row>
    <row r="431" spans="1:35" x14ac:dyDescent="0.25">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row>
    <row r="432" spans="1:35" x14ac:dyDescent="0.25">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row>
    <row r="433" spans="1:35" x14ac:dyDescent="0.25">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row>
    <row r="434" spans="1:35" x14ac:dyDescent="0.25">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row>
    <row r="435" spans="1:35" x14ac:dyDescent="0.25">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row>
    <row r="436" spans="1:35" x14ac:dyDescent="0.25">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row>
    <row r="437" spans="1:35" x14ac:dyDescent="0.25">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row>
    <row r="438" spans="1:35" x14ac:dyDescent="0.25">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row>
    <row r="439" spans="1:35" x14ac:dyDescent="0.25">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row>
    <row r="440" spans="1:35" x14ac:dyDescent="0.25">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row>
    <row r="441" spans="1:35" x14ac:dyDescent="0.25">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row>
    <row r="442" spans="1:35" x14ac:dyDescent="0.25">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row>
    <row r="443" spans="1:35" x14ac:dyDescent="0.25">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row>
    <row r="444" spans="1:35" x14ac:dyDescent="0.25">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row>
    <row r="445" spans="1:35" x14ac:dyDescent="0.25">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row>
    <row r="446" spans="1:35" x14ac:dyDescent="0.25">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row>
    <row r="447" spans="1:35" x14ac:dyDescent="0.25">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row>
    <row r="448" spans="1:35" x14ac:dyDescent="0.25">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row>
    <row r="449" spans="1:35" x14ac:dyDescent="0.25">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row>
    <row r="450" spans="1:35" x14ac:dyDescent="0.25">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row>
    <row r="451" spans="1:35" x14ac:dyDescent="0.25">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row>
    <row r="452" spans="1:35" x14ac:dyDescent="0.25">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row>
    <row r="453" spans="1:35" x14ac:dyDescent="0.25">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row>
    <row r="454" spans="1:35" x14ac:dyDescent="0.25">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row>
    <row r="455" spans="1:35" x14ac:dyDescent="0.25">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row>
    <row r="456" spans="1:35" x14ac:dyDescent="0.25">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row>
    <row r="457" spans="1:35" x14ac:dyDescent="0.25">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row>
    <row r="458" spans="1:35" x14ac:dyDescent="0.25">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row>
    <row r="459" spans="1:35" x14ac:dyDescent="0.25">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row>
    <row r="460" spans="1:35" x14ac:dyDescent="0.25">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row>
    <row r="461" spans="1:35" x14ac:dyDescent="0.25">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row>
    <row r="462" spans="1:35" x14ac:dyDescent="0.25">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row>
    <row r="463" spans="1:35" x14ac:dyDescent="0.25">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row>
    <row r="464" spans="1:35" x14ac:dyDescent="0.25">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row>
    <row r="465" spans="1:35" x14ac:dyDescent="0.25">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row>
    <row r="466" spans="1:35" x14ac:dyDescent="0.25">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row>
    <row r="467" spans="1:35" x14ac:dyDescent="0.25">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row>
    <row r="468" spans="1:35" x14ac:dyDescent="0.25">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row>
    <row r="469" spans="1:35" x14ac:dyDescent="0.25">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row>
    <row r="470" spans="1:35" x14ac:dyDescent="0.25">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row>
    <row r="471" spans="1:35" x14ac:dyDescent="0.25">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row>
    <row r="472" spans="1:35" x14ac:dyDescent="0.25">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row>
    <row r="473" spans="1:35" x14ac:dyDescent="0.25">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row>
    <row r="474" spans="1:35" x14ac:dyDescent="0.25">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row>
    <row r="475" spans="1:35" x14ac:dyDescent="0.25">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row>
    <row r="476" spans="1:35" x14ac:dyDescent="0.25">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row>
    <row r="477" spans="1:35" x14ac:dyDescent="0.25">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row>
    <row r="478" spans="1:35" x14ac:dyDescent="0.25">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row>
    <row r="479" spans="1:35" x14ac:dyDescent="0.25">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row>
    <row r="480" spans="1:35" x14ac:dyDescent="0.25">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row>
    <row r="481" spans="1:35" x14ac:dyDescent="0.25">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row>
    <row r="482" spans="1:35" x14ac:dyDescent="0.25">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row>
    <row r="483" spans="1:35" x14ac:dyDescent="0.25">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row>
    <row r="484" spans="1:35" x14ac:dyDescent="0.25">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row>
    <row r="485" spans="1:35" x14ac:dyDescent="0.25">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row>
    <row r="486" spans="1:35" x14ac:dyDescent="0.25">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row>
    <row r="487" spans="1:35" x14ac:dyDescent="0.25">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row>
    <row r="488" spans="1:35" x14ac:dyDescent="0.25">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row>
    <row r="489" spans="1:35" x14ac:dyDescent="0.25">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row>
    <row r="490" spans="1:35" x14ac:dyDescent="0.25">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row>
    <row r="491" spans="1:35" x14ac:dyDescent="0.25">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row>
    <row r="492" spans="1:35" x14ac:dyDescent="0.25">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row>
    <row r="493" spans="1:35" x14ac:dyDescent="0.25">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row>
    <row r="494" spans="1:35" x14ac:dyDescent="0.25">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row>
    <row r="495" spans="1:35" x14ac:dyDescent="0.25">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row>
    <row r="496" spans="1:35" x14ac:dyDescent="0.25">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row>
    <row r="497" spans="1:35" x14ac:dyDescent="0.25">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row>
    <row r="498" spans="1:35" x14ac:dyDescent="0.25">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row>
    <row r="499" spans="1:35" x14ac:dyDescent="0.25">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row>
    <row r="500" spans="1:35" x14ac:dyDescent="0.25">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row>
    <row r="501" spans="1:35" x14ac:dyDescent="0.25">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row>
    <row r="502" spans="1:35" x14ac:dyDescent="0.25">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row>
    <row r="503" spans="1:35" x14ac:dyDescent="0.25">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row>
    <row r="504" spans="1:35" x14ac:dyDescent="0.25">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row>
    <row r="505" spans="1:35" x14ac:dyDescent="0.25">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row>
    <row r="506" spans="1:35" x14ac:dyDescent="0.25">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row>
    <row r="507" spans="1:35" x14ac:dyDescent="0.25">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row>
    <row r="508" spans="1:35" x14ac:dyDescent="0.25">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row>
    <row r="509" spans="1:35" x14ac:dyDescent="0.25">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row>
    <row r="510" spans="1:35" x14ac:dyDescent="0.25">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row>
    <row r="511" spans="1:35" x14ac:dyDescent="0.25">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row>
    <row r="512" spans="1:35" x14ac:dyDescent="0.25">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row>
    <row r="513" spans="1:35" x14ac:dyDescent="0.25">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row>
    <row r="514" spans="1:35" x14ac:dyDescent="0.25">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row>
    <row r="515" spans="1:35" x14ac:dyDescent="0.25">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row>
    <row r="516" spans="1:35" x14ac:dyDescent="0.25">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row>
    <row r="517" spans="1:35" x14ac:dyDescent="0.25">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row>
    <row r="518" spans="1:35" x14ac:dyDescent="0.25">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row>
    <row r="519" spans="1:35" x14ac:dyDescent="0.25">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row>
    <row r="520" spans="1:35" x14ac:dyDescent="0.25">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row>
    <row r="521" spans="1:35" x14ac:dyDescent="0.25">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row>
    <row r="522" spans="1:35" x14ac:dyDescent="0.25">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row>
    <row r="523" spans="1:35" x14ac:dyDescent="0.25">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row>
    <row r="524" spans="1:35" x14ac:dyDescent="0.25">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row>
    <row r="525" spans="1:35" x14ac:dyDescent="0.25">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row>
    <row r="526" spans="1:35" x14ac:dyDescent="0.25">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row>
    <row r="527" spans="1:35" x14ac:dyDescent="0.25">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row>
    <row r="528" spans="1:35" x14ac:dyDescent="0.25">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row>
    <row r="529" spans="1:35" x14ac:dyDescent="0.25">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row>
    <row r="530" spans="1:35" x14ac:dyDescent="0.25">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row>
    <row r="531" spans="1:35" x14ac:dyDescent="0.25">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row>
    <row r="532" spans="1:35" x14ac:dyDescent="0.25">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row>
    <row r="533" spans="1:35" x14ac:dyDescent="0.25">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row>
    <row r="534" spans="1:35" x14ac:dyDescent="0.25">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row>
    <row r="535" spans="1:35" x14ac:dyDescent="0.25">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row>
    <row r="536" spans="1:35" x14ac:dyDescent="0.25">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row>
    <row r="537" spans="1:35" x14ac:dyDescent="0.25">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row>
    <row r="538" spans="1:35" x14ac:dyDescent="0.25">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row>
    <row r="539" spans="1:35" x14ac:dyDescent="0.25">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row>
    <row r="540" spans="1:35" x14ac:dyDescent="0.25">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row>
    <row r="541" spans="1:35" x14ac:dyDescent="0.25">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row>
    <row r="542" spans="1:35" x14ac:dyDescent="0.25">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row>
    <row r="543" spans="1:35" x14ac:dyDescent="0.25">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row>
    <row r="544" spans="1:35" x14ac:dyDescent="0.25">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row>
    <row r="545" spans="1:35" x14ac:dyDescent="0.25">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row>
    <row r="546" spans="1:35" x14ac:dyDescent="0.25">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row>
    <row r="547" spans="1:35" x14ac:dyDescent="0.25">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row>
    <row r="548" spans="1:35" x14ac:dyDescent="0.25">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row>
    <row r="549" spans="1:35" x14ac:dyDescent="0.25">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row>
    <row r="550" spans="1:35" x14ac:dyDescent="0.25">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row>
    <row r="551" spans="1:35" x14ac:dyDescent="0.25">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row>
    <row r="552" spans="1:35" x14ac:dyDescent="0.25">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row>
    <row r="553" spans="1:35" x14ac:dyDescent="0.25">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row>
    <row r="554" spans="1:35" x14ac:dyDescent="0.25">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row>
    <row r="555" spans="1:35" x14ac:dyDescent="0.25">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row>
    <row r="556" spans="1:35" x14ac:dyDescent="0.25">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row>
    <row r="557" spans="1:35" x14ac:dyDescent="0.25">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row>
    <row r="558" spans="1:35" x14ac:dyDescent="0.25">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row>
    <row r="559" spans="1:35" x14ac:dyDescent="0.25">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row>
    <row r="560" spans="1:35" x14ac:dyDescent="0.25">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row>
    <row r="561" spans="1:35" x14ac:dyDescent="0.25">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row>
    <row r="562" spans="1:35" x14ac:dyDescent="0.25">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row>
    <row r="563" spans="1:35" x14ac:dyDescent="0.25">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row>
    <row r="564" spans="1:35" x14ac:dyDescent="0.25">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row>
    <row r="565" spans="1:35" x14ac:dyDescent="0.25">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row>
    <row r="566" spans="1:35" x14ac:dyDescent="0.25">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row>
    <row r="567" spans="1:35" x14ac:dyDescent="0.25">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row>
    <row r="568" spans="1:35" x14ac:dyDescent="0.25">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row>
    <row r="569" spans="1:35" x14ac:dyDescent="0.25">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row>
    <row r="570" spans="1:35" x14ac:dyDescent="0.25">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row>
    <row r="571" spans="1:35" x14ac:dyDescent="0.25">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row>
    <row r="572" spans="1:35" x14ac:dyDescent="0.25">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row>
    <row r="573" spans="1:35" x14ac:dyDescent="0.25">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row>
    <row r="574" spans="1:35" x14ac:dyDescent="0.25">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row>
    <row r="575" spans="1:35" x14ac:dyDescent="0.25">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row>
    <row r="576" spans="1:35" x14ac:dyDescent="0.25">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row>
    <row r="577" spans="1:35" x14ac:dyDescent="0.25">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row>
    <row r="578" spans="1:35" x14ac:dyDescent="0.25">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row>
    <row r="579" spans="1:35" x14ac:dyDescent="0.25">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row>
    <row r="580" spans="1:35" x14ac:dyDescent="0.25">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row>
    <row r="581" spans="1:35" x14ac:dyDescent="0.25">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row>
    <row r="582" spans="1:35" x14ac:dyDescent="0.25">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row>
    <row r="583" spans="1:35" x14ac:dyDescent="0.25">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row>
    <row r="584" spans="1:35" x14ac:dyDescent="0.25">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row>
    <row r="585" spans="1:35" x14ac:dyDescent="0.25">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row>
    <row r="586" spans="1:35" x14ac:dyDescent="0.25">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row>
    <row r="587" spans="1:35" x14ac:dyDescent="0.25">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row>
    <row r="588" spans="1:35" x14ac:dyDescent="0.25">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row>
    <row r="589" spans="1:35" x14ac:dyDescent="0.25">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row>
    <row r="590" spans="1:35" x14ac:dyDescent="0.25">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row>
    <row r="591" spans="1:35" x14ac:dyDescent="0.25">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row>
    <row r="592" spans="1:35" x14ac:dyDescent="0.25">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row>
    <row r="593" spans="1:35" x14ac:dyDescent="0.25">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row>
    <row r="594" spans="1:35" x14ac:dyDescent="0.25">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row>
    <row r="595" spans="1:35" x14ac:dyDescent="0.25">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row>
    <row r="596" spans="1:35" x14ac:dyDescent="0.25">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row>
    <row r="597" spans="1:35" x14ac:dyDescent="0.25">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row>
    <row r="598" spans="1:35" x14ac:dyDescent="0.25">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row>
    <row r="599" spans="1:35" x14ac:dyDescent="0.25">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row>
    <row r="600" spans="1:35" x14ac:dyDescent="0.25">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row>
    <row r="601" spans="1:35" x14ac:dyDescent="0.25">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row>
    <row r="602" spans="1:35" x14ac:dyDescent="0.25">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row>
    <row r="603" spans="1:35" x14ac:dyDescent="0.25">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row>
    <row r="604" spans="1:35" x14ac:dyDescent="0.25">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row>
    <row r="605" spans="1:35" x14ac:dyDescent="0.25">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row>
    <row r="606" spans="1:35" x14ac:dyDescent="0.25">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row>
    <row r="607" spans="1:35" x14ac:dyDescent="0.25">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row>
    <row r="608" spans="1:35" x14ac:dyDescent="0.25">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row>
    <row r="609" spans="1:35" x14ac:dyDescent="0.25">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row>
    <row r="610" spans="1:35" x14ac:dyDescent="0.25">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row>
    <row r="611" spans="1:35" x14ac:dyDescent="0.25">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row>
    <row r="612" spans="1:35" x14ac:dyDescent="0.25">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row>
    <row r="613" spans="1:35" x14ac:dyDescent="0.25">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row>
    <row r="614" spans="1:35" x14ac:dyDescent="0.25">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row>
    <row r="615" spans="1:35" x14ac:dyDescent="0.25">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row>
    <row r="616" spans="1:35" x14ac:dyDescent="0.25">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row>
    <row r="617" spans="1:35" x14ac:dyDescent="0.25">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row>
    <row r="618" spans="1:35" x14ac:dyDescent="0.25">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row>
    <row r="619" spans="1:35" x14ac:dyDescent="0.25">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row>
    <row r="620" spans="1:35" x14ac:dyDescent="0.25">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row>
    <row r="621" spans="1:35" x14ac:dyDescent="0.25">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row>
    <row r="622" spans="1:35" x14ac:dyDescent="0.25">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row>
    <row r="623" spans="1:35" x14ac:dyDescent="0.25">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row>
    <row r="624" spans="1:35" x14ac:dyDescent="0.25">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row>
    <row r="625" spans="1:35" x14ac:dyDescent="0.25">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row>
    <row r="626" spans="1:35" x14ac:dyDescent="0.25">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row>
    <row r="627" spans="1:35" x14ac:dyDescent="0.25">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row>
    <row r="628" spans="1:35" x14ac:dyDescent="0.25">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row>
    <row r="629" spans="1:35" x14ac:dyDescent="0.25">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row>
    <row r="630" spans="1:35" x14ac:dyDescent="0.25">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row>
    <row r="631" spans="1:35" x14ac:dyDescent="0.25">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row>
    <row r="632" spans="1:35" x14ac:dyDescent="0.25">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row>
    <row r="633" spans="1:35" x14ac:dyDescent="0.25">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row>
    <row r="634" spans="1:35" x14ac:dyDescent="0.25">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row>
    <row r="635" spans="1:35" x14ac:dyDescent="0.25">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row>
    <row r="636" spans="1:35" x14ac:dyDescent="0.25">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row>
    <row r="637" spans="1:35" x14ac:dyDescent="0.25">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row>
    <row r="638" spans="1:35" x14ac:dyDescent="0.25">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row>
    <row r="639" spans="1:35" x14ac:dyDescent="0.25">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row>
    <row r="640" spans="1:35" x14ac:dyDescent="0.25">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row>
    <row r="641" spans="1:35" x14ac:dyDescent="0.25">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row>
    <row r="642" spans="1:35" x14ac:dyDescent="0.25">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row>
    <row r="643" spans="1:35" x14ac:dyDescent="0.25">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row>
    <row r="644" spans="1:35" x14ac:dyDescent="0.25">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row>
    <row r="645" spans="1:35" x14ac:dyDescent="0.25">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row>
    <row r="646" spans="1:35" x14ac:dyDescent="0.25">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row>
    <row r="647" spans="1:35" x14ac:dyDescent="0.25">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row>
    <row r="648" spans="1:35" x14ac:dyDescent="0.25">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row>
    <row r="649" spans="1:35" x14ac:dyDescent="0.25">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row>
    <row r="650" spans="1:35" x14ac:dyDescent="0.25">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row>
    <row r="651" spans="1:35" x14ac:dyDescent="0.25">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row>
    <row r="652" spans="1:35" x14ac:dyDescent="0.25">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row>
    <row r="653" spans="1:35" x14ac:dyDescent="0.25">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row>
    <row r="654" spans="1:35" x14ac:dyDescent="0.25">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row>
    <row r="655" spans="1:35" x14ac:dyDescent="0.25">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row>
    <row r="656" spans="1:35" x14ac:dyDescent="0.25">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row>
    <row r="657" spans="1:35" x14ac:dyDescent="0.25">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row>
    <row r="658" spans="1:35" x14ac:dyDescent="0.25">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row>
    <row r="659" spans="1:35" x14ac:dyDescent="0.25">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row>
    <row r="660" spans="1:35" x14ac:dyDescent="0.25">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row>
    <row r="661" spans="1:35" x14ac:dyDescent="0.25">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row>
    <row r="662" spans="1:35" x14ac:dyDescent="0.25">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row>
    <row r="663" spans="1:35" x14ac:dyDescent="0.25">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row>
    <row r="664" spans="1:35" x14ac:dyDescent="0.25">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row>
    <row r="665" spans="1:35" x14ac:dyDescent="0.25">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row>
    <row r="666" spans="1:35" x14ac:dyDescent="0.25">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row>
    <row r="667" spans="1:35" x14ac:dyDescent="0.25">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row>
    <row r="668" spans="1:35" x14ac:dyDescent="0.25">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row>
    <row r="669" spans="1:35" x14ac:dyDescent="0.25">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row>
    <row r="670" spans="1:35" x14ac:dyDescent="0.25">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row>
    <row r="671" spans="1:35" x14ac:dyDescent="0.25">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row>
    <row r="672" spans="1:35" x14ac:dyDescent="0.25">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row>
    <row r="673" spans="1:35" x14ac:dyDescent="0.25">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row>
    <row r="674" spans="1:35" x14ac:dyDescent="0.25">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row>
    <row r="675" spans="1:35" x14ac:dyDescent="0.25">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row>
    <row r="676" spans="1:35" x14ac:dyDescent="0.25">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row>
    <row r="677" spans="1:35" x14ac:dyDescent="0.25">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row>
    <row r="678" spans="1:35" x14ac:dyDescent="0.25">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row>
    <row r="679" spans="1:35" x14ac:dyDescent="0.25">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row>
    <row r="680" spans="1:35" x14ac:dyDescent="0.25">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row>
    <row r="681" spans="1:35" x14ac:dyDescent="0.25">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row>
    <row r="682" spans="1:35" x14ac:dyDescent="0.25">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row>
    <row r="683" spans="1:35" x14ac:dyDescent="0.25">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row>
    <row r="684" spans="1:35" x14ac:dyDescent="0.25">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row>
    <row r="685" spans="1:35" x14ac:dyDescent="0.25">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row>
    <row r="686" spans="1:35" x14ac:dyDescent="0.25">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row>
    <row r="687" spans="1:35" x14ac:dyDescent="0.25">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row>
    <row r="688" spans="1:35" x14ac:dyDescent="0.25">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row>
    <row r="689" spans="1:35" x14ac:dyDescent="0.25">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row>
    <row r="690" spans="1:35" x14ac:dyDescent="0.25">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row>
    <row r="691" spans="1:35" x14ac:dyDescent="0.25">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row>
    <row r="692" spans="1:35" x14ac:dyDescent="0.25">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row>
    <row r="693" spans="1:35" x14ac:dyDescent="0.25">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row>
    <row r="694" spans="1:35" x14ac:dyDescent="0.25">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row>
    <row r="695" spans="1:35" x14ac:dyDescent="0.25">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row>
    <row r="696" spans="1:35" x14ac:dyDescent="0.25">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row>
    <row r="697" spans="1:35" x14ac:dyDescent="0.25">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row>
    <row r="698" spans="1:35" x14ac:dyDescent="0.25">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row>
    <row r="699" spans="1:35" x14ac:dyDescent="0.25">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row>
    <row r="700" spans="1:35" x14ac:dyDescent="0.25">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row>
    <row r="701" spans="1:35" x14ac:dyDescent="0.25">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row>
    <row r="702" spans="1:35" x14ac:dyDescent="0.25">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row>
    <row r="703" spans="1:35" x14ac:dyDescent="0.25">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row>
    <row r="704" spans="1:35" x14ac:dyDescent="0.25">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row>
    <row r="705" spans="1:35" x14ac:dyDescent="0.25">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row>
    <row r="706" spans="1:35" x14ac:dyDescent="0.25">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row>
    <row r="707" spans="1:35" x14ac:dyDescent="0.25">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row>
    <row r="708" spans="1:35" x14ac:dyDescent="0.25">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row>
    <row r="709" spans="1:35" x14ac:dyDescent="0.25">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row>
    <row r="710" spans="1:35" x14ac:dyDescent="0.25">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row>
    <row r="711" spans="1:35" x14ac:dyDescent="0.25">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row>
    <row r="712" spans="1:35" x14ac:dyDescent="0.25">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row>
    <row r="713" spans="1:35" x14ac:dyDescent="0.25">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row>
    <row r="714" spans="1:35" x14ac:dyDescent="0.25">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row>
    <row r="715" spans="1:35" x14ac:dyDescent="0.25">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row>
    <row r="716" spans="1:35" x14ac:dyDescent="0.25">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row>
    <row r="717" spans="1:35" x14ac:dyDescent="0.25">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row>
    <row r="718" spans="1:35" x14ac:dyDescent="0.25">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row>
    <row r="719" spans="1:35" x14ac:dyDescent="0.25">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row>
    <row r="720" spans="1:35" x14ac:dyDescent="0.25">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row>
    <row r="721" spans="1:35" x14ac:dyDescent="0.25">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row>
    <row r="722" spans="1:35" x14ac:dyDescent="0.25">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row>
    <row r="723" spans="1:35" x14ac:dyDescent="0.25">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row>
    <row r="724" spans="1:35" x14ac:dyDescent="0.25">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row>
    <row r="725" spans="1:35" x14ac:dyDescent="0.25">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row>
    <row r="726" spans="1:35" x14ac:dyDescent="0.25">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row>
    <row r="727" spans="1:35" x14ac:dyDescent="0.25">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row>
    <row r="728" spans="1:35" x14ac:dyDescent="0.25">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row>
    <row r="729" spans="1:35" x14ac:dyDescent="0.25">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row>
    <row r="730" spans="1:35" x14ac:dyDescent="0.25">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row>
    <row r="731" spans="1:35" x14ac:dyDescent="0.25">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row>
    <row r="732" spans="1:35" x14ac:dyDescent="0.25">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row>
    <row r="733" spans="1:35" x14ac:dyDescent="0.25">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row>
    <row r="734" spans="1:35" x14ac:dyDescent="0.25">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row>
    <row r="735" spans="1:35" x14ac:dyDescent="0.25">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row>
    <row r="736" spans="1:35" x14ac:dyDescent="0.25">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row>
    <row r="737" spans="1:35" x14ac:dyDescent="0.25">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row>
    <row r="738" spans="1:35" x14ac:dyDescent="0.25">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row>
    <row r="739" spans="1:35" x14ac:dyDescent="0.25">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row>
    <row r="740" spans="1:35" x14ac:dyDescent="0.25">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row>
    <row r="741" spans="1:35" x14ac:dyDescent="0.25">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row>
    <row r="742" spans="1:35" x14ac:dyDescent="0.25">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row>
    <row r="743" spans="1:35" x14ac:dyDescent="0.25">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row>
    <row r="744" spans="1:35" x14ac:dyDescent="0.25">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row>
    <row r="745" spans="1:35" x14ac:dyDescent="0.25">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row>
    <row r="746" spans="1:35" x14ac:dyDescent="0.25">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row>
    <row r="747" spans="1:35" x14ac:dyDescent="0.25">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row>
    <row r="748" spans="1:35" x14ac:dyDescent="0.25">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row>
    <row r="749" spans="1:35" x14ac:dyDescent="0.25">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row>
    <row r="750" spans="1:35" x14ac:dyDescent="0.25">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row>
    <row r="751" spans="1:35" x14ac:dyDescent="0.25">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row>
    <row r="752" spans="1:35" x14ac:dyDescent="0.25">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row>
    <row r="753" spans="1:35" x14ac:dyDescent="0.25">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row>
    <row r="754" spans="1:35" x14ac:dyDescent="0.25">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row>
    <row r="755" spans="1:35" x14ac:dyDescent="0.25">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row>
    <row r="756" spans="1:35" x14ac:dyDescent="0.25">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row>
    <row r="757" spans="1:35" x14ac:dyDescent="0.25">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row>
    <row r="758" spans="1:35" x14ac:dyDescent="0.25">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row>
    <row r="759" spans="1:35" x14ac:dyDescent="0.25">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row>
    <row r="760" spans="1:35" x14ac:dyDescent="0.25">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row>
    <row r="761" spans="1:35" x14ac:dyDescent="0.25">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row>
    <row r="762" spans="1:35" x14ac:dyDescent="0.25">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row>
    <row r="763" spans="1:35" x14ac:dyDescent="0.25">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row>
    <row r="764" spans="1:35" x14ac:dyDescent="0.25">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row>
    <row r="765" spans="1:35" x14ac:dyDescent="0.25">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row>
    <row r="766" spans="1:35" x14ac:dyDescent="0.25">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row>
    <row r="767" spans="1:35" x14ac:dyDescent="0.25">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row>
    <row r="768" spans="1:35" x14ac:dyDescent="0.25">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row>
    <row r="769" spans="1:35" x14ac:dyDescent="0.25">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row>
    <row r="770" spans="1:35" x14ac:dyDescent="0.25">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row>
    <row r="771" spans="1:35" x14ac:dyDescent="0.25">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row>
    <row r="772" spans="1:35" x14ac:dyDescent="0.25">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row>
    <row r="773" spans="1:35" x14ac:dyDescent="0.25">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row>
    <row r="774" spans="1:35" x14ac:dyDescent="0.25">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row>
    <row r="775" spans="1:35" x14ac:dyDescent="0.25">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row>
    <row r="776" spans="1:35" x14ac:dyDescent="0.25">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row>
    <row r="777" spans="1:35" x14ac:dyDescent="0.25">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row>
    <row r="778" spans="1:35" x14ac:dyDescent="0.25">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row>
    <row r="779" spans="1:35" x14ac:dyDescent="0.25">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row>
    <row r="780" spans="1:35" x14ac:dyDescent="0.25">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row>
    <row r="781" spans="1:35" x14ac:dyDescent="0.25">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row>
    <row r="782" spans="1:35" x14ac:dyDescent="0.25">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row>
    <row r="783" spans="1:35" x14ac:dyDescent="0.25">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row>
    <row r="784" spans="1:35" x14ac:dyDescent="0.25">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row>
    <row r="785" spans="1:35" x14ac:dyDescent="0.25">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row>
    <row r="786" spans="1:35" x14ac:dyDescent="0.25">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row>
    <row r="787" spans="1:35" x14ac:dyDescent="0.25">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row>
    <row r="788" spans="1:35" x14ac:dyDescent="0.25">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row>
    <row r="789" spans="1:35" x14ac:dyDescent="0.25">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row>
    <row r="790" spans="1:35" x14ac:dyDescent="0.25">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row>
    <row r="791" spans="1:35" x14ac:dyDescent="0.25">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row>
    <row r="792" spans="1:35" x14ac:dyDescent="0.25">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row>
    <row r="793" spans="1:35" x14ac:dyDescent="0.25">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row>
    <row r="794" spans="1:35" x14ac:dyDescent="0.25">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row>
    <row r="795" spans="1:35" x14ac:dyDescent="0.25">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row>
    <row r="796" spans="1:35" x14ac:dyDescent="0.25">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row>
    <row r="797" spans="1:35" x14ac:dyDescent="0.25">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row>
    <row r="798" spans="1:35" x14ac:dyDescent="0.25">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row>
    <row r="799" spans="1:35" x14ac:dyDescent="0.25">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row>
    <row r="800" spans="1:35" x14ac:dyDescent="0.25">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row>
    <row r="801" spans="1:35" x14ac:dyDescent="0.25">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row>
    <row r="802" spans="1:35" x14ac:dyDescent="0.25">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row>
    <row r="803" spans="1:35" x14ac:dyDescent="0.25">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row>
    <row r="804" spans="1:35" x14ac:dyDescent="0.25">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row>
    <row r="805" spans="1:35" x14ac:dyDescent="0.25">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row>
    <row r="806" spans="1:35" x14ac:dyDescent="0.25">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row>
    <row r="807" spans="1:35" x14ac:dyDescent="0.25">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row>
    <row r="808" spans="1:35" x14ac:dyDescent="0.25">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row>
    <row r="809" spans="1:35" x14ac:dyDescent="0.25">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row>
    <row r="810" spans="1:35" x14ac:dyDescent="0.25">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row>
    <row r="811" spans="1:35" x14ac:dyDescent="0.25">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row>
    <row r="812" spans="1:35" x14ac:dyDescent="0.25">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row>
    <row r="813" spans="1:35" x14ac:dyDescent="0.25">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row>
    <row r="814" spans="1:35" x14ac:dyDescent="0.25">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row>
    <row r="815" spans="1:35" x14ac:dyDescent="0.25">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row>
    <row r="816" spans="1:35" x14ac:dyDescent="0.25">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row>
    <row r="817" spans="1:35" x14ac:dyDescent="0.25">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row>
    <row r="818" spans="1:35" x14ac:dyDescent="0.25">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row>
    <row r="819" spans="1:35" x14ac:dyDescent="0.25">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row>
    <row r="820" spans="1:35" x14ac:dyDescent="0.25">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row>
    <row r="821" spans="1:35" x14ac:dyDescent="0.25">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row>
    <row r="822" spans="1:35" x14ac:dyDescent="0.25">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row>
    <row r="823" spans="1:35" x14ac:dyDescent="0.25">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row>
    <row r="824" spans="1:35" x14ac:dyDescent="0.25">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row>
    <row r="825" spans="1:35" x14ac:dyDescent="0.25">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row>
    <row r="826" spans="1:35" x14ac:dyDescent="0.25">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row>
    <row r="827" spans="1:35" x14ac:dyDescent="0.25">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row>
    <row r="828" spans="1:35" x14ac:dyDescent="0.25">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row>
    <row r="829" spans="1:35" x14ac:dyDescent="0.25">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row>
    <row r="830" spans="1:35" x14ac:dyDescent="0.25">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row>
    <row r="831" spans="1:35" x14ac:dyDescent="0.25">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row>
    <row r="832" spans="1:35" x14ac:dyDescent="0.25">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row>
    <row r="833" spans="1:35" x14ac:dyDescent="0.25">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row>
    <row r="834" spans="1:35" x14ac:dyDescent="0.25">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row>
    <row r="835" spans="1:35" x14ac:dyDescent="0.25">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row>
    <row r="836" spans="1:35" x14ac:dyDescent="0.25">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row>
    <row r="837" spans="1:35" x14ac:dyDescent="0.25">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row>
    <row r="838" spans="1:35" x14ac:dyDescent="0.25">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row>
    <row r="839" spans="1:35" x14ac:dyDescent="0.25">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row>
    <row r="840" spans="1:35" x14ac:dyDescent="0.25">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row>
    <row r="841" spans="1:35" x14ac:dyDescent="0.25">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row>
    <row r="842" spans="1:35" x14ac:dyDescent="0.25">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row>
    <row r="843" spans="1:35" x14ac:dyDescent="0.25">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row>
    <row r="844" spans="1:35" x14ac:dyDescent="0.25">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row>
    <row r="845" spans="1:35" x14ac:dyDescent="0.25">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row>
    <row r="846" spans="1:35" x14ac:dyDescent="0.25">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row>
    <row r="847" spans="1:35" x14ac:dyDescent="0.25">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row>
    <row r="848" spans="1:35" x14ac:dyDescent="0.25">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row>
    <row r="849" spans="1:35" x14ac:dyDescent="0.25">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row>
    <row r="850" spans="1:35" x14ac:dyDescent="0.25">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row>
    <row r="851" spans="1:35" x14ac:dyDescent="0.25">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row>
    <row r="852" spans="1:35" x14ac:dyDescent="0.25">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row>
    <row r="853" spans="1:35" x14ac:dyDescent="0.25">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row>
    <row r="854" spans="1:35" x14ac:dyDescent="0.25">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row>
    <row r="855" spans="1:35" x14ac:dyDescent="0.25">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row>
    <row r="856" spans="1:35" x14ac:dyDescent="0.25">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row>
    <row r="857" spans="1:35" x14ac:dyDescent="0.25">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row>
    <row r="858" spans="1:35" x14ac:dyDescent="0.25">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row>
    <row r="859" spans="1:35" x14ac:dyDescent="0.25">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row>
    <row r="860" spans="1:35" x14ac:dyDescent="0.25">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row>
    <row r="861" spans="1:35" x14ac:dyDescent="0.25">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row>
    <row r="862" spans="1:35" x14ac:dyDescent="0.25">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row>
    <row r="863" spans="1:35" x14ac:dyDescent="0.25">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row>
    <row r="864" spans="1:35" x14ac:dyDescent="0.25">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row>
    <row r="865" spans="1:35" x14ac:dyDescent="0.25">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row>
    <row r="866" spans="1:35" x14ac:dyDescent="0.25">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row>
    <row r="867" spans="1:35" x14ac:dyDescent="0.25">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row>
    <row r="868" spans="1:35" x14ac:dyDescent="0.25">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row>
    <row r="869" spans="1:35" x14ac:dyDescent="0.25">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row>
    <row r="870" spans="1:35" x14ac:dyDescent="0.25">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row>
    <row r="871" spans="1:35" x14ac:dyDescent="0.25">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row>
    <row r="872" spans="1:35" x14ac:dyDescent="0.25">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row>
    <row r="873" spans="1:35" x14ac:dyDescent="0.25">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row>
    <row r="874" spans="1:35" x14ac:dyDescent="0.25">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row>
    <row r="875" spans="1:35" x14ac:dyDescent="0.25">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row>
    <row r="876" spans="1:35" x14ac:dyDescent="0.25">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row>
    <row r="877" spans="1:35" x14ac:dyDescent="0.25">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row>
    <row r="878" spans="1:35" x14ac:dyDescent="0.25">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row>
    <row r="879" spans="1:35" x14ac:dyDescent="0.25">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row>
    <row r="880" spans="1:35" x14ac:dyDescent="0.25">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row>
    <row r="881" spans="1:35" x14ac:dyDescent="0.25">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row>
    <row r="882" spans="1:35" x14ac:dyDescent="0.25">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row>
    <row r="883" spans="1:35" x14ac:dyDescent="0.25">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row>
    <row r="884" spans="1:35" x14ac:dyDescent="0.25">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row>
    <row r="885" spans="1:35" x14ac:dyDescent="0.25">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row>
    <row r="886" spans="1:35" x14ac:dyDescent="0.25">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row>
    <row r="887" spans="1:35" x14ac:dyDescent="0.25">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row>
    <row r="888" spans="1:35" x14ac:dyDescent="0.25">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row>
    <row r="889" spans="1:35" x14ac:dyDescent="0.25">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row>
    <row r="890" spans="1:35" x14ac:dyDescent="0.25">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row>
    <row r="891" spans="1:35" x14ac:dyDescent="0.25">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row>
    <row r="892" spans="1:35" x14ac:dyDescent="0.25">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row>
    <row r="893" spans="1:35" x14ac:dyDescent="0.25">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row>
    <row r="894" spans="1:35" x14ac:dyDescent="0.25">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row>
    <row r="895" spans="1:35" x14ac:dyDescent="0.25">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row>
    <row r="896" spans="1:35" x14ac:dyDescent="0.25">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row>
    <row r="897" spans="1:35" x14ac:dyDescent="0.25">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row>
    <row r="898" spans="1:35" x14ac:dyDescent="0.25">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row>
    <row r="899" spans="1:35" x14ac:dyDescent="0.25">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row>
    <row r="900" spans="1:35" x14ac:dyDescent="0.25">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row>
    <row r="901" spans="1:35" x14ac:dyDescent="0.25">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row>
    <row r="902" spans="1:35" x14ac:dyDescent="0.25">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row>
    <row r="903" spans="1:35" x14ac:dyDescent="0.25">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row>
    <row r="904" spans="1:35" x14ac:dyDescent="0.25">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row>
    <row r="905" spans="1:35" x14ac:dyDescent="0.25">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row>
    <row r="906" spans="1:35" x14ac:dyDescent="0.25">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row>
    <row r="907" spans="1:35" x14ac:dyDescent="0.25">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row>
    <row r="908" spans="1:35" x14ac:dyDescent="0.25">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row>
    <row r="909" spans="1:35" x14ac:dyDescent="0.25">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row>
    <row r="910" spans="1:35" x14ac:dyDescent="0.25">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row>
    <row r="911" spans="1:35" x14ac:dyDescent="0.25">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row>
    <row r="912" spans="1:35" x14ac:dyDescent="0.25">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row>
    <row r="913" spans="1:35" x14ac:dyDescent="0.25">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row>
    <row r="914" spans="1:35" x14ac:dyDescent="0.25">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row>
    <row r="915" spans="1:35" x14ac:dyDescent="0.25">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row>
    <row r="916" spans="1:35" x14ac:dyDescent="0.25">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row>
    <row r="917" spans="1:35" x14ac:dyDescent="0.25">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row>
    <row r="918" spans="1:35" x14ac:dyDescent="0.25">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row>
    <row r="919" spans="1:35" x14ac:dyDescent="0.25">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row>
    <row r="920" spans="1:35" x14ac:dyDescent="0.25">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row>
    <row r="921" spans="1:35" x14ac:dyDescent="0.25">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row>
    <row r="922" spans="1:35" x14ac:dyDescent="0.25">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row>
    <row r="923" spans="1:35" x14ac:dyDescent="0.25">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row>
    <row r="924" spans="1:35" x14ac:dyDescent="0.25">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row>
    <row r="925" spans="1:35" x14ac:dyDescent="0.25">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row>
    <row r="926" spans="1:35" x14ac:dyDescent="0.25">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row>
    <row r="927" spans="1:35" x14ac:dyDescent="0.25">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row>
    <row r="928" spans="1:35" x14ac:dyDescent="0.25">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row>
    <row r="929" spans="1:35" x14ac:dyDescent="0.25">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row>
    <row r="930" spans="1:35" x14ac:dyDescent="0.25">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row>
    <row r="931" spans="1:35" x14ac:dyDescent="0.25">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row>
    <row r="932" spans="1:35" x14ac:dyDescent="0.25">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row>
    <row r="933" spans="1:35" x14ac:dyDescent="0.25">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row>
    <row r="934" spans="1:35" x14ac:dyDescent="0.25">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row>
    <row r="935" spans="1:35" x14ac:dyDescent="0.25">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row>
    <row r="936" spans="1:35" x14ac:dyDescent="0.25">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row>
    <row r="937" spans="1:35" x14ac:dyDescent="0.25">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row>
    <row r="938" spans="1:35" x14ac:dyDescent="0.25">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row>
    <row r="939" spans="1:35" x14ac:dyDescent="0.25">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row>
    <row r="940" spans="1:35" x14ac:dyDescent="0.25">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row>
    <row r="941" spans="1:35" x14ac:dyDescent="0.25">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row>
    <row r="942" spans="1:35" x14ac:dyDescent="0.25">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row>
    <row r="943" spans="1:35" x14ac:dyDescent="0.25">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row>
    <row r="944" spans="1:35" x14ac:dyDescent="0.25">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row>
    <row r="945" spans="1:35" x14ac:dyDescent="0.25">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row>
    <row r="946" spans="1:35" x14ac:dyDescent="0.25">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row>
    <row r="947" spans="1:35" x14ac:dyDescent="0.25">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row>
    <row r="948" spans="1:35" x14ac:dyDescent="0.25">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row>
    <row r="949" spans="1:35" x14ac:dyDescent="0.25">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row>
    <row r="950" spans="1:35" x14ac:dyDescent="0.25">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row>
    <row r="951" spans="1:35" x14ac:dyDescent="0.25">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row>
    <row r="952" spans="1:35" x14ac:dyDescent="0.25">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row>
    <row r="953" spans="1:35" x14ac:dyDescent="0.25">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row>
    <row r="954" spans="1:35" x14ac:dyDescent="0.25">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row>
    <row r="955" spans="1:35" x14ac:dyDescent="0.25">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row>
    <row r="956" spans="1:35" x14ac:dyDescent="0.25">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row>
    <row r="957" spans="1:35" x14ac:dyDescent="0.25">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row>
    <row r="958" spans="1:35" x14ac:dyDescent="0.25">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row>
    <row r="959" spans="1:35" x14ac:dyDescent="0.25">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row>
    <row r="960" spans="1:35" x14ac:dyDescent="0.25">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row>
    <row r="961" spans="1:35" x14ac:dyDescent="0.25">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row>
    <row r="962" spans="1:35" x14ac:dyDescent="0.25">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row>
    <row r="963" spans="1:35" x14ac:dyDescent="0.25">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row>
    <row r="964" spans="1:35" x14ac:dyDescent="0.25">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row>
    <row r="965" spans="1:35" x14ac:dyDescent="0.25">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row>
    <row r="966" spans="1:35" x14ac:dyDescent="0.25">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row>
    <row r="967" spans="1:35" x14ac:dyDescent="0.25">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row>
    <row r="968" spans="1:35" x14ac:dyDescent="0.25">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row>
    <row r="969" spans="1:35" x14ac:dyDescent="0.25">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row>
    <row r="970" spans="1:35" x14ac:dyDescent="0.25">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row>
    <row r="971" spans="1:35" x14ac:dyDescent="0.25">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row>
    <row r="972" spans="1:35" x14ac:dyDescent="0.25">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row>
    <row r="973" spans="1:35" x14ac:dyDescent="0.25">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row>
    <row r="974" spans="1:35" x14ac:dyDescent="0.25">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row>
    <row r="975" spans="1:35" x14ac:dyDescent="0.25">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row>
    <row r="976" spans="1:35" x14ac:dyDescent="0.25">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row>
    <row r="977" spans="1:35" x14ac:dyDescent="0.25">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row>
    <row r="978" spans="1:35" x14ac:dyDescent="0.25">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row>
    <row r="979" spans="1:35" x14ac:dyDescent="0.25">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row>
    <row r="980" spans="1:35" x14ac:dyDescent="0.25">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row>
    <row r="981" spans="1:35" x14ac:dyDescent="0.25">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row>
    <row r="982" spans="1:35" x14ac:dyDescent="0.25">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row>
    <row r="983" spans="1:35" x14ac:dyDescent="0.25">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row>
    <row r="984" spans="1:35" x14ac:dyDescent="0.25">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row>
    <row r="985" spans="1:35" x14ac:dyDescent="0.25">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row>
    <row r="986" spans="1:35" x14ac:dyDescent="0.25">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row>
    <row r="987" spans="1:35" x14ac:dyDescent="0.25">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row>
    <row r="988" spans="1:35" x14ac:dyDescent="0.25">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row>
    <row r="989" spans="1:35" x14ac:dyDescent="0.25">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row>
    <row r="990" spans="1:35" x14ac:dyDescent="0.25">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row>
    <row r="991" spans="1:35" x14ac:dyDescent="0.25">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row>
    <row r="992" spans="1:35" x14ac:dyDescent="0.25">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row>
    <row r="993" spans="1:35" x14ac:dyDescent="0.25">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row>
    <row r="994" spans="1:35" x14ac:dyDescent="0.25">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row>
    <row r="995" spans="1:35" x14ac:dyDescent="0.25">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row>
    <row r="996" spans="1:35" x14ac:dyDescent="0.25">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row>
    <row r="997" spans="1:35" x14ac:dyDescent="0.25">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row>
    <row r="998" spans="1:35" x14ac:dyDescent="0.25">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row>
    <row r="999" spans="1:35" x14ac:dyDescent="0.25">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row>
    <row r="1000" spans="1:35" x14ac:dyDescent="0.25">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row>
    <row r="1001" spans="1:35" x14ac:dyDescent="0.25">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row>
    <row r="1002" spans="1:35" x14ac:dyDescent="0.25">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row>
    <row r="1003" spans="1:35" x14ac:dyDescent="0.25">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row>
    <row r="1004" spans="1:35" x14ac:dyDescent="0.25">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row>
    <row r="1005" spans="1:35" x14ac:dyDescent="0.25">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row>
    <row r="1006" spans="1:35" x14ac:dyDescent="0.25">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row>
    <row r="1007" spans="1:35" x14ac:dyDescent="0.25">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row>
    <row r="1008" spans="1:35" x14ac:dyDescent="0.25">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row>
    <row r="1009" spans="1:35" x14ac:dyDescent="0.25">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row>
    <row r="1010" spans="1:35" x14ac:dyDescent="0.25">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row>
    <row r="1011" spans="1:35" x14ac:dyDescent="0.25">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row>
    <row r="1012" spans="1:35" x14ac:dyDescent="0.25">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row>
    <row r="1013" spans="1:35" x14ac:dyDescent="0.25">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row>
    <row r="1014" spans="1:35" x14ac:dyDescent="0.25">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row>
    <row r="1015" spans="1:35" x14ac:dyDescent="0.25">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row>
    <row r="1016" spans="1:35" x14ac:dyDescent="0.25">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row>
    <row r="1017" spans="1:35" x14ac:dyDescent="0.25">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row>
    <row r="1018" spans="1:35" x14ac:dyDescent="0.25">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row>
    <row r="1019" spans="1:35" x14ac:dyDescent="0.25">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row>
    <row r="1020" spans="1:35" x14ac:dyDescent="0.25">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row>
    <row r="1021" spans="1:35" x14ac:dyDescent="0.25">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row>
    <row r="1022" spans="1:35" x14ac:dyDescent="0.25">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row>
    <row r="1023" spans="1:35" x14ac:dyDescent="0.25">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row>
    <row r="1024" spans="1:35" x14ac:dyDescent="0.25">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row>
    <row r="1025" spans="1:35" x14ac:dyDescent="0.25">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row>
    <row r="1026" spans="1:35" x14ac:dyDescent="0.25">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row>
    <row r="1027" spans="1:35" x14ac:dyDescent="0.25">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row>
    <row r="1028" spans="1:35" x14ac:dyDescent="0.25">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row>
    <row r="1029" spans="1:35" x14ac:dyDescent="0.25">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row>
    <row r="1030" spans="1:35" x14ac:dyDescent="0.25">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row>
    <row r="1031" spans="1:35" x14ac:dyDescent="0.25">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row>
    <row r="1032" spans="1:35" x14ac:dyDescent="0.25">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row>
    <row r="1033" spans="1:35" x14ac:dyDescent="0.25">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row>
    <row r="1034" spans="1:35" x14ac:dyDescent="0.25">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row>
    <row r="1035" spans="1:35" x14ac:dyDescent="0.25">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row>
    <row r="1036" spans="1:35" x14ac:dyDescent="0.25">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row>
    <row r="1037" spans="1:35" x14ac:dyDescent="0.25">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row>
    <row r="1038" spans="1:35" x14ac:dyDescent="0.25">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row>
    <row r="1039" spans="1:35" x14ac:dyDescent="0.25">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row>
    <row r="1040" spans="1:35" x14ac:dyDescent="0.25">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row>
    <row r="1041" spans="1:35" x14ac:dyDescent="0.25">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row>
    <row r="1042" spans="1:35" x14ac:dyDescent="0.25">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row>
    <row r="1043" spans="1:35" x14ac:dyDescent="0.25">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row>
    <row r="1044" spans="1:35" x14ac:dyDescent="0.25">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row>
    <row r="1045" spans="1:35" x14ac:dyDescent="0.25">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row>
    <row r="1046" spans="1:35" x14ac:dyDescent="0.25">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row>
    <row r="1047" spans="1:35" x14ac:dyDescent="0.25">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row>
    <row r="1048" spans="1:35" x14ac:dyDescent="0.25">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row>
    <row r="1049" spans="1:35" x14ac:dyDescent="0.25">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row>
    <row r="1050" spans="1:35" x14ac:dyDescent="0.25">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row>
    <row r="1051" spans="1:35" x14ac:dyDescent="0.25">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row>
    <row r="1052" spans="1:35" x14ac:dyDescent="0.25">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row>
    <row r="1053" spans="1:35" x14ac:dyDescent="0.25">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row>
    <row r="1054" spans="1:35" x14ac:dyDescent="0.25">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row>
    <row r="1055" spans="1:35" x14ac:dyDescent="0.25">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row>
    <row r="1056" spans="1:35" x14ac:dyDescent="0.25">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row>
    <row r="1057" spans="1:35" x14ac:dyDescent="0.25">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row>
    <row r="1058" spans="1:35" x14ac:dyDescent="0.25">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row>
    <row r="1059" spans="1:35" x14ac:dyDescent="0.25">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row>
    <row r="1060" spans="1:35" x14ac:dyDescent="0.25">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row>
    <row r="1061" spans="1:35" x14ac:dyDescent="0.25">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row>
    <row r="1062" spans="1:35" x14ac:dyDescent="0.25">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row>
    <row r="1063" spans="1:35" x14ac:dyDescent="0.25">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row>
    <row r="1064" spans="1:35" x14ac:dyDescent="0.25">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row>
    <row r="1065" spans="1:35" x14ac:dyDescent="0.25">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row>
    <row r="1066" spans="1:35" x14ac:dyDescent="0.25">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row>
    <row r="1067" spans="1:35" x14ac:dyDescent="0.25">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row>
    <row r="1068" spans="1:35" x14ac:dyDescent="0.25">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row>
    <row r="1069" spans="1:35" x14ac:dyDescent="0.25">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row>
    <row r="1070" spans="1:35" x14ac:dyDescent="0.25">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row>
    <row r="1071" spans="1:35" x14ac:dyDescent="0.25">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row>
    <row r="1072" spans="1:35" x14ac:dyDescent="0.25">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row>
    <row r="1073" spans="1:35" x14ac:dyDescent="0.25">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row>
    <row r="1074" spans="1:35" x14ac:dyDescent="0.25">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row>
    <row r="1075" spans="1:35" x14ac:dyDescent="0.25">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row>
    <row r="1076" spans="1:35" x14ac:dyDescent="0.25">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row>
    <row r="1077" spans="1:35" x14ac:dyDescent="0.25">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row>
    <row r="1078" spans="1:35" x14ac:dyDescent="0.25">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row>
    <row r="1079" spans="1:35" x14ac:dyDescent="0.25">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row>
    <row r="1080" spans="1:35" x14ac:dyDescent="0.25">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row>
    <row r="1081" spans="1:35" x14ac:dyDescent="0.25">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row>
    <row r="1082" spans="1:35" x14ac:dyDescent="0.25">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row>
    <row r="1083" spans="1:35" x14ac:dyDescent="0.25">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row>
    <row r="1084" spans="1:35" x14ac:dyDescent="0.25">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row>
    <row r="1085" spans="1:35" x14ac:dyDescent="0.25">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row>
    <row r="1086" spans="1:35" x14ac:dyDescent="0.25">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row>
    <row r="1087" spans="1:35" x14ac:dyDescent="0.25">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row>
    <row r="1088" spans="1:35" x14ac:dyDescent="0.25">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row>
    <row r="1089" spans="1:35" x14ac:dyDescent="0.25">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row>
    <row r="1090" spans="1:35" x14ac:dyDescent="0.25">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row>
    <row r="1091" spans="1:35" x14ac:dyDescent="0.25">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row>
    <row r="1092" spans="1:35" x14ac:dyDescent="0.25">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row>
    <row r="1093" spans="1:35" x14ac:dyDescent="0.25">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row>
    <row r="1094" spans="1:35" x14ac:dyDescent="0.25">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row>
    <row r="1095" spans="1:35" x14ac:dyDescent="0.25">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row>
    <row r="1096" spans="1:35" x14ac:dyDescent="0.25">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row>
    <row r="1097" spans="1:35" x14ac:dyDescent="0.25">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row>
    <row r="1098" spans="1:35" x14ac:dyDescent="0.25">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row>
    <row r="1099" spans="1:35" x14ac:dyDescent="0.25">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row>
    <row r="1100" spans="1:35" x14ac:dyDescent="0.25">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row>
    <row r="1101" spans="1:35" x14ac:dyDescent="0.25">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row>
    <row r="1102" spans="1:35" x14ac:dyDescent="0.25">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row>
    <row r="1103" spans="1:35" x14ac:dyDescent="0.25">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row>
    <row r="1104" spans="1:35" x14ac:dyDescent="0.25">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row>
    <row r="1105" spans="1:35" x14ac:dyDescent="0.25">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row>
    <row r="1106" spans="1:35" x14ac:dyDescent="0.25">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row>
    <row r="1107" spans="1:35" x14ac:dyDescent="0.25">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row>
    <row r="1108" spans="1:35" x14ac:dyDescent="0.25">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row>
    <row r="1109" spans="1:35" x14ac:dyDescent="0.25">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row>
    <row r="1110" spans="1:35" x14ac:dyDescent="0.25">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row>
    <row r="1111" spans="1:35" x14ac:dyDescent="0.25">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row>
    <row r="1112" spans="1:35" x14ac:dyDescent="0.25">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row>
    <row r="1113" spans="1:35" x14ac:dyDescent="0.25">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row>
    <row r="1114" spans="1:35" x14ac:dyDescent="0.25">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row>
    <row r="1115" spans="1:35" x14ac:dyDescent="0.25">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row>
    <row r="1116" spans="1:35" x14ac:dyDescent="0.25">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row>
    <row r="1117" spans="1:35" x14ac:dyDescent="0.25">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row>
    <row r="1118" spans="1:35" x14ac:dyDescent="0.25">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row>
    <row r="1119" spans="1:35" x14ac:dyDescent="0.25">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row>
    <row r="1120" spans="1:35" x14ac:dyDescent="0.25">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row>
    <row r="1121" spans="1:35" x14ac:dyDescent="0.25">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row>
    <row r="1122" spans="1:35" x14ac:dyDescent="0.25">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row>
    <row r="1123" spans="1:35" x14ac:dyDescent="0.25">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row>
    <row r="1124" spans="1:35" x14ac:dyDescent="0.25">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row>
    <row r="1125" spans="1:35" x14ac:dyDescent="0.25">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row>
    <row r="1126" spans="1:35" x14ac:dyDescent="0.25">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row>
    <row r="1127" spans="1:35" x14ac:dyDescent="0.25">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row>
    <row r="1128" spans="1:35" x14ac:dyDescent="0.25">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row>
    <row r="1129" spans="1:35" x14ac:dyDescent="0.25">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row>
    <row r="1130" spans="1:35" x14ac:dyDescent="0.25">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row>
    <row r="1131" spans="1:35" x14ac:dyDescent="0.25">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row>
    <row r="1132" spans="1:35" x14ac:dyDescent="0.25">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row>
    <row r="1133" spans="1:35" x14ac:dyDescent="0.25">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row>
    <row r="1134" spans="1:35" x14ac:dyDescent="0.25">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row>
    <row r="1135" spans="1:35" x14ac:dyDescent="0.25">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row>
    <row r="1136" spans="1:35" x14ac:dyDescent="0.25">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row>
    <row r="1137" spans="1:35" x14ac:dyDescent="0.25">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row>
    <row r="1138" spans="1:35" x14ac:dyDescent="0.25">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row>
    <row r="1139" spans="1:35" x14ac:dyDescent="0.25">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row>
    <row r="1140" spans="1:35" x14ac:dyDescent="0.25">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row>
    <row r="1141" spans="1:35" x14ac:dyDescent="0.25">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row>
    <row r="1142" spans="1:35" x14ac:dyDescent="0.25">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row>
    <row r="1143" spans="1:35" x14ac:dyDescent="0.25">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row>
    <row r="1144" spans="1:35" x14ac:dyDescent="0.25">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row>
    <row r="1145" spans="1:35" x14ac:dyDescent="0.25">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row>
    <row r="1146" spans="1:35" x14ac:dyDescent="0.25">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row>
    <row r="1147" spans="1:35" x14ac:dyDescent="0.25">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row>
    <row r="1148" spans="1:35" x14ac:dyDescent="0.25">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row>
    <row r="1149" spans="1:35" x14ac:dyDescent="0.25">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row>
    <row r="1150" spans="1:35" x14ac:dyDescent="0.25">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row>
    <row r="1151" spans="1:35" x14ac:dyDescent="0.25">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row>
    <row r="1152" spans="1:35" x14ac:dyDescent="0.25">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row>
    <row r="1153" spans="1:35" x14ac:dyDescent="0.25">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row>
    <row r="1154" spans="1:35" x14ac:dyDescent="0.25">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row>
    <row r="1155" spans="1:35" x14ac:dyDescent="0.25">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row>
    <row r="1156" spans="1:35" x14ac:dyDescent="0.25">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row>
    <row r="1157" spans="1:35" x14ac:dyDescent="0.25">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row>
    <row r="1158" spans="1:35" x14ac:dyDescent="0.25">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row>
    <row r="1159" spans="1:35" x14ac:dyDescent="0.25">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row>
    <row r="1160" spans="1:35" x14ac:dyDescent="0.25">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row>
    <row r="1161" spans="1:35" x14ac:dyDescent="0.25">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row>
    <row r="1162" spans="1:35" x14ac:dyDescent="0.25">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row>
    <row r="1163" spans="1:35" x14ac:dyDescent="0.25">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row>
    <row r="1164" spans="1:35" x14ac:dyDescent="0.25">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row>
    <row r="1165" spans="1:35" x14ac:dyDescent="0.25">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row>
    <row r="1166" spans="1:35" x14ac:dyDescent="0.25">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row>
    <row r="1167" spans="1:35" x14ac:dyDescent="0.25">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row>
    <row r="1168" spans="1:35" x14ac:dyDescent="0.25">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row>
    <row r="1169" spans="1:35" x14ac:dyDescent="0.25">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row>
    <row r="1170" spans="1:35" x14ac:dyDescent="0.25">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row>
    <row r="1171" spans="1:35" x14ac:dyDescent="0.25">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row>
    <row r="1172" spans="1:35" x14ac:dyDescent="0.25">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row>
    <row r="1173" spans="1:35" x14ac:dyDescent="0.25">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row>
    <row r="1174" spans="1:35" x14ac:dyDescent="0.25">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row>
    <row r="1175" spans="1:35" x14ac:dyDescent="0.25">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row>
    <row r="1176" spans="1:35" x14ac:dyDescent="0.25">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row>
    <row r="1177" spans="1:35" x14ac:dyDescent="0.25">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row>
    <row r="1178" spans="1:35" x14ac:dyDescent="0.25">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row>
    <row r="1179" spans="1:35" x14ac:dyDescent="0.25">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row>
    <row r="1180" spans="1:35" x14ac:dyDescent="0.25">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row>
    <row r="1181" spans="1:35" x14ac:dyDescent="0.25">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row>
    <row r="1182" spans="1:35" x14ac:dyDescent="0.25">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row>
    <row r="1183" spans="1:35" x14ac:dyDescent="0.25">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row>
    <row r="1184" spans="1:35" x14ac:dyDescent="0.25">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row>
    <row r="1185" spans="1:35" x14ac:dyDescent="0.25">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row>
    <row r="1186" spans="1:35" x14ac:dyDescent="0.25">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row>
    <row r="1187" spans="1:35" x14ac:dyDescent="0.25">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row>
    <row r="1188" spans="1:35" x14ac:dyDescent="0.25">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row>
    <row r="1189" spans="1:35" x14ac:dyDescent="0.25">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row>
    <row r="1190" spans="1:35" x14ac:dyDescent="0.25">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row>
    <row r="1191" spans="1:35" x14ac:dyDescent="0.25">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row>
    <row r="1192" spans="1:35" x14ac:dyDescent="0.25">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row>
    <row r="1193" spans="1:35" x14ac:dyDescent="0.25">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row>
    <row r="1194" spans="1:35" x14ac:dyDescent="0.25">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row>
    <row r="1195" spans="1:35" x14ac:dyDescent="0.25">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row>
    <row r="1196" spans="1:35" x14ac:dyDescent="0.25">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row>
    <row r="1197" spans="1:35" x14ac:dyDescent="0.25">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row>
    <row r="1198" spans="1:35" x14ac:dyDescent="0.25">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row>
    <row r="1199" spans="1:35" x14ac:dyDescent="0.25">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row>
    <row r="1200" spans="1:35" x14ac:dyDescent="0.25">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row>
    <row r="1201" spans="1:35" x14ac:dyDescent="0.25">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row>
    <row r="1202" spans="1:35" x14ac:dyDescent="0.25">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row>
    <row r="1203" spans="1:35" x14ac:dyDescent="0.25">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row>
    <row r="1204" spans="1:35" x14ac:dyDescent="0.25">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row>
    <row r="1205" spans="1:35" x14ac:dyDescent="0.25">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row>
    <row r="1206" spans="1:35" x14ac:dyDescent="0.25">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row>
    <row r="1207" spans="1:35" x14ac:dyDescent="0.25">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row>
    <row r="1208" spans="1:35" x14ac:dyDescent="0.25">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row>
    <row r="1209" spans="1:35" x14ac:dyDescent="0.25">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row>
    <row r="1210" spans="1:35" x14ac:dyDescent="0.25">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row>
    <row r="1211" spans="1:35" x14ac:dyDescent="0.25">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row>
    <row r="1212" spans="1:35" x14ac:dyDescent="0.25">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row>
    <row r="1213" spans="1:35" x14ac:dyDescent="0.25">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row>
    <row r="1214" spans="1:35" x14ac:dyDescent="0.25">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row>
    <row r="1215" spans="1:35" x14ac:dyDescent="0.25">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row>
    <row r="1216" spans="1:35" x14ac:dyDescent="0.25">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row>
    <row r="1217" spans="1:35" x14ac:dyDescent="0.25">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row>
    <row r="1218" spans="1:35" x14ac:dyDescent="0.25">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row>
    <row r="1219" spans="1:35" x14ac:dyDescent="0.25">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row>
    <row r="1220" spans="1:35" x14ac:dyDescent="0.25">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row>
    <row r="1221" spans="1:35" x14ac:dyDescent="0.25">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row>
    <row r="1222" spans="1:35" x14ac:dyDescent="0.25">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row>
    <row r="1223" spans="1:35" x14ac:dyDescent="0.25">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row>
    <row r="1224" spans="1:35" x14ac:dyDescent="0.25">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row>
    <row r="1225" spans="1:35" x14ac:dyDescent="0.25">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row>
    <row r="1226" spans="1:35" x14ac:dyDescent="0.25">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row>
    <row r="1227" spans="1:35" x14ac:dyDescent="0.25">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row>
    <row r="1228" spans="1:35" x14ac:dyDescent="0.25">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row>
    <row r="1229" spans="1:35" x14ac:dyDescent="0.25">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row>
    <row r="1230" spans="1:35" x14ac:dyDescent="0.25">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row>
    <row r="1231" spans="1:35" x14ac:dyDescent="0.25">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row>
    <row r="1232" spans="1:35" x14ac:dyDescent="0.25">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row>
    <row r="1233" spans="1:35" x14ac:dyDescent="0.25">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row>
    <row r="1234" spans="1:35" x14ac:dyDescent="0.25">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row>
    <row r="1235" spans="1:35" x14ac:dyDescent="0.25">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row>
    <row r="1236" spans="1:35" x14ac:dyDescent="0.25">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row>
    <row r="1237" spans="1:35" x14ac:dyDescent="0.25">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row>
    <row r="1238" spans="1:35" x14ac:dyDescent="0.25">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row>
    <row r="1239" spans="1:35" x14ac:dyDescent="0.25">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row>
    <row r="1240" spans="1:35" x14ac:dyDescent="0.25">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row>
    <row r="1241" spans="1:35" x14ac:dyDescent="0.25">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row>
    <row r="1242" spans="1:35" x14ac:dyDescent="0.25">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row>
    <row r="1243" spans="1:35" x14ac:dyDescent="0.25">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row>
    <row r="1244" spans="1:35" x14ac:dyDescent="0.25">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row>
    <row r="1245" spans="1:35" x14ac:dyDescent="0.25">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row>
    <row r="1246" spans="1:35" x14ac:dyDescent="0.25">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row>
    <row r="1247" spans="1:35" x14ac:dyDescent="0.25">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row>
    <row r="1248" spans="1:35" x14ac:dyDescent="0.25">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row>
    <row r="1249" spans="1:35" x14ac:dyDescent="0.25">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row>
    <row r="1250" spans="1:35" x14ac:dyDescent="0.25">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row>
    <row r="1251" spans="1:35" x14ac:dyDescent="0.25">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row>
    <row r="1252" spans="1:35" x14ac:dyDescent="0.25">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row>
    <row r="1253" spans="1:35" x14ac:dyDescent="0.25">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row>
    <row r="1254" spans="1:35" x14ac:dyDescent="0.25">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row>
    <row r="1255" spans="1:35" x14ac:dyDescent="0.25">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row>
    <row r="1256" spans="1:35" x14ac:dyDescent="0.25">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row>
    <row r="1257" spans="1:35" x14ac:dyDescent="0.25">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row>
    <row r="1258" spans="1:35" x14ac:dyDescent="0.25">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row>
    <row r="1259" spans="1:35" x14ac:dyDescent="0.25">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row>
    <row r="1260" spans="1:35" x14ac:dyDescent="0.25">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row>
    <row r="1261" spans="1:35" x14ac:dyDescent="0.25">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row>
    <row r="1262" spans="1:35" x14ac:dyDescent="0.25">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row>
    <row r="1263" spans="1:35" x14ac:dyDescent="0.25">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row>
    <row r="1264" spans="1:35" x14ac:dyDescent="0.25">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row>
    <row r="1265" spans="1:35" x14ac:dyDescent="0.25">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row>
    <row r="1266" spans="1:35" x14ac:dyDescent="0.25">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row>
    <row r="1267" spans="1:35" x14ac:dyDescent="0.25">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row>
    <row r="1268" spans="1:35" x14ac:dyDescent="0.25">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row>
    <row r="1269" spans="1:35" x14ac:dyDescent="0.25">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row>
    <row r="1270" spans="1:35" x14ac:dyDescent="0.25">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row>
    <row r="1271" spans="1:35" x14ac:dyDescent="0.25">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row>
    <row r="1272" spans="1:35" x14ac:dyDescent="0.25">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row>
    <row r="1273" spans="1:35" x14ac:dyDescent="0.25">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row>
    <row r="1274" spans="1:35" x14ac:dyDescent="0.25">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row>
    <row r="1275" spans="1:35" x14ac:dyDescent="0.25">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row>
    <row r="1276" spans="1:35" x14ac:dyDescent="0.25">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row>
    <row r="1277" spans="1:35" x14ac:dyDescent="0.25">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row>
    <row r="1278" spans="1:35" x14ac:dyDescent="0.25">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row>
    <row r="1279" spans="1:35" x14ac:dyDescent="0.25">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row>
    <row r="1280" spans="1:35" x14ac:dyDescent="0.25">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row>
    <row r="1281" spans="1:35" x14ac:dyDescent="0.25">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row>
    <row r="1282" spans="1:35" x14ac:dyDescent="0.25">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row>
    <row r="1283" spans="1:35" x14ac:dyDescent="0.25">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row>
    <row r="1284" spans="1:35" x14ac:dyDescent="0.25">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row>
    <row r="1285" spans="1:35" x14ac:dyDescent="0.25">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row>
    <row r="1286" spans="1:35" x14ac:dyDescent="0.25">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row>
    <row r="1287" spans="1:35" x14ac:dyDescent="0.25">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row>
    <row r="1288" spans="1:35" x14ac:dyDescent="0.25">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row>
    <row r="1289" spans="1:35" x14ac:dyDescent="0.25">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row>
    <row r="1290" spans="1:35" x14ac:dyDescent="0.25">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row>
    <row r="1291" spans="1:35" x14ac:dyDescent="0.25">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row>
    <row r="1292" spans="1:35" x14ac:dyDescent="0.25">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row>
    <row r="1293" spans="1:35" x14ac:dyDescent="0.25">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row>
    <row r="1294" spans="1:35" x14ac:dyDescent="0.25">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row>
    <row r="1295" spans="1:35" x14ac:dyDescent="0.25">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row>
    <row r="1296" spans="1:35" x14ac:dyDescent="0.25">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row>
    <row r="1297" spans="1:35" x14ac:dyDescent="0.25">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row>
    <row r="1298" spans="1:35" x14ac:dyDescent="0.25">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row>
    <row r="1299" spans="1:35" x14ac:dyDescent="0.25">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row>
    <row r="1300" spans="1:35" x14ac:dyDescent="0.25">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row>
    <row r="1301" spans="1:35" x14ac:dyDescent="0.25">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row>
    <row r="1302" spans="1:35" x14ac:dyDescent="0.25">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row>
    <row r="1303" spans="1:35" x14ac:dyDescent="0.25">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row>
    <row r="1304" spans="1:35" x14ac:dyDescent="0.25">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row>
    <row r="1305" spans="1:35" x14ac:dyDescent="0.25">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row>
    <row r="1306" spans="1:35" x14ac:dyDescent="0.25">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row>
    <row r="1307" spans="1:35" x14ac:dyDescent="0.25">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row>
    <row r="1308" spans="1:35" x14ac:dyDescent="0.25">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row>
    <row r="1309" spans="1:35" x14ac:dyDescent="0.25">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row>
    <row r="1310" spans="1:35" x14ac:dyDescent="0.25">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row>
    <row r="1311" spans="1:35" x14ac:dyDescent="0.25">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row>
    <row r="1312" spans="1:35" x14ac:dyDescent="0.25">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row>
    <row r="1313" spans="1:35" x14ac:dyDescent="0.25">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row>
    <row r="1314" spans="1:35" x14ac:dyDescent="0.25">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row>
    <row r="1315" spans="1:35" x14ac:dyDescent="0.25">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row>
    <row r="1316" spans="1:35" x14ac:dyDescent="0.25">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row>
    <row r="1317" spans="1:35" x14ac:dyDescent="0.25">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row>
    <row r="1318" spans="1:35" x14ac:dyDescent="0.25">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row>
    <row r="1319" spans="1:35" x14ac:dyDescent="0.25">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row>
    <row r="1320" spans="1:35" x14ac:dyDescent="0.25">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row>
    <row r="1321" spans="1:35" x14ac:dyDescent="0.25">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row>
    <row r="1322" spans="1:35" x14ac:dyDescent="0.25">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row>
    <row r="1323" spans="1:35" x14ac:dyDescent="0.25">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row>
    <row r="1324" spans="1:35" x14ac:dyDescent="0.25">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row>
    <row r="1325" spans="1:35" x14ac:dyDescent="0.25">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row>
    <row r="1326" spans="1:35" x14ac:dyDescent="0.25">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row>
    <row r="1327" spans="1:35" x14ac:dyDescent="0.25">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row>
    <row r="1328" spans="1:35" x14ac:dyDescent="0.25">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row>
    <row r="1329" spans="1:35" x14ac:dyDescent="0.25">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row>
    <row r="1330" spans="1:35" x14ac:dyDescent="0.25">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row>
    <row r="1331" spans="1:35" x14ac:dyDescent="0.25">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row>
    <row r="1332" spans="1:35" x14ac:dyDescent="0.25">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row>
    <row r="1333" spans="1:35" x14ac:dyDescent="0.25">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row>
    <row r="1334" spans="1:35" x14ac:dyDescent="0.25">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row>
    <row r="1335" spans="1:35" x14ac:dyDescent="0.25">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row>
    <row r="1336" spans="1:35" x14ac:dyDescent="0.25">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row>
    <row r="1337" spans="1:35" x14ac:dyDescent="0.25">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row>
    <row r="1338" spans="1:35" x14ac:dyDescent="0.25">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row>
    <row r="1339" spans="1:35" x14ac:dyDescent="0.25">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row>
    <row r="1340" spans="1:35" x14ac:dyDescent="0.25">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row>
    <row r="1341" spans="1:35" x14ac:dyDescent="0.25">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row>
    <row r="1342" spans="1:35" x14ac:dyDescent="0.25">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row>
    <row r="1343" spans="1:35" x14ac:dyDescent="0.25">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row>
    <row r="1344" spans="1:35" x14ac:dyDescent="0.25">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row>
    <row r="1345" spans="1:35" x14ac:dyDescent="0.25">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row>
    <row r="1346" spans="1:35" x14ac:dyDescent="0.25">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row>
    <row r="1347" spans="1:35" x14ac:dyDescent="0.25">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row>
    <row r="1348" spans="1:35" x14ac:dyDescent="0.25">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row>
    <row r="1349" spans="1:35" x14ac:dyDescent="0.25">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row>
    <row r="1350" spans="1:35" x14ac:dyDescent="0.25">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row>
    <row r="1351" spans="1:35" x14ac:dyDescent="0.25">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row>
    <row r="1352" spans="1:35" x14ac:dyDescent="0.25">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row>
    <row r="1353" spans="1:35" x14ac:dyDescent="0.25">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row>
    <row r="1354" spans="1:35" x14ac:dyDescent="0.25">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row>
    <row r="1355" spans="1:35" x14ac:dyDescent="0.25">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row>
    <row r="1356" spans="1:35" x14ac:dyDescent="0.25">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row>
    <row r="1357" spans="1:35" x14ac:dyDescent="0.25">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row>
    <row r="1358" spans="1:35" x14ac:dyDescent="0.25">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row>
    <row r="1359" spans="1:35" x14ac:dyDescent="0.25">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row>
    <row r="1360" spans="1:35" x14ac:dyDescent="0.25">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row>
    <row r="1361" spans="1:35" x14ac:dyDescent="0.25">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row>
    <row r="1362" spans="1:35" x14ac:dyDescent="0.25">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row>
    <row r="1363" spans="1:35" x14ac:dyDescent="0.25">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row>
    <row r="1364" spans="1:35" x14ac:dyDescent="0.25">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row>
    <row r="1365" spans="1:35" x14ac:dyDescent="0.25">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row>
    <row r="1366" spans="1:35" x14ac:dyDescent="0.25">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row>
    <row r="1367" spans="1:35" x14ac:dyDescent="0.25">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row>
    <row r="1368" spans="1:35" x14ac:dyDescent="0.25">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row>
    <row r="1369" spans="1:35" x14ac:dyDescent="0.25">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row>
    <row r="1370" spans="1:35" x14ac:dyDescent="0.25">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row>
    <row r="1371" spans="1:35" x14ac:dyDescent="0.25">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row>
    <row r="1372" spans="1:35" x14ac:dyDescent="0.25">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row>
    <row r="1373" spans="1:35" x14ac:dyDescent="0.25">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row>
    <row r="1374" spans="1:35" x14ac:dyDescent="0.25">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row>
    <row r="1375" spans="1:35" x14ac:dyDescent="0.25">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row>
    <row r="1376" spans="1:35" x14ac:dyDescent="0.25">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row>
    <row r="1377" spans="1:35" x14ac:dyDescent="0.25">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row>
    <row r="1378" spans="1:35" x14ac:dyDescent="0.25">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row>
    <row r="1379" spans="1:35" x14ac:dyDescent="0.25">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row>
    <row r="1380" spans="1:35" x14ac:dyDescent="0.25">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row>
    <row r="1381" spans="1:35" x14ac:dyDescent="0.25">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row>
    <row r="1382" spans="1:35" x14ac:dyDescent="0.25">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row>
    <row r="1383" spans="1:35" x14ac:dyDescent="0.25">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row>
    <row r="1384" spans="1:35" x14ac:dyDescent="0.25">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row>
    <row r="1385" spans="1:35" x14ac:dyDescent="0.25">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row>
    <row r="1386" spans="1:35" x14ac:dyDescent="0.25">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row>
    <row r="1387" spans="1:35" x14ac:dyDescent="0.25">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row>
    <row r="1388" spans="1:35" x14ac:dyDescent="0.25">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row>
    <row r="1389" spans="1:35" x14ac:dyDescent="0.25">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row>
    <row r="1390" spans="1:35" x14ac:dyDescent="0.25">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row>
    <row r="1391" spans="1:35" x14ac:dyDescent="0.25">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row>
    <row r="1392" spans="1:35" x14ac:dyDescent="0.25">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row>
    <row r="1393" spans="1:35" x14ac:dyDescent="0.25">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row>
    <row r="1394" spans="1:35" x14ac:dyDescent="0.25">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row>
    <row r="1395" spans="1:35" x14ac:dyDescent="0.25">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row>
    <row r="1396" spans="1:35" x14ac:dyDescent="0.25">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row>
    <row r="1397" spans="1:35" x14ac:dyDescent="0.25">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row>
    <row r="1398" spans="1:35" x14ac:dyDescent="0.25">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row>
    <row r="1399" spans="1:35" x14ac:dyDescent="0.25">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row>
    <row r="1400" spans="1:35" x14ac:dyDescent="0.25">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row>
    <row r="1401" spans="1:35" x14ac:dyDescent="0.25">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row>
    <row r="1402" spans="1:35" x14ac:dyDescent="0.25">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row>
    <row r="1403" spans="1:35" x14ac:dyDescent="0.25">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row>
    <row r="1404" spans="1:35" x14ac:dyDescent="0.25">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row>
    <row r="1405" spans="1:35" x14ac:dyDescent="0.25">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row>
    <row r="1406" spans="1:35" x14ac:dyDescent="0.25">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row>
    <row r="1407" spans="1:35" x14ac:dyDescent="0.25">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row>
    <row r="1408" spans="1:35" x14ac:dyDescent="0.25">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row>
    <row r="1409" spans="1:35" x14ac:dyDescent="0.25">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row>
    <row r="1410" spans="1:35" x14ac:dyDescent="0.25">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row>
    <row r="1411" spans="1:35" x14ac:dyDescent="0.25">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row>
    <row r="1412" spans="1:35" x14ac:dyDescent="0.25">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row>
    <row r="1413" spans="1:35" x14ac:dyDescent="0.25">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row>
    <row r="1414" spans="1:35" x14ac:dyDescent="0.25">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row>
    <row r="1415" spans="1:35" x14ac:dyDescent="0.25">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row>
    <row r="1416" spans="1:35" x14ac:dyDescent="0.25">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row>
    <row r="1417" spans="1:35" x14ac:dyDescent="0.25">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row>
    <row r="1418" spans="1:35" x14ac:dyDescent="0.25">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row>
    <row r="1419" spans="1:35" x14ac:dyDescent="0.25">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row>
    <row r="1420" spans="1:35" x14ac:dyDescent="0.25">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row>
    <row r="1421" spans="1:35" x14ac:dyDescent="0.25">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row>
    <row r="1422" spans="1:35" x14ac:dyDescent="0.25">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row>
    <row r="1423" spans="1:35" x14ac:dyDescent="0.25">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row>
    <row r="1424" spans="1:35" x14ac:dyDescent="0.25">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row>
    <row r="1425" spans="1:35" x14ac:dyDescent="0.25">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row>
    <row r="1426" spans="1:35" x14ac:dyDescent="0.25">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row>
    <row r="1427" spans="1:35" x14ac:dyDescent="0.25">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row>
    <row r="1428" spans="1:35" x14ac:dyDescent="0.25">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row>
    <row r="1429" spans="1:35" x14ac:dyDescent="0.25">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row>
    <row r="1430" spans="1:35" x14ac:dyDescent="0.25">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row>
    <row r="1431" spans="1:35" x14ac:dyDescent="0.25">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row>
    <row r="1432" spans="1:35" x14ac:dyDescent="0.25">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row>
    <row r="1433" spans="1:35" x14ac:dyDescent="0.25">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row>
    <row r="1434" spans="1:35" x14ac:dyDescent="0.25">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row>
    <row r="1435" spans="1:35" x14ac:dyDescent="0.25">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row>
    <row r="1436" spans="1:35" x14ac:dyDescent="0.25">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row>
    <row r="1437" spans="1:35" x14ac:dyDescent="0.25">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row>
    <row r="1438" spans="1:35" x14ac:dyDescent="0.25">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row>
    <row r="1439" spans="1:35" x14ac:dyDescent="0.25">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row>
    <row r="1440" spans="1:35" x14ac:dyDescent="0.25">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row>
    <row r="1441" spans="1:35" x14ac:dyDescent="0.25">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row>
    <row r="1442" spans="1:35" x14ac:dyDescent="0.25">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row>
    <row r="1443" spans="1:35" x14ac:dyDescent="0.25">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row>
    <row r="1444" spans="1:35" x14ac:dyDescent="0.25">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row>
    <row r="1445" spans="1:35" x14ac:dyDescent="0.25">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row>
    <row r="1446" spans="1:35" x14ac:dyDescent="0.25">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row>
    <row r="1447" spans="1:35" x14ac:dyDescent="0.25">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row>
    <row r="1448" spans="1:35" x14ac:dyDescent="0.25">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row>
    <row r="1449" spans="1:35" x14ac:dyDescent="0.25">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row>
    <row r="1450" spans="1:35" x14ac:dyDescent="0.25">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row>
    <row r="1451" spans="1:35" x14ac:dyDescent="0.25">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row>
    <row r="1452" spans="1:35" x14ac:dyDescent="0.25">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row>
    <row r="1453" spans="1:35" x14ac:dyDescent="0.25">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row>
    <row r="1454" spans="1:35" x14ac:dyDescent="0.25">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row>
    <row r="1455" spans="1:35" x14ac:dyDescent="0.25">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row>
    <row r="1456" spans="1:35" x14ac:dyDescent="0.25">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row>
    <row r="1457" spans="1:35" x14ac:dyDescent="0.25">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row>
    <row r="1458" spans="1:35" x14ac:dyDescent="0.25">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row>
    <row r="1459" spans="1:35" x14ac:dyDescent="0.25">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row>
    <row r="1460" spans="1:35" x14ac:dyDescent="0.25">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row>
    <row r="1461" spans="1:35" x14ac:dyDescent="0.25">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row>
    <row r="1462" spans="1:35" x14ac:dyDescent="0.25">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row>
    <row r="1463" spans="1:35" x14ac:dyDescent="0.25">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row>
    <row r="1464" spans="1:35" x14ac:dyDescent="0.25">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row>
    <row r="1465" spans="1:35" x14ac:dyDescent="0.25">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row>
    <row r="1466" spans="1:35" x14ac:dyDescent="0.25">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row>
    <row r="1467" spans="1:35" x14ac:dyDescent="0.25">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row>
    <row r="1468" spans="1:35" x14ac:dyDescent="0.25">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row>
    <row r="1469" spans="1:35" x14ac:dyDescent="0.25">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row>
    <row r="1470" spans="1:35" x14ac:dyDescent="0.25">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row>
    <row r="1471" spans="1:35" x14ac:dyDescent="0.25">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row>
  </sheetData>
  <sheetProtection password="CC09" sheet="1" objects="1" scenarios="1" selectLockedCells="1" pivotTables="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DU1480"/>
  <sheetViews>
    <sheetView zoomScale="80" zoomScaleNormal="80" workbookViewId="0">
      <selection activeCell="BHE8" sqref="BHE8"/>
    </sheetView>
  </sheetViews>
  <sheetFormatPr defaultRowHeight="15" x14ac:dyDescent="0.25"/>
  <cols>
    <col min="2" max="2" width="32.140625" bestFit="1" customWidth="1"/>
    <col min="3" max="3" width="10.7109375" customWidth="1"/>
    <col min="4" max="4" width="16.28515625" customWidth="1"/>
    <col min="5" max="5" width="11.5703125" customWidth="1"/>
    <col min="6" max="6" width="26.28515625" bestFit="1" customWidth="1"/>
    <col min="7" max="7" width="20.5703125" customWidth="1"/>
    <col min="8" max="8" width="11.85546875" customWidth="1"/>
    <col min="9" max="9" width="16.28515625" customWidth="1"/>
    <col min="10" max="10" width="17.28515625" customWidth="1"/>
    <col min="11" max="11" width="19.28515625" customWidth="1"/>
    <col min="12" max="12" width="24.85546875" customWidth="1"/>
    <col min="13" max="13" width="9.85546875" customWidth="1"/>
    <col min="14" max="14" width="13" customWidth="1"/>
    <col min="15" max="15" width="17.42578125" customWidth="1"/>
    <col min="16" max="16" width="13.140625" bestFit="1" customWidth="1"/>
    <col min="17" max="17" width="28" bestFit="1" customWidth="1"/>
    <col min="18" max="18" width="16.42578125" customWidth="1"/>
    <col min="19" max="19" width="15" customWidth="1"/>
    <col min="20" max="21" width="17.28515625" customWidth="1"/>
    <col min="22" max="22" width="14.7109375" customWidth="1"/>
    <col min="23" max="23" width="25" bestFit="1" customWidth="1"/>
    <col min="24" max="24" width="9.42578125" customWidth="1"/>
    <col min="25" max="25" width="11.85546875" customWidth="1"/>
    <col min="26" max="26" width="19.28515625" customWidth="1"/>
    <col min="27" max="27" width="20.140625" customWidth="1"/>
    <col min="28" max="28" width="24.5703125" customWidth="1"/>
    <col min="29" max="29" width="16.140625" customWidth="1"/>
    <col min="30" max="30" width="18.7109375" customWidth="1"/>
    <col min="31" max="31" width="20" customWidth="1"/>
    <col min="32" max="32" width="23" customWidth="1"/>
    <col min="33" max="34" width="18.140625" customWidth="1"/>
    <col min="35" max="35" width="18.28515625" customWidth="1"/>
    <col min="36" max="36" width="20.42578125" customWidth="1"/>
    <col min="37" max="37" width="25.5703125" customWidth="1"/>
    <col min="38" max="38" width="24" customWidth="1"/>
  </cols>
  <sheetData>
    <row r="1" spans="1:14321" s="38" customFormat="1" x14ac:dyDescent="0.25">
      <c r="A1" s="38" t="s">
        <v>64</v>
      </c>
      <c r="C1" s="38" t="s">
        <v>65</v>
      </c>
      <c r="D1" s="38" t="s">
        <v>66</v>
      </c>
      <c r="E1" s="38" t="s">
        <v>67</v>
      </c>
      <c r="F1" s="38" t="s">
        <v>68</v>
      </c>
      <c r="G1" s="38" t="s">
        <v>69</v>
      </c>
      <c r="H1" s="38" t="s">
        <v>70</v>
      </c>
      <c r="I1" s="38" t="s">
        <v>71</v>
      </c>
      <c r="J1" s="38" t="s">
        <v>72</v>
      </c>
      <c r="K1" s="38" t="s">
        <v>73</v>
      </c>
      <c r="L1" s="38" t="s">
        <v>74</v>
      </c>
      <c r="M1" s="38" t="s">
        <v>75</v>
      </c>
      <c r="N1" s="38" t="s">
        <v>76</v>
      </c>
      <c r="O1" s="38" t="s">
        <v>77</v>
      </c>
      <c r="P1" s="38" t="s">
        <v>78</v>
      </c>
      <c r="Q1" s="38" t="s">
        <v>79</v>
      </c>
      <c r="R1" s="38" t="s">
        <v>80</v>
      </c>
      <c r="S1" s="38" t="s">
        <v>81</v>
      </c>
      <c r="T1" s="38" t="s">
        <v>82</v>
      </c>
      <c r="V1" s="38" t="s">
        <v>83</v>
      </c>
      <c r="W1" s="38" t="s">
        <v>84</v>
      </c>
      <c r="X1" s="38" t="s">
        <v>85</v>
      </c>
      <c r="Y1" s="38" t="s">
        <v>86</v>
      </c>
      <c r="Z1" s="38" t="s">
        <v>87</v>
      </c>
      <c r="AA1" s="38" t="s">
        <v>88</v>
      </c>
      <c r="AB1" s="38" t="s">
        <v>89</v>
      </c>
      <c r="AC1" s="38" t="s">
        <v>90</v>
      </c>
      <c r="AD1" s="38" t="s">
        <v>91</v>
      </c>
      <c r="AE1" s="38" t="s">
        <v>92</v>
      </c>
      <c r="AF1" s="38" t="s">
        <v>93</v>
      </c>
      <c r="AG1" s="38" t="s">
        <v>94</v>
      </c>
      <c r="AI1" s="38" t="s">
        <v>95</v>
      </c>
      <c r="AJ1" s="38" t="s">
        <v>96</v>
      </c>
      <c r="AK1" s="38" t="s">
        <v>97</v>
      </c>
      <c r="AL1" s="39" t="s">
        <v>98</v>
      </c>
      <c r="AM1" s="37"/>
      <c r="AN1" s="37"/>
      <c r="AO1" s="37"/>
      <c r="AP1" s="37"/>
      <c r="AQ1" s="37"/>
      <c r="AR1" s="37"/>
      <c r="AS1" s="37"/>
      <c r="AT1" s="37"/>
      <c r="AU1" s="37"/>
      <c r="AV1" s="37"/>
      <c r="AW1" s="37"/>
      <c r="AX1" s="37"/>
      <c r="AY1" s="37"/>
      <c r="AZ1" s="37"/>
      <c r="BA1" s="37"/>
      <c r="BB1" s="37"/>
      <c r="BC1" s="37"/>
      <c r="BD1" s="37"/>
      <c r="BE1" s="37"/>
      <c r="BF1" s="37"/>
      <c r="BG1" s="37"/>
      <c r="BH1" s="37"/>
      <c r="BI1" s="37"/>
      <c r="BJ1" s="37"/>
      <c r="BK1" s="37"/>
      <c r="BL1" s="37"/>
      <c r="BM1" s="37"/>
      <c r="BN1" s="37"/>
      <c r="BO1" s="37"/>
      <c r="BP1" s="37"/>
      <c r="BQ1" s="37"/>
      <c r="BR1" s="37"/>
      <c r="BS1" s="37"/>
      <c r="BT1" s="37"/>
      <c r="BU1" s="37"/>
      <c r="BV1" s="37"/>
      <c r="BW1" s="37"/>
      <c r="BX1" s="37"/>
      <c r="BY1" s="37"/>
      <c r="BZ1" s="37"/>
      <c r="CA1" s="37"/>
      <c r="CB1" s="37"/>
      <c r="CC1" s="37"/>
      <c r="CD1" s="37"/>
      <c r="CE1" s="37"/>
      <c r="CF1" s="37"/>
      <c r="CG1" s="37"/>
      <c r="CH1" s="37"/>
      <c r="CI1" s="37"/>
      <c r="CJ1" s="37"/>
      <c r="CK1" s="37"/>
      <c r="CL1" s="37"/>
      <c r="CM1" s="37"/>
      <c r="CN1" s="37"/>
      <c r="CO1" s="37"/>
      <c r="CP1" s="37"/>
      <c r="CQ1" s="37"/>
      <c r="CR1" s="37"/>
      <c r="CS1" s="37"/>
      <c r="CT1" s="37"/>
      <c r="CU1" s="37"/>
      <c r="CV1" s="37"/>
      <c r="CW1" s="37"/>
      <c r="CX1" s="37"/>
      <c r="CY1" s="37"/>
      <c r="CZ1" s="37"/>
      <c r="DA1" s="37"/>
      <c r="DB1" s="37"/>
      <c r="DC1" s="37"/>
      <c r="DD1" s="37"/>
      <c r="DE1" s="37"/>
      <c r="DF1" s="37"/>
      <c r="DG1" s="37"/>
      <c r="DH1" s="37"/>
      <c r="DI1" s="37"/>
      <c r="DJ1" s="37"/>
      <c r="DK1" s="37"/>
      <c r="DL1" s="37"/>
      <c r="DM1" s="37"/>
      <c r="DN1" s="37"/>
      <c r="DO1" s="37"/>
      <c r="DP1" s="37"/>
      <c r="DQ1" s="37"/>
      <c r="DR1" s="37"/>
      <c r="DS1" s="37"/>
      <c r="DT1" s="37"/>
      <c r="DU1" s="37"/>
      <c r="DV1" s="37"/>
      <c r="DW1" s="37"/>
      <c r="DX1" s="37"/>
      <c r="DY1" s="37"/>
      <c r="DZ1" s="37"/>
      <c r="EA1" s="37"/>
      <c r="EB1" s="37"/>
      <c r="EC1" s="37"/>
      <c r="ED1" s="37"/>
      <c r="EE1" s="37"/>
      <c r="EF1" s="37"/>
      <c r="EG1" s="37"/>
      <c r="EH1" s="37"/>
      <c r="EI1" s="37"/>
      <c r="EJ1" s="37"/>
      <c r="EK1" s="37"/>
      <c r="EL1" s="37"/>
      <c r="EM1" s="37"/>
      <c r="EN1" s="37"/>
      <c r="EO1" s="37"/>
      <c r="EP1" s="37"/>
      <c r="EQ1" s="37"/>
      <c r="ER1" s="37"/>
      <c r="ES1" s="37"/>
      <c r="ET1" s="37"/>
      <c r="EU1" s="37"/>
      <c r="EV1" s="37"/>
      <c r="EW1" s="37"/>
      <c r="EX1" s="37"/>
      <c r="EY1" s="37"/>
      <c r="EZ1" s="37"/>
      <c r="FA1" s="37"/>
      <c r="FB1" s="37"/>
      <c r="FC1" s="37"/>
      <c r="FD1" s="37"/>
      <c r="FE1" s="37"/>
      <c r="FF1" s="37"/>
      <c r="FG1" s="37"/>
      <c r="FH1" s="37"/>
      <c r="FI1" s="37"/>
      <c r="FJ1" s="37"/>
      <c r="FK1" s="37"/>
      <c r="FL1" s="37"/>
      <c r="FM1" s="37"/>
      <c r="FN1" s="37"/>
      <c r="FO1" s="37"/>
      <c r="FP1" s="37"/>
      <c r="FQ1" s="37"/>
      <c r="FR1" s="37"/>
      <c r="FS1" s="37"/>
      <c r="FT1" s="37"/>
      <c r="FU1" s="37"/>
      <c r="FV1" s="37"/>
      <c r="FW1" s="37"/>
      <c r="FX1" s="37"/>
      <c r="FY1" s="37"/>
      <c r="FZ1" s="37"/>
      <c r="GA1" s="37"/>
      <c r="GB1" s="37"/>
      <c r="GC1" s="37"/>
      <c r="GD1" s="37"/>
      <c r="GE1" s="37"/>
      <c r="GF1" s="37"/>
      <c r="GG1" s="37"/>
      <c r="GH1" s="37"/>
      <c r="GI1" s="37"/>
      <c r="GJ1" s="37"/>
      <c r="GK1" s="37"/>
      <c r="GL1" s="37"/>
      <c r="GM1" s="37"/>
      <c r="GN1" s="37"/>
      <c r="GO1" s="37"/>
      <c r="GP1" s="37"/>
      <c r="GQ1" s="37"/>
      <c r="GR1" s="37"/>
      <c r="GS1" s="37"/>
      <c r="GT1" s="37"/>
      <c r="GU1" s="37"/>
      <c r="GV1" s="37"/>
      <c r="GW1" s="37"/>
      <c r="GX1" s="37"/>
      <c r="GY1" s="37"/>
      <c r="GZ1" s="37"/>
      <c r="HA1" s="37"/>
      <c r="HB1" s="37"/>
      <c r="HC1" s="37"/>
      <c r="HD1" s="37"/>
      <c r="HE1" s="37"/>
      <c r="HF1" s="37"/>
      <c r="HG1" s="37"/>
      <c r="HH1" s="37"/>
      <c r="HI1" s="37"/>
      <c r="HJ1" s="37"/>
      <c r="HK1" s="37"/>
      <c r="HL1" s="37"/>
      <c r="HM1" s="37"/>
      <c r="HN1" s="37"/>
      <c r="HO1" s="37"/>
      <c r="HP1" s="37"/>
      <c r="HQ1" s="37"/>
      <c r="HR1" s="37"/>
      <c r="HS1" s="37"/>
      <c r="HT1" s="37"/>
      <c r="HU1" s="37"/>
      <c r="HV1" s="37"/>
      <c r="HW1" s="37"/>
      <c r="HX1" s="37"/>
      <c r="HY1" s="37"/>
      <c r="HZ1" s="37"/>
      <c r="IA1" s="37"/>
      <c r="IB1" s="37"/>
      <c r="IC1" s="37"/>
      <c r="ID1" s="37"/>
      <c r="IE1" s="37"/>
      <c r="IF1" s="37"/>
      <c r="IG1" s="37"/>
      <c r="IH1" s="37"/>
      <c r="II1" s="37"/>
      <c r="IJ1" s="37"/>
      <c r="IK1" s="37"/>
      <c r="IL1" s="37"/>
      <c r="IM1" s="37"/>
      <c r="IN1" s="37"/>
      <c r="IO1" s="37"/>
      <c r="IP1" s="37"/>
      <c r="IQ1" s="37"/>
      <c r="IR1" s="37"/>
      <c r="IS1" s="37"/>
      <c r="IT1" s="37"/>
      <c r="IU1" s="37"/>
      <c r="IV1" s="37"/>
      <c r="IW1" s="37"/>
      <c r="IX1" s="37"/>
      <c r="IY1" s="37"/>
      <c r="IZ1" s="37"/>
      <c r="JA1" s="37"/>
      <c r="JB1" s="37"/>
      <c r="JC1" s="37"/>
      <c r="JD1" s="37"/>
      <c r="JE1" s="37"/>
      <c r="JF1" s="37"/>
      <c r="JG1" s="37"/>
      <c r="JH1" s="37"/>
      <c r="JI1" s="37"/>
      <c r="JJ1" s="37"/>
      <c r="JK1" s="37"/>
      <c r="JL1" s="37"/>
      <c r="JM1" s="37"/>
      <c r="JN1" s="37"/>
      <c r="JO1" s="37"/>
      <c r="JP1" s="37"/>
      <c r="JQ1" s="37"/>
      <c r="JR1" s="37"/>
      <c r="JS1" s="37"/>
      <c r="JT1" s="37"/>
      <c r="JU1" s="37"/>
      <c r="JV1" s="37"/>
      <c r="JW1" s="37"/>
      <c r="JX1" s="37"/>
      <c r="JY1" s="37"/>
      <c r="JZ1" s="37"/>
      <c r="KA1" s="37"/>
      <c r="KB1" s="37"/>
      <c r="KC1" s="37"/>
      <c r="KD1" s="37"/>
      <c r="KE1" s="37"/>
      <c r="KF1" s="37"/>
      <c r="KG1" s="37"/>
      <c r="KH1" s="37"/>
      <c r="KI1" s="37"/>
      <c r="KJ1" s="37"/>
      <c r="KK1" s="37"/>
      <c r="KL1" s="37"/>
      <c r="KM1" s="37"/>
      <c r="KN1" s="37"/>
      <c r="KO1" s="37"/>
      <c r="KP1" s="37"/>
      <c r="KQ1" s="37"/>
      <c r="KR1" s="37"/>
      <c r="KS1" s="37"/>
      <c r="KT1" s="37"/>
      <c r="KU1" s="37"/>
      <c r="KV1" s="37"/>
      <c r="KW1" s="37"/>
      <c r="KX1" s="37"/>
      <c r="KY1" s="37"/>
      <c r="KZ1" s="37"/>
      <c r="LA1" s="37"/>
      <c r="LB1" s="37"/>
      <c r="LC1" s="37"/>
      <c r="LD1" s="37"/>
      <c r="LE1" s="37"/>
      <c r="LF1" s="37"/>
      <c r="LG1" s="37"/>
      <c r="LH1" s="37"/>
      <c r="LI1" s="37"/>
      <c r="LJ1" s="37"/>
      <c r="LK1" s="37"/>
      <c r="LL1" s="37"/>
      <c r="LM1" s="37"/>
      <c r="LN1" s="37"/>
      <c r="LO1" s="37"/>
      <c r="LP1" s="37"/>
      <c r="LQ1" s="37"/>
      <c r="LR1" s="37"/>
      <c r="LS1" s="37"/>
      <c r="LT1" s="37"/>
      <c r="LU1" s="37"/>
      <c r="LV1" s="37"/>
      <c r="LW1" s="37"/>
      <c r="LX1" s="37"/>
      <c r="LY1" s="37"/>
      <c r="LZ1" s="37"/>
      <c r="MA1" s="37"/>
      <c r="MB1" s="37"/>
      <c r="MC1" s="37"/>
      <c r="MD1" s="37"/>
      <c r="ME1" s="37"/>
      <c r="MF1" s="37"/>
      <c r="MG1" s="37"/>
      <c r="MH1" s="37"/>
      <c r="MI1" s="37"/>
      <c r="MJ1" s="37"/>
      <c r="MK1" s="37"/>
      <c r="ML1" s="37"/>
      <c r="MM1" s="37"/>
      <c r="MN1" s="37"/>
      <c r="MO1" s="37"/>
      <c r="MP1" s="37"/>
      <c r="MQ1" s="37"/>
      <c r="MR1" s="37"/>
      <c r="MS1" s="37"/>
      <c r="MT1" s="37"/>
      <c r="MU1" s="37"/>
      <c r="MV1" s="37"/>
      <c r="MW1" s="37"/>
      <c r="MX1" s="37"/>
      <c r="MY1" s="37"/>
      <c r="MZ1" s="37"/>
      <c r="NA1" s="37"/>
      <c r="NB1" s="37"/>
      <c r="NC1" s="37"/>
      <c r="ND1" s="37"/>
      <c r="NE1" s="37"/>
      <c r="NF1" s="37"/>
      <c r="NG1" s="37"/>
      <c r="NH1" s="37"/>
      <c r="NI1" s="37"/>
      <c r="NJ1" s="37"/>
      <c r="NK1" s="37"/>
      <c r="NL1" s="37"/>
      <c r="NM1" s="37"/>
      <c r="NN1" s="37"/>
      <c r="NO1" s="37"/>
      <c r="NP1" s="37"/>
      <c r="NQ1" s="37"/>
      <c r="NR1" s="37"/>
      <c r="NS1" s="37"/>
      <c r="NT1" s="37"/>
      <c r="NU1" s="37"/>
      <c r="NV1" s="37"/>
      <c r="NW1" s="37"/>
      <c r="NX1" s="37"/>
      <c r="NY1" s="37"/>
      <c r="NZ1" s="37"/>
      <c r="OA1" s="37"/>
      <c r="OB1" s="37"/>
      <c r="OC1" s="37"/>
      <c r="OD1" s="37"/>
      <c r="OE1" s="37"/>
      <c r="OF1" s="37"/>
      <c r="OG1" s="37"/>
      <c r="OH1" s="37"/>
      <c r="OI1" s="37"/>
      <c r="OJ1" s="37"/>
      <c r="OK1" s="37"/>
      <c r="OL1" s="37"/>
      <c r="OM1" s="37"/>
      <c r="ON1" s="37"/>
      <c r="OO1" s="37"/>
      <c r="OP1" s="37"/>
      <c r="OQ1" s="37"/>
      <c r="OR1" s="37"/>
      <c r="OS1" s="37"/>
      <c r="OT1" s="37"/>
      <c r="OU1" s="37"/>
      <c r="OV1" s="37"/>
      <c r="OW1" s="37"/>
      <c r="OX1" s="37"/>
      <c r="OY1" s="37"/>
      <c r="OZ1" s="37"/>
      <c r="PA1" s="37"/>
      <c r="PB1" s="37"/>
      <c r="PC1" s="37"/>
      <c r="PD1" s="37"/>
      <c r="PE1" s="37"/>
      <c r="PF1" s="37"/>
      <c r="PG1" s="37"/>
      <c r="PH1" s="37"/>
      <c r="PI1" s="37"/>
      <c r="PJ1" s="37"/>
      <c r="PK1" s="37"/>
      <c r="PL1" s="37"/>
      <c r="PM1" s="37"/>
      <c r="PN1" s="37"/>
      <c r="PO1" s="37"/>
      <c r="PP1" s="37"/>
      <c r="PQ1" s="37"/>
      <c r="PR1" s="37"/>
      <c r="PS1" s="37"/>
      <c r="PT1" s="37"/>
      <c r="PU1" s="37"/>
      <c r="PV1" s="37"/>
      <c r="PW1" s="37"/>
      <c r="PX1" s="37"/>
      <c r="PY1" s="37"/>
      <c r="PZ1" s="37"/>
      <c r="QA1" s="37"/>
      <c r="QB1" s="37"/>
      <c r="QC1" s="37"/>
      <c r="QD1" s="37"/>
      <c r="QE1" s="37"/>
      <c r="QF1" s="37"/>
      <c r="QG1" s="37"/>
      <c r="QH1" s="37"/>
      <c r="QI1" s="37"/>
      <c r="QJ1" s="37"/>
      <c r="QK1" s="37"/>
      <c r="QL1" s="37"/>
      <c r="QM1" s="37"/>
      <c r="QN1" s="37"/>
      <c r="QO1" s="37"/>
      <c r="QP1" s="37"/>
      <c r="QQ1" s="37"/>
      <c r="QR1" s="37"/>
      <c r="QS1" s="37"/>
      <c r="QT1" s="37"/>
      <c r="QU1" s="37"/>
      <c r="QV1" s="37"/>
      <c r="QW1" s="37"/>
      <c r="QX1" s="37"/>
      <c r="QY1" s="37"/>
      <c r="QZ1" s="37"/>
      <c r="RA1" s="37"/>
      <c r="RB1" s="37"/>
      <c r="RC1" s="37"/>
      <c r="RD1" s="37"/>
      <c r="RE1" s="37"/>
      <c r="RF1" s="37"/>
      <c r="RG1" s="37"/>
      <c r="RH1" s="37"/>
      <c r="RI1" s="37"/>
      <c r="RJ1" s="37"/>
      <c r="RK1" s="37"/>
      <c r="RL1" s="37"/>
      <c r="RM1" s="37"/>
      <c r="RN1" s="37"/>
      <c r="RO1" s="37"/>
      <c r="RP1" s="37"/>
      <c r="RQ1" s="37"/>
      <c r="RR1" s="37"/>
      <c r="RS1" s="37"/>
      <c r="RT1" s="37"/>
      <c r="RU1" s="37"/>
      <c r="RV1" s="37"/>
      <c r="RW1" s="37"/>
      <c r="RX1" s="37"/>
      <c r="RY1" s="37"/>
      <c r="RZ1" s="37"/>
      <c r="SA1" s="37"/>
      <c r="SB1" s="37"/>
      <c r="SC1" s="37"/>
      <c r="SD1" s="37"/>
      <c r="SE1" s="37"/>
      <c r="SF1" s="37"/>
      <c r="SG1" s="37"/>
      <c r="SH1" s="37"/>
      <c r="SI1" s="37"/>
      <c r="SJ1" s="37"/>
      <c r="SK1" s="37"/>
      <c r="SL1" s="37"/>
      <c r="SM1" s="37"/>
      <c r="SN1" s="37"/>
      <c r="SO1" s="37"/>
      <c r="SP1" s="37"/>
      <c r="SQ1" s="37"/>
      <c r="SR1" s="37"/>
      <c r="SS1" s="37"/>
      <c r="ST1" s="37"/>
      <c r="SU1" s="37"/>
      <c r="SV1" s="37"/>
      <c r="SW1" s="37"/>
      <c r="SX1" s="37"/>
      <c r="SY1" s="37"/>
      <c r="SZ1" s="37"/>
      <c r="TA1" s="37"/>
      <c r="TB1" s="37"/>
      <c r="TC1" s="37"/>
      <c r="TD1" s="37"/>
      <c r="TE1" s="37"/>
      <c r="TF1" s="37"/>
      <c r="TG1" s="37"/>
      <c r="TH1" s="37"/>
      <c r="TI1" s="37"/>
      <c r="TJ1" s="37"/>
      <c r="TK1" s="37"/>
      <c r="TL1" s="37"/>
      <c r="TM1" s="37"/>
      <c r="TN1" s="37"/>
      <c r="TO1" s="37"/>
      <c r="TP1" s="37"/>
      <c r="TQ1" s="37"/>
      <c r="TR1" s="37"/>
      <c r="TS1" s="37"/>
      <c r="TT1" s="37"/>
      <c r="TU1" s="37"/>
      <c r="TV1" s="37"/>
      <c r="TW1" s="37"/>
      <c r="TX1" s="37"/>
      <c r="TY1" s="37"/>
      <c r="TZ1" s="37"/>
      <c r="UA1" s="37"/>
      <c r="UB1" s="37"/>
      <c r="UC1" s="37"/>
      <c r="UD1" s="37"/>
      <c r="UE1" s="37"/>
      <c r="UF1" s="37"/>
      <c r="UG1" s="37"/>
      <c r="UH1" s="37"/>
      <c r="UI1" s="37"/>
      <c r="UJ1" s="37"/>
      <c r="UK1" s="37"/>
      <c r="UL1" s="37"/>
      <c r="UM1" s="37"/>
      <c r="UN1" s="37"/>
      <c r="UO1" s="37"/>
      <c r="UP1" s="37"/>
      <c r="UQ1" s="37"/>
      <c r="UR1" s="37"/>
      <c r="US1" s="37"/>
      <c r="UT1" s="37"/>
      <c r="UU1" s="37"/>
      <c r="UV1" s="37"/>
      <c r="UW1" s="37"/>
      <c r="UX1" s="37"/>
      <c r="UY1" s="37"/>
      <c r="UZ1" s="37"/>
      <c r="VA1" s="37"/>
      <c r="VB1" s="37"/>
      <c r="VC1" s="37"/>
      <c r="VD1" s="37"/>
      <c r="VE1" s="37"/>
      <c r="VF1" s="37"/>
      <c r="VG1" s="37"/>
      <c r="VH1" s="37"/>
      <c r="VI1" s="37"/>
      <c r="VJ1" s="37"/>
      <c r="VK1" s="37"/>
      <c r="VL1" s="37"/>
      <c r="VM1" s="37"/>
      <c r="VN1" s="37"/>
      <c r="VO1" s="37"/>
      <c r="VP1" s="37"/>
      <c r="VQ1" s="37"/>
      <c r="VR1" s="37"/>
      <c r="VS1" s="37"/>
      <c r="VT1" s="37"/>
      <c r="VU1" s="37"/>
      <c r="VV1" s="37"/>
      <c r="VW1" s="37"/>
      <c r="VX1" s="37"/>
      <c r="VY1" s="37"/>
      <c r="VZ1" s="37"/>
      <c r="WA1" s="37"/>
      <c r="WB1" s="37"/>
      <c r="WC1" s="37"/>
      <c r="WD1" s="37"/>
      <c r="WE1" s="37"/>
      <c r="WF1" s="37"/>
      <c r="WG1" s="37"/>
      <c r="WH1" s="37"/>
      <c r="WI1" s="37"/>
      <c r="WJ1" s="37"/>
      <c r="WK1" s="37"/>
      <c r="WL1" s="37"/>
      <c r="WM1" s="37"/>
      <c r="WN1" s="37"/>
      <c r="WO1" s="37"/>
      <c r="WP1" s="37"/>
      <c r="WQ1" s="37"/>
      <c r="WR1" s="37"/>
      <c r="WS1" s="37"/>
      <c r="WT1" s="37"/>
      <c r="WU1" s="37"/>
      <c r="WV1" s="37"/>
      <c r="WW1" s="37"/>
      <c r="WX1" s="37"/>
      <c r="WY1" s="37"/>
      <c r="WZ1" s="37"/>
      <c r="XA1" s="37"/>
      <c r="XB1" s="37"/>
      <c r="XC1" s="37"/>
      <c r="XD1" s="37"/>
      <c r="XE1" s="37"/>
      <c r="XF1" s="37"/>
      <c r="XG1" s="37"/>
      <c r="XH1" s="37"/>
      <c r="XI1" s="37"/>
      <c r="XJ1" s="37"/>
      <c r="XK1" s="37"/>
      <c r="XL1" s="37"/>
      <c r="XM1" s="37"/>
      <c r="XN1" s="37"/>
      <c r="XO1" s="37"/>
      <c r="XP1" s="37"/>
      <c r="XQ1" s="37"/>
      <c r="XR1" s="37"/>
      <c r="XS1" s="37"/>
      <c r="XT1" s="37"/>
      <c r="XU1" s="37"/>
      <c r="XV1" s="37"/>
      <c r="XW1" s="37"/>
      <c r="XX1" s="37"/>
      <c r="XY1" s="37"/>
      <c r="XZ1" s="37"/>
      <c r="YA1" s="37"/>
      <c r="YB1" s="37"/>
      <c r="YC1" s="37"/>
      <c r="YD1" s="37"/>
      <c r="YE1" s="37"/>
      <c r="YF1" s="37"/>
      <c r="YG1" s="37"/>
      <c r="YH1" s="37"/>
      <c r="YI1" s="37"/>
      <c r="YJ1" s="37"/>
      <c r="YK1" s="37"/>
      <c r="YL1" s="37"/>
      <c r="YM1" s="37"/>
      <c r="YN1" s="37"/>
      <c r="YO1" s="37"/>
      <c r="YP1" s="37"/>
      <c r="YQ1" s="37"/>
      <c r="YR1" s="37"/>
      <c r="YS1" s="37"/>
      <c r="YT1" s="37"/>
      <c r="YU1" s="37"/>
      <c r="YV1" s="37"/>
      <c r="YW1" s="37"/>
      <c r="YX1" s="37"/>
      <c r="YY1" s="37"/>
      <c r="YZ1" s="37"/>
      <c r="ZA1" s="37"/>
      <c r="ZB1" s="37"/>
      <c r="ZC1" s="37"/>
      <c r="ZD1" s="37"/>
      <c r="ZE1" s="37"/>
      <c r="ZF1" s="37"/>
      <c r="ZG1" s="37"/>
      <c r="ZH1" s="37"/>
      <c r="ZI1" s="37"/>
      <c r="ZJ1" s="37"/>
      <c r="ZK1" s="37"/>
      <c r="ZL1" s="37"/>
      <c r="ZM1" s="37"/>
      <c r="ZN1" s="37"/>
      <c r="ZO1" s="37"/>
      <c r="ZP1" s="37"/>
      <c r="ZQ1" s="37"/>
      <c r="ZR1" s="37"/>
      <c r="ZS1" s="37"/>
      <c r="ZT1" s="37"/>
      <c r="ZU1" s="37"/>
      <c r="ZV1" s="37"/>
      <c r="ZW1" s="37"/>
      <c r="ZX1" s="37"/>
      <c r="ZY1" s="37"/>
      <c r="ZZ1" s="37"/>
      <c r="AAA1" s="37"/>
      <c r="AAB1" s="37"/>
      <c r="AAC1" s="37"/>
      <c r="AAD1" s="37"/>
      <c r="AAE1" s="37"/>
      <c r="AAF1" s="37"/>
      <c r="AAG1" s="37"/>
      <c r="AAH1" s="37"/>
      <c r="AAI1" s="37"/>
      <c r="AAJ1" s="37"/>
      <c r="AAK1" s="37"/>
      <c r="AAL1" s="37"/>
      <c r="AAM1" s="37"/>
      <c r="AAN1" s="37"/>
      <c r="AAO1" s="37"/>
      <c r="AAP1" s="37"/>
      <c r="AAQ1" s="37"/>
      <c r="AAR1" s="37"/>
      <c r="AAS1" s="37"/>
      <c r="AAT1" s="37"/>
      <c r="AAU1" s="37"/>
      <c r="AAV1" s="37"/>
      <c r="AAW1" s="37"/>
      <c r="AAX1" s="37"/>
      <c r="AAY1" s="37"/>
      <c r="AAZ1" s="37"/>
      <c r="ABA1" s="37"/>
      <c r="ABB1" s="37"/>
      <c r="ABC1" s="37"/>
      <c r="ABD1" s="37"/>
      <c r="ABE1" s="37"/>
      <c r="ABF1" s="37"/>
      <c r="ABG1" s="37"/>
      <c r="ABH1" s="37"/>
      <c r="ABI1" s="37"/>
      <c r="ABJ1" s="37"/>
      <c r="ABK1" s="37"/>
      <c r="ABL1" s="37"/>
      <c r="ABM1" s="37"/>
      <c r="ABN1" s="37"/>
      <c r="ABO1" s="37"/>
      <c r="ABP1" s="37"/>
      <c r="ABQ1" s="37"/>
      <c r="ABR1" s="37"/>
      <c r="ABS1" s="37"/>
      <c r="ABT1" s="37"/>
      <c r="ABU1" s="37"/>
      <c r="ABV1" s="37"/>
      <c r="ABW1" s="37"/>
      <c r="ABX1" s="37"/>
      <c r="ABY1" s="37"/>
      <c r="ABZ1" s="37"/>
      <c r="ACA1" s="37"/>
      <c r="ACB1" s="37"/>
      <c r="ACC1" s="37"/>
      <c r="ACD1" s="37"/>
      <c r="ACE1" s="37"/>
      <c r="ACF1" s="37"/>
      <c r="ACG1" s="37"/>
      <c r="ACH1" s="37"/>
      <c r="ACI1" s="37"/>
      <c r="ACJ1" s="37"/>
      <c r="ACK1" s="37"/>
      <c r="ACL1" s="37"/>
      <c r="ACM1" s="37"/>
      <c r="ACN1" s="37"/>
      <c r="ACO1" s="37"/>
      <c r="ACP1" s="37"/>
      <c r="ACQ1" s="37"/>
      <c r="ACR1" s="37"/>
      <c r="ACS1" s="37"/>
      <c r="ACT1" s="37"/>
      <c r="ACU1" s="37"/>
      <c r="ACV1" s="37"/>
      <c r="ACW1" s="37"/>
      <c r="ACX1" s="37"/>
      <c r="ACY1" s="37"/>
      <c r="ACZ1" s="37"/>
      <c r="ADA1" s="37"/>
      <c r="ADB1" s="37"/>
      <c r="ADC1" s="37"/>
      <c r="ADD1" s="37"/>
      <c r="ADE1" s="37"/>
      <c r="ADF1" s="37"/>
      <c r="ADG1" s="37"/>
      <c r="ADH1" s="37"/>
      <c r="ADI1" s="37"/>
      <c r="ADJ1" s="37"/>
      <c r="ADK1" s="37"/>
      <c r="ADL1" s="37"/>
      <c r="ADM1" s="37"/>
      <c r="ADN1" s="37"/>
      <c r="ADO1" s="37"/>
      <c r="ADP1" s="37"/>
      <c r="ADQ1" s="37"/>
      <c r="ADR1" s="37"/>
      <c r="ADS1" s="37"/>
      <c r="ADT1" s="37"/>
      <c r="ADU1" s="37"/>
      <c r="ADV1" s="37"/>
      <c r="ADW1" s="37"/>
      <c r="ADX1" s="37"/>
      <c r="ADY1" s="37"/>
      <c r="ADZ1" s="37"/>
      <c r="AEA1" s="37"/>
      <c r="AEB1" s="37"/>
      <c r="AEC1" s="37"/>
      <c r="AED1" s="37"/>
      <c r="AEE1" s="37"/>
      <c r="AEF1" s="37"/>
      <c r="AEG1" s="37"/>
      <c r="AEH1" s="37"/>
      <c r="AEI1" s="37"/>
      <c r="AEJ1" s="37"/>
      <c r="AEK1" s="37"/>
      <c r="AEL1" s="37"/>
      <c r="AEM1" s="37"/>
      <c r="AEN1" s="37"/>
      <c r="AEO1" s="37"/>
      <c r="AEP1" s="37"/>
      <c r="AEQ1" s="37"/>
      <c r="AER1" s="37"/>
      <c r="AES1" s="37"/>
      <c r="AET1" s="37"/>
      <c r="AEU1" s="37"/>
      <c r="AEV1" s="37"/>
      <c r="AEW1" s="37"/>
      <c r="AEX1" s="37"/>
      <c r="AEY1" s="37"/>
      <c r="AEZ1" s="37"/>
      <c r="AFA1" s="37"/>
      <c r="AFB1" s="37"/>
      <c r="AFC1" s="37"/>
      <c r="AFD1" s="37"/>
      <c r="AFE1" s="37"/>
      <c r="AFF1" s="37"/>
      <c r="AFG1" s="37"/>
      <c r="AFH1" s="37"/>
      <c r="AFI1" s="37"/>
      <c r="AFJ1" s="37"/>
      <c r="AFK1" s="37"/>
      <c r="AFL1" s="37"/>
      <c r="AFM1" s="37"/>
      <c r="AFN1" s="37"/>
      <c r="AFO1" s="37"/>
      <c r="AFP1" s="37"/>
      <c r="AFQ1" s="37"/>
      <c r="AFR1" s="37"/>
      <c r="AFS1" s="37"/>
      <c r="AFT1" s="37"/>
      <c r="AFU1" s="37"/>
      <c r="AFV1" s="37"/>
      <c r="AFW1" s="37"/>
      <c r="AFX1" s="37"/>
      <c r="AFY1" s="37"/>
      <c r="AFZ1" s="37"/>
      <c r="AGA1" s="37"/>
      <c r="AGB1" s="37"/>
      <c r="AGC1" s="37"/>
      <c r="AGD1" s="37"/>
      <c r="AGE1" s="37"/>
      <c r="AGF1" s="37"/>
      <c r="AGG1" s="37"/>
      <c r="AGH1" s="37"/>
      <c r="AGI1" s="37"/>
      <c r="AGJ1" s="37"/>
      <c r="AGK1" s="37"/>
      <c r="AGL1" s="37"/>
      <c r="AGM1" s="37"/>
      <c r="AGN1" s="37"/>
      <c r="AGO1" s="37"/>
      <c r="AGP1" s="37"/>
      <c r="AGQ1" s="37"/>
      <c r="AGR1" s="37"/>
      <c r="AGS1" s="37"/>
      <c r="AGT1" s="37"/>
      <c r="AGU1" s="37"/>
      <c r="AGV1" s="37"/>
      <c r="AGW1" s="37"/>
      <c r="AGX1" s="37"/>
      <c r="AGY1" s="37"/>
      <c r="AGZ1" s="37"/>
      <c r="AHA1" s="37"/>
      <c r="AHB1" s="37"/>
      <c r="AHC1" s="37"/>
      <c r="AHD1" s="37"/>
      <c r="AHE1" s="37"/>
      <c r="AHF1" s="37"/>
      <c r="AHG1" s="37"/>
      <c r="AHH1" s="37"/>
      <c r="AHI1" s="37"/>
      <c r="AHJ1" s="37"/>
      <c r="AHK1" s="37"/>
      <c r="AHL1" s="37"/>
      <c r="AHM1" s="37"/>
      <c r="AHN1" s="37"/>
      <c r="AHO1" s="37"/>
      <c r="AHP1" s="37"/>
      <c r="AHQ1" s="37"/>
      <c r="AHR1" s="37"/>
      <c r="AHS1" s="37"/>
      <c r="AHT1" s="37"/>
      <c r="AHU1" s="37"/>
      <c r="AHV1" s="37"/>
      <c r="AHW1" s="37"/>
      <c r="AHX1" s="37"/>
      <c r="AHY1" s="37"/>
      <c r="AHZ1" s="37"/>
      <c r="AIA1" s="37"/>
      <c r="AIB1" s="37"/>
      <c r="AIC1" s="37"/>
      <c r="AID1" s="37"/>
      <c r="AIE1" s="37"/>
      <c r="AIF1" s="37"/>
      <c r="AIG1" s="37"/>
      <c r="AIH1" s="37"/>
      <c r="AII1" s="37"/>
      <c r="AIJ1" s="37"/>
      <c r="AIK1" s="37"/>
      <c r="AIL1" s="37"/>
      <c r="AIM1" s="37"/>
      <c r="AIN1" s="37"/>
      <c r="AIO1" s="37"/>
      <c r="AIP1" s="37"/>
      <c r="AIQ1" s="37"/>
      <c r="AIR1" s="37"/>
      <c r="AIS1" s="37"/>
      <c r="AIT1" s="37"/>
      <c r="AIU1" s="37"/>
      <c r="AIV1" s="37"/>
      <c r="AIW1" s="37"/>
      <c r="AIX1" s="37"/>
      <c r="AIY1" s="37"/>
      <c r="AIZ1" s="37"/>
      <c r="AJA1" s="37"/>
      <c r="AJB1" s="37"/>
      <c r="AJC1" s="37"/>
      <c r="AJD1" s="37"/>
      <c r="AJE1" s="37"/>
      <c r="AJF1" s="37"/>
      <c r="AJG1" s="37"/>
      <c r="AJH1" s="37"/>
      <c r="AJI1" s="37"/>
      <c r="AJJ1" s="37"/>
      <c r="AJK1" s="37"/>
      <c r="AJL1" s="37"/>
      <c r="AJM1" s="37"/>
      <c r="AJN1" s="37"/>
      <c r="AJO1" s="37"/>
      <c r="AJP1" s="37"/>
      <c r="AJQ1" s="37"/>
      <c r="AJR1" s="37"/>
      <c r="AJS1" s="37"/>
      <c r="AJT1" s="37"/>
      <c r="AJU1" s="37"/>
      <c r="AJV1" s="37"/>
      <c r="AJW1" s="37"/>
      <c r="AJX1" s="37"/>
      <c r="AJY1" s="37"/>
      <c r="AJZ1" s="37"/>
      <c r="AKA1" s="37"/>
      <c r="AKB1" s="37"/>
      <c r="AKC1" s="37"/>
      <c r="AKD1" s="37"/>
      <c r="AKE1" s="37"/>
      <c r="AKF1" s="37"/>
      <c r="AKG1" s="37"/>
      <c r="AKH1" s="37"/>
      <c r="AKI1" s="37"/>
      <c r="AKJ1" s="37"/>
      <c r="AKK1" s="37"/>
      <c r="AKL1" s="37"/>
      <c r="AKM1" s="37"/>
      <c r="AKN1" s="37"/>
      <c r="AKO1" s="37"/>
      <c r="AKP1" s="37"/>
      <c r="AKQ1" s="37"/>
      <c r="AKR1" s="37"/>
      <c r="AKS1" s="37"/>
      <c r="AKT1" s="37"/>
      <c r="AKU1" s="37"/>
      <c r="AKV1" s="37"/>
      <c r="AKW1" s="37"/>
      <c r="AKX1" s="37"/>
      <c r="AKY1" s="37"/>
      <c r="AKZ1" s="37"/>
      <c r="ALA1" s="37"/>
      <c r="ALB1" s="37"/>
      <c r="ALC1" s="37"/>
      <c r="ALD1" s="37"/>
      <c r="ALE1" s="37"/>
      <c r="ALF1" s="37"/>
      <c r="ALG1" s="37"/>
      <c r="ALH1" s="37"/>
      <c r="ALI1" s="37"/>
      <c r="ALJ1" s="37"/>
      <c r="ALK1" s="37"/>
      <c r="ALL1" s="37"/>
      <c r="ALM1" s="37"/>
      <c r="ALN1" s="37"/>
      <c r="ALO1" s="37"/>
      <c r="ALP1" s="37"/>
      <c r="ALQ1" s="37"/>
      <c r="ALR1" s="37"/>
      <c r="ALS1" s="37"/>
      <c r="ALT1" s="37"/>
      <c r="ALU1" s="37"/>
      <c r="ALV1" s="37"/>
      <c r="ALW1" s="37"/>
      <c r="ALX1" s="37"/>
      <c r="ALY1" s="37"/>
      <c r="ALZ1" s="37"/>
      <c r="AMA1" s="37"/>
      <c r="AMB1" s="37"/>
      <c r="AMC1" s="37"/>
      <c r="AMD1" s="37"/>
      <c r="AME1" s="37"/>
      <c r="AMF1" s="37"/>
      <c r="AMG1" s="37"/>
      <c r="AMH1" s="37"/>
      <c r="AMI1" s="37"/>
      <c r="AMJ1" s="37"/>
      <c r="AMK1" s="37"/>
      <c r="AML1" s="37"/>
      <c r="AMM1" s="37"/>
      <c r="AMN1" s="37"/>
      <c r="AMO1" s="37"/>
      <c r="AMP1" s="37"/>
      <c r="AMQ1" s="37"/>
      <c r="AMR1" s="37"/>
      <c r="AMS1" s="37"/>
      <c r="AMT1" s="37"/>
      <c r="AMU1" s="37"/>
      <c r="AMV1" s="37"/>
      <c r="AMW1" s="37"/>
      <c r="AMX1" s="37"/>
      <c r="AMY1" s="37"/>
      <c r="AMZ1" s="37"/>
      <c r="ANA1" s="37"/>
      <c r="ANB1" s="37"/>
      <c r="ANC1" s="37"/>
      <c r="AND1" s="37"/>
      <c r="ANE1" s="37"/>
      <c r="ANF1" s="37"/>
      <c r="ANG1" s="37"/>
      <c r="ANH1" s="37"/>
      <c r="ANI1" s="37"/>
      <c r="ANJ1" s="37"/>
      <c r="ANK1" s="37"/>
      <c r="ANL1" s="37"/>
      <c r="ANM1" s="37"/>
      <c r="ANN1" s="37"/>
      <c r="ANO1" s="37"/>
      <c r="ANP1" s="37"/>
      <c r="ANQ1" s="37"/>
      <c r="ANR1" s="37"/>
      <c r="ANS1" s="37"/>
      <c r="ANT1" s="37"/>
      <c r="ANU1" s="37"/>
      <c r="ANV1" s="37"/>
      <c r="ANW1" s="37"/>
      <c r="ANX1" s="37"/>
      <c r="ANY1" s="37"/>
      <c r="ANZ1" s="37"/>
      <c r="AOA1" s="37"/>
      <c r="AOB1" s="37"/>
      <c r="AOC1" s="37"/>
      <c r="AOD1" s="37"/>
      <c r="AOE1" s="37"/>
      <c r="AOF1" s="37"/>
      <c r="AOG1" s="37"/>
      <c r="AOH1" s="37"/>
      <c r="AOI1" s="37"/>
      <c r="AOJ1" s="37"/>
      <c r="AOK1" s="37"/>
      <c r="AOL1" s="37"/>
      <c r="AOM1" s="37"/>
      <c r="AON1" s="37"/>
      <c r="AOO1" s="37"/>
      <c r="AOP1" s="37"/>
      <c r="AOQ1" s="37"/>
      <c r="AOR1" s="37"/>
      <c r="AOS1" s="37"/>
      <c r="AOT1" s="37"/>
      <c r="AOU1" s="37"/>
      <c r="AOV1" s="37"/>
      <c r="AOW1" s="37"/>
      <c r="AOX1" s="37"/>
      <c r="AOY1" s="37"/>
      <c r="AOZ1" s="37"/>
      <c r="APA1" s="37"/>
      <c r="APB1" s="37"/>
      <c r="APC1" s="37"/>
      <c r="APD1" s="37"/>
      <c r="APE1" s="37"/>
      <c r="APF1" s="37"/>
      <c r="APG1" s="37"/>
      <c r="APH1" s="37"/>
      <c r="API1" s="37"/>
      <c r="APJ1" s="37"/>
      <c r="APK1" s="37"/>
      <c r="APL1" s="37"/>
      <c r="APM1" s="37"/>
      <c r="APN1" s="37"/>
      <c r="APO1" s="37"/>
      <c r="APP1" s="37"/>
      <c r="APQ1" s="37"/>
      <c r="APR1" s="37"/>
      <c r="APS1" s="37"/>
      <c r="APT1" s="37"/>
      <c r="APU1" s="37"/>
      <c r="APV1" s="37"/>
      <c r="APW1" s="37"/>
      <c r="APX1" s="37"/>
      <c r="APY1" s="37"/>
      <c r="APZ1" s="37"/>
      <c r="AQA1" s="37"/>
      <c r="AQB1" s="37"/>
      <c r="AQC1" s="37"/>
      <c r="AQD1" s="37"/>
      <c r="AQE1" s="37"/>
      <c r="AQF1" s="37"/>
      <c r="AQG1" s="37"/>
      <c r="AQH1" s="37"/>
      <c r="AQI1" s="37"/>
      <c r="AQJ1" s="37"/>
      <c r="AQK1" s="37"/>
      <c r="AQL1" s="37"/>
      <c r="AQM1" s="37"/>
      <c r="AQN1" s="37"/>
      <c r="AQO1" s="37"/>
      <c r="AQP1" s="37"/>
      <c r="AQQ1" s="37"/>
      <c r="AQR1" s="37"/>
      <c r="AQS1" s="37"/>
      <c r="AQT1" s="37"/>
      <c r="AQU1" s="37"/>
      <c r="AQV1" s="37"/>
      <c r="AQW1" s="37"/>
      <c r="AQX1" s="37"/>
      <c r="AQY1" s="37"/>
      <c r="AQZ1" s="37"/>
      <c r="ARA1" s="37"/>
      <c r="ARB1" s="37"/>
      <c r="ARC1" s="37"/>
      <c r="ARD1" s="37"/>
      <c r="ARE1" s="37"/>
      <c r="ARF1" s="37"/>
      <c r="ARG1" s="37"/>
      <c r="ARH1" s="37"/>
      <c r="ARI1" s="37"/>
      <c r="ARJ1" s="37"/>
      <c r="ARK1" s="37"/>
      <c r="ARL1" s="37"/>
      <c r="ARM1" s="37"/>
      <c r="ARN1" s="37"/>
      <c r="ARO1" s="37"/>
      <c r="ARP1" s="37"/>
      <c r="ARQ1" s="37"/>
      <c r="ARR1" s="37"/>
      <c r="ARS1" s="37"/>
      <c r="ART1" s="37"/>
      <c r="ARU1" s="37"/>
      <c r="ARV1" s="37"/>
      <c r="ARW1" s="37"/>
      <c r="ARX1" s="37"/>
      <c r="ARY1" s="37"/>
      <c r="ARZ1" s="37"/>
      <c r="ASA1" s="37"/>
      <c r="ASB1" s="37"/>
      <c r="ASC1" s="37"/>
      <c r="ASD1" s="37"/>
      <c r="ASE1" s="37"/>
      <c r="ASF1" s="37"/>
      <c r="ASG1" s="37"/>
      <c r="ASH1" s="37"/>
      <c r="ASI1" s="37"/>
      <c r="ASJ1" s="37"/>
      <c r="ASK1" s="37"/>
      <c r="ASL1" s="37"/>
      <c r="ASM1" s="37"/>
      <c r="ASN1" s="37"/>
      <c r="ASO1" s="37"/>
      <c r="ASP1" s="37"/>
      <c r="ASQ1" s="37"/>
      <c r="ASR1" s="37"/>
      <c r="ASS1" s="37"/>
      <c r="AST1" s="37"/>
      <c r="ASU1" s="37"/>
      <c r="ASV1" s="37"/>
      <c r="ASW1" s="37"/>
      <c r="ASX1" s="37"/>
      <c r="ASY1" s="37"/>
      <c r="ASZ1" s="37"/>
      <c r="ATA1" s="37"/>
      <c r="ATB1" s="37"/>
      <c r="ATC1" s="37"/>
      <c r="ATD1" s="37"/>
      <c r="ATE1" s="37"/>
      <c r="ATF1" s="37"/>
      <c r="ATG1" s="37"/>
      <c r="ATH1" s="37"/>
      <c r="ATI1" s="37"/>
      <c r="ATJ1" s="37"/>
      <c r="ATK1" s="37"/>
      <c r="ATL1" s="37"/>
      <c r="ATM1" s="37"/>
      <c r="ATN1" s="37"/>
      <c r="ATO1" s="37"/>
      <c r="ATP1" s="37"/>
      <c r="ATQ1" s="37"/>
      <c r="ATR1" s="37"/>
      <c r="ATS1" s="37"/>
      <c r="ATT1" s="37"/>
      <c r="ATU1" s="37"/>
      <c r="ATV1" s="37"/>
      <c r="ATW1" s="37"/>
      <c r="ATX1" s="37"/>
      <c r="ATY1" s="37"/>
      <c r="ATZ1" s="37"/>
      <c r="AUA1" s="37"/>
      <c r="AUB1" s="37"/>
      <c r="AUC1" s="37"/>
      <c r="AUD1" s="37"/>
      <c r="AUE1" s="37"/>
      <c r="AUF1" s="37"/>
      <c r="AUG1" s="37"/>
      <c r="AUH1" s="37"/>
      <c r="AUI1" s="37"/>
      <c r="AUJ1" s="37"/>
      <c r="AUK1" s="37"/>
      <c r="AUL1" s="37"/>
      <c r="AUM1" s="37"/>
      <c r="AUN1" s="37"/>
      <c r="AUO1" s="37"/>
      <c r="AUP1" s="37"/>
      <c r="AUQ1" s="37"/>
      <c r="AUR1" s="37"/>
      <c r="AUS1" s="37"/>
      <c r="AUT1" s="37"/>
      <c r="AUU1" s="37"/>
      <c r="AUV1" s="37"/>
      <c r="AUW1" s="37"/>
      <c r="AUX1" s="37"/>
      <c r="AUY1" s="37"/>
      <c r="AUZ1" s="37"/>
      <c r="AVA1" s="37"/>
      <c r="AVB1" s="37"/>
      <c r="AVC1" s="37"/>
      <c r="AVD1" s="37"/>
      <c r="AVE1" s="37"/>
      <c r="AVF1" s="37"/>
      <c r="AVG1" s="37"/>
      <c r="AVH1" s="37"/>
      <c r="AVI1" s="37"/>
      <c r="AVJ1" s="37"/>
      <c r="AVK1" s="37"/>
      <c r="AVL1" s="37"/>
      <c r="AVM1" s="37"/>
      <c r="AVN1" s="37"/>
      <c r="AVO1" s="37"/>
      <c r="AVP1" s="37"/>
      <c r="AVQ1" s="37"/>
      <c r="AVR1" s="37"/>
      <c r="AVS1" s="37"/>
      <c r="AVT1" s="37"/>
      <c r="AVU1" s="37"/>
      <c r="AVV1" s="37"/>
      <c r="AVW1" s="37"/>
      <c r="AVX1" s="37"/>
      <c r="AVY1" s="37"/>
      <c r="AVZ1" s="37"/>
      <c r="AWA1" s="37"/>
      <c r="AWB1" s="37"/>
      <c r="AWC1" s="37"/>
      <c r="AWD1" s="37"/>
      <c r="AWE1" s="37"/>
      <c r="AWF1" s="37"/>
      <c r="AWG1" s="37"/>
      <c r="AWH1" s="37"/>
      <c r="AWI1" s="37"/>
      <c r="AWJ1" s="37"/>
      <c r="AWK1" s="37"/>
      <c r="AWL1" s="37"/>
      <c r="AWM1" s="37"/>
      <c r="AWN1" s="37"/>
      <c r="AWO1" s="37"/>
      <c r="AWP1" s="37"/>
      <c r="AWQ1" s="37"/>
      <c r="AWR1" s="37"/>
      <c r="AWS1" s="37"/>
      <c r="AWT1" s="37"/>
      <c r="AWU1" s="37"/>
      <c r="AWV1" s="37"/>
      <c r="AWW1" s="37"/>
      <c r="AWX1" s="37"/>
      <c r="AWY1" s="37"/>
      <c r="AWZ1" s="37"/>
      <c r="AXA1" s="37"/>
      <c r="AXB1" s="37"/>
      <c r="AXC1" s="37"/>
      <c r="AXD1" s="37"/>
      <c r="AXE1" s="37"/>
      <c r="AXF1" s="37"/>
      <c r="AXG1" s="37"/>
      <c r="AXH1" s="37"/>
      <c r="AXI1" s="37"/>
      <c r="AXJ1" s="37"/>
      <c r="AXK1" s="37"/>
      <c r="AXL1" s="37"/>
      <c r="AXM1" s="37"/>
      <c r="AXN1" s="37"/>
      <c r="AXO1" s="37"/>
      <c r="AXP1" s="37"/>
      <c r="AXQ1" s="37"/>
      <c r="AXR1" s="37"/>
      <c r="AXS1" s="37"/>
      <c r="AXT1" s="37"/>
      <c r="AXU1" s="37"/>
      <c r="AXV1" s="37"/>
      <c r="AXW1" s="37"/>
      <c r="AXX1" s="37"/>
      <c r="AXY1" s="37"/>
      <c r="AXZ1" s="37"/>
      <c r="AYA1" s="37"/>
      <c r="AYB1" s="37"/>
      <c r="AYC1" s="37"/>
      <c r="AYD1" s="37"/>
      <c r="AYE1" s="37"/>
      <c r="AYF1" s="37"/>
      <c r="AYG1" s="37"/>
      <c r="AYH1" s="37"/>
      <c r="AYI1" s="37"/>
      <c r="AYJ1" s="37"/>
      <c r="AYK1" s="37"/>
      <c r="AYL1" s="37"/>
      <c r="AYM1" s="37"/>
      <c r="AYN1" s="37"/>
      <c r="AYO1" s="37"/>
      <c r="AYP1" s="37"/>
      <c r="AYQ1" s="37"/>
      <c r="AYR1" s="37"/>
      <c r="AYS1" s="37"/>
      <c r="AYT1" s="37"/>
      <c r="AYU1" s="37"/>
      <c r="AYV1" s="37"/>
      <c r="AYW1" s="37"/>
      <c r="AYX1" s="37"/>
      <c r="AYY1" s="37"/>
      <c r="AYZ1" s="37"/>
      <c r="AZA1" s="37"/>
      <c r="AZB1" s="37"/>
      <c r="AZC1" s="37"/>
      <c r="AZD1" s="37"/>
      <c r="AZE1" s="37"/>
      <c r="AZF1" s="37"/>
      <c r="AZG1" s="37"/>
      <c r="AZH1" s="37"/>
      <c r="AZI1" s="37"/>
      <c r="AZJ1" s="37"/>
      <c r="AZK1" s="37"/>
      <c r="AZL1" s="37"/>
      <c r="AZM1" s="37"/>
      <c r="AZN1" s="37"/>
      <c r="AZO1" s="37"/>
      <c r="AZP1" s="37"/>
      <c r="AZQ1" s="37"/>
      <c r="AZR1" s="37"/>
      <c r="AZS1" s="37"/>
      <c r="AZT1" s="37"/>
      <c r="AZU1" s="37"/>
      <c r="AZV1" s="37"/>
      <c r="AZW1" s="37"/>
      <c r="AZX1" s="37"/>
      <c r="AZY1" s="37"/>
      <c r="AZZ1" s="37"/>
      <c r="BAA1" s="37"/>
      <c r="BAB1" s="37"/>
      <c r="BAC1" s="37"/>
      <c r="BAD1" s="37"/>
      <c r="BAE1" s="37"/>
      <c r="BAF1" s="37"/>
      <c r="BAG1" s="37"/>
      <c r="BAH1" s="37"/>
      <c r="BAI1" s="37"/>
      <c r="BAJ1" s="37"/>
      <c r="BAK1" s="37"/>
      <c r="BAL1" s="37"/>
      <c r="BAM1" s="37"/>
      <c r="BAN1" s="37"/>
      <c r="BAO1" s="37"/>
      <c r="BAP1" s="37"/>
      <c r="BAQ1" s="37"/>
      <c r="BAR1" s="37"/>
      <c r="BAS1" s="37"/>
      <c r="BAT1" s="37"/>
      <c r="BAU1" s="37"/>
      <c r="BAV1" s="37"/>
      <c r="BAW1" s="37"/>
      <c r="BAX1" s="37"/>
      <c r="BAY1" s="37"/>
      <c r="BAZ1" s="37"/>
      <c r="BBA1" s="37"/>
      <c r="BBB1" s="37"/>
      <c r="BBC1" s="37"/>
      <c r="BBD1" s="37"/>
      <c r="BBE1" s="37"/>
      <c r="BBF1" s="37"/>
      <c r="BBG1" s="37"/>
      <c r="BBH1" s="37"/>
      <c r="BBI1" s="37"/>
      <c r="BBJ1" s="37"/>
      <c r="BBK1" s="37"/>
      <c r="BBL1" s="37"/>
      <c r="BBM1" s="37"/>
      <c r="BBN1" s="37"/>
      <c r="BBO1" s="37"/>
      <c r="BBP1" s="37"/>
      <c r="BBQ1" s="37"/>
      <c r="BBR1" s="37"/>
      <c r="BBS1" s="37"/>
      <c r="BBT1" s="37"/>
      <c r="BBU1" s="37"/>
      <c r="BBV1" s="37"/>
      <c r="BBW1" s="37"/>
      <c r="BBX1" s="37"/>
      <c r="BBY1" s="37"/>
      <c r="BBZ1" s="37"/>
      <c r="BCA1" s="37"/>
      <c r="BCB1" s="37"/>
      <c r="BCC1" s="37"/>
      <c r="BCD1" s="37"/>
      <c r="BCE1" s="37"/>
      <c r="BCF1" s="37"/>
      <c r="BCG1" s="37"/>
      <c r="BCH1" s="37"/>
      <c r="BCI1" s="37"/>
      <c r="BCJ1" s="37"/>
      <c r="BCK1" s="37"/>
      <c r="BCL1" s="37"/>
      <c r="BCM1" s="37"/>
      <c r="BCN1" s="37"/>
      <c r="BCO1" s="37"/>
      <c r="BCP1" s="37"/>
      <c r="BCQ1" s="37"/>
      <c r="BCR1" s="37"/>
      <c r="BCS1" s="37"/>
      <c r="BCT1" s="37"/>
      <c r="BCU1" s="37"/>
      <c r="BCV1" s="37"/>
      <c r="BCW1" s="37"/>
      <c r="BCX1" s="37"/>
      <c r="BCY1" s="37"/>
      <c r="BCZ1" s="37"/>
      <c r="BDA1" s="37"/>
      <c r="BDB1" s="37"/>
      <c r="BDC1" s="37"/>
      <c r="BDD1" s="37"/>
      <c r="BDE1" s="37"/>
      <c r="BDF1" s="37"/>
      <c r="BDG1" s="37"/>
      <c r="BDH1" s="37"/>
      <c r="BDI1" s="37"/>
      <c r="BDJ1" s="37"/>
      <c r="BDK1" s="37"/>
      <c r="BDL1" s="37"/>
      <c r="BDM1" s="37"/>
      <c r="BDN1" s="37"/>
      <c r="BDO1" s="37"/>
      <c r="BDP1" s="37"/>
      <c r="BDQ1" s="37"/>
      <c r="BDR1" s="37"/>
      <c r="BDS1" s="37"/>
      <c r="BDT1" s="37"/>
      <c r="BDU1" s="37"/>
      <c r="BDV1" s="37"/>
      <c r="BDW1" s="37"/>
      <c r="BDX1" s="37"/>
      <c r="BDY1" s="37"/>
      <c r="BDZ1" s="37"/>
      <c r="BEA1" s="37"/>
      <c r="BEB1" s="37"/>
      <c r="BEC1" s="37"/>
      <c r="BED1" s="37"/>
      <c r="BEE1" s="37"/>
      <c r="BEF1" s="37"/>
      <c r="BEG1" s="37"/>
      <c r="BEH1" s="37"/>
      <c r="BEI1" s="37"/>
      <c r="BEJ1" s="37"/>
      <c r="BEK1" s="37"/>
      <c r="BEL1" s="37"/>
      <c r="BEM1" s="37"/>
      <c r="BEN1" s="37"/>
      <c r="BEO1" s="37"/>
      <c r="BEP1" s="37"/>
      <c r="BEQ1" s="37"/>
      <c r="BER1" s="37"/>
      <c r="BES1" s="37"/>
      <c r="BET1" s="37"/>
      <c r="BEU1" s="37"/>
      <c r="BEV1" s="37"/>
      <c r="BEW1" s="37"/>
      <c r="BEX1" s="37"/>
      <c r="BEY1" s="37"/>
      <c r="BEZ1" s="37"/>
      <c r="BFA1" s="37"/>
      <c r="BFB1" s="37"/>
      <c r="BFC1" s="37"/>
      <c r="BFD1" s="37"/>
      <c r="BFE1" s="37"/>
      <c r="BFF1" s="37"/>
      <c r="BFG1" s="37"/>
      <c r="BFH1" s="37"/>
      <c r="BFI1" s="37"/>
      <c r="BFJ1" s="37"/>
      <c r="BFK1" s="37"/>
      <c r="BFL1" s="37"/>
      <c r="BFM1" s="37"/>
      <c r="BFN1" s="37"/>
      <c r="BFO1" s="37"/>
      <c r="BFP1" s="37"/>
      <c r="BFQ1" s="37"/>
      <c r="BFR1" s="37"/>
      <c r="BFS1" s="37"/>
      <c r="BFT1" s="37"/>
      <c r="BFU1" s="37"/>
      <c r="BFV1" s="37"/>
      <c r="BFW1" s="37"/>
      <c r="BFX1" s="37"/>
      <c r="BFY1" s="37"/>
      <c r="BFZ1" s="37"/>
      <c r="BGA1" s="37"/>
      <c r="BGB1" s="37"/>
      <c r="BGC1" s="37"/>
      <c r="BGD1" s="37"/>
      <c r="BGE1" s="37"/>
      <c r="BGF1" s="37"/>
      <c r="BGG1" s="37"/>
      <c r="BGH1" s="37"/>
      <c r="BGI1" s="37"/>
      <c r="BGJ1" s="37"/>
      <c r="BGK1" s="37"/>
      <c r="BGL1" s="37"/>
      <c r="BGM1" s="37"/>
      <c r="BGN1" s="37"/>
      <c r="BGO1" s="37"/>
      <c r="BGP1" s="37"/>
      <c r="BGQ1" s="37"/>
      <c r="BGR1" s="37"/>
      <c r="BGS1" s="37"/>
      <c r="BGT1" s="37"/>
      <c r="BGU1" s="37"/>
      <c r="BGV1" s="37"/>
      <c r="BGW1" s="37"/>
      <c r="BGX1" s="37"/>
      <c r="BGY1" s="37"/>
      <c r="BGZ1" s="37"/>
      <c r="BHA1" s="37"/>
      <c r="BHB1" s="37"/>
      <c r="BHC1" s="37"/>
      <c r="BHD1" s="37"/>
      <c r="BHE1" s="37"/>
      <c r="BHF1" s="37"/>
      <c r="BHG1" s="37"/>
      <c r="BHH1" s="37"/>
      <c r="BHI1" s="37"/>
      <c r="BHJ1" s="37"/>
      <c r="BHK1" s="37"/>
      <c r="BHL1" s="37"/>
      <c r="BHM1" s="37"/>
      <c r="BHN1" s="37"/>
      <c r="BHO1" s="37"/>
      <c r="BHP1" s="37"/>
      <c r="BHQ1" s="37"/>
      <c r="BHR1" s="37"/>
      <c r="BHS1" s="37"/>
      <c r="BHT1" s="37"/>
      <c r="BHU1" s="37"/>
      <c r="BHV1" s="37"/>
      <c r="BHW1" s="37"/>
      <c r="BHX1" s="37"/>
      <c r="BHY1" s="37"/>
      <c r="BHZ1" s="37"/>
      <c r="BIA1" s="37"/>
      <c r="BIB1" s="37"/>
      <c r="BIC1" s="37"/>
      <c r="BID1" s="37"/>
      <c r="BIE1" s="37"/>
      <c r="BIF1" s="37"/>
      <c r="BIG1" s="37"/>
      <c r="BIH1" s="37"/>
      <c r="BII1" s="37"/>
      <c r="BIJ1" s="37"/>
      <c r="BIK1" s="37"/>
      <c r="BIL1" s="37"/>
      <c r="BIM1" s="37"/>
      <c r="BIN1" s="37"/>
      <c r="BIO1" s="37"/>
      <c r="BIP1" s="37"/>
      <c r="BIQ1" s="37"/>
      <c r="BIR1" s="37"/>
      <c r="BIS1" s="37"/>
      <c r="BIT1" s="37"/>
      <c r="BIU1" s="37"/>
      <c r="BIV1" s="37"/>
      <c r="BIW1" s="37"/>
      <c r="BIX1" s="37"/>
      <c r="BIY1" s="37"/>
      <c r="BIZ1" s="37"/>
      <c r="BJA1" s="37"/>
      <c r="BJB1" s="37"/>
      <c r="BJC1" s="37"/>
      <c r="BJD1" s="37"/>
      <c r="BJE1" s="37"/>
      <c r="BJF1" s="37"/>
      <c r="BJG1" s="37"/>
      <c r="BJH1" s="37"/>
      <c r="BJI1" s="37"/>
      <c r="BJJ1" s="37"/>
      <c r="BJK1" s="37"/>
      <c r="BJL1" s="37"/>
      <c r="BJM1" s="37"/>
      <c r="BJN1" s="37"/>
      <c r="BJO1" s="37"/>
      <c r="BJP1" s="37"/>
      <c r="BJQ1" s="37"/>
      <c r="BJR1" s="37"/>
      <c r="BJS1" s="37"/>
      <c r="BJT1" s="37"/>
      <c r="BJU1" s="37"/>
      <c r="BJV1" s="37"/>
      <c r="BJW1" s="37"/>
      <c r="BJX1" s="37"/>
      <c r="BJY1" s="37"/>
      <c r="BJZ1" s="37"/>
      <c r="BKA1" s="37"/>
      <c r="BKB1" s="37"/>
      <c r="BKC1" s="37"/>
      <c r="BKD1" s="37"/>
      <c r="BKE1" s="37"/>
      <c r="BKF1" s="37"/>
      <c r="BKG1" s="37"/>
      <c r="BKH1" s="37"/>
      <c r="BKI1" s="37"/>
      <c r="BKJ1" s="37"/>
      <c r="BKK1" s="37"/>
      <c r="BKL1" s="37"/>
      <c r="BKM1" s="37"/>
      <c r="BKN1" s="37"/>
      <c r="BKO1" s="37"/>
      <c r="BKP1" s="37"/>
      <c r="BKQ1" s="37"/>
      <c r="BKR1" s="37"/>
      <c r="BKS1" s="37"/>
      <c r="BKT1" s="37"/>
      <c r="BKU1" s="37"/>
      <c r="BKV1" s="37"/>
      <c r="BKW1" s="37"/>
      <c r="BKX1" s="37"/>
      <c r="BKY1" s="37"/>
      <c r="BKZ1" s="37"/>
      <c r="BLA1" s="37"/>
      <c r="BLB1" s="37"/>
      <c r="BLC1" s="37"/>
      <c r="BLD1" s="37"/>
      <c r="BLE1" s="37"/>
      <c r="BLF1" s="37"/>
      <c r="BLG1" s="37"/>
      <c r="BLH1" s="37"/>
      <c r="BLI1" s="37"/>
      <c r="BLJ1" s="37"/>
      <c r="BLK1" s="37"/>
      <c r="BLL1" s="37"/>
      <c r="BLM1" s="37"/>
      <c r="BLN1" s="37"/>
      <c r="BLO1" s="37"/>
      <c r="BLP1" s="37"/>
      <c r="BLQ1" s="37"/>
      <c r="BLR1" s="37"/>
      <c r="BLS1" s="37"/>
      <c r="BLT1" s="37"/>
      <c r="BLU1" s="37"/>
      <c r="BLV1" s="37"/>
      <c r="BLW1" s="37"/>
      <c r="BLX1" s="37"/>
      <c r="BLY1" s="37"/>
      <c r="BLZ1" s="37"/>
      <c r="BMA1" s="37"/>
      <c r="BMB1" s="37"/>
      <c r="BMC1" s="37"/>
      <c r="BMD1" s="37"/>
      <c r="BME1" s="37"/>
      <c r="BMF1" s="37"/>
      <c r="BMG1" s="37"/>
      <c r="BMH1" s="37"/>
      <c r="BMI1" s="37"/>
      <c r="BMJ1" s="37"/>
      <c r="BMK1" s="37"/>
      <c r="BML1" s="37"/>
      <c r="BMM1" s="37"/>
      <c r="BMN1" s="37"/>
      <c r="BMO1" s="37"/>
      <c r="BMP1" s="37"/>
      <c r="BMQ1" s="37"/>
      <c r="BMR1" s="37"/>
      <c r="BMS1" s="37"/>
      <c r="BMT1" s="37"/>
      <c r="BMU1" s="37"/>
      <c r="BMV1" s="37"/>
      <c r="BMW1" s="37"/>
      <c r="BMX1" s="37"/>
      <c r="BMY1" s="37"/>
      <c r="BMZ1" s="37"/>
      <c r="BNA1" s="37"/>
      <c r="BNB1" s="37"/>
      <c r="BNC1" s="37"/>
      <c r="BND1" s="37"/>
      <c r="BNE1" s="37"/>
      <c r="BNF1" s="37"/>
      <c r="BNG1" s="37"/>
      <c r="BNH1" s="37"/>
      <c r="BNI1" s="37"/>
      <c r="BNJ1" s="37"/>
      <c r="BNK1" s="37"/>
      <c r="BNL1" s="37"/>
      <c r="BNM1" s="37"/>
      <c r="BNN1" s="37"/>
      <c r="BNO1" s="37"/>
      <c r="BNP1" s="37"/>
      <c r="BNQ1" s="37"/>
      <c r="BNR1" s="37"/>
      <c r="BNS1" s="37"/>
      <c r="BNT1" s="37"/>
      <c r="BNU1" s="37"/>
      <c r="BNV1" s="37"/>
      <c r="BNW1" s="37"/>
      <c r="BNX1" s="37"/>
      <c r="BNY1" s="37"/>
      <c r="BNZ1" s="37"/>
      <c r="BOA1" s="37"/>
      <c r="BOB1" s="37"/>
      <c r="BOC1" s="37"/>
      <c r="BOD1" s="37"/>
      <c r="BOE1" s="37"/>
      <c r="BOF1" s="37"/>
      <c r="BOG1" s="37"/>
      <c r="BOH1" s="37"/>
      <c r="BOI1" s="37"/>
      <c r="BOJ1" s="37"/>
      <c r="BOK1" s="37"/>
      <c r="BOL1" s="37"/>
      <c r="BOM1" s="37"/>
      <c r="BON1" s="37"/>
      <c r="BOO1" s="37"/>
      <c r="BOP1" s="37"/>
      <c r="BOQ1" s="37"/>
      <c r="BOR1" s="37"/>
      <c r="BOS1" s="37"/>
      <c r="BOT1" s="37"/>
      <c r="BOU1" s="37"/>
      <c r="BOV1" s="37"/>
      <c r="BOW1" s="37"/>
      <c r="BOX1" s="37"/>
      <c r="BOY1" s="37"/>
      <c r="BOZ1" s="37"/>
      <c r="BPA1" s="37"/>
      <c r="BPB1" s="37"/>
      <c r="BPC1" s="37"/>
      <c r="BPD1" s="37"/>
      <c r="BPE1" s="37"/>
      <c r="BPF1" s="37"/>
      <c r="BPG1" s="37"/>
      <c r="BPH1" s="37"/>
      <c r="BPI1" s="37"/>
      <c r="BPJ1" s="37"/>
      <c r="BPK1" s="37"/>
      <c r="BPL1" s="37"/>
      <c r="BPM1" s="37"/>
      <c r="BPN1" s="37"/>
      <c r="BPO1" s="37"/>
      <c r="BPP1" s="37"/>
      <c r="BPQ1" s="37"/>
      <c r="BPR1" s="37"/>
      <c r="BPS1" s="37"/>
      <c r="BPT1" s="37"/>
      <c r="BPU1" s="37"/>
      <c r="BPV1" s="37"/>
      <c r="BPW1" s="37"/>
      <c r="BPX1" s="37"/>
      <c r="BPY1" s="37"/>
      <c r="BPZ1" s="37"/>
      <c r="BQA1" s="37"/>
      <c r="BQB1" s="37"/>
      <c r="BQC1" s="37"/>
      <c r="BQD1" s="37"/>
      <c r="BQE1" s="37"/>
      <c r="BQF1" s="37"/>
      <c r="BQG1" s="37"/>
      <c r="BQH1" s="37"/>
      <c r="BQI1" s="37"/>
      <c r="BQJ1" s="37"/>
      <c r="BQK1" s="37"/>
      <c r="BQL1" s="37"/>
      <c r="BQM1" s="37"/>
      <c r="BQN1" s="37"/>
      <c r="BQO1" s="37"/>
      <c r="BQP1" s="37"/>
      <c r="BQQ1" s="37"/>
      <c r="BQR1" s="37"/>
      <c r="BQS1" s="37"/>
      <c r="BQT1" s="37"/>
      <c r="BQU1" s="37"/>
      <c r="BQV1" s="37"/>
      <c r="BQW1" s="37"/>
      <c r="BQX1" s="37"/>
      <c r="BQY1" s="37"/>
      <c r="BQZ1" s="37"/>
      <c r="BRA1" s="37"/>
      <c r="BRB1" s="37"/>
      <c r="BRC1" s="37"/>
      <c r="BRD1" s="37"/>
      <c r="BRE1" s="37"/>
      <c r="BRF1" s="37"/>
      <c r="BRG1" s="37"/>
      <c r="BRH1" s="37"/>
      <c r="BRI1" s="37"/>
      <c r="BRJ1" s="37"/>
      <c r="BRK1" s="37"/>
      <c r="BRL1" s="37"/>
      <c r="BRM1" s="37"/>
      <c r="BRN1" s="37"/>
      <c r="BRO1" s="37"/>
      <c r="BRP1" s="37"/>
      <c r="BRQ1" s="37"/>
      <c r="BRR1" s="37"/>
      <c r="BRS1" s="37"/>
      <c r="BRT1" s="37"/>
      <c r="BRU1" s="37"/>
      <c r="BRV1" s="37"/>
      <c r="BRW1" s="37"/>
      <c r="BRX1" s="37"/>
      <c r="BRY1" s="37"/>
      <c r="BRZ1" s="37"/>
      <c r="BSA1" s="37"/>
      <c r="BSB1" s="37"/>
      <c r="BSC1" s="37"/>
      <c r="BSD1" s="37"/>
      <c r="BSE1" s="37"/>
      <c r="BSF1" s="37"/>
      <c r="BSG1" s="37"/>
      <c r="BSH1" s="37"/>
      <c r="BSI1" s="37"/>
      <c r="BSJ1" s="37"/>
      <c r="BSK1" s="37"/>
      <c r="BSL1" s="37"/>
      <c r="BSM1" s="37"/>
      <c r="BSN1" s="37"/>
      <c r="BSO1" s="37"/>
      <c r="BSP1" s="37"/>
      <c r="BSQ1" s="37"/>
      <c r="BSR1" s="37"/>
      <c r="BSS1" s="37"/>
      <c r="BST1" s="37"/>
      <c r="BSU1" s="37"/>
      <c r="BSV1" s="37"/>
      <c r="BSW1" s="37"/>
      <c r="BSX1" s="37"/>
      <c r="BSY1" s="37"/>
      <c r="BSZ1" s="37"/>
      <c r="BTA1" s="37"/>
      <c r="BTB1" s="37"/>
      <c r="BTC1" s="37"/>
      <c r="BTD1" s="37"/>
      <c r="BTE1" s="37"/>
      <c r="BTF1" s="37"/>
      <c r="BTG1" s="37"/>
      <c r="BTH1" s="37"/>
      <c r="BTI1" s="37"/>
      <c r="BTJ1" s="37"/>
      <c r="BTK1" s="37"/>
      <c r="BTL1" s="37"/>
      <c r="BTM1" s="37"/>
      <c r="BTN1" s="37"/>
      <c r="BTO1" s="37"/>
      <c r="BTP1" s="37"/>
      <c r="BTQ1" s="37"/>
      <c r="BTR1" s="37"/>
      <c r="BTS1" s="37"/>
      <c r="BTT1" s="37"/>
      <c r="BTU1" s="37"/>
      <c r="BTV1" s="37"/>
      <c r="BTW1" s="37"/>
      <c r="BTX1" s="37"/>
      <c r="BTY1" s="37"/>
      <c r="BTZ1" s="37"/>
      <c r="BUA1" s="37"/>
      <c r="BUB1" s="37"/>
      <c r="BUC1" s="37"/>
      <c r="BUD1" s="37"/>
      <c r="BUE1" s="37"/>
      <c r="BUF1" s="37"/>
      <c r="BUG1" s="37"/>
      <c r="BUH1" s="37"/>
      <c r="BUI1" s="37"/>
      <c r="BUJ1" s="37"/>
      <c r="BUK1" s="37"/>
      <c r="BUL1" s="37"/>
      <c r="BUM1" s="37"/>
      <c r="BUN1" s="37"/>
      <c r="BUO1" s="37"/>
      <c r="BUP1" s="37"/>
      <c r="BUQ1" s="37"/>
      <c r="BUR1" s="37"/>
      <c r="BUS1" s="37"/>
      <c r="BUT1" s="37"/>
      <c r="BUU1" s="37"/>
      <c r="BUV1" s="37"/>
      <c r="BUW1" s="37"/>
      <c r="BUX1" s="37"/>
      <c r="BUY1" s="37"/>
      <c r="BUZ1" s="37"/>
      <c r="BVA1" s="37"/>
      <c r="BVB1" s="37"/>
      <c r="BVC1" s="37"/>
      <c r="BVD1" s="37"/>
      <c r="BVE1" s="37"/>
      <c r="BVF1" s="37"/>
      <c r="BVG1" s="37"/>
      <c r="BVH1" s="37"/>
      <c r="BVI1" s="37"/>
      <c r="BVJ1" s="37"/>
      <c r="BVK1" s="37"/>
      <c r="BVL1" s="37"/>
      <c r="BVM1" s="37"/>
      <c r="BVN1" s="37"/>
      <c r="BVO1" s="37"/>
      <c r="BVP1" s="37"/>
      <c r="BVQ1" s="37"/>
      <c r="BVR1" s="37"/>
      <c r="BVS1" s="37"/>
      <c r="BVT1" s="37"/>
      <c r="BVU1" s="37"/>
      <c r="BVV1" s="37"/>
      <c r="BVW1" s="37"/>
      <c r="BVX1" s="37"/>
      <c r="BVY1" s="37"/>
      <c r="BVZ1" s="37"/>
      <c r="BWA1" s="37"/>
      <c r="BWB1" s="37"/>
      <c r="BWC1" s="37"/>
      <c r="BWD1" s="37"/>
      <c r="BWE1" s="37"/>
      <c r="BWF1" s="37"/>
      <c r="BWG1" s="37"/>
      <c r="BWH1" s="37"/>
      <c r="BWI1" s="37"/>
      <c r="BWJ1" s="37"/>
      <c r="BWK1" s="37"/>
      <c r="BWL1" s="37"/>
      <c r="BWM1" s="37"/>
      <c r="BWN1" s="37"/>
      <c r="BWO1" s="37"/>
      <c r="BWP1" s="37"/>
      <c r="BWQ1" s="37"/>
      <c r="BWR1" s="37"/>
      <c r="BWS1" s="37"/>
      <c r="BWT1" s="37"/>
      <c r="BWU1" s="37"/>
      <c r="BWV1" s="37"/>
      <c r="BWW1" s="37"/>
      <c r="BWX1" s="37"/>
      <c r="BWY1" s="37"/>
      <c r="BWZ1" s="37"/>
      <c r="BXA1" s="37"/>
      <c r="BXB1" s="37"/>
      <c r="BXC1" s="37"/>
      <c r="BXD1" s="37"/>
      <c r="BXE1" s="37"/>
      <c r="BXF1" s="37"/>
      <c r="BXG1" s="37"/>
      <c r="BXH1" s="37"/>
      <c r="BXI1" s="37"/>
      <c r="BXJ1" s="37"/>
      <c r="BXK1" s="37"/>
      <c r="BXL1" s="37"/>
      <c r="BXM1" s="37"/>
      <c r="BXN1" s="37"/>
      <c r="BXO1" s="37"/>
      <c r="BXP1" s="37"/>
      <c r="BXQ1" s="37"/>
      <c r="BXR1" s="37"/>
      <c r="BXS1" s="37"/>
      <c r="BXT1" s="37"/>
      <c r="BXU1" s="37"/>
      <c r="BXV1" s="37"/>
      <c r="BXW1" s="37"/>
      <c r="BXX1" s="37"/>
      <c r="BXY1" s="37"/>
      <c r="BXZ1" s="37"/>
      <c r="BYA1" s="37"/>
      <c r="BYB1" s="37"/>
      <c r="BYC1" s="37"/>
      <c r="BYD1" s="37"/>
      <c r="BYE1" s="37"/>
      <c r="BYF1" s="37"/>
      <c r="BYG1" s="37"/>
      <c r="BYH1" s="37"/>
      <c r="BYI1" s="37"/>
      <c r="BYJ1" s="37"/>
      <c r="BYK1" s="37"/>
      <c r="BYL1" s="37"/>
      <c r="BYM1" s="37"/>
      <c r="BYN1" s="37"/>
      <c r="BYO1" s="37"/>
      <c r="BYP1" s="37"/>
      <c r="BYQ1" s="37"/>
      <c r="BYR1" s="37"/>
      <c r="BYS1" s="37"/>
      <c r="BYT1" s="37"/>
      <c r="BYU1" s="37"/>
      <c r="BYV1" s="37"/>
      <c r="BYW1" s="37"/>
      <c r="BYX1" s="37"/>
      <c r="BYY1" s="37"/>
      <c r="BYZ1" s="37"/>
      <c r="BZA1" s="37"/>
      <c r="BZB1" s="37"/>
      <c r="BZC1" s="37"/>
      <c r="BZD1" s="37"/>
      <c r="BZE1" s="37"/>
      <c r="BZF1" s="37"/>
      <c r="BZG1" s="37"/>
      <c r="BZH1" s="37"/>
      <c r="BZI1" s="37"/>
      <c r="BZJ1" s="37"/>
      <c r="BZK1" s="37"/>
      <c r="BZL1" s="37"/>
      <c r="BZM1" s="37"/>
      <c r="BZN1" s="37"/>
      <c r="BZO1" s="37"/>
      <c r="BZP1" s="37"/>
      <c r="BZQ1" s="37"/>
      <c r="BZR1" s="37"/>
      <c r="BZS1" s="37"/>
      <c r="BZT1" s="37"/>
      <c r="BZU1" s="37"/>
      <c r="BZV1" s="37"/>
      <c r="BZW1" s="37"/>
      <c r="BZX1" s="37"/>
      <c r="BZY1" s="37"/>
      <c r="BZZ1" s="37"/>
      <c r="CAA1" s="37"/>
      <c r="CAB1" s="37"/>
      <c r="CAC1" s="37"/>
      <c r="CAD1" s="37"/>
      <c r="CAE1" s="37"/>
      <c r="CAF1" s="37"/>
      <c r="CAG1" s="37"/>
      <c r="CAH1" s="37"/>
      <c r="CAI1" s="37"/>
      <c r="CAJ1" s="37"/>
      <c r="CAK1" s="37"/>
      <c r="CAL1" s="37"/>
      <c r="CAM1" s="37"/>
      <c r="CAN1" s="37"/>
      <c r="CAO1" s="37"/>
      <c r="CAP1" s="37"/>
      <c r="CAQ1" s="37"/>
      <c r="CAR1" s="37"/>
      <c r="CAS1" s="37"/>
      <c r="CAT1" s="37"/>
      <c r="CAU1" s="37"/>
      <c r="CAV1" s="37"/>
      <c r="CAW1" s="37"/>
      <c r="CAX1" s="37"/>
      <c r="CAY1" s="37"/>
      <c r="CAZ1" s="37"/>
      <c r="CBA1" s="37"/>
      <c r="CBB1" s="37"/>
      <c r="CBC1" s="37"/>
      <c r="CBD1" s="37"/>
      <c r="CBE1" s="37"/>
      <c r="CBF1" s="37"/>
      <c r="CBG1" s="37"/>
      <c r="CBH1" s="37"/>
      <c r="CBI1" s="37"/>
      <c r="CBJ1" s="37"/>
      <c r="CBK1" s="37"/>
      <c r="CBL1" s="37"/>
      <c r="CBM1" s="37"/>
      <c r="CBN1" s="37"/>
      <c r="CBO1" s="37"/>
      <c r="CBP1" s="37"/>
      <c r="CBQ1" s="37"/>
      <c r="CBR1" s="37"/>
      <c r="CBS1" s="37"/>
      <c r="CBT1" s="37"/>
      <c r="CBU1" s="37"/>
      <c r="CBV1" s="37"/>
      <c r="CBW1" s="37"/>
      <c r="CBX1" s="37"/>
      <c r="CBY1" s="37"/>
      <c r="CBZ1" s="37"/>
      <c r="CCA1" s="37"/>
      <c r="CCB1" s="37"/>
      <c r="CCC1" s="37"/>
      <c r="CCD1" s="37"/>
      <c r="CCE1" s="37"/>
      <c r="CCF1" s="37"/>
      <c r="CCG1" s="37"/>
      <c r="CCH1" s="37"/>
      <c r="CCI1" s="37"/>
      <c r="CCJ1" s="37"/>
      <c r="CCK1" s="37"/>
      <c r="CCL1" s="37"/>
      <c r="CCM1" s="37"/>
      <c r="CCN1" s="37"/>
      <c r="CCO1" s="37"/>
      <c r="CCP1" s="37"/>
      <c r="CCQ1" s="37"/>
      <c r="CCR1" s="37"/>
      <c r="CCS1" s="37"/>
      <c r="CCT1" s="37"/>
      <c r="CCU1" s="37"/>
      <c r="CCV1" s="37"/>
      <c r="CCW1" s="37"/>
      <c r="CCX1" s="37"/>
      <c r="CCY1" s="37"/>
      <c r="CCZ1" s="37"/>
      <c r="CDA1" s="37"/>
      <c r="CDB1" s="37"/>
      <c r="CDC1" s="37"/>
      <c r="CDD1" s="37"/>
      <c r="CDE1" s="37"/>
      <c r="CDF1" s="37"/>
      <c r="CDG1" s="37"/>
      <c r="CDH1" s="37"/>
      <c r="CDI1" s="37"/>
      <c r="CDJ1" s="37"/>
      <c r="CDK1" s="37"/>
      <c r="CDL1" s="37"/>
      <c r="CDM1" s="37"/>
      <c r="CDN1" s="37"/>
      <c r="CDO1" s="37"/>
      <c r="CDP1" s="37"/>
      <c r="CDQ1" s="37"/>
      <c r="CDR1" s="37"/>
      <c r="CDS1" s="37"/>
      <c r="CDT1" s="37"/>
      <c r="CDU1" s="37"/>
      <c r="CDV1" s="37"/>
      <c r="CDW1" s="37"/>
      <c r="CDX1" s="37"/>
      <c r="CDY1" s="37"/>
      <c r="CDZ1" s="37"/>
      <c r="CEA1" s="37"/>
      <c r="CEB1" s="37"/>
      <c r="CEC1" s="37"/>
      <c r="CED1" s="37"/>
      <c r="CEE1" s="37"/>
      <c r="CEF1" s="37"/>
      <c r="CEG1" s="37"/>
      <c r="CEH1" s="37"/>
      <c r="CEI1" s="37"/>
      <c r="CEJ1" s="37"/>
      <c r="CEK1" s="37"/>
      <c r="CEL1" s="37"/>
      <c r="CEM1" s="37"/>
      <c r="CEN1" s="37"/>
      <c r="CEO1" s="37"/>
      <c r="CEP1" s="37"/>
      <c r="CEQ1" s="37"/>
      <c r="CER1" s="37"/>
      <c r="CES1" s="37"/>
      <c r="CET1" s="37"/>
      <c r="CEU1" s="37"/>
      <c r="CEV1" s="37"/>
      <c r="CEW1" s="37"/>
      <c r="CEX1" s="37"/>
      <c r="CEY1" s="37"/>
      <c r="CEZ1" s="37"/>
      <c r="CFA1" s="37"/>
      <c r="CFB1" s="37"/>
      <c r="CFC1" s="37"/>
      <c r="CFD1" s="37"/>
      <c r="CFE1" s="37"/>
      <c r="CFF1" s="37"/>
      <c r="CFG1" s="37"/>
      <c r="CFH1" s="37"/>
      <c r="CFI1" s="37"/>
      <c r="CFJ1" s="37"/>
      <c r="CFK1" s="37"/>
      <c r="CFL1" s="37"/>
      <c r="CFM1" s="37"/>
      <c r="CFN1" s="37"/>
      <c r="CFO1" s="37"/>
      <c r="CFP1" s="37"/>
      <c r="CFQ1" s="37"/>
      <c r="CFR1" s="37"/>
      <c r="CFS1" s="37"/>
      <c r="CFT1" s="37"/>
      <c r="CFU1" s="37"/>
      <c r="CFV1" s="37"/>
      <c r="CFW1" s="37"/>
      <c r="CFX1" s="37"/>
      <c r="CFY1" s="37"/>
      <c r="CFZ1" s="37"/>
      <c r="CGA1" s="37"/>
      <c r="CGB1" s="37"/>
      <c r="CGC1" s="37"/>
      <c r="CGD1" s="37"/>
      <c r="CGE1" s="37"/>
      <c r="CGF1" s="37"/>
      <c r="CGG1" s="37"/>
      <c r="CGH1" s="37"/>
      <c r="CGI1" s="37"/>
      <c r="CGJ1" s="37"/>
      <c r="CGK1" s="37"/>
      <c r="CGL1" s="37"/>
      <c r="CGM1" s="37"/>
      <c r="CGN1" s="37"/>
      <c r="CGO1" s="37"/>
      <c r="CGP1" s="37"/>
      <c r="CGQ1" s="37"/>
      <c r="CGR1" s="37"/>
      <c r="CGS1" s="37"/>
      <c r="CGT1" s="37"/>
      <c r="CGU1" s="37"/>
      <c r="CGV1" s="37"/>
      <c r="CGW1" s="37"/>
      <c r="CGX1" s="37"/>
      <c r="CGY1" s="37"/>
      <c r="CGZ1" s="37"/>
      <c r="CHA1" s="37"/>
      <c r="CHB1" s="37"/>
      <c r="CHC1" s="37"/>
      <c r="CHD1" s="37"/>
      <c r="CHE1" s="37"/>
      <c r="CHF1" s="37"/>
      <c r="CHG1" s="37"/>
      <c r="CHH1" s="37"/>
      <c r="CHI1" s="37"/>
      <c r="CHJ1" s="37"/>
      <c r="CHK1" s="37"/>
      <c r="CHL1" s="37"/>
      <c r="CHM1" s="37"/>
      <c r="CHN1" s="37"/>
      <c r="CHO1" s="37"/>
      <c r="CHP1" s="37"/>
      <c r="CHQ1" s="37"/>
      <c r="CHR1" s="37"/>
      <c r="CHS1" s="37"/>
      <c r="CHT1" s="37"/>
      <c r="CHU1" s="37"/>
      <c r="CHV1" s="37"/>
      <c r="CHW1" s="37"/>
      <c r="CHX1" s="37"/>
      <c r="CHY1" s="37"/>
      <c r="CHZ1" s="37"/>
      <c r="CIA1" s="37"/>
      <c r="CIB1" s="37"/>
      <c r="CIC1" s="37"/>
      <c r="CID1" s="37"/>
      <c r="CIE1" s="37"/>
      <c r="CIF1" s="37"/>
      <c r="CIG1" s="37"/>
      <c r="CIH1" s="37"/>
      <c r="CII1" s="37"/>
      <c r="CIJ1" s="37"/>
      <c r="CIK1" s="37"/>
      <c r="CIL1" s="37"/>
      <c r="CIM1" s="37"/>
      <c r="CIN1" s="37"/>
      <c r="CIO1" s="37"/>
      <c r="CIP1" s="37"/>
      <c r="CIQ1" s="37"/>
      <c r="CIR1" s="37"/>
      <c r="CIS1" s="37"/>
      <c r="CIT1" s="37"/>
      <c r="CIU1" s="37"/>
      <c r="CIV1" s="37"/>
      <c r="CIW1" s="37"/>
      <c r="CIX1" s="37"/>
      <c r="CIY1" s="37"/>
      <c r="CIZ1" s="37"/>
      <c r="CJA1" s="37"/>
      <c r="CJB1" s="37"/>
      <c r="CJC1" s="37"/>
      <c r="CJD1" s="37"/>
      <c r="CJE1" s="37"/>
      <c r="CJF1" s="37"/>
      <c r="CJG1" s="37"/>
      <c r="CJH1" s="37"/>
      <c r="CJI1" s="37"/>
      <c r="CJJ1" s="37"/>
      <c r="CJK1" s="37"/>
      <c r="CJL1" s="37"/>
      <c r="CJM1" s="37"/>
      <c r="CJN1" s="37"/>
      <c r="CJO1" s="37"/>
      <c r="CJP1" s="37"/>
      <c r="CJQ1" s="37"/>
      <c r="CJR1" s="37"/>
      <c r="CJS1" s="37"/>
      <c r="CJT1" s="37"/>
      <c r="CJU1" s="37"/>
      <c r="CJV1" s="37"/>
      <c r="CJW1" s="37"/>
      <c r="CJX1" s="37"/>
      <c r="CJY1" s="37"/>
      <c r="CJZ1" s="37"/>
      <c r="CKA1" s="37"/>
      <c r="CKB1" s="37"/>
      <c r="CKC1" s="37"/>
      <c r="CKD1" s="37"/>
      <c r="CKE1" s="37"/>
      <c r="CKF1" s="37"/>
      <c r="CKG1" s="37"/>
      <c r="CKH1" s="37"/>
      <c r="CKI1" s="37"/>
      <c r="CKJ1" s="37"/>
      <c r="CKK1" s="37"/>
      <c r="CKL1" s="37"/>
      <c r="CKM1" s="37"/>
      <c r="CKN1" s="37"/>
      <c r="CKO1" s="37"/>
      <c r="CKP1" s="37"/>
      <c r="CKQ1" s="37"/>
      <c r="CKR1" s="37"/>
      <c r="CKS1" s="37"/>
      <c r="CKT1" s="37"/>
      <c r="CKU1" s="37"/>
      <c r="CKV1" s="37"/>
      <c r="CKW1" s="37"/>
      <c r="CKX1" s="37"/>
      <c r="CKY1" s="37"/>
      <c r="CKZ1" s="37"/>
      <c r="CLA1" s="37"/>
      <c r="CLB1" s="37"/>
      <c r="CLC1" s="37"/>
      <c r="CLD1" s="37"/>
      <c r="CLE1" s="37"/>
      <c r="CLF1" s="37"/>
      <c r="CLG1" s="37"/>
      <c r="CLH1" s="37"/>
      <c r="CLI1" s="37"/>
      <c r="CLJ1" s="37"/>
      <c r="CLK1" s="37"/>
      <c r="CLL1" s="37"/>
      <c r="CLM1" s="37"/>
      <c r="CLN1" s="37"/>
      <c r="CLO1" s="37"/>
      <c r="CLP1" s="37"/>
      <c r="CLQ1" s="37"/>
      <c r="CLR1" s="37"/>
      <c r="CLS1" s="37"/>
      <c r="CLT1" s="37"/>
      <c r="CLU1" s="37"/>
      <c r="CLV1" s="37"/>
      <c r="CLW1" s="37"/>
      <c r="CLX1" s="37"/>
      <c r="CLY1" s="37"/>
      <c r="CLZ1" s="37"/>
      <c r="CMA1" s="37"/>
      <c r="CMB1" s="37"/>
      <c r="CMC1" s="37"/>
      <c r="CMD1" s="37"/>
      <c r="CME1" s="37"/>
      <c r="CMF1" s="37"/>
      <c r="CMG1" s="37"/>
      <c r="CMH1" s="37"/>
      <c r="CMI1" s="37"/>
      <c r="CMJ1" s="37"/>
      <c r="CMK1" s="37"/>
      <c r="CML1" s="37"/>
      <c r="CMM1" s="37"/>
      <c r="CMN1" s="37"/>
      <c r="CMO1" s="37"/>
      <c r="CMP1" s="37"/>
      <c r="CMQ1" s="37"/>
      <c r="CMR1" s="37"/>
      <c r="CMS1" s="37"/>
      <c r="CMT1" s="37"/>
      <c r="CMU1" s="37"/>
      <c r="CMV1" s="37"/>
      <c r="CMW1" s="37"/>
      <c r="CMX1" s="37"/>
      <c r="CMY1" s="37"/>
      <c r="CMZ1" s="37"/>
      <c r="CNA1" s="37"/>
      <c r="CNB1" s="37"/>
      <c r="CNC1" s="37"/>
      <c r="CND1" s="37"/>
      <c r="CNE1" s="37"/>
      <c r="CNF1" s="37"/>
      <c r="CNG1" s="37"/>
      <c r="CNH1" s="37"/>
      <c r="CNI1" s="37"/>
      <c r="CNJ1" s="37"/>
      <c r="CNK1" s="37"/>
      <c r="CNL1" s="37"/>
      <c r="CNM1" s="37"/>
      <c r="CNN1" s="37"/>
      <c r="CNO1" s="37"/>
      <c r="CNP1" s="37"/>
      <c r="CNQ1" s="37"/>
      <c r="CNR1" s="37"/>
      <c r="CNS1" s="37"/>
      <c r="CNT1" s="37"/>
      <c r="CNU1" s="37"/>
      <c r="CNV1" s="37"/>
      <c r="CNW1" s="37"/>
      <c r="CNX1" s="37"/>
      <c r="CNY1" s="37"/>
      <c r="CNZ1" s="37"/>
      <c r="COA1" s="37"/>
      <c r="COB1" s="37"/>
      <c r="COC1" s="37"/>
      <c r="COD1" s="37"/>
      <c r="COE1" s="37"/>
      <c r="COF1" s="37"/>
      <c r="COG1" s="37"/>
      <c r="COH1" s="37"/>
      <c r="COI1" s="37"/>
      <c r="COJ1" s="37"/>
      <c r="COK1" s="37"/>
      <c r="COL1" s="37"/>
      <c r="COM1" s="37"/>
      <c r="CON1" s="37"/>
      <c r="COO1" s="37"/>
      <c r="COP1" s="37"/>
      <c r="COQ1" s="37"/>
      <c r="COR1" s="37"/>
      <c r="COS1" s="37"/>
      <c r="COT1" s="37"/>
      <c r="COU1" s="37"/>
      <c r="COV1" s="37"/>
      <c r="COW1" s="37"/>
      <c r="COX1" s="37"/>
      <c r="COY1" s="37"/>
      <c r="COZ1" s="37"/>
      <c r="CPA1" s="37"/>
      <c r="CPB1" s="37"/>
      <c r="CPC1" s="37"/>
      <c r="CPD1" s="37"/>
      <c r="CPE1" s="37"/>
      <c r="CPF1" s="37"/>
      <c r="CPG1" s="37"/>
      <c r="CPH1" s="37"/>
      <c r="CPI1" s="37"/>
      <c r="CPJ1" s="37"/>
      <c r="CPK1" s="37"/>
      <c r="CPL1" s="37"/>
      <c r="CPM1" s="37"/>
      <c r="CPN1" s="37"/>
      <c r="CPO1" s="37"/>
      <c r="CPP1" s="37"/>
      <c r="CPQ1" s="37"/>
      <c r="CPR1" s="37"/>
      <c r="CPS1" s="37"/>
      <c r="CPT1" s="37"/>
      <c r="CPU1" s="37"/>
      <c r="CPV1" s="37"/>
      <c r="CPW1" s="37"/>
      <c r="CPX1" s="37"/>
      <c r="CPY1" s="37"/>
      <c r="CPZ1" s="37"/>
      <c r="CQA1" s="37"/>
      <c r="CQB1" s="37"/>
      <c r="CQC1" s="37"/>
      <c r="CQD1" s="37"/>
      <c r="CQE1" s="37"/>
      <c r="CQF1" s="37"/>
      <c r="CQG1" s="37"/>
      <c r="CQH1" s="37"/>
      <c r="CQI1" s="37"/>
      <c r="CQJ1" s="37"/>
      <c r="CQK1" s="37"/>
      <c r="CQL1" s="37"/>
      <c r="CQM1" s="37"/>
      <c r="CQN1" s="37"/>
      <c r="CQO1" s="37"/>
      <c r="CQP1" s="37"/>
      <c r="CQQ1" s="37"/>
      <c r="CQR1" s="37"/>
      <c r="CQS1" s="37"/>
      <c r="CQT1" s="37"/>
      <c r="CQU1" s="37"/>
      <c r="CQV1" s="37"/>
      <c r="CQW1" s="37"/>
      <c r="CQX1" s="37"/>
      <c r="CQY1" s="37"/>
      <c r="CQZ1" s="37"/>
      <c r="CRA1" s="37"/>
      <c r="CRB1" s="37"/>
      <c r="CRC1" s="37"/>
      <c r="CRD1" s="37"/>
      <c r="CRE1" s="37"/>
      <c r="CRF1" s="37"/>
      <c r="CRG1" s="37"/>
      <c r="CRH1" s="37"/>
      <c r="CRI1" s="37"/>
      <c r="CRJ1" s="37"/>
      <c r="CRK1" s="37"/>
      <c r="CRL1" s="37"/>
      <c r="CRM1" s="37"/>
      <c r="CRN1" s="37"/>
      <c r="CRO1" s="37"/>
      <c r="CRP1" s="37"/>
      <c r="CRQ1" s="37"/>
      <c r="CRR1" s="37"/>
      <c r="CRS1" s="37"/>
      <c r="CRT1" s="37"/>
      <c r="CRU1" s="37"/>
      <c r="CRV1" s="37"/>
      <c r="CRW1" s="37"/>
      <c r="CRX1" s="37"/>
      <c r="CRY1" s="37"/>
      <c r="CRZ1" s="37"/>
      <c r="CSA1" s="37"/>
      <c r="CSB1" s="37"/>
      <c r="CSC1" s="37"/>
      <c r="CSD1" s="37"/>
      <c r="CSE1" s="37"/>
      <c r="CSF1" s="37"/>
      <c r="CSG1" s="37"/>
      <c r="CSH1" s="37"/>
      <c r="CSI1" s="37"/>
      <c r="CSJ1" s="37"/>
      <c r="CSK1" s="37"/>
      <c r="CSL1" s="37"/>
      <c r="CSM1" s="37"/>
      <c r="CSN1" s="37"/>
      <c r="CSO1" s="37"/>
      <c r="CSP1" s="37"/>
      <c r="CSQ1" s="37"/>
      <c r="CSR1" s="37"/>
      <c r="CSS1" s="37"/>
      <c r="CST1" s="37"/>
      <c r="CSU1" s="37"/>
      <c r="CSV1" s="37"/>
      <c r="CSW1" s="37"/>
      <c r="CSX1" s="37"/>
      <c r="CSY1" s="37"/>
      <c r="CSZ1" s="37"/>
      <c r="CTA1" s="37"/>
      <c r="CTB1" s="37"/>
      <c r="CTC1" s="37"/>
      <c r="CTD1" s="37"/>
      <c r="CTE1" s="37"/>
      <c r="CTF1" s="37"/>
      <c r="CTG1" s="37"/>
      <c r="CTH1" s="37"/>
      <c r="CTI1" s="37"/>
      <c r="CTJ1" s="37"/>
      <c r="CTK1" s="37"/>
      <c r="CTL1" s="37"/>
      <c r="CTM1" s="37"/>
      <c r="CTN1" s="37"/>
      <c r="CTO1" s="37"/>
      <c r="CTP1" s="37"/>
      <c r="CTQ1" s="37"/>
      <c r="CTR1" s="37"/>
      <c r="CTS1" s="37"/>
      <c r="CTT1" s="37"/>
      <c r="CTU1" s="37"/>
      <c r="CTV1" s="37"/>
      <c r="CTW1" s="37"/>
      <c r="CTX1" s="37"/>
      <c r="CTY1" s="37"/>
      <c r="CTZ1" s="37"/>
      <c r="CUA1" s="37"/>
      <c r="CUB1" s="37"/>
      <c r="CUC1" s="37"/>
      <c r="CUD1" s="37"/>
      <c r="CUE1" s="37"/>
      <c r="CUF1" s="37"/>
      <c r="CUG1" s="37"/>
      <c r="CUH1" s="37"/>
      <c r="CUI1" s="37"/>
      <c r="CUJ1" s="37"/>
      <c r="CUK1" s="37"/>
      <c r="CUL1" s="37"/>
      <c r="CUM1" s="37"/>
      <c r="CUN1" s="37"/>
      <c r="CUO1" s="37"/>
      <c r="CUP1" s="37"/>
      <c r="CUQ1" s="37"/>
      <c r="CUR1" s="37"/>
      <c r="CUS1" s="37"/>
      <c r="CUT1" s="37"/>
      <c r="CUU1" s="37"/>
      <c r="CUV1" s="37"/>
      <c r="CUW1" s="37"/>
      <c r="CUX1" s="37"/>
      <c r="CUY1" s="37"/>
      <c r="CUZ1" s="37"/>
      <c r="CVA1" s="37"/>
      <c r="CVB1" s="37"/>
      <c r="CVC1" s="37"/>
      <c r="CVD1" s="37"/>
      <c r="CVE1" s="37"/>
      <c r="CVF1" s="37"/>
      <c r="CVG1" s="37"/>
      <c r="CVH1" s="37"/>
      <c r="CVI1" s="37"/>
      <c r="CVJ1" s="37"/>
      <c r="CVK1" s="37"/>
      <c r="CVL1" s="37"/>
      <c r="CVM1" s="37"/>
      <c r="CVN1" s="37"/>
      <c r="CVO1" s="37"/>
      <c r="CVP1" s="37"/>
      <c r="CVQ1" s="37"/>
      <c r="CVR1" s="37"/>
      <c r="CVS1" s="37"/>
      <c r="CVT1" s="37"/>
      <c r="CVU1" s="37"/>
      <c r="CVV1" s="37"/>
      <c r="CVW1" s="37"/>
      <c r="CVX1" s="37"/>
      <c r="CVY1" s="37"/>
      <c r="CVZ1" s="37"/>
      <c r="CWA1" s="37"/>
      <c r="CWB1" s="37"/>
      <c r="CWC1" s="37"/>
      <c r="CWD1" s="37"/>
      <c r="CWE1" s="37"/>
      <c r="CWF1" s="37"/>
      <c r="CWG1" s="37"/>
      <c r="CWH1" s="37"/>
      <c r="CWI1" s="37"/>
      <c r="CWJ1" s="37"/>
      <c r="CWK1" s="37"/>
      <c r="CWL1" s="37"/>
      <c r="CWM1" s="37"/>
      <c r="CWN1" s="37"/>
      <c r="CWO1" s="37"/>
      <c r="CWP1" s="37"/>
      <c r="CWQ1" s="37"/>
      <c r="CWR1" s="37"/>
      <c r="CWS1" s="37"/>
      <c r="CWT1" s="37"/>
      <c r="CWU1" s="37"/>
      <c r="CWV1" s="37"/>
      <c r="CWW1" s="37"/>
      <c r="CWX1" s="37"/>
      <c r="CWY1" s="37"/>
      <c r="CWZ1" s="37"/>
      <c r="CXA1" s="37"/>
      <c r="CXB1" s="37"/>
      <c r="CXC1" s="37"/>
      <c r="CXD1" s="37"/>
      <c r="CXE1" s="37"/>
      <c r="CXF1" s="37"/>
      <c r="CXG1" s="37"/>
      <c r="CXH1" s="37"/>
      <c r="CXI1" s="37"/>
      <c r="CXJ1" s="37"/>
      <c r="CXK1" s="37"/>
      <c r="CXL1" s="37"/>
      <c r="CXM1" s="37"/>
      <c r="CXN1" s="37"/>
      <c r="CXO1" s="37"/>
      <c r="CXP1" s="37"/>
      <c r="CXQ1" s="37"/>
      <c r="CXR1" s="37"/>
      <c r="CXS1" s="37"/>
      <c r="CXT1" s="37"/>
      <c r="CXU1" s="37"/>
      <c r="CXV1" s="37"/>
      <c r="CXW1" s="37"/>
      <c r="CXX1" s="37"/>
      <c r="CXY1" s="37"/>
      <c r="CXZ1" s="37"/>
      <c r="CYA1" s="37"/>
      <c r="CYB1" s="37"/>
      <c r="CYC1" s="37"/>
      <c r="CYD1" s="37"/>
      <c r="CYE1" s="37"/>
      <c r="CYF1" s="37"/>
      <c r="CYG1" s="37"/>
      <c r="CYH1" s="37"/>
      <c r="CYI1" s="37"/>
      <c r="CYJ1" s="37"/>
      <c r="CYK1" s="37"/>
      <c r="CYL1" s="37"/>
      <c r="CYM1" s="37"/>
      <c r="CYN1" s="37"/>
      <c r="CYO1" s="37"/>
      <c r="CYP1" s="37"/>
      <c r="CYQ1" s="37"/>
      <c r="CYR1" s="37"/>
      <c r="CYS1" s="37"/>
      <c r="CYT1" s="37"/>
      <c r="CYU1" s="37"/>
      <c r="CYV1" s="37"/>
      <c r="CYW1" s="37"/>
      <c r="CYX1" s="37"/>
      <c r="CYY1" s="37"/>
      <c r="CYZ1" s="37"/>
      <c r="CZA1" s="37"/>
      <c r="CZB1" s="37"/>
      <c r="CZC1" s="37"/>
      <c r="CZD1" s="37"/>
      <c r="CZE1" s="37"/>
      <c r="CZF1" s="37"/>
      <c r="CZG1" s="37"/>
      <c r="CZH1" s="37"/>
      <c r="CZI1" s="37"/>
      <c r="CZJ1" s="37"/>
      <c r="CZK1" s="37"/>
      <c r="CZL1" s="37"/>
      <c r="CZM1" s="37"/>
      <c r="CZN1" s="37"/>
      <c r="CZO1" s="37"/>
      <c r="CZP1" s="37"/>
      <c r="CZQ1" s="37"/>
      <c r="CZR1" s="37"/>
      <c r="CZS1" s="37"/>
      <c r="CZT1" s="37"/>
      <c r="CZU1" s="37"/>
      <c r="CZV1" s="37"/>
      <c r="CZW1" s="37"/>
      <c r="CZX1" s="37"/>
      <c r="CZY1" s="37"/>
      <c r="CZZ1" s="37"/>
      <c r="DAA1" s="37"/>
      <c r="DAB1" s="37"/>
      <c r="DAC1" s="37"/>
      <c r="DAD1" s="37"/>
      <c r="DAE1" s="37"/>
      <c r="DAF1" s="37"/>
      <c r="DAG1" s="37"/>
      <c r="DAH1" s="37"/>
      <c r="DAI1" s="37"/>
      <c r="DAJ1" s="37"/>
      <c r="DAK1" s="37"/>
      <c r="DAL1" s="37"/>
      <c r="DAM1" s="37"/>
      <c r="DAN1" s="37"/>
      <c r="DAO1" s="37"/>
      <c r="DAP1" s="37"/>
      <c r="DAQ1" s="37"/>
      <c r="DAR1" s="37"/>
      <c r="DAS1" s="37"/>
      <c r="DAT1" s="37"/>
      <c r="DAU1" s="37"/>
      <c r="DAV1" s="37"/>
      <c r="DAW1" s="37"/>
      <c r="DAX1" s="37"/>
      <c r="DAY1" s="37"/>
      <c r="DAZ1" s="37"/>
      <c r="DBA1" s="37"/>
      <c r="DBB1" s="37"/>
      <c r="DBC1" s="37"/>
      <c r="DBD1" s="37"/>
      <c r="DBE1" s="37"/>
      <c r="DBF1" s="37"/>
      <c r="DBG1" s="37"/>
      <c r="DBH1" s="37"/>
      <c r="DBI1" s="37"/>
      <c r="DBJ1" s="37"/>
      <c r="DBK1" s="37"/>
      <c r="DBL1" s="37"/>
      <c r="DBM1" s="37"/>
      <c r="DBN1" s="37"/>
      <c r="DBO1" s="37"/>
      <c r="DBP1" s="37"/>
      <c r="DBQ1" s="37"/>
      <c r="DBR1" s="37"/>
      <c r="DBS1" s="37"/>
      <c r="DBT1" s="37"/>
      <c r="DBU1" s="37"/>
      <c r="DBV1" s="37"/>
      <c r="DBW1" s="37"/>
      <c r="DBX1" s="37"/>
      <c r="DBY1" s="37"/>
      <c r="DBZ1" s="37"/>
      <c r="DCA1" s="37"/>
      <c r="DCB1" s="37"/>
      <c r="DCC1" s="37"/>
      <c r="DCD1" s="37"/>
      <c r="DCE1" s="37"/>
      <c r="DCF1" s="37"/>
      <c r="DCG1" s="37"/>
      <c r="DCH1" s="37"/>
      <c r="DCI1" s="37"/>
      <c r="DCJ1" s="37"/>
      <c r="DCK1" s="37"/>
      <c r="DCL1" s="37"/>
      <c r="DCM1" s="37"/>
      <c r="DCN1" s="37"/>
      <c r="DCO1" s="37"/>
      <c r="DCP1" s="37"/>
      <c r="DCQ1" s="37"/>
      <c r="DCR1" s="37"/>
      <c r="DCS1" s="37"/>
      <c r="DCT1" s="37"/>
      <c r="DCU1" s="37"/>
      <c r="DCV1" s="37"/>
      <c r="DCW1" s="37"/>
      <c r="DCX1" s="37"/>
      <c r="DCY1" s="37"/>
      <c r="DCZ1" s="37"/>
      <c r="DDA1" s="37"/>
      <c r="DDB1" s="37"/>
      <c r="DDC1" s="37"/>
      <c r="DDD1" s="37"/>
      <c r="DDE1" s="37"/>
      <c r="DDF1" s="37"/>
      <c r="DDG1" s="37"/>
      <c r="DDH1" s="37"/>
      <c r="DDI1" s="37"/>
      <c r="DDJ1" s="37"/>
      <c r="DDK1" s="37"/>
      <c r="DDL1" s="37"/>
      <c r="DDM1" s="37"/>
      <c r="DDN1" s="37"/>
      <c r="DDO1" s="37"/>
      <c r="DDP1" s="37"/>
      <c r="DDQ1" s="37"/>
      <c r="DDR1" s="37"/>
      <c r="DDS1" s="37"/>
      <c r="DDT1" s="37"/>
      <c r="DDU1" s="37"/>
      <c r="DDV1" s="37"/>
      <c r="DDW1" s="37"/>
      <c r="DDX1" s="37"/>
      <c r="DDY1" s="37"/>
      <c r="DDZ1" s="37"/>
      <c r="DEA1" s="37"/>
      <c r="DEB1" s="37"/>
      <c r="DEC1" s="37"/>
      <c r="DED1" s="37"/>
      <c r="DEE1" s="37"/>
      <c r="DEF1" s="37"/>
      <c r="DEG1" s="37"/>
      <c r="DEH1" s="37"/>
      <c r="DEI1" s="37"/>
      <c r="DEJ1" s="37"/>
      <c r="DEK1" s="37"/>
      <c r="DEL1" s="37"/>
      <c r="DEM1" s="37"/>
      <c r="DEN1" s="37"/>
      <c r="DEO1" s="37"/>
      <c r="DEP1" s="37"/>
      <c r="DEQ1" s="37"/>
      <c r="DER1" s="37"/>
      <c r="DES1" s="37"/>
      <c r="DET1" s="37"/>
      <c r="DEU1" s="37"/>
      <c r="DEV1" s="37"/>
      <c r="DEW1" s="37"/>
      <c r="DEX1" s="37"/>
      <c r="DEY1" s="37"/>
      <c r="DEZ1" s="37"/>
      <c r="DFA1" s="37"/>
      <c r="DFB1" s="37"/>
      <c r="DFC1" s="37"/>
      <c r="DFD1" s="37"/>
      <c r="DFE1" s="37"/>
      <c r="DFF1" s="37"/>
      <c r="DFG1" s="37"/>
      <c r="DFH1" s="37"/>
      <c r="DFI1" s="37"/>
      <c r="DFJ1" s="37"/>
      <c r="DFK1" s="37"/>
      <c r="DFL1" s="37"/>
      <c r="DFM1" s="37"/>
      <c r="DFN1" s="37"/>
      <c r="DFO1" s="37"/>
      <c r="DFP1" s="37"/>
      <c r="DFQ1" s="37"/>
      <c r="DFR1" s="37"/>
      <c r="DFS1" s="37"/>
      <c r="DFT1" s="37"/>
      <c r="DFU1" s="37"/>
      <c r="DFV1" s="37"/>
      <c r="DFW1" s="37"/>
      <c r="DFX1" s="37"/>
      <c r="DFY1" s="37"/>
      <c r="DFZ1" s="37"/>
      <c r="DGA1" s="37"/>
      <c r="DGB1" s="37"/>
      <c r="DGC1" s="37"/>
      <c r="DGD1" s="37"/>
      <c r="DGE1" s="37"/>
      <c r="DGF1" s="37"/>
      <c r="DGG1" s="37"/>
      <c r="DGH1" s="37"/>
      <c r="DGI1" s="37"/>
      <c r="DGJ1" s="37"/>
      <c r="DGK1" s="37"/>
      <c r="DGL1" s="37"/>
      <c r="DGM1" s="37"/>
      <c r="DGN1" s="37"/>
      <c r="DGO1" s="37"/>
      <c r="DGP1" s="37"/>
      <c r="DGQ1" s="37"/>
      <c r="DGR1" s="37"/>
      <c r="DGS1" s="37"/>
      <c r="DGT1" s="37"/>
      <c r="DGU1" s="37"/>
      <c r="DGV1" s="37"/>
      <c r="DGW1" s="37"/>
      <c r="DGX1" s="37"/>
      <c r="DGY1" s="37"/>
      <c r="DGZ1" s="37"/>
      <c r="DHA1" s="37"/>
      <c r="DHB1" s="37"/>
      <c r="DHC1" s="37"/>
      <c r="DHD1" s="37"/>
      <c r="DHE1" s="37"/>
      <c r="DHF1" s="37"/>
      <c r="DHG1" s="37"/>
      <c r="DHH1" s="37"/>
      <c r="DHI1" s="37"/>
      <c r="DHJ1" s="37"/>
      <c r="DHK1" s="37"/>
      <c r="DHL1" s="37"/>
      <c r="DHM1" s="37"/>
      <c r="DHN1" s="37"/>
      <c r="DHO1" s="37"/>
      <c r="DHP1" s="37"/>
      <c r="DHQ1" s="37"/>
      <c r="DHR1" s="37"/>
      <c r="DHS1" s="37"/>
      <c r="DHT1" s="37"/>
      <c r="DHU1" s="37"/>
      <c r="DHV1" s="37"/>
      <c r="DHW1" s="37"/>
      <c r="DHX1" s="37"/>
      <c r="DHY1" s="37"/>
      <c r="DHZ1" s="37"/>
      <c r="DIA1" s="37"/>
      <c r="DIB1" s="37"/>
      <c r="DIC1" s="37"/>
      <c r="DID1" s="37"/>
      <c r="DIE1" s="37"/>
      <c r="DIF1" s="37"/>
      <c r="DIG1" s="37"/>
      <c r="DIH1" s="37"/>
      <c r="DII1" s="37"/>
      <c r="DIJ1" s="37"/>
      <c r="DIK1" s="37"/>
      <c r="DIL1" s="37"/>
      <c r="DIM1" s="37"/>
      <c r="DIN1" s="37"/>
      <c r="DIO1" s="37"/>
      <c r="DIP1" s="37"/>
      <c r="DIQ1" s="37"/>
      <c r="DIR1" s="37"/>
      <c r="DIS1" s="37"/>
      <c r="DIT1" s="37"/>
      <c r="DIU1" s="37"/>
      <c r="DIV1" s="37"/>
      <c r="DIW1" s="37"/>
      <c r="DIX1" s="37"/>
      <c r="DIY1" s="37"/>
      <c r="DIZ1" s="37"/>
      <c r="DJA1" s="37"/>
      <c r="DJB1" s="37"/>
      <c r="DJC1" s="37"/>
      <c r="DJD1" s="37"/>
      <c r="DJE1" s="37"/>
      <c r="DJF1" s="37"/>
      <c r="DJG1" s="37"/>
      <c r="DJH1" s="37"/>
      <c r="DJI1" s="37"/>
      <c r="DJJ1" s="37"/>
      <c r="DJK1" s="37"/>
      <c r="DJL1" s="37"/>
      <c r="DJM1" s="37"/>
      <c r="DJN1" s="37"/>
      <c r="DJO1" s="37"/>
      <c r="DJP1" s="37"/>
      <c r="DJQ1" s="37"/>
      <c r="DJR1" s="37"/>
      <c r="DJS1" s="37"/>
      <c r="DJT1" s="37"/>
      <c r="DJU1" s="37"/>
      <c r="DJV1" s="37"/>
      <c r="DJW1" s="37"/>
      <c r="DJX1" s="37"/>
      <c r="DJY1" s="37"/>
      <c r="DJZ1" s="37"/>
      <c r="DKA1" s="37"/>
      <c r="DKB1" s="37"/>
      <c r="DKC1" s="37"/>
      <c r="DKD1" s="37"/>
      <c r="DKE1" s="37"/>
      <c r="DKF1" s="37"/>
      <c r="DKG1" s="37"/>
      <c r="DKH1" s="37"/>
      <c r="DKI1" s="37"/>
      <c r="DKJ1" s="37"/>
      <c r="DKK1" s="37"/>
      <c r="DKL1" s="37"/>
      <c r="DKM1" s="37"/>
      <c r="DKN1" s="37"/>
      <c r="DKO1" s="37"/>
      <c r="DKP1" s="37"/>
      <c r="DKQ1" s="37"/>
      <c r="DKR1" s="37"/>
      <c r="DKS1" s="37"/>
      <c r="DKT1" s="37"/>
      <c r="DKU1" s="37"/>
      <c r="DKV1" s="37"/>
      <c r="DKW1" s="37"/>
      <c r="DKX1" s="37"/>
      <c r="DKY1" s="37"/>
      <c r="DKZ1" s="37"/>
      <c r="DLA1" s="37"/>
      <c r="DLB1" s="37"/>
      <c r="DLC1" s="37"/>
      <c r="DLD1" s="37"/>
      <c r="DLE1" s="37"/>
      <c r="DLF1" s="37"/>
      <c r="DLG1" s="37"/>
      <c r="DLH1" s="37"/>
      <c r="DLI1" s="37"/>
      <c r="DLJ1" s="37"/>
      <c r="DLK1" s="37"/>
      <c r="DLL1" s="37"/>
      <c r="DLM1" s="37"/>
      <c r="DLN1" s="37"/>
      <c r="DLO1" s="37"/>
      <c r="DLP1" s="37"/>
      <c r="DLQ1" s="37"/>
      <c r="DLR1" s="37"/>
      <c r="DLS1" s="37"/>
      <c r="DLT1" s="37"/>
      <c r="DLU1" s="37"/>
      <c r="DLV1" s="37"/>
      <c r="DLW1" s="37"/>
      <c r="DLX1" s="37"/>
      <c r="DLY1" s="37"/>
      <c r="DLZ1" s="37"/>
      <c r="DMA1" s="37"/>
      <c r="DMB1" s="37"/>
      <c r="DMC1" s="37"/>
      <c r="DMD1" s="37"/>
      <c r="DME1" s="37"/>
      <c r="DMF1" s="37"/>
      <c r="DMG1" s="37"/>
      <c r="DMH1" s="37"/>
      <c r="DMI1" s="37"/>
      <c r="DMJ1" s="37"/>
      <c r="DMK1" s="37"/>
      <c r="DML1" s="37"/>
      <c r="DMM1" s="37"/>
      <c r="DMN1" s="37"/>
      <c r="DMO1" s="37"/>
      <c r="DMP1" s="37"/>
      <c r="DMQ1" s="37"/>
      <c r="DMR1" s="37"/>
      <c r="DMS1" s="37"/>
      <c r="DMT1" s="37"/>
      <c r="DMU1" s="37"/>
      <c r="DMV1" s="37"/>
      <c r="DMW1" s="37"/>
      <c r="DMX1" s="37"/>
      <c r="DMY1" s="37"/>
      <c r="DMZ1" s="37"/>
      <c r="DNA1" s="37"/>
      <c r="DNB1" s="37"/>
      <c r="DNC1" s="37"/>
      <c r="DND1" s="37"/>
      <c r="DNE1" s="37"/>
      <c r="DNF1" s="37"/>
      <c r="DNG1" s="37"/>
      <c r="DNH1" s="37"/>
      <c r="DNI1" s="37"/>
      <c r="DNJ1" s="37"/>
      <c r="DNK1" s="37"/>
      <c r="DNL1" s="37"/>
      <c r="DNM1" s="37"/>
      <c r="DNN1" s="37"/>
      <c r="DNO1" s="37"/>
      <c r="DNP1" s="37"/>
      <c r="DNQ1" s="37"/>
      <c r="DNR1" s="37"/>
      <c r="DNS1" s="37"/>
      <c r="DNT1" s="37"/>
      <c r="DNU1" s="37"/>
      <c r="DNV1" s="37"/>
      <c r="DNW1" s="37"/>
      <c r="DNX1" s="37"/>
      <c r="DNY1" s="37"/>
      <c r="DNZ1" s="37"/>
      <c r="DOA1" s="37"/>
      <c r="DOB1" s="37"/>
      <c r="DOC1" s="37"/>
      <c r="DOD1" s="37"/>
      <c r="DOE1" s="37"/>
      <c r="DOF1" s="37"/>
      <c r="DOG1" s="37"/>
      <c r="DOH1" s="37"/>
      <c r="DOI1" s="37"/>
      <c r="DOJ1" s="37"/>
      <c r="DOK1" s="37"/>
      <c r="DOL1" s="37"/>
      <c r="DOM1" s="37"/>
      <c r="DON1" s="37"/>
      <c r="DOO1" s="37"/>
      <c r="DOP1" s="37"/>
      <c r="DOQ1" s="37"/>
      <c r="DOR1" s="37"/>
      <c r="DOS1" s="37"/>
      <c r="DOT1" s="37"/>
      <c r="DOU1" s="37"/>
      <c r="DOV1" s="37"/>
      <c r="DOW1" s="37"/>
      <c r="DOX1" s="37"/>
      <c r="DOY1" s="37"/>
      <c r="DOZ1" s="37"/>
      <c r="DPA1" s="37"/>
      <c r="DPB1" s="37"/>
      <c r="DPC1" s="37"/>
      <c r="DPD1" s="37"/>
      <c r="DPE1" s="37"/>
      <c r="DPF1" s="37"/>
      <c r="DPG1" s="37"/>
      <c r="DPH1" s="37"/>
      <c r="DPI1" s="37"/>
      <c r="DPJ1" s="37"/>
      <c r="DPK1" s="37"/>
      <c r="DPL1" s="37"/>
      <c r="DPM1" s="37"/>
      <c r="DPN1" s="37"/>
      <c r="DPO1" s="37"/>
      <c r="DPP1" s="37"/>
      <c r="DPQ1" s="37"/>
      <c r="DPR1" s="37"/>
      <c r="DPS1" s="37"/>
      <c r="DPT1" s="37"/>
      <c r="DPU1" s="37"/>
      <c r="DPV1" s="37"/>
      <c r="DPW1" s="37"/>
      <c r="DPX1" s="37"/>
      <c r="DPY1" s="37"/>
      <c r="DPZ1" s="37"/>
      <c r="DQA1" s="37"/>
      <c r="DQB1" s="37"/>
      <c r="DQC1" s="37"/>
      <c r="DQD1" s="37"/>
      <c r="DQE1" s="37"/>
      <c r="DQF1" s="37"/>
      <c r="DQG1" s="37"/>
      <c r="DQH1" s="37"/>
      <c r="DQI1" s="37"/>
      <c r="DQJ1" s="37"/>
      <c r="DQK1" s="37"/>
      <c r="DQL1" s="37"/>
      <c r="DQM1" s="37"/>
      <c r="DQN1" s="37"/>
      <c r="DQO1" s="37"/>
      <c r="DQP1" s="37"/>
      <c r="DQQ1" s="37"/>
      <c r="DQR1" s="37"/>
      <c r="DQS1" s="37"/>
      <c r="DQT1" s="37"/>
      <c r="DQU1" s="37"/>
      <c r="DQV1" s="37"/>
      <c r="DQW1" s="37"/>
      <c r="DQX1" s="37"/>
      <c r="DQY1" s="37"/>
      <c r="DQZ1" s="37"/>
      <c r="DRA1" s="37"/>
      <c r="DRB1" s="37"/>
      <c r="DRC1" s="37"/>
      <c r="DRD1" s="37"/>
      <c r="DRE1" s="37"/>
      <c r="DRF1" s="37"/>
      <c r="DRG1" s="37"/>
      <c r="DRH1" s="37"/>
      <c r="DRI1" s="37"/>
      <c r="DRJ1" s="37"/>
      <c r="DRK1" s="37"/>
      <c r="DRL1" s="37"/>
      <c r="DRM1" s="37"/>
      <c r="DRN1" s="37"/>
      <c r="DRO1" s="37"/>
      <c r="DRP1" s="37"/>
      <c r="DRQ1" s="37"/>
      <c r="DRR1" s="37"/>
      <c r="DRS1" s="37"/>
      <c r="DRT1" s="37"/>
      <c r="DRU1" s="37"/>
      <c r="DRV1" s="37"/>
      <c r="DRW1" s="37"/>
      <c r="DRX1" s="37"/>
      <c r="DRY1" s="37"/>
      <c r="DRZ1" s="37"/>
      <c r="DSA1" s="37"/>
      <c r="DSB1" s="37"/>
      <c r="DSC1" s="37"/>
      <c r="DSD1" s="37"/>
      <c r="DSE1" s="37"/>
      <c r="DSF1" s="37"/>
      <c r="DSG1" s="37"/>
      <c r="DSH1" s="37"/>
      <c r="DSI1" s="37"/>
      <c r="DSJ1" s="37"/>
      <c r="DSK1" s="37"/>
      <c r="DSL1" s="37"/>
      <c r="DSM1" s="37"/>
      <c r="DSN1" s="37"/>
      <c r="DSO1" s="37"/>
      <c r="DSP1" s="37"/>
      <c r="DSQ1" s="37"/>
      <c r="DSR1" s="37"/>
      <c r="DSS1" s="37"/>
      <c r="DST1" s="37"/>
      <c r="DSU1" s="37"/>
      <c r="DSV1" s="37"/>
      <c r="DSW1" s="37"/>
      <c r="DSX1" s="37"/>
      <c r="DSY1" s="37"/>
      <c r="DSZ1" s="37"/>
      <c r="DTA1" s="37"/>
      <c r="DTB1" s="37"/>
      <c r="DTC1" s="37"/>
      <c r="DTD1" s="37"/>
      <c r="DTE1" s="37"/>
      <c r="DTF1" s="37"/>
      <c r="DTG1" s="37"/>
      <c r="DTH1" s="37"/>
      <c r="DTI1" s="37"/>
      <c r="DTJ1" s="37"/>
      <c r="DTK1" s="37"/>
      <c r="DTL1" s="37"/>
      <c r="DTM1" s="37"/>
      <c r="DTN1" s="37"/>
      <c r="DTO1" s="37"/>
      <c r="DTP1" s="37"/>
      <c r="DTQ1" s="37"/>
      <c r="DTR1" s="37"/>
      <c r="DTS1" s="37"/>
      <c r="DTT1" s="37"/>
      <c r="DTU1" s="37"/>
      <c r="DTV1" s="37"/>
      <c r="DTW1" s="37"/>
      <c r="DTX1" s="37"/>
      <c r="DTY1" s="37"/>
      <c r="DTZ1" s="37"/>
      <c r="DUA1" s="37"/>
      <c r="DUB1" s="37"/>
      <c r="DUC1" s="37"/>
      <c r="DUD1" s="37"/>
      <c r="DUE1" s="37"/>
      <c r="DUF1" s="37"/>
      <c r="DUG1" s="37"/>
      <c r="DUH1" s="37"/>
      <c r="DUI1" s="37"/>
      <c r="DUJ1" s="37"/>
      <c r="DUK1" s="37"/>
      <c r="DUL1" s="37"/>
      <c r="DUM1" s="37"/>
      <c r="DUN1" s="37"/>
      <c r="DUO1" s="37"/>
      <c r="DUP1" s="37"/>
      <c r="DUQ1" s="37"/>
      <c r="DUR1" s="37"/>
      <c r="DUS1" s="37"/>
      <c r="DUT1" s="37"/>
      <c r="DUU1" s="37"/>
      <c r="DUV1" s="37"/>
      <c r="DUW1" s="37"/>
      <c r="DUX1" s="37"/>
      <c r="DUY1" s="37"/>
      <c r="DUZ1" s="37"/>
      <c r="DVA1" s="37"/>
      <c r="DVB1" s="37"/>
      <c r="DVC1" s="37"/>
      <c r="DVD1" s="37"/>
      <c r="DVE1" s="37"/>
      <c r="DVF1" s="37"/>
      <c r="DVG1" s="37"/>
      <c r="DVH1" s="37"/>
      <c r="DVI1" s="37"/>
      <c r="DVJ1" s="37"/>
      <c r="DVK1" s="37"/>
      <c r="DVL1" s="37"/>
      <c r="DVM1" s="37"/>
      <c r="DVN1" s="37"/>
      <c r="DVO1" s="37"/>
      <c r="DVP1" s="37"/>
      <c r="DVQ1" s="37"/>
      <c r="DVR1" s="37"/>
      <c r="DVS1" s="37"/>
      <c r="DVT1" s="37"/>
      <c r="DVU1" s="37"/>
      <c r="DVV1" s="37"/>
      <c r="DVW1" s="37"/>
      <c r="DVX1" s="37"/>
      <c r="DVY1" s="37"/>
      <c r="DVZ1" s="37"/>
      <c r="DWA1" s="37"/>
      <c r="DWB1" s="37"/>
      <c r="DWC1" s="37"/>
      <c r="DWD1" s="37"/>
      <c r="DWE1" s="37"/>
      <c r="DWF1" s="37"/>
      <c r="DWG1" s="37"/>
      <c r="DWH1" s="37"/>
      <c r="DWI1" s="37"/>
      <c r="DWJ1" s="37"/>
      <c r="DWK1" s="37"/>
      <c r="DWL1" s="37"/>
      <c r="DWM1" s="37"/>
      <c r="DWN1" s="37"/>
      <c r="DWO1" s="37"/>
      <c r="DWP1" s="37"/>
      <c r="DWQ1" s="37"/>
      <c r="DWR1" s="37"/>
      <c r="DWS1" s="37"/>
      <c r="DWT1" s="37"/>
      <c r="DWU1" s="37"/>
      <c r="DWV1" s="37"/>
      <c r="DWW1" s="37"/>
      <c r="DWX1" s="37"/>
      <c r="DWY1" s="37"/>
      <c r="DWZ1" s="37"/>
      <c r="DXA1" s="37"/>
      <c r="DXB1" s="37"/>
      <c r="DXC1" s="37"/>
      <c r="DXD1" s="37"/>
      <c r="DXE1" s="37"/>
      <c r="DXF1" s="37"/>
      <c r="DXG1" s="37"/>
      <c r="DXH1" s="37"/>
      <c r="DXI1" s="37"/>
      <c r="DXJ1" s="37"/>
      <c r="DXK1" s="37"/>
      <c r="DXL1" s="37"/>
      <c r="DXM1" s="37"/>
      <c r="DXN1" s="37"/>
      <c r="DXO1" s="37"/>
      <c r="DXP1" s="37"/>
      <c r="DXQ1" s="37"/>
      <c r="DXR1" s="37"/>
      <c r="DXS1" s="37"/>
      <c r="DXT1" s="37"/>
      <c r="DXU1" s="37"/>
      <c r="DXV1" s="37"/>
      <c r="DXW1" s="37"/>
      <c r="DXX1" s="37"/>
      <c r="DXY1" s="37"/>
      <c r="DXZ1" s="37"/>
      <c r="DYA1" s="37"/>
      <c r="DYB1" s="37"/>
      <c r="DYC1" s="37"/>
      <c r="DYD1" s="37"/>
      <c r="DYE1" s="37"/>
      <c r="DYF1" s="37"/>
      <c r="DYG1" s="37"/>
      <c r="DYH1" s="37"/>
      <c r="DYI1" s="37"/>
      <c r="DYJ1" s="37"/>
      <c r="DYK1" s="37"/>
      <c r="DYL1" s="37"/>
      <c r="DYM1" s="37"/>
      <c r="DYN1" s="37"/>
      <c r="DYO1" s="37"/>
      <c r="DYP1" s="37"/>
      <c r="DYQ1" s="37"/>
      <c r="DYR1" s="37"/>
      <c r="DYS1" s="37"/>
      <c r="DYT1" s="37"/>
      <c r="DYU1" s="37"/>
      <c r="DYV1" s="37"/>
      <c r="DYW1" s="37"/>
      <c r="DYX1" s="37"/>
      <c r="DYY1" s="37"/>
      <c r="DYZ1" s="37"/>
      <c r="DZA1" s="37"/>
      <c r="DZB1" s="37"/>
      <c r="DZC1" s="37"/>
      <c r="DZD1" s="37"/>
      <c r="DZE1" s="37"/>
      <c r="DZF1" s="37"/>
      <c r="DZG1" s="37"/>
      <c r="DZH1" s="37"/>
      <c r="DZI1" s="37"/>
      <c r="DZJ1" s="37"/>
      <c r="DZK1" s="37"/>
      <c r="DZL1" s="37"/>
      <c r="DZM1" s="37"/>
      <c r="DZN1" s="37"/>
      <c r="DZO1" s="37"/>
      <c r="DZP1" s="37"/>
      <c r="DZQ1" s="37"/>
      <c r="DZR1" s="37"/>
      <c r="DZS1" s="37"/>
      <c r="DZT1" s="37"/>
      <c r="DZU1" s="37"/>
      <c r="DZV1" s="37"/>
      <c r="DZW1" s="37"/>
      <c r="DZX1" s="37"/>
      <c r="DZY1" s="37"/>
      <c r="DZZ1" s="37"/>
      <c r="EAA1" s="37"/>
      <c r="EAB1" s="37"/>
      <c r="EAC1" s="37"/>
      <c r="EAD1" s="37"/>
      <c r="EAE1" s="37"/>
      <c r="EAF1" s="37"/>
      <c r="EAG1" s="37"/>
      <c r="EAH1" s="37"/>
      <c r="EAI1" s="37"/>
      <c r="EAJ1" s="37"/>
      <c r="EAK1" s="37"/>
      <c r="EAL1" s="37"/>
      <c r="EAM1" s="37"/>
      <c r="EAN1" s="37"/>
      <c r="EAO1" s="37"/>
      <c r="EAP1" s="37"/>
      <c r="EAQ1" s="37"/>
      <c r="EAR1" s="37"/>
      <c r="EAS1" s="37"/>
      <c r="EAT1" s="37"/>
      <c r="EAU1" s="37"/>
      <c r="EAV1" s="37"/>
      <c r="EAW1" s="37"/>
      <c r="EAX1" s="37"/>
      <c r="EAY1" s="37"/>
      <c r="EAZ1" s="37"/>
      <c r="EBA1" s="37"/>
      <c r="EBB1" s="37"/>
      <c r="EBC1" s="37"/>
      <c r="EBD1" s="37"/>
      <c r="EBE1" s="37"/>
      <c r="EBF1" s="37"/>
      <c r="EBG1" s="37"/>
      <c r="EBH1" s="37"/>
      <c r="EBI1" s="37"/>
      <c r="EBJ1" s="37"/>
      <c r="EBK1" s="37"/>
      <c r="EBL1" s="37"/>
      <c r="EBM1" s="37"/>
      <c r="EBN1" s="37"/>
      <c r="EBO1" s="37"/>
      <c r="EBP1" s="37"/>
      <c r="EBQ1" s="37"/>
      <c r="EBR1" s="37"/>
      <c r="EBS1" s="37"/>
      <c r="EBT1" s="37"/>
      <c r="EBU1" s="37"/>
      <c r="EBV1" s="37"/>
      <c r="EBW1" s="37"/>
      <c r="EBX1" s="37"/>
      <c r="EBY1" s="37"/>
      <c r="EBZ1" s="37"/>
      <c r="ECA1" s="37"/>
      <c r="ECB1" s="37"/>
      <c r="ECC1" s="37"/>
      <c r="ECD1" s="37"/>
      <c r="ECE1" s="37"/>
      <c r="ECF1" s="37"/>
      <c r="ECG1" s="37"/>
      <c r="ECH1" s="37"/>
      <c r="ECI1" s="37"/>
      <c r="ECJ1" s="37"/>
      <c r="ECK1" s="37"/>
      <c r="ECL1" s="37"/>
      <c r="ECM1" s="37"/>
      <c r="ECN1" s="37"/>
      <c r="ECO1" s="37"/>
      <c r="ECP1" s="37"/>
      <c r="ECQ1" s="37"/>
      <c r="ECR1" s="37"/>
      <c r="ECS1" s="37"/>
      <c r="ECT1" s="37"/>
      <c r="ECU1" s="37"/>
      <c r="ECV1" s="37"/>
      <c r="ECW1" s="37"/>
      <c r="ECX1" s="37"/>
      <c r="ECY1" s="37"/>
      <c r="ECZ1" s="37"/>
      <c r="EDA1" s="37"/>
      <c r="EDB1" s="37"/>
      <c r="EDC1" s="37"/>
      <c r="EDD1" s="37"/>
      <c r="EDE1" s="37"/>
      <c r="EDF1" s="37"/>
      <c r="EDG1" s="37"/>
      <c r="EDH1" s="37"/>
      <c r="EDI1" s="37"/>
      <c r="EDJ1" s="37"/>
      <c r="EDK1" s="37"/>
      <c r="EDL1" s="37"/>
      <c r="EDM1" s="37"/>
      <c r="EDN1" s="37"/>
      <c r="EDO1" s="37"/>
      <c r="EDP1" s="37"/>
      <c r="EDQ1" s="37"/>
      <c r="EDR1" s="37"/>
      <c r="EDS1" s="37"/>
      <c r="EDT1" s="37"/>
      <c r="EDU1" s="37"/>
      <c r="EDV1" s="37"/>
      <c r="EDW1" s="37"/>
      <c r="EDX1" s="37"/>
      <c r="EDY1" s="37"/>
      <c r="EDZ1" s="37"/>
      <c r="EEA1" s="37"/>
      <c r="EEB1" s="37"/>
      <c r="EEC1" s="37"/>
      <c r="EED1" s="37"/>
      <c r="EEE1" s="37"/>
      <c r="EEF1" s="37"/>
      <c r="EEG1" s="37"/>
      <c r="EEH1" s="37"/>
      <c r="EEI1" s="37"/>
      <c r="EEJ1" s="37"/>
      <c r="EEK1" s="37"/>
      <c r="EEL1" s="37"/>
      <c r="EEM1" s="37"/>
      <c r="EEN1" s="37"/>
      <c r="EEO1" s="37"/>
      <c r="EEP1" s="37"/>
      <c r="EEQ1" s="37"/>
      <c r="EER1" s="37"/>
      <c r="EES1" s="37"/>
      <c r="EET1" s="37"/>
      <c r="EEU1" s="37"/>
      <c r="EEV1" s="37"/>
      <c r="EEW1" s="37"/>
      <c r="EEX1" s="37"/>
      <c r="EEY1" s="37"/>
      <c r="EEZ1" s="37"/>
      <c r="EFA1" s="37"/>
      <c r="EFB1" s="37"/>
      <c r="EFC1" s="37"/>
      <c r="EFD1" s="37"/>
      <c r="EFE1" s="37"/>
      <c r="EFF1" s="37"/>
      <c r="EFG1" s="37"/>
      <c r="EFH1" s="37"/>
      <c r="EFI1" s="37"/>
      <c r="EFJ1" s="37"/>
      <c r="EFK1" s="37"/>
      <c r="EFL1" s="37"/>
      <c r="EFM1" s="37"/>
      <c r="EFN1" s="37"/>
      <c r="EFO1" s="37"/>
      <c r="EFP1" s="37"/>
      <c r="EFQ1" s="37"/>
      <c r="EFR1" s="37"/>
      <c r="EFS1" s="37"/>
      <c r="EFT1" s="37"/>
      <c r="EFU1" s="37"/>
      <c r="EFV1" s="37"/>
      <c r="EFW1" s="37"/>
      <c r="EFX1" s="37"/>
      <c r="EFY1" s="37"/>
      <c r="EFZ1" s="37"/>
      <c r="EGA1" s="37"/>
      <c r="EGB1" s="37"/>
      <c r="EGC1" s="37"/>
      <c r="EGD1" s="37"/>
      <c r="EGE1" s="37"/>
      <c r="EGF1" s="37"/>
      <c r="EGG1" s="37"/>
      <c r="EGH1" s="37"/>
      <c r="EGI1" s="37"/>
      <c r="EGJ1" s="37"/>
      <c r="EGK1" s="37"/>
      <c r="EGL1" s="37"/>
      <c r="EGM1" s="37"/>
      <c r="EGN1" s="37"/>
      <c r="EGO1" s="37"/>
      <c r="EGP1" s="37"/>
      <c r="EGQ1" s="37"/>
      <c r="EGR1" s="37"/>
      <c r="EGS1" s="37"/>
      <c r="EGT1" s="37"/>
      <c r="EGU1" s="37"/>
      <c r="EGV1" s="37"/>
      <c r="EGW1" s="37"/>
      <c r="EGX1" s="37"/>
      <c r="EGY1" s="37"/>
      <c r="EGZ1" s="37"/>
      <c r="EHA1" s="37"/>
      <c r="EHB1" s="37"/>
      <c r="EHC1" s="37"/>
      <c r="EHD1" s="37"/>
      <c r="EHE1" s="37"/>
      <c r="EHF1" s="37"/>
      <c r="EHG1" s="37"/>
      <c r="EHH1" s="37"/>
      <c r="EHI1" s="37"/>
      <c r="EHJ1" s="37"/>
      <c r="EHK1" s="37"/>
      <c r="EHL1" s="37"/>
      <c r="EHM1" s="37"/>
      <c r="EHN1" s="37"/>
      <c r="EHO1" s="37"/>
      <c r="EHP1" s="37"/>
      <c r="EHQ1" s="37"/>
      <c r="EHR1" s="37"/>
      <c r="EHS1" s="37"/>
      <c r="EHT1" s="37"/>
      <c r="EHU1" s="37"/>
      <c r="EHV1" s="37"/>
      <c r="EHW1" s="37"/>
      <c r="EHX1" s="37"/>
      <c r="EHY1" s="37"/>
      <c r="EHZ1" s="37"/>
      <c r="EIA1" s="37"/>
      <c r="EIB1" s="37"/>
      <c r="EIC1" s="37"/>
      <c r="EID1" s="37"/>
      <c r="EIE1" s="37"/>
      <c r="EIF1" s="37"/>
      <c r="EIG1" s="37"/>
      <c r="EIH1" s="37"/>
      <c r="EII1" s="37"/>
      <c r="EIJ1" s="37"/>
      <c r="EIK1" s="37"/>
      <c r="EIL1" s="37"/>
      <c r="EIM1" s="37"/>
      <c r="EIN1" s="37"/>
      <c r="EIO1" s="37"/>
      <c r="EIP1" s="37"/>
      <c r="EIQ1" s="37"/>
      <c r="EIR1" s="37"/>
      <c r="EIS1" s="37"/>
      <c r="EIT1" s="37"/>
      <c r="EIU1" s="37"/>
      <c r="EIV1" s="37"/>
      <c r="EIW1" s="37"/>
      <c r="EIX1" s="37"/>
      <c r="EIY1" s="37"/>
      <c r="EIZ1" s="37"/>
      <c r="EJA1" s="37"/>
      <c r="EJB1" s="37"/>
      <c r="EJC1" s="37"/>
      <c r="EJD1" s="37"/>
      <c r="EJE1" s="37"/>
      <c r="EJF1" s="37"/>
      <c r="EJG1" s="37"/>
      <c r="EJH1" s="37"/>
      <c r="EJI1" s="37"/>
      <c r="EJJ1" s="37"/>
      <c r="EJK1" s="37"/>
      <c r="EJL1" s="37"/>
      <c r="EJM1" s="37"/>
      <c r="EJN1" s="37"/>
      <c r="EJO1" s="37"/>
      <c r="EJP1" s="37"/>
      <c r="EJQ1" s="37"/>
      <c r="EJR1" s="37"/>
      <c r="EJS1" s="37"/>
      <c r="EJT1" s="37"/>
      <c r="EJU1" s="37"/>
      <c r="EJV1" s="37"/>
      <c r="EJW1" s="37"/>
      <c r="EJX1" s="37"/>
      <c r="EJY1" s="37"/>
      <c r="EJZ1" s="37"/>
      <c r="EKA1" s="37"/>
      <c r="EKB1" s="37"/>
      <c r="EKC1" s="37"/>
      <c r="EKD1" s="37"/>
      <c r="EKE1" s="37"/>
      <c r="EKF1" s="37"/>
      <c r="EKG1" s="37"/>
      <c r="EKH1" s="37"/>
      <c r="EKI1" s="37"/>
      <c r="EKJ1" s="37"/>
      <c r="EKK1" s="37"/>
      <c r="EKL1" s="37"/>
      <c r="EKM1" s="37"/>
      <c r="EKN1" s="37"/>
      <c r="EKO1" s="37"/>
      <c r="EKP1" s="37"/>
      <c r="EKQ1" s="37"/>
      <c r="EKR1" s="37"/>
      <c r="EKS1" s="37"/>
      <c r="EKT1" s="37"/>
      <c r="EKU1" s="37"/>
      <c r="EKV1" s="37"/>
      <c r="EKW1" s="37"/>
      <c r="EKX1" s="37"/>
      <c r="EKY1" s="37"/>
      <c r="EKZ1" s="37"/>
      <c r="ELA1" s="37"/>
      <c r="ELB1" s="37"/>
      <c r="ELC1" s="37"/>
      <c r="ELD1" s="37"/>
      <c r="ELE1" s="37"/>
      <c r="ELF1" s="37"/>
      <c r="ELG1" s="37"/>
      <c r="ELH1" s="37"/>
      <c r="ELI1" s="37"/>
      <c r="ELJ1" s="37"/>
      <c r="ELK1" s="37"/>
      <c r="ELL1" s="37"/>
      <c r="ELM1" s="37"/>
      <c r="ELN1" s="37"/>
      <c r="ELO1" s="37"/>
      <c r="ELP1" s="37"/>
      <c r="ELQ1" s="37"/>
      <c r="ELR1" s="37"/>
      <c r="ELS1" s="37"/>
      <c r="ELT1" s="37"/>
      <c r="ELU1" s="37"/>
      <c r="ELV1" s="37"/>
      <c r="ELW1" s="37"/>
      <c r="ELX1" s="37"/>
      <c r="ELY1" s="37"/>
      <c r="ELZ1" s="37"/>
      <c r="EMA1" s="37"/>
      <c r="EMB1" s="37"/>
      <c r="EMC1" s="37"/>
      <c r="EMD1" s="37"/>
      <c r="EME1" s="37"/>
      <c r="EMF1" s="37"/>
      <c r="EMG1" s="37"/>
      <c r="EMH1" s="37"/>
      <c r="EMI1" s="37"/>
      <c r="EMJ1" s="37"/>
      <c r="EMK1" s="37"/>
      <c r="EML1" s="37"/>
      <c r="EMM1" s="37"/>
      <c r="EMN1" s="37"/>
      <c r="EMO1" s="37"/>
      <c r="EMP1" s="37"/>
      <c r="EMQ1" s="37"/>
      <c r="EMR1" s="37"/>
      <c r="EMS1" s="37"/>
      <c r="EMT1" s="37"/>
      <c r="EMU1" s="37"/>
      <c r="EMV1" s="37"/>
      <c r="EMW1" s="37"/>
      <c r="EMX1" s="37"/>
      <c r="EMY1" s="37"/>
      <c r="EMZ1" s="37"/>
      <c r="ENA1" s="37"/>
      <c r="ENB1" s="37"/>
      <c r="ENC1" s="37"/>
      <c r="END1" s="37"/>
      <c r="ENE1" s="37"/>
      <c r="ENF1" s="37"/>
      <c r="ENG1" s="37"/>
      <c r="ENH1" s="37"/>
      <c r="ENI1" s="37"/>
      <c r="ENJ1" s="37"/>
      <c r="ENK1" s="37"/>
      <c r="ENL1" s="37"/>
      <c r="ENM1" s="37"/>
      <c r="ENN1" s="37"/>
      <c r="ENO1" s="37"/>
      <c r="ENP1" s="37"/>
      <c r="ENQ1" s="37"/>
      <c r="ENR1" s="37"/>
      <c r="ENS1" s="37"/>
      <c r="ENT1" s="37"/>
      <c r="ENU1" s="37"/>
      <c r="ENV1" s="37"/>
      <c r="ENW1" s="37"/>
      <c r="ENX1" s="37"/>
      <c r="ENY1" s="37"/>
      <c r="ENZ1" s="37"/>
      <c r="EOA1" s="37"/>
      <c r="EOB1" s="37"/>
      <c r="EOC1" s="37"/>
      <c r="EOD1" s="37"/>
      <c r="EOE1" s="37"/>
      <c r="EOF1" s="37"/>
      <c r="EOG1" s="37"/>
      <c r="EOH1" s="37"/>
      <c r="EOI1" s="37"/>
      <c r="EOJ1" s="37"/>
      <c r="EOK1" s="37"/>
      <c r="EOL1" s="37"/>
      <c r="EOM1" s="37"/>
      <c r="EON1" s="37"/>
      <c r="EOO1" s="37"/>
      <c r="EOP1" s="37"/>
      <c r="EOQ1" s="37"/>
      <c r="EOR1" s="37"/>
      <c r="EOS1" s="37"/>
      <c r="EOT1" s="37"/>
      <c r="EOU1" s="37"/>
      <c r="EOV1" s="37"/>
      <c r="EOW1" s="37"/>
      <c r="EOX1" s="37"/>
      <c r="EOY1" s="37"/>
      <c r="EOZ1" s="37"/>
      <c r="EPA1" s="37"/>
      <c r="EPB1" s="37"/>
      <c r="EPC1" s="37"/>
      <c r="EPD1" s="37"/>
      <c r="EPE1" s="37"/>
      <c r="EPF1" s="37"/>
      <c r="EPG1" s="37"/>
      <c r="EPH1" s="37"/>
      <c r="EPI1" s="37"/>
      <c r="EPJ1" s="37"/>
      <c r="EPK1" s="37"/>
      <c r="EPL1" s="37"/>
      <c r="EPM1" s="37"/>
      <c r="EPN1" s="37"/>
      <c r="EPO1" s="37"/>
      <c r="EPP1" s="37"/>
      <c r="EPQ1" s="37"/>
      <c r="EPR1" s="37"/>
      <c r="EPS1" s="37"/>
      <c r="EPT1" s="37"/>
      <c r="EPU1" s="37"/>
      <c r="EPV1" s="37"/>
      <c r="EPW1" s="37"/>
      <c r="EPX1" s="37"/>
      <c r="EPY1" s="37"/>
      <c r="EPZ1" s="37"/>
      <c r="EQA1" s="37"/>
      <c r="EQB1" s="37"/>
      <c r="EQC1" s="37"/>
      <c r="EQD1" s="37"/>
      <c r="EQE1" s="37"/>
      <c r="EQF1" s="37"/>
      <c r="EQG1" s="37"/>
      <c r="EQH1" s="37"/>
      <c r="EQI1" s="37"/>
      <c r="EQJ1" s="37"/>
      <c r="EQK1" s="37"/>
      <c r="EQL1" s="37"/>
      <c r="EQM1" s="37"/>
      <c r="EQN1" s="37"/>
      <c r="EQO1" s="37"/>
      <c r="EQP1" s="37"/>
      <c r="EQQ1" s="37"/>
      <c r="EQR1" s="37"/>
      <c r="EQS1" s="37"/>
      <c r="EQT1" s="37"/>
      <c r="EQU1" s="37"/>
      <c r="EQV1" s="37"/>
      <c r="EQW1" s="37"/>
      <c r="EQX1" s="37"/>
      <c r="EQY1" s="37"/>
      <c r="EQZ1" s="37"/>
      <c r="ERA1" s="37"/>
      <c r="ERB1" s="37"/>
      <c r="ERC1" s="37"/>
      <c r="ERD1" s="37"/>
      <c r="ERE1" s="37"/>
      <c r="ERF1" s="37"/>
      <c r="ERG1" s="37"/>
      <c r="ERH1" s="37"/>
      <c r="ERI1" s="37"/>
      <c r="ERJ1" s="37"/>
      <c r="ERK1" s="37"/>
      <c r="ERL1" s="37"/>
      <c r="ERM1" s="37"/>
      <c r="ERN1" s="37"/>
      <c r="ERO1" s="37"/>
      <c r="ERP1" s="37"/>
      <c r="ERQ1" s="37"/>
      <c r="ERR1" s="37"/>
      <c r="ERS1" s="37"/>
      <c r="ERT1" s="37"/>
      <c r="ERU1" s="37"/>
      <c r="ERV1" s="37"/>
      <c r="ERW1" s="37"/>
      <c r="ERX1" s="37"/>
      <c r="ERY1" s="37"/>
      <c r="ERZ1" s="37"/>
      <c r="ESA1" s="37"/>
      <c r="ESB1" s="37"/>
      <c r="ESC1" s="37"/>
      <c r="ESD1" s="37"/>
      <c r="ESE1" s="37"/>
      <c r="ESF1" s="37"/>
      <c r="ESG1" s="37"/>
      <c r="ESH1" s="37"/>
      <c r="ESI1" s="37"/>
      <c r="ESJ1" s="37"/>
      <c r="ESK1" s="37"/>
      <c r="ESL1" s="37"/>
      <c r="ESM1" s="37"/>
      <c r="ESN1" s="37"/>
      <c r="ESO1" s="37"/>
      <c r="ESP1" s="37"/>
      <c r="ESQ1" s="37"/>
      <c r="ESR1" s="37"/>
      <c r="ESS1" s="37"/>
      <c r="EST1" s="37"/>
      <c r="ESU1" s="37"/>
      <c r="ESV1" s="37"/>
      <c r="ESW1" s="37"/>
      <c r="ESX1" s="37"/>
      <c r="ESY1" s="37"/>
      <c r="ESZ1" s="37"/>
      <c r="ETA1" s="37"/>
      <c r="ETB1" s="37"/>
      <c r="ETC1" s="37"/>
      <c r="ETD1" s="37"/>
      <c r="ETE1" s="37"/>
      <c r="ETF1" s="37"/>
      <c r="ETG1" s="37"/>
      <c r="ETH1" s="37"/>
      <c r="ETI1" s="37"/>
      <c r="ETJ1" s="37"/>
      <c r="ETK1" s="37"/>
      <c r="ETL1" s="37"/>
      <c r="ETM1" s="37"/>
      <c r="ETN1" s="37"/>
      <c r="ETO1" s="37"/>
      <c r="ETP1" s="37"/>
      <c r="ETQ1" s="37"/>
      <c r="ETR1" s="37"/>
      <c r="ETS1" s="37"/>
      <c r="ETT1" s="37"/>
      <c r="ETU1" s="37"/>
      <c r="ETV1" s="37"/>
      <c r="ETW1" s="37"/>
      <c r="ETX1" s="37"/>
      <c r="ETY1" s="37"/>
      <c r="ETZ1" s="37"/>
      <c r="EUA1" s="37"/>
      <c r="EUB1" s="37"/>
      <c r="EUC1" s="37"/>
      <c r="EUD1" s="37"/>
      <c r="EUE1" s="37"/>
      <c r="EUF1" s="37"/>
      <c r="EUG1" s="37"/>
      <c r="EUH1" s="37"/>
      <c r="EUI1" s="37"/>
      <c r="EUJ1" s="37"/>
      <c r="EUK1" s="37"/>
      <c r="EUL1" s="37"/>
      <c r="EUM1" s="37"/>
      <c r="EUN1" s="37"/>
      <c r="EUO1" s="37"/>
      <c r="EUP1" s="37"/>
      <c r="EUQ1" s="37"/>
      <c r="EUR1" s="37"/>
      <c r="EUS1" s="37"/>
      <c r="EUT1" s="37"/>
      <c r="EUU1" s="37"/>
      <c r="EUV1" s="37"/>
      <c r="EUW1" s="37"/>
      <c r="EUX1" s="37"/>
      <c r="EUY1" s="37"/>
      <c r="EUZ1" s="37"/>
      <c r="EVA1" s="37"/>
      <c r="EVB1" s="37"/>
      <c r="EVC1" s="37"/>
      <c r="EVD1" s="37"/>
      <c r="EVE1" s="37"/>
      <c r="EVF1" s="37"/>
      <c r="EVG1" s="37"/>
      <c r="EVH1" s="37"/>
      <c r="EVI1" s="37"/>
      <c r="EVJ1" s="37"/>
      <c r="EVK1" s="37"/>
      <c r="EVL1" s="37"/>
      <c r="EVM1" s="37"/>
      <c r="EVN1" s="37"/>
      <c r="EVO1" s="37"/>
      <c r="EVP1" s="37"/>
      <c r="EVQ1" s="37"/>
      <c r="EVR1" s="37"/>
      <c r="EVS1" s="37"/>
      <c r="EVT1" s="37"/>
      <c r="EVU1" s="37"/>
      <c r="EVV1" s="37"/>
      <c r="EVW1" s="37"/>
      <c r="EVX1" s="37"/>
      <c r="EVY1" s="37"/>
      <c r="EVZ1" s="37"/>
      <c r="EWA1" s="37"/>
      <c r="EWB1" s="37"/>
      <c r="EWC1" s="37"/>
      <c r="EWD1" s="37"/>
      <c r="EWE1" s="37"/>
      <c r="EWF1" s="37"/>
      <c r="EWG1" s="37"/>
      <c r="EWH1" s="37"/>
      <c r="EWI1" s="37"/>
      <c r="EWJ1" s="37"/>
      <c r="EWK1" s="37"/>
      <c r="EWL1" s="37"/>
      <c r="EWM1" s="37"/>
      <c r="EWN1" s="37"/>
      <c r="EWO1" s="37"/>
      <c r="EWP1" s="37"/>
      <c r="EWQ1" s="37"/>
      <c r="EWR1" s="37"/>
      <c r="EWS1" s="37"/>
      <c r="EWT1" s="37"/>
      <c r="EWU1" s="37"/>
      <c r="EWV1" s="37"/>
      <c r="EWW1" s="37"/>
      <c r="EWX1" s="37"/>
      <c r="EWY1" s="37"/>
      <c r="EWZ1" s="37"/>
      <c r="EXA1" s="37"/>
      <c r="EXB1" s="37"/>
      <c r="EXC1" s="37"/>
      <c r="EXD1" s="37"/>
      <c r="EXE1" s="37"/>
      <c r="EXF1" s="37"/>
      <c r="EXG1" s="37"/>
      <c r="EXH1" s="37"/>
      <c r="EXI1" s="37"/>
      <c r="EXJ1" s="37"/>
      <c r="EXK1" s="37"/>
      <c r="EXL1" s="37"/>
      <c r="EXM1" s="37"/>
      <c r="EXN1" s="37"/>
      <c r="EXO1" s="37"/>
      <c r="EXP1" s="37"/>
      <c r="EXQ1" s="37"/>
      <c r="EXR1" s="37"/>
      <c r="EXS1" s="37"/>
      <c r="EXT1" s="37"/>
      <c r="EXU1" s="37"/>
      <c r="EXV1" s="37"/>
      <c r="EXW1" s="37"/>
      <c r="EXX1" s="37"/>
      <c r="EXY1" s="37"/>
      <c r="EXZ1" s="37"/>
      <c r="EYA1" s="37"/>
      <c r="EYB1" s="37"/>
      <c r="EYC1" s="37"/>
      <c r="EYD1" s="37"/>
      <c r="EYE1" s="37"/>
      <c r="EYF1" s="37"/>
      <c r="EYG1" s="37"/>
      <c r="EYH1" s="37"/>
      <c r="EYI1" s="37"/>
      <c r="EYJ1" s="37"/>
      <c r="EYK1" s="37"/>
      <c r="EYL1" s="37"/>
      <c r="EYM1" s="37"/>
      <c r="EYN1" s="37"/>
      <c r="EYO1" s="37"/>
      <c r="EYP1" s="37"/>
      <c r="EYQ1" s="37"/>
      <c r="EYR1" s="37"/>
      <c r="EYS1" s="37"/>
      <c r="EYT1" s="37"/>
      <c r="EYU1" s="37"/>
      <c r="EYV1" s="37"/>
      <c r="EYW1" s="37"/>
      <c r="EYX1" s="37"/>
      <c r="EYY1" s="37"/>
      <c r="EYZ1" s="37"/>
      <c r="EZA1" s="37"/>
      <c r="EZB1" s="37"/>
      <c r="EZC1" s="37"/>
      <c r="EZD1" s="37"/>
      <c r="EZE1" s="37"/>
      <c r="EZF1" s="37"/>
      <c r="EZG1" s="37"/>
      <c r="EZH1" s="37"/>
      <c r="EZI1" s="37"/>
      <c r="EZJ1" s="37"/>
      <c r="EZK1" s="37"/>
      <c r="EZL1" s="37"/>
      <c r="EZM1" s="37"/>
      <c r="EZN1" s="37"/>
      <c r="EZO1" s="37"/>
      <c r="EZP1" s="37"/>
      <c r="EZQ1" s="37"/>
      <c r="EZR1" s="37"/>
      <c r="EZS1" s="37"/>
      <c r="EZT1" s="37"/>
      <c r="EZU1" s="37"/>
      <c r="EZV1" s="37"/>
      <c r="EZW1" s="37"/>
      <c r="EZX1" s="37"/>
      <c r="EZY1" s="37"/>
      <c r="EZZ1" s="37"/>
      <c r="FAA1" s="37"/>
      <c r="FAB1" s="37"/>
      <c r="FAC1" s="37"/>
      <c r="FAD1" s="37"/>
      <c r="FAE1" s="37"/>
      <c r="FAF1" s="37"/>
      <c r="FAG1" s="37"/>
      <c r="FAH1" s="37"/>
      <c r="FAI1" s="37"/>
      <c r="FAJ1" s="37"/>
      <c r="FAK1" s="37"/>
      <c r="FAL1" s="37"/>
      <c r="FAM1" s="37"/>
      <c r="FAN1" s="37"/>
      <c r="FAO1" s="37"/>
      <c r="FAP1" s="37"/>
      <c r="FAQ1" s="37"/>
      <c r="FAR1" s="37"/>
      <c r="FAS1" s="37"/>
      <c r="FAT1" s="37"/>
      <c r="FAU1" s="37"/>
      <c r="FAV1" s="37"/>
      <c r="FAW1" s="37"/>
      <c r="FAX1" s="37"/>
      <c r="FAY1" s="37"/>
      <c r="FAZ1" s="37"/>
      <c r="FBA1" s="37"/>
      <c r="FBB1" s="37"/>
      <c r="FBC1" s="37"/>
      <c r="FBD1" s="37"/>
      <c r="FBE1" s="37"/>
      <c r="FBF1" s="37"/>
      <c r="FBG1" s="37"/>
      <c r="FBH1" s="37"/>
      <c r="FBI1" s="37"/>
      <c r="FBJ1" s="37"/>
      <c r="FBK1" s="37"/>
      <c r="FBL1" s="37"/>
      <c r="FBM1" s="37"/>
      <c r="FBN1" s="37"/>
      <c r="FBO1" s="37"/>
      <c r="FBP1" s="37"/>
      <c r="FBQ1" s="37"/>
      <c r="FBR1" s="37"/>
      <c r="FBS1" s="37"/>
      <c r="FBT1" s="37"/>
      <c r="FBU1" s="37"/>
      <c r="FBV1" s="37"/>
      <c r="FBW1" s="37"/>
      <c r="FBX1" s="37"/>
      <c r="FBY1" s="37"/>
      <c r="FBZ1" s="37"/>
      <c r="FCA1" s="37"/>
      <c r="FCB1" s="37"/>
      <c r="FCC1" s="37"/>
      <c r="FCD1" s="37"/>
      <c r="FCE1" s="37"/>
      <c r="FCF1" s="37"/>
      <c r="FCG1" s="37"/>
      <c r="FCH1" s="37"/>
      <c r="FCI1" s="37"/>
      <c r="FCJ1" s="37"/>
      <c r="FCK1" s="37"/>
      <c r="FCL1" s="37"/>
      <c r="FCM1" s="37"/>
      <c r="FCN1" s="37"/>
      <c r="FCO1" s="37"/>
      <c r="FCP1" s="37"/>
      <c r="FCQ1" s="37"/>
      <c r="FCR1" s="37"/>
      <c r="FCS1" s="37"/>
      <c r="FCT1" s="37"/>
      <c r="FCU1" s="37"/>
      <c r="FCV1" s="37"/>
      <c r="FCW1" s="37"/>
      <c r="FCX1" s="37"/>
      <c r="FCY1" s="37"/>
      <c r="FCZ1" s="37"/>
      <c r="FDA1" s="37"/>
      <c r="FDB1" s="37"/>
      <c r="FDC1" s="37"/>
      <c r="FDD1" s="37"/>
      <c r="FDE1" s="37"/>
      <c r="FDF1" s="37"/>
      <c r="FDG1" s="37"/>
      <c r="FDH1" s="37"/>
      <c r="FDI1" s="37"/>
      <c r="FDJ1" s="37"/>
      <c r="FDK1" s="37"/>
      <c r="FDL1" s="37"/>
      <c r="FDM1" s="37"/>
      <c r="FDN1" s="37"/>
      <c r="FDO1" s="37"/>
      <c r="FDP1" s="37"/>
      <c r="FDQ1" s="37"/>
      <c r="FDR1" s="37"/>
      <c r="FDS1" s="37"/>
      <c r="FDT1" s="37"/>
      <c r="FDU1" s="37"/>
      <c r="FDV1" s="37"/>
      <c r="FDW1" s="37"/>
      <c r="FDX1" s="37"/>
      <c r="FDY1" s="37"/>
      <c r="FDZ1" s="37"/>
      <c r="FEA1" s="37"/>
      <c r="FEB1" s="37"/>
      <c r="FEC1" s="37"/>
      <c r="FED1" s="37"/>
      <c r="FEE1" s="37"/>
      <c r="FEF1" s="37"/>
      <c r="FEG1" s="37"/>
      <c r="FEH1" s="37"/>
      <c r="FEI1" s="37"/>
      <c r="FEJ1" s="37"/>
      <c r="FEK1" s="37"/>
      <c r="FEL1" s="37"/>
      <c r="FEM1" s="37"/>
      <c r="FEN1" s="37"/>
      <c r="FEO1" s="37"/>
      <c r="FEP1" s="37"/>
      <c r="FEQ1" s="37"/>
      <c r="FER1" s="37"/>
      <c r="FES1" s="37"/>
      <c r="FET1" s="37"/>
      <c r="FEU1" s="37"/>
      <c r="FEV1" s="37"/>
      <c r="FEW1" s="37"/>
      <c r="FEX1" s="37"/>
      <c r="FEY1" s="37"/>
      <c r="FEZ1" s="37"/>
      <c r="FFA1" s="37"/>
      <c r="FFB1" s="37"/>
      <c r="FFC1" s="37"/>
      <c r="FFD1" s="37"/>
      <c r="FFE1" s="37"/>
      <c r="FFF1" s="37"/>
      <c r="FFG1" s="37"/>
      <c r="FFH1" s="37"/>
      <c r="FFI1" s="37"/>
      <c r="FFJ1" s="37"/>
      <c r="FFK1" s="37"/>
      <c r="FFL1" s="37"/>
      <c r="FFM1" s="37"/>
      <c r="FFN1" s="37"/>
      <c r="FFO1" s="37"/>
      <c r="FFP1" s="37"/>
      <c r="FFQ1" s="37"/>
      <c r="FFR1" s="37"/>
      <c r="FFS1" s="37"/>
      <c r="FFT1" s="37"/>
      <c r="FFU1" s="37"/>
      <c r="FFV1" s="37"/>
      <c r="FFW1" s="37"/>
      <c r="FFX1" s="37"/>
      <c r="FFY1" s="37"/>
      <c r="FFZ1" s="37"/>
      <c r="FGA1" s="37"/>
      <c r="FGB1" s="37"/>
      <c r="FGC1" s="37"/>
      <c r="FGD1" s="37"/>
      <c r="FGE1" s="37"/>
      <c r="FGF1" s="37"/>
      <c r="FGG1" s="37"/>
      <c r="FGH1" s="37"/>
      <c r="FGI1" s="37"/>
      <c r="FGJ1" s="37"/>
      <c r="FGK1" s="37"/>
      <c r="FGL1" s="37"/>
      <c r="FGM1" s="37"/>
      <c r="FGN1" s="37"/>
      <c r="FGO1" s="37"/>
      <c r="FGP1" s="37"/>
      <c r="FGQ1" s="37"/>
      <c r="FGR1" s="37"/>
      <c r="FGS1" s="37"/>
      <c r="FGT1" s="37"/>
      <c r="FGU1" s="37"/>
      <c r="FGV1" s="37"/>
      <c r="FGW1" s="37"/>
      <c r="FGX1" s="37"/>
      <c r="FGY1" s="37"/>
      <c r="FGZ1" s="37"/>
      <c r="FHA1" s="37"/>
      <c r="FHB1" s="37"/>
      <c r="FHC1" s="37"/>
      <c r="FHD1" s="37"/>
      <c r="FHE1" s="37"/>
      <c r="FHF1" s="37"/>
      <c r="FHG1" s="37"/>
      <c r="FHH1" s="37"/>
      <c r="FHI1" s="37"/>
      <c r="FHJ1" s="37"/>
      <c r="FHK1" s="37"/>
      <c r="FHL1" s="37"/>
      <c r="FHM1" s="37"/>
      <c r="FHN1" s="37"/>
      <c r="FHO1" s="37"/>
      <c r="FHP1" s="37"/>
      <c r="FHQ1" s="37"/>
      <c r="FHR1" s="37"/>
      <c r="FHS1" s="37"/>
      <c r="FHT1" s="37"/>
      <c r="FHU1" s="37"/>
      <c r="FHV1" s="37"/>
      <c r="FHW1" s="37"/>
      <c r="FHX1" s="37"/>
      <c r="FHY1" s="37"/>
      <c r="FHZ1" s="37"/>
      <c r="FIA1" s="37"/>
      <c r="FIB1" s="37"/>
      <c r="FIC1" s="37"/>
      <c r="FID1" s="37"/>
      <c r="FIE1" s="37"/>
      <c r="FIF1" s="37"/>
      <c r="FIG1" s="37"/>
      <c r="FIH1" s="37"/>
      <c r="FII1" s="37"/>
      <c r="FIJ1" s="37"/>
      <c r="FIK1" s="37"/>
      <c r="FIL1" s="37"/>
      <c r="FIM1" s="37"/>
      <c r="FIN1" s="37"/>
      <c r="FIO1" s="37"/>
      <c r="FIP1" s="37"/>
      <c r="FIQ1" s="37"/>
      <c r="FIR1" s="37"/>
      <c r="FIS1" s="37"/>
      <c r="FIT1" s="37"/>
      <c r="FIU1" s="37"/>
      <c r="FIV1" s="37"/>
      <c r="FIW1" s="37"/>
      <c r="FIX1" s="37"/>
      <c r="FIY1" s="37"/>
      <c r="FIZ1" s="37"/>
      <c r="FJA1" s="37"/>
      <c r="FJB1" s="37"/>
      <c r="FJC1" s="37"/>
      <c r="FJD1" s="37"/>
      <c r="FJE1" s="37"/>
      <c r="FJF1" s="37"/>
      <c r="FJG1" s="37"/>
      <c r="FJH1" s="37"/>
      <c r="FJI1" s="37"/>
      <c r="FJJ1" s="37"/>
      <c r="FJK1" s="37"/>
      <c r="FJL1" s="37"/>
      <c r="FJM1" s="37"/>
      <c r="FJN1" s="37"/>
      <c r="FJO1" s="37"/>
      <c r="FJP1" s="37"/>
      <c r="FJQ1" s="37"/>
      <c r="FJR1" s="37"/>
      <c r="FJS1" s="37"/>
      <c r="FJT1" s="37"/>
      <c r="FJU1" s="37"/>
      <c r="FJV1" s="37"/>
      <c r="FJW1" s="37"/>
      <c r="FJX1" s="37"/>
      <c r="FJY1" s="37"/>
      <c r="FJZ1" s="37"/>
      <c r="FKA1" s="37"/>
      <c r="FKB1" s="37"/>
      <c r="FKC1" s="37"/>
      <c r="FKD1" s="37"/>
      <c r="FKE1" s="37"/>
      <c r="FKF1" s="37"/>
      <c r="FKG1" s="37"/>
      <c r="FKH1" s="37"/>
      <c r="FKI1" s="37"/>
      <c r="FKJ1" s="37"/>
      <c r="FKK1" s="37"/>
      <c r="FKL1" s="37"/>
      <c r="FKM1" s="37"/>
      <c r="FKN1" s="37"/>
      <c r="FKO1" s="37"/>
      <c r="FKP1" s="37"/>
      <c r="FKQ1" s="37"/>
      <c r="FKR1" s="37"/>
      <c r="FKS1" s="37"/>
      <c r="FKT1" s="37"/>
      <c r="FKU1" s="37"/>
      <c r="FKV1" s="37"/>
      <c r="FKW1" s="37"/>
      <c r="FKX1" s="37"/>
      <c r="FKY1" s="37"/>
      <c r="FKZ1" s="37"/>
      <c r="FLA1" s="37"/>
      <c r="FLB1" s="37"/>
      <c r="FLC1" s="37"/>
      <c r="FLD1" s="37"/>
      <c r="FLE1" s="37"/>
      <c r="FLF1" s="37"/>
      <c r="FLG1" s="37"/>
      <c r="FLH1" s="37"/>
      <c r="FLI1" s="37"/>
      <c r="FLJ1" s="37"/>
      <c r="FLK1" s="37"/>
      <c r="FLL1" s="37"/>
      <c r="FLM1" s="37"/>
      <c r="FLN1" s="37"/>
      <c r="FLO1" s="37"/>
      <c r="FLP1" s="37"/>
      <c r="FLQ1" s="37"/>
      <c r="FLR1" s="37"/>
      <c r="FLS1" s="37"/>
      <c r="FLT1" s="37"/>
      <c r="FLU1" s="37"/>
      <c r="FLV1" s="37"/>
      <c r="FLW1" s="37"/>
      <c r="FLX1" s="37"/>
      <c r="FLY1" s="37"/>
      <c r="FLZ1" s="37"/>
      <c r="FMA1" s="37"/>
      <c r="FMB1" s="37"/>
      <c r="FMC1" s="37"/>
      <c r="FMD1" s="37"/>
      <c r="FME1" s="37"/>
      <c r="FMF1" s="37"/>
      <c r="FMG1" s="37"/>
      <c r="FMH1" s="37"/>
      <c r="FMI1" s="37"/>
      <c r="FMJ1" s="37"/>
      <c r="FMK1" s="37"/>
      <c r="FML1" s="37"/>
      <c r="FMM1" s="37"/>
      <c r="FMN1" s="37"/>
      <c r="FMO1" s="37"/>
      <c r="FMP1" s="37"/>
      <c r="FMQ1" s="37"/>
      <c r="FMR1" s="37"/>
      <c r="FMS1" s="37"/>
      <c r="FMT1" s="37"/>
      <c r="FMU1" s="37"/>
      <c r="FMV1" s="37"/>
      <c r="FMW1" s="37"/>
      <c r="FMX1" s="37"/>
      <c r="FMY1" s="37"/>
      <c r="FMZ1" s="37"/>
      <c r="FNA1" s="37"/>
      <c r="FNB1" s="37"/>
      <c r="FNC1" s="37"/>
      <c r="FND1" s="37"/>
      <c r="FNE1" s="37"/>
      <c r="FNF1" s="37"/>
      <c r="FNG1" s="37"/>
      <c r="FNH1" s="37"/>
      <c r="FNI1" s="37"/>
      <c r="FNJ1" s="37"/>
      <c r="FNK1" s="37"/>
      <c r="FNL1" s="37"/>
      <c r="FNM1" s="37"/>
      <c r="FNN1" s="37"/>
      <c r="FNO1" s="37"/>
      <c r="FNP1" s="37"/>
      <c r="FNQ1" s="37"/>
      <c r="FNR1" s="37"/>
      <c r="FNS1" s="37"/>
      <c r="FNT1" s="37"/>
      <c r="FNU1" s="37"/>
      <c r="FNV1" s="37"/>
      <c r="FNW1" s="37"/>
      <c r="FNX1" s="37"/>
      <c r="FNY1" s="37"/>
      <c r="FNZ1" s="37"/>
      <c r="FOA1" s="37"/>
      <c r="FOB1" s="37"/>
      <c r="FOC1" s="37"/>
      <c r="FOD1" s="37"/>
      <c r="FOE1" s="37"/>
      <c r="FOF1" s="37"/>
      <c r="FOG1" s="37"/>
      <c r="FOH1" s="37"/>
      <c r="FOI1" s="37"/>
      <c r="FOJ1" s="37"/>
      <c r="FOK1" s="37"/>
      <c r="FOL1" s="37"/>
      <c r="FOM1" s="37"/>
      <c r="FON1" s="37"/>
      <c r="FOO1" s="37"/>
      <c r="FOP1" s="37"/>
      <c r="FOQ1" s="37"/>
      <c r="FOR1" s="37"/>
      <c r="FOS1" s="37"/>
      <c r="FOT1" s="37"/>
      <c r="FOU1" s="37"/>
      <c r="FOV1" s="37"/>
      <c r="FOW1" s="37"/>
      <c r="FOX1" s="37"/>
      <c r="FOY1" s="37"/>
      <c r="FOZ1" s="37"/>
      <c r="FPA1" s="37"/>
      <c r="FPB1" s="37"/>
      <c r="FPC1" s="37"/>
      <c r="FPD1" s="37"/>
      <c r="FPE1" s="37"/>
      <c r="FPF1" s="37"/>
      <c r="FPG1" s="37"/>
      <c r="FPH1" s="37"/>
      <c r="FPI1" s="37"/>
      <c r="FPJ1" s="37"/>
      <c r="FPK1" s="37"/>
      <c r="FPL1" s="37"/>
      <c r="FPM1" s="37"/>
      <c r="FPN1" s="37"/>
      <c r="FPO1" s="37"/>
      <c r="FPP1" s="37"/>
      <c r="FPQ1" s="37"/>
      <c r="FPR1" s="37"/>
      <c r="FPS1" s="37"/>
      <c r="FPT1" s="37"/>
      <c r="FPU1" s="37"/>
      <c r="FPV1" s="37"/>
      <c r="FPW1" s="37"/>
      <c r="FPX1" s="37"/>
      <c r="FPY1" s="37"/>
      <c r="FPZ1" s="37"/>
      <c r="FQA1" s="37"/>
      <c r="FQB1" s="37"/>
      <c r="FQC1" s="37"/>
      <c r="FQD1" s="37"/>
      <c r="FQE1" s="37"/>
      <c r="FQF1" s="37"/>
      <c r="FQG1" s="37"/>
      <c r="FQH1" s="37"/>
      <c r="FQI1" s="37"/>
      <c r="FQJ1" s="37"/>
      <c r="FQK1" s="37"/>
      <c r="FQL1" s="37"/>
      <c r="FQM1" s="37"/>
      <c r="FQN1" s="37"/>
      <c r="FQO1" s="37"/>
      <c r="FQP1" s="37"/>
      <c r="FQQ1" s="37"/>
      <c r="FQR1" s="37"/>
      <c r="FQS1" s="37"/>
      <c r="FQT1" s="37"/>
      <c r="FQU1" s="37"/>
      <c r="FQV1" s="37"/>
      <c r="FQW1" s="37"/>
      <c r="FQX1" s="37"/>
      <c r="FQY1" s="37"/>
      <c r="FQZ1" s="37"/>
      <c r="FRA1" s="37"/>
      <c r="FRB1" s="37"/>
      <c r="FRC1" s="37"/>
      <c r="FRD1" s="37"/>
      <c r="FRE1" s="37"/>
      <c r="FRF1" s="37"/>
      <c r="FRG1" s="37"/>
      <c r="FRH1" s="37"/>
      <c r="FRI1" s="37"/>
      <c r="FRJ1" s="37"/>
      <c r="FRK1" s="37"/>
      <c r="FRL1" s="37"/>
      <c r="FRM1" s="37"/>
      <c r="FRN1" s="37"/>
      <c r="FRO1" s="37"/>
      <c r="FRP1" s="37"/>
      <c r="FRQ1" s="37"/>
      <c r="FRR1" s="37"/>
      <c r="FRS1" s="37"/>
      <c r="FRT1" s="37"/>
      <c r="FRU1" s="37"/>
      <c r="FRV1" s="37"/>
      <c r="FRW1" s="37"/>
      <c r="FRX1" s="37"/>
      <c r="FRY1" s="37"/>
      <c r="FRZ1" s="37"/>
      <c r="FSA1" s="37"/>
      <c r="FSB1" s="37"/>
      <c r="FSC1" s="37"/>
      <c r="FSD1" s="37"/>
      <c r="FSE1" s="37"/>
      <c r="FSF1" s="37"/>
      <c r="FSG1" s="37"/>
      <c r="FSH1" s="37"/>
      <c r="FSI1" s="37"/>
      <c r="FSJ1" s="37"/>
      <c r="FSK1" s="37"/>
      <c r="FSL1" s="37"/>
      <c r="FSM1" s="37"/>
      <c r="FSN1" s="37"/>
      <c r="FSO1" s="37"/>
      <c r="FSP1" s="37"/>
      <c r="FSQ1" s="37"/>
      <c r="FSR1" s="37"/>
      <c r="FSS1" s="37"/>
      <c r="FST1" s="37"/>
      <c r="FSU1" s="37"/>
      <c r="FSV1" s="37"/>
      <c r="FSW1" s="37"/>
      <c r="FSX1" s="37"/>
      <c r="FSY1" s="37"/>
      <c r="FSZ1" s="37"/>
      <c r="FTA1" s="37"/>
      <c r="FTB1" s="37"/>
      <c r="FTC1" s="37"/>
      <c r="FTD1" s="37"/>
      <c r="FTE1" s="37"/>
      <c r="FTF1" s="37"/>
      <c r="FTG1" s="37"/>
      <c r="FTH1" s="37"/>
      <c r="FTI1" s="37"/>
      <c r="FTJ1" s="37"/>
      <c r="FTK1" s="37"/>
      <c r="FTL1" s="37"/>
      <c r="FTM1" s="37"/>
      <c r="FTN1" s="37"/>
      <c r="FTO1" s="37"/>
      <c r="FTP1" s="37"/>
      <c r="FTQ1" s="37"/>
      <c r="FTR1" s="37"/>
      <c r="FTS1" s="37"/>
      <c r="FTT1" s="37"/>
      <c r="FTU1" s="37"/>
      <c r="FTV1" s="37"/>
      <c r="FTW1" s="37"/>
      <c r="FTX1" s="37"/>
      <c r="FTY1" s="37"/>
      <c r="FTZ1" s="37"/>
      <c r="FUA1" s="37"/>
      <c r="FUB1" s="37"/>
      <c r="FUC1" s="37"/>
      <c r="FUD1" s="37"/>
      <c r="FUE1" s="37"/>
      <c r="FUF1" s="37"/>
      <c r="FUG1" s="37"/>
      <c r="FUH1" s="37"/>
      <c r="FUI1" s="37"/>
      <c r="FUJ1" s="37"/>
      <c r="FUK1" s="37"/>
      <c r="FUL1" s="37"/>
      <c r="FUM1" s="37"/>
      <c r="FUN1" s="37"/>
      <c r="FUO1" s="37"/>
      <c r="FUP1" s="37"/>
      <c r="FUQ1" s="37"/>
      <c r="FUR1" s="37"/>
      <c r="FUS1" s="37"/>
      <c r="FUT1" s="37"/>
      <c r="FUU1" s="37"/>
      <c r="FUV1" s="37"/>
      <c r="FUW1" s="37"/>
      <c r="FUX1" s="37"/>
      <c r="FUY1" s="37"/>
      <c r="FUZ1" s="37"/>
      <c r="FVA1" s="37"/>
      <c r="FVB1" s="37"/>
      <c r="FVC1" s="37"/>
      <c r="FVD1" s="37"/>
      <c r="FVE1" s="37"/>
      <c r="FVF1" s="37"/>
      <c r="FVG1" s="37"/>
      <c r="FVH1" s="37"/>
      <c r="FVI1" s="37"/>
      <c r="FVJ1" s="37"/>
      <c r="FVK1" s="37"/>
      <c r="FVL1" s="37"/>
      <c r="FVM1" s="37"/>
      <c r="FVN1" s="37"/>
      <c r="FVO1" s="37"/>
      <c r="FVP1" s="37"/>
      <c r="FVQ1" s="37"/>
      <c r="FVR1" s="37"/>
      <c r="FVS1" s="37"/>
      <c r="FVT1" s="37"/>
      <c r="FVU1" s="37"/>
      <c r="FVV1" s="37"/>
      <c r="FVW1" s="37"/>
      <c r="FVX1" s="37"/>
      <c r="FVY1" s="37"/>
      <c r="FVZ1" s="37"/>
      <c r="FWA1" s="37"/>
      <c r="FWB1" s="37"/>
      <c r="FWC1" s="37"/>
      <c r="FWD1" s="37"/>
      <c r="FWE1" s="37"/>
      <c r="FWF1" s="37"/>
      <c r="FWG1" s="37"/>
      <c r="FWH1" s="37"/>
      <c r="FWI1" s="37"/>
      <c r="FWJ1" s="37"/>
      <c r="FWK1" s="37"/>
      <c r="FWL1" s="37"/>
      <c r="FWM1" s="37"/>
      <c r="FWN1" s="37"/>
      <c r="FWO1" s="37"/>
      <c r="FWP1" s="37"/>
      <c r="FWQ1" s="37"/>
      <c r="FWR1" s="37"/>
      <c r="FWS1" s="37"/>
      <c r="FWT1" s="37"/>
      <c r="FWU1" s="37"/>
      <c r="FWV1" s="37"/>
      <c r="FWW1" s="37"/>
      <c r="FWX1" s="37"/>
      <c r="FWY1" s="37"/>
      <c r="FWZ1" s="37"/>
      <c r="FXA1" s="37"/>
      <c r="FXB1" s="37"/>
      <c r="FXC1" s="37"/>
      <c r="FXD1" s="37"/>
      <c r="FXE1" s="37"/>
      <c r="FXF1" s="37"/>
      <c r="FXG1" s="37"/>
      <c r="FXH1" s="37"/>
      <c r="FXI1" s="37"/>
      <c r="FXJ1" s="37"/>
      <c r="FXK1" s="37"/>
      <c r="FXL1" s="37"/>
      <c r="FXM1" s="37"/>
      <c r="FXN1" s="37"/>
      <c r="FXO1" s="37"/>
      <c r="FXP1" s="37"/>
      <c r="FXQ1" s="37"/>
      <c r="FXR1" s="37"/>
      <c r="FXS1" s="37"/>
      <c r="FXT1" s="37"/>
      <c r="FXU1" s="37"/>
      <c r="FXV1" s="37"/>
      <c r="FXW1" s="37"/>
      <c r="FXX1" s="37"/>
      <c r="FXY1" s="37"/>
      <c r="FXZ1" s="37"/>
      <c r="FYA1" s="37"/>
      <c r="FYB1" s="37"/>
      <c r="FYC1" s="37"/>
      <c r="FYD1" s="37"/>
      <c r="FYE1" s="37"/>
      <c r="FYF1" s="37"/>
      <c r="FYG1" s="37"/>
      <c r="FYH1" s="37"/>
      <c r="FYI1" s="37"/>
      <c r="FYJ1" s="37"/>
      <c r="FYK1" s="37"/>
      <c r="FYL1" s="37"/>
      <c r="FYM1" s="37"/>
      <c r="FYN1" s="37"/>
      <c r="FYO1" s="37"/>
      <c r="FYP1" s="37"/>
      <c r="FYQ1" s="37"/>
      <c r="FYR1" s="37"/>
      <c r="FYS1" s="37"/>
      <c r="FYT1" s="37"/>
      <c r="FYU1" s="37"/>
      <c r="FYV1" s="37"/>
      <c r="FYW1" s="37"/>
      <c r="FYX1" s="37"/>
      <c r="FYY1" s="37"/>
      <c r="FYZ1" s="37"/>
      <c r="FZA1" s="37"/>
      <c r="FZB1" s="37"/>
      <c r="FZC1" s="37"/>
      <c r="FZD1" s="37"/>
      <c r="FZE1" s="37"/>
      <c r="FZF1" s="37"/>
      <c r="FZG1" s="37"/>
      <c r="FZH1" s="37"/>
      <c r="FZI1" s="37"/>
      <c r="FZJ1" s="37"/>
      <c r="FZK1" s="37"/>
      <c r="FZL1" s="37"/>
      <c r="FZM1" s="37"/>
      <c r="FZN1" s="37"/>
      <c r="FZO1" s="37"/>
      <c r="FZP1" s="37"/>
      <c r="FZQ1" s="37"/>
      <c r="FZR1" s="37"/>
      <c r="FZS1" s="37"/>
      <c r="FZT1" s="37"/>
      <c r="FZU1" s="37"/>
      <c r="FZV1" s="37"/>
      <c r="FZW1" s="37"/>
      <c r="FZX1" s="37"/>
      <c r="FZY1" s="37"/>
      <c r="FZZ1" s="37"/>
      <c r="GAA1" s="37"/>
      <c r="GAB1" s="37"/>
      <c r="GAC1" s="37"/>
      <c r="GAD1" s="37"/>
      <c r="GAE1" s="37"/>
      <c r="GAF1" s="37"/>
      <c r="GAG1" s="37"/>
      <c r="GAH1" s="37"/>
      <c r="GAI1" s="37"/>
      <c r="GAJ1" s="37"/>
      <c r="GAK1" s="37"/>
      <c r="GAL1" s="37"/>
      <c r="GAM1" s="37"/>
      <c r="GAN1" s="37"/>
      <c r="GAO1" s="37"/>
      <c r="GAP1" s="37"/>
      <c r="GAQ1" s="37"/>
      <c r="GAR1" s="37"/>
      <c r="GAS1" s="37"/>
      <c r="GAT1" s="37"/>
      <c r="GAU1" s="37"/>
      <c r="GAV1" s="37"/>
      <c r="GAW1" s="37"/>
      <c r="GAX1" s="37"/>
      <c r="GAY1" s="37"/>
      <c r="GAZ1" s="37"/>
      <c r="GBA1" s="37"/>
      <c r="GBB1" s="37"/>
      <c r="GBC1" s="37"/>
      <c r="GBD1" s="37"/>
      <c r="GBE1" s="37"/>
      <c r="GBF1" s="37"/>
      <c r="GBG1" s="37"/>
      <c r="GBH1" s="37"/>
      <c r="GBI1" s="37"/>
      <c r="GBJ1" s="37"/>
      <c r="GBK1" s="37"/>
      <c r="GBL1" s="37"/>
      <c r="GBM1" s="37"/>
      <c r="GBN1" s="37"/>
      <c r="GBO1" s="37"/>
      <c r="GBP1" s="37"/>
      <c r="GBQ1" s="37"/>
      <c r="GBR1" s="37"/>
      <c r="GBS1" s="37"/>
      <c r="GBT1" s="37"/>
      <c r="GBU1" s="37"/>
      <c r="GBV1" s="37"/>
      <c r="GBW1" s="37"/>
      <c r="GBX1" s="37"/>
      <c r="GBY1" s="37"/>
      <c r="GBZ1" s="37"/>
      <c r="GCA1" s="37"/>
      <c r="GCB1" s="37"/>
      <c r="GCC1" s="37"/>
      <c r="GCD1" s="37"/>
      <c r="GCE1" s="37"/>
      <c r="GCF1" s="37"/>
      <c r="GCG1" s="37"/>
      <c r="GCH1" s="37"/>
      <c r="GCI1" s="37"/>
      <c r="GCJ1" s="37"/>
      <c r="GCK1" s="37"/>
      <c r="GCL1" s="37"/>
      <c r="GCM1" s="37"/>
      <c r="GCN1" s="37"/>
      <c r="GCO1" s="37"/>
      <c r="GCP1" s="37"/>
      <c r="GCQ1" s="37"/>
      <c r="GCR1" s="37"/>
      <c r="GCS1" s="37"/>
      <c r="GCT1" s="37"/>
      <c r="GCU1" s="37"/>
      <c r="GCV1" s="37"/>
      <c r="GCW1" s="37"/>
      <c r="GCX1" s="37"/>
      <c r="GCY1" s="37"/>
      <c r="GCZ1" s="37"/>
      <c r="GDA1" s="37"/>
      <c r="GDB1" s="37"/>
      <c r="GDC1" s="37"/>
      <c r="GDD1" s="37"/>
      <c r="GDE1" s="37"/>
      <c r="GDF1" s="37"/>
      <c r="GDG1" s="37"/>
      <c r="GDH1" s="37"/>
      <c r="GDI1" s="37"/>
      <c r="GDJ1" s="37"/>
      <c r="GDK1" s="37"/>
      <c r="GDL1" s="37"/>
      <c r="GDM1" s="37"/>
      <c r="GDN1" s="37"/>
      <c r="GDO1" s="37"/>
      <c r="GDP1" s="37"/>
      <c r="GDQ1" s="37"/>
      <c r="GDR1" s="37"/>
      <c r="GDS1" s="37"/>
      <c r="GDT1" s="37"/>
      <c r="GDU1" s="37"/>
      <c r="GDV1" s="37"/>
      <c r="GDW1" s="37"/>
      <c r="GDX1" s="37"/>
      <c r="GDY1" s="37"/>
      <c r="GDZ1" s="37"/>
      <c r="GEA1" s="37"/>
      <c r="GEB1" s="37"/>
      <c r="GEC1" s="37"/>
      <c r="GED1" s="37"/>
      <c r="GEE1" s="37"/>
      <c r="GEF1" s="37"/>
      <c r="GEG1" s="37"/>
      <c r="GEH1" s="37"/>
      <c r="GEI1" s="37"/>
      <c r="GEJ1" s="37"/>
      <c r="GEK1" s="37"/>
      <c r="GEL1" s="37"/>
      <c r="GEM1" s="37"/>
      <c r="GEN1" s="37"/>
      <c r="GEO1" s="37"/>
      <c r="GEP1" s="37"/>
      <c r="GEQ1" s="37"/>
      <c r="GER1" s="37"/>
      <c r="GES1" s="37"/>
      <c r="GET1" s="37"/>
      <c r="GEU1" s="37"/>
      <c r="GEV1" s="37"/>
      <c r="GEW1" s="37"/>
      <c r="GEX1" s="37"/>
      <c r="GEY1" s="37"/>
      <c r="GEZ1" s="37"/>
      <c r="GFA1" s="37"/>
      <c r="GFB1" s="37"/>
      <c r="GFC1" s="37"/>
      <c r="GFD1" s="37"/>
      <c r="GFE1" s="37"/>
      <c r="GFF1" s="37"/>
      <c r="GFG1" s="37"/>
      <c r="GFH1" s="37"/>
      <c r="GFI1" s="37"/>
      <c r="GFJ1" s="37"/>
      <c r="GFK1" s="37"/>
      <c r="GFL1" s="37"/>
      <c r="GFM1" s="37"/>
      <c r="GFN1" s="37"/>
      <c r="GFO1" s="37"/>
      <c r="GFP1" s="37"/>
      <c r="GFQ1" s="37"/>
      <c r="GFR1" s="37"/>
      <c r="GFS1" s="37"/>
      <c r="GFT1" s="37"/>
      <c r="GFU1" s="37"/>
      <c r="GFV1" s="37"/>
      <c r="GFW1" s="37"/>
      <c r="GFX1" s="37"/>
      <c r="GFY1" s="37"/>
      <c r="GFZ1" s="37"/>
      <c r="GGA1" s="37"/>
      <c r="GGB1" s="37"/>
      <c r="GGC1" s="37"/>
      <c r="GGD1" s="37"/>
      <c r="GGE1" s="37"/>
      <c r="GGF1" s="37"/>
      <c r="GGG1" s="37"/>
      <c r="GGH1" s="37"/>
      <c r="GGI1" s="37"/>
      <c r="GGJ1" s="37"/>
      <c r="GGK1" s="37"/>
      <c r="GGL1" s="37"/>
      <c r="GGM1" s="37"/>
      <c r="GGN1" s="37"/>
      <c r="GGO1" s="37"/>
      <c r="GGP1" s="37"/>
      <c r="GGQ1" s="37"/>
      <c r="GGR1" s="37"/>
      <c r="GGS1" s="37"/>
      <c r="GGT1" s="37"/>
      <c r="GGU1" s="37"/>
      <c r="GGV1" s="37"/>
      <c r="GGW1" s="37"/>
      <c r="GGX1" s="37"/>
      <c r="GGY1" s="37"/>
      <c r="GGZ1" s="37"/>
      <c r="GHA1" s="37"/>
      <c r="GHB1" s="37"/>
      <c r="GHC1" s="37"/>
      <c r="GHD1" s="37"/>
      <c r="GHE1" s="37"/>
      <c r="GHF1" s="37"/>
      <c r="GHG1" s="37"/>
      <c r="GHH1" s="37"/>
      <c r="GHI1" s="37"/>
      <c r="GHJ1" s="37"/>
      <c r="GHK1" s="37"/>
      <c r="GHL1" s="37"/>
      <c r="GHM1" s="37"/>
      <c r="GHN1" s="37"/>
      <c r="GHO1" s="37"/>
      <c r="GHP1" s="37"/>
      <c r="GHQ1" s="37"/>
      <c r="GHR1" s="37"/>
      <c r="GHS1" s="37"/>
      <c r="GHT1" s="37"/>
      <c r="GHU1" s="37"/>
      <c r="GHV1" s="37"/>
      <c r="GHW1" s="37"/>
      <c r="GHX1" s="37"/>
      <c r="GHY1" s="37"/>
      <c r="GHZ1" s="37"/>
      <c r="GIA1" s="37"/>
      <c r="GIB1" s="37"/>
      <c r="GIC1" s="37"/>
      <c r="GID1" s="37"/>
      <c r="GIE1" s="37"/>
      <c r="GIF1" s="37"/>
      <c r="GIG1" s="37"/>
      <c r="GIH1" s="37"/>
      <c r="GII1" s="37"/>
      <c r="GIJ1" s="37"/>
      <c r="GIK1" s="37"/>
      <c r="GIL1" s="37"/>
      <c r="GIM1" s="37"/>
      <c r="GIN1" s="37"/>
      <c r="GIO1" s="37"/>
      <c r="GIP1" s="37"/>
      <c r="GIQ1" s="37"/>
      <c r="GIR1" s="37"/>
      <c r="GIS1" s="37"/>
      <c r="GIT1" s="37"/>
      <c r="GIU1" s="37"/>
      <c r="GIV1" s="37"/>
      <c r="GIW1" s="37"/>
      <c r="GIX1" s="37"/>
      <c r="GIY1" s="37"/>
      <c r="GIZ1" s="37"/>
      <c r="GJA1" s="37"/>
      <c r="GJB1" s="37"/>
      <c r="GJC1" s="37"/>
      <c r="GJD1" s="37"/>
      <c r="GJE1" s="37"/>
      <c r="GJF1" s="37"/>
      <c r="GJG1" s="37"/>
      <c r="GJH1" s="37"/>
      <c r="GJI1" s="37"/>
      <c r="GJJ1" s="37"/>
      <c r="GJK1" s="37"/>
      <c r="GJL1" s="37"/>
      <c r="GJM1" s="37"/>
      <c r="GJN1" s="37"/>
      <c r="GJO1" s="37"/>
      <c r="GJP1" s="37"/>
      <c r="GJQ1" s="37"/>
      <c r="GJR1" s="37"/>
      <c r="GJS1" s="37"/>
      <c r="GJT1" s="37"/>
      <c r="GJU1" s="37"/>
      <c r="GJV1" s="37"/>
      <c r="GJW1" s="37"/>
      <c r="GJX1" s="37"/>
      <c r="GJY1" s="37"/>
      <c r="GJZ1" s="37"/>
      <c r="GKA1" s="37"/>
      <c r="GKB1" s="37"/>
      <c r="GKC1" s="37"/>
      <c r="GKD1" s="37"/>
      <c r="GKE1" s="37"/>
      <c r="GKF1" s="37"/>
      <c r="GKG1" s="37"/>
      <c r="GKH1" s="37"/>
      <c r="GKI1" s="37"/>
      <c r="GKJ1" s="37"/>
      <c r="GKK1" s="37"/>
      <c r="GKL1" s="37"/>
      <c r="GKM1" s="37"/>
      <c r="GKN1" s="37"/>
      <c r="GKO1" s="37"/>
      <c r="GKP1" s="37"/>
      <c r="GKQ1" s="37"/>
      <c r="GKR1" s="37"/>
      <c r="GKS1" s="37"/>
      <c r="GKT1" s="37"/>
      <c r="GKU1" s="37"/>
      <c r="GKV1" s="37"/>
      <c r="GKW1" s="37"/>
      <c r="GKX1" s="37"/>
      <c r="GKY1" s="37"/>
      <c r="GKZ1" s="37"/>
      <c r="GLA1" s="37"/>
      <c r="GLB1" s="37"/>
      <c r="GLC1" s="37"/>
      <c r="GLD1" s="37"/>
      <c r="GLE1" s="37"/>
      <c r="GLF1" s="37"/>
      <c r="GLG1" s="37"/>
      <c r="GLH1" s="37"/>
      <c r="GLI1" s="37"/>
      <c r="GLJ1" s="37"/>
      <c r="GLK1" s="37"/>
      <c r="GLL1" s="37"/>
      <c r="GLM1" s="37"/>
      <c r="GLN1" s="37"/>
      <c r="GLO1" s="37"/>
      <c r="GLP1" s="37"/>
      <c r="GLQ1" s="37"/>
      <c r="GLR1" s="37"/>
      <c r="GLS1" s="37"/>
      <c r="GLT1" s="37"/>
      <c r="GLU1" s="37"/>
      <c r="GLV1" s="37"/>
      <c r="GLW1" s="37"/>
      <c r="GLX1" s="37"/>
      <c r="GLY1" s="37"/>
      <c r="GLZ1" s="37"/>
      <c r="GMA1" s="37"/>
      <c r="GMB1" s="37"/>
      <c r="GMC1" s="37"/>
      <c r="GMD1" s="37"/>
      <c r="GME1" s="37"/>
      <c r="GMF1" s="37"/>
      <c r="GMG1" s="37"/>
      <c r="GMH1" s="37"/>
      <c r="GMI1" s="37"/>
      <c r="GMJ1" s="37"/>
      <c r="GMK1" s="37"/>
      <c r="GML1" s="37"/>
      <c r="GMM1" s="37"/>
      <c r="GMN1" s="37"/>
      <c r="GMO1" s="37"/>
      <c r="GMP1" s="37"/>
      <c r="GMQ1" s="37"/>
      <c r="GMR1" s="37"/>
      <c r="GMS1" s="37"/>
      <c r="GMT1" s="37"/>
      <c r="GMU1" s="37"/>
      <c r="GMV1" s="37"/>
      <c r="GMW1" s="37"/>
      <c r="GMX1" s="37"/>
      <c r="GMY1" s="37"/>
      <c r="GMZ1" s="37"/>
      <c r="GNA1" s="37"/>
      <c r="GNB1" s="37"/>
      <c r="GNC1" s="37"/>
      <c r="GND1" s="37"/>
      <c r="GNE1" s="37"/>
      <c r="GNF1" s="37"/>
      <c r="GNG1" s="37"/>
      <c r="GNH1" s="37"/>
      <c r="GNI1" s="37"/>
      <c r="GNJ1" s="37"/>
      <c r="GNK1" s="37"/>
      <c r="GNL1" s="37"/>
      <c r="GNM1" s="37"/>
      <c r="GNN1" s="37"/>
      <c r="GNO1" s="37"/>
      <c r="GNP1" s="37"/>
      <c r="GNQ1" s="37"/>
      <c r="GNR1" s="37"/>
      <c r="GNS1" s="37"/>
      <c r="GNT1" s="37"/>
      <c r="GNU1" s="37"/>
      <c r="GNV1" s="37"/>
      <c r="GNW1" s="37"/>
      <c r="GNX1" s="37"/>
      <c r="GNY1" s="37"/>
      <c r="GNZ1" s="37"/>
      <c r="GOA1" s="37"/>
      <c r="GOB1" s="37"/>
      <c r="GOC1" s="37"/>
      <c r="GOD1" s="37"/>
      <c r="GOE1" s="37"/>
      <c r="GOF1" s="37"/>
      <c r="GOG1" s="37"/>
      <c r="GOH1" s="37"/>
      <c r="GOI1" s="37"/>
      <c r="GOJ1" s="37"/>
      <c r="GOK1" s="37"/>
      <c r="GOL1" s="37"/>
      <c r="GOM1" s="37"/>
      <c r="GON1" s="37"/>
      <c r="GOO1" s="37"/>
      <c r="GOP1" s="37"/>
      <c r="GOQ1" s="37"/>
      <c r="GOR1" s="37"/>
      <c r="GOS1" s="37"/>
      <c r="GOT1" s="37"/>
      <c r="GOU1" s="37"/>
      <c r="GOV1" s="37"/>
      <c r="GOW1" s="37"/>
      <c r="GOX1" s="37"/>
      <c r="GOY1" s="37"/>
      <c r="GOZ1" s="37"/>
      <c r="GPA1" s="37"/>
      <c r="GPB1" s="37"/>
      <c r="GPC1" s="37"/>
      <c r="GPD1" s="37"/>
      <c r="GPE1" s="37"/>
      <c r="GPF1" s="37"/>
      <c r="GPG1" s="37"/>
      <c r="GPH1" s="37"/>
      <c r="GPI1" s="37"/>
      <c r="GPJ1" s="37"/>
      <c r="GPK1" s="37"/>
      <c r="GPL1" s="37"/>
      <c r="GPM1" s="37"/>
      <c r="GPN1" s="37"/>
      <c r="GPO1" s="37"/>
      <c r="GPP1" s="37"/>
      <c r="GPQ1" s="37"/>
      <c r="GPR1" s="37"/>
      <c r="GPS1" s="37"/>
      <c r="GPT1" s="37"/>
      <c r="GPU1" s="37"/>
      <c r="GPV1" s="37"/>
      <c r="GPW1" s="37"/>
      <c r="GPX1" s="37"/>
      <c r="GPY1" s="37"/>
      <c r="GPZ1" s="37"/>
      <c r="GQA1" s="37"/>
      <c r="GQB1" s="37"/>
      <c r="GQC1" s="37"/>
      <c r="GQD1" s="37"/>
      <c r="GQE1" s="37"/>
      <c r="GQF1" s="37"/>
      <c r="GQG1" s="37"/>
      <c r="GQH1" s="37"/>
      <c r="GQI1" s="37"/>
      <c r="GQJ1" s="37"/>
      <c r="GQK1" s="37"/>
      <c r="GQL1" s="37"/>
      <c r="GQM1" s="37"/>
      <c r="GQN1" s="37"/>
      <c r="GQO1" s="37"/>
      <c r="GQP1" s="37"/>
      <c r="GQQ1" s="37"/>
      <c r="GQR1" s="37"/>
      <c r="GQS1" s="37"/>
      <c r="GQT1" s="37"/>
      <c r="GQU1" s="37"/>
      <c r="GQV1" s="37"/>
      <c r="GQW1" s="37"/>
      <c r="GQX1" s="37"/>
      <c r="GQY1" s="37"/>
      <c r="GQZ1" s="37"/>
      <c r="GRA1" s="37"/>
      <c r="GRB1" s="37"/>
      <c r="GRC1" s="37"/>
      <c r="GRD1" s="37"/>
      <c r="GRE1" s="37"/>
      <c r="GRF1" s="37"/>
      <c r="GRG1" s="37"/>
      <c r="GRH1" s="37"/>
      <c r="GRI1" s="37"/>
      <c r="GRJ1" s="37"/>
      <c r="GRK1" s="37"/>
      <c r="GRL1" s="37"/>
      <c r="GRM1" s="37"/>
      <c r="GRN1" s="37"/>
      <c r="GRO1" s="37"/>
      <c r="GRP1" s="37"/>
      <c r="GRQ1" s="37"/>
      <c r="GRR1" s="37"/>
      <c r="GRS1" s="37"/>
      <c r="GRT1" s="37"/>
      <c r="GRU1" s="37"/>
      <c r="GRV1" s="37"/>
      <c r="GRW1" s="37"/>
      <c r="GRX1" s="37"/>
      <c r="GRY1" s="37"/>
      <c r="GRZ1" s="37"/>
      <c r="GSA1" s="37"/>
      <c r="GSB1" s="37"/>
      <c r="GSC1" s="37"/>
      <c r="GSD1" s="37"/>
      <c r="GSE1" s="37"/>
      <c r="GSF1" s="37"/>
      <c r="GSG1" s="37"/>
      <c r="GSH1" s="37"/>
      <c r="GSI1" s="37"/>
      <c r="GSJ1" s="37"/>
      <c r="GSK1" s="37"/>
      <c r="GSL1" s="37"/>
      <c r="GSM1" s="37"/>
      <c r="GSN1" s="37"/>
      <c r="GSO1" s="37"/>
      <c r="GSP1" s="37"/>
      <c r="GSQ1" s="37"/>
      <c r="GSR1" s="37"/>
      <c r="GSS1" s="37"/>
      <c r="GST1" s="37"/>
      <c r="GSU1" s="37"/>
      <c r="GSV1" s="37"/>
      <c r="GSW1" s="37"/>
      <c r="GSX1" s="37"/>
      <c r="GSY1" s="37"/>
      <c r="GSZ1" s="37"/>
      <c r="GTA1" s="37"/>
      <c r="GTB1" s="37"/>
      <c r="GTC1" s="37"/>
      <c r="GTD1" s="37"/>
      <c r="GTE1" s="37"/>
      <c r="GTF1" s="37"/>
      <c r="GTG1" s="37"/>
      <c r="GTH1" s="37"/>
      <c r="GTI1" s="37"/>
      <c r="GTJ1" s="37"/>
      <c r="GTK1" s="37"/>
      <c r="GTL1" s="37"/>
      <c r="GTM1" s="37"/>
      <c r="GTN1" s="37"/>
      <c r="GTO1" s="37"/>
      <c r="GTP1" s="37"/>
      <c r="GTQ1" s="37"/>
      <c r="GTR1" s="37"/>
      <c r="GTS1" s="37"/>
      <c r="GTT1" s="37"/>
      <c r="GTU1" s="37"/>
      <c r="GTV1" s="37"/>
      <c r="GTW1" s="37"/>
      <c r="GTX1" s="37"/>
      <c r="GTY1" s="37"/>
      <c r="GTZ1" s="37"/>
      <c r="GUA1" s="37"/>
      <c r="GUB1" s="37"/>
      <c r="GUC1" s="37"/>
      <c r="GUD1" s="37"/>
      <c r="GUE1" s="37"/>
      <c r="GUF1" s="37"/>
      <c r="GUG1" s="37"/>
      <c r="GUH1" s="37"/>
      <c r="GUI1" s="37"/>
      <c r="GUJ1" s="37"/>
      <c r="GUK1" s="37"/>
      <c r="GUL1" s="37"/>
      <c r="GUM1" s="37"/>
      <c r="GUN1" s="37"/>
      <c r="GUO1" s="37"/>
      <c r="GUP1" s="37"/>
      <c r="GUQ1" s="37"/>
      <c r="GUR1" s="37"/>
      <c r="GUS1" s="37"/>
      <c r="GUT1" s="37"/>
      <c r="GUU1" s="37"/>
      <c r="GUV1" s="37"/>
      <c r="GUW1" s="37"/>
      <c r="GUX1" s="37"/>
      <c r="GUY1" s="37"/>
      <c r="GUZ1" s="37"/>
      <c r="GVA1" s="37"/>
      <c r="GVB1" s="37"/>
      <c r="GVC1" s="37"/>
      <c r="GVD1" s="37"/>
      <c r="GVE1" s="37"/>
      <c r="GVF1" s="37"/>
      <c r="GVG1" s="37"/>
      <c r="GVH1" s="37"/>
      <c r="GVI1" s="37"/>
      <c r="GVJ1" s="37"/>
      <c r="GVK1" s="37"/>
      <c r="GVL1" s="37"/>
      <c r="GVM1" s="37"/>
      <c r="GVN1" s="37"/>
      <c r="GVO1" s="37"/>
      <c r="GVP1" s="37"/>
      <c r="GVQ1" s="37"/>
      <c r="GVR1" s="37"/>
      <c r="GVS1" s="37"/>
      <c r="GVT1" s="37"/>
      <c r="GVU1" s="37"/>
      <c r="GVV1" s="37"/>
      <c r="GVW1" s="37"/>
      <c r="GVX1" s="37"/>
      <c r="GVY1" s="37"/>
      <c r="GVZ1" s="37"/>
      <c r="GWA1" s="37"/>
      <c r="GWB1" s="37"/>
      <c r="GWC1" s="37"/>
      <c r="GWD1" s="37"/>
      <c r="GWE1" s="37"/>
      <c r="GWF1" s="37"/>
      <c r="GWG1" s="37"/>
      <c r="GWH1" s="37"/>
      <c r="GWI1" s="37"/>
      <c r="GWJ1" s="37"/>
      <c r="GWK1" s="37"/>
      <c r="GWL1" s="37"/>
      <c r="GWM1" s="37"/>
      <c r="GWN1" s="37"/>
      <c r="GWO1" s="37"/>
      <c r="GWP1" s="37"/>
      <c r="GWQ1" s="37"/>
      <c r="GWR1" s="37"/>
      <c r="GWS1" s="37"/>
      <c r="GWT1" s="37"/>
      <c r="GWU1" s="37"/>
      <c r="GWV1" s="37"/>
      <c r="GWW1" s="37"/>
      <c r="GWX1" s="37"/>
      <c r="GWY1" s="37"/>
      <c r="GWZ1" s="37"/>
      <c r="GXA1" s="37"/>
      <c r="GXB1" s="37"/>
      <c r="GXC1" s="37"/>
      <c r="GXD1" s="37"/>
      <c r="GXE1" s="37"/>
      <c r="GXF1" s="37"/>
      <c r="GXG1" s="37"/>
      <c r="GXH1" s="37"/>
      <c r="GXI1" s="37"/>
      <c r="GXJ1" s="37"/>
      <c r="GXK1" s="37"/>
      <c r="GXL1" s="37"/>
      <c r="GXM1" s="37"/>
      <c r="GXN1" s="37"/>
      <c r="GXO1" s="37"/>
      <c r="GXP1" s="37"/>
      <c r="GXQ1" s="37"/>
      <c r="GXR1" s="37"/>
      <c r="GXS1" s="37"/>
      <c r="GXT1" s="37"/>
      <c r="GXU1" s="37"/>
      <c r="GXV1" s="37"/>
      <c r="GXW1" s="37"/>
      <c r="GXX1" s="37"/>
      <c r="GXY1" s="37"/>
      <c r="GXZ1" s="37"/>
      <c r="GYA1" s="37"/>
      <c r="GYB1" s="37"/>
      <c r="GYC1" s="37"/>
      <c r="GYD1" s="37"/>
      <c r="GYE1" s="37"/>
      <c r="GYF1" s="37"/>
      <c r="GYG1" s="37"/>
      <c r="GYH1" s="37"/>
      <c r="GYI1" s="37"/>
      <c r="GYJ1" s="37"/>
      <c r="GYK1" s="37"/>
      <c r="GYL1" s="37"/>
      <c r="GYM1" s="37"/>
      <c r="GYN1" s="37"/>
      <c r="GYO1" s="37"/>
      <c r="GYP1" s="37"/>
      <c r="GYQ1" s="37"/>
      <c r="GYR1" s="37"/>
      <c r="GYS1" s="37"/>
      <c r="GYT1" s="37"/>
      <c r="GYU1" s="37"/>
      <c r="GYV1" s="37"/>
      <c r="GYW1" s="37"/>
      <c r="GYX1" s="37"/>
      <c r="GYY1" s="37"/>
      <c r="GYZ1" s="37"/>
      <c r="GZA1" s="37"/>
      <c r="GZB1" s="37"/>
      <c r="GZC1" s="37"/>
      <c r="GZD1" s="37"/>
      <c r="GZE1" s="37"/>
      <c r="GZF1" s="37"/>
      <c r="GZG1" s="37"/>
      <c r="GZH1" s="37"/>
      <c r="GZI1" s="37"/>
      <c r="GZJ1" s="37"/>
      <c r="GZK1" s="37"/>
      <c r="GZL1" s="37"/>
      <c r="GZM1" s="37"/>
      <c r="GZN1" s="37"/>
      <c r="GZO1" s="37"/>
      <c r="GZP1" s="37"/>
      <c r="GZQ1" s="37"/>
      <c r="GZR1" s="37"/>
      <c r="GZS1" s="37"/>
      <c r="GZT1" s="37"/>
      <c r="GZU1" s="37"/>
      <c r="GZV1" s="37"/>
      <c r="GZW1" s="37"/>
      <c r="GZX1" s="37"/>
      <c r="GZY1" s="37"/>
      <c r="GZZ1" s="37"/>
      <c r="HAA1" s="37"/>
      <c r="HAB1" s="37"/>
      <c r="HAC1" s="37"/>
      <c r="HAD1" s="37"/>
      <c r="HAE1" s="37"/>
      <c r="HAF1" s="37"/>
      <c r="HAG1" s="37"/>
      <c r="HAH1" s="37"/>
      <c r="HAI1" s="37"/>
      <c r="HAJ1" s="37"/>
      <c r="HAK1" s="37"/>
      <c r="HAL1" s="37"/>
      <c r="HAM1" s="37"/>
      <c r="HAN1" s="37"/>
      <c r="HAO1" s="37"/>
      <c r="HAP1" s="37"/>
      <c r="HAQ1" s="37"/>
      <c r="HAR1" s="37"/>
      <c r="HAS1" s="37"/>
      <c r="HAT1" s="37"/>
      <c r="HAU1" s="37"/>
      <c r="HAV1" s="37"/>
      <c r="HAW1" s="37"/>
      <c r="HAX1" s="37"/>
      <c r="HAY1" s="37"/>
      <c r="HAZ1" s="37"/>
      <c r="HBA1" s="37"/>
      <c r="HBB1" s="37"/>
      <c r="HBC1" s="37"/>
      <c r="HBD1" s="37"/>
      <c r="HBE1" s="37"/>
      <c r="HBF1" s="37"/>
      <c r="HBG1" s="37"/>
      <c r="HBH1" s="37"/>
      <c r="HBI1" s="37"/>
      <c r="HBJ1" s="37"/>
      <c r="HBK1" s="37"/>
      <c r="HBL1" s="37"/>
      <c r="HBM1" s="37"/>
      <c r="HBN1" s="37"/>
      <c r="HBO1" s="37"/>
      <c r="HBP1" s="37"/>
      <c r="HBQ1" s="37"/>
      <c r="HBR1" s="37"/>
      <c r="HBS1" s="37"/>
      <c r="HBT1" s="37"/>
      <c r="HBU1" s="37"/>
      <c r="HBV1" s="37"/>
      <c r="HBW1" s="37"/>
      <c r="HBX1" s="37"/>
      <c r="HBY1" s="37"/>
      <c r="HBZ1" s="37"/>
      <c r="HCA1" s="37"/>
      <c r="HCB1" s="37"/>
      <c r="HCC1" s="37"/>
      <c r="HCD1" s="37"/>
      <c r="HCE1" s="37"/>
      <c r="HCF1" s="37"/>
      <c r="HCG1" s="37"/>
      <c r="HCH1" s="37"/>
      <c r="HCI1" s="37"/>
      <c r="HCJ1" s="37"/>
      <c r="HCK1" s="37"/>
      <c r="HCL1" s="37"/>
      <c r="HCM1" s="37"/>
      <c r="HCN1" s="37"/>
      <c r="HCO1" s="37"/>
      <c r="HCP1" s="37"/>
      <c r="HCQ1" s="37"/>
      <c r="HCR1" s="37"/>
      <c r="HCS1" s="37"/>
      <c r="HCT1" s="37"/>
      <c r="HCU1" s="37"/>
      <c r="HCV1" s="37"/>
      <c r="HCW1" s="37"/>
      <c r="HCX1" s="37"/>
      <c r="HCY1" s="37"/>
      <c r="HCZ1" s="37"/>
      <c r="HDA1" s="37"/>
      <c r="HDB1" s="37"/>
      <c r="HDC1" s="37"/>
      <c r="HDD1" s="37"/>
      <c r="HDE1" s="37"/>
      <c r="HDF1" s="37"/>
      <c r="HDG1" s="37"/>
      <c r="HDH1" s="37"/>
      <c r="HDI1" s="37"/>
      <c r="HDJ1" s="37"/>
      <c r="HDK1" s="37"/>
      <c r="HDL1" s="37"/>
      <c r="HDM1" s="37"/>
      <c r="HDN1" s="37"/>
      <c r="HDO1" s="37"/>
      <c r="HDP1" s="37"/>
      <c r="HDQ1" s="37"/>
      <c r="HDR1" s="37"/>
      <c r="HDS1" s="37"/>
      <c r="HDT1" s="37"/>
      <c r="HDU1" s="37"/>
      <c r="HDV1" s="37"/>
      <c r="HDW1" s="37"/>
      <c r="HDX1" s="37"/>
      <c r="HDY1" s="37"/>
      <c r="HDZ1" s="37"/>
      <c r="HEA1" s="37"/>
      <c r="HEB1" s="37"/>
      <c r="HEC1" s="37"/>
      <c r="HED1" s="37"/>
      <c r="HEE1" s="37"/>
      <c r="HEF1" s="37"/>
      <c r="HEG1" s="37"/>
      <c r="HEH1" s="37"/>
      <c r="HEI1" s="37"/>
      <c r="HEJ1" s="37"/>
      <c r="HEK1" s="37"/>
      <c r="HEL1" s="37"/>
      <c r="HEM1" s="37"/>
      <c r="HEN1" s="37"/>
      <c r="HEO1" s="37"/>
      <c r="HEP1" s="37"/>
      <c r="HEQ1" s="37"/>
      <c r="HER1" s="37"/>
      <c r="HES1" s="37"/>
      <c r="HET1" s="37"/>
      <c r="HEU1" s="37"/>
      <c r="HEV1" s="37"/>
      <c r="HEW1" s="37"/>
      <c r="HEX1" s="37"/>
      <c r="HEY1" s="37"/>
      <c r="HEZ1" s="37"/>
      <c r="HFA1" s="37"/>
      <c r="HFB1" s="37"/>
      <c r="HFC1" s="37"/>
      <c r="HFD1" s="37"/>
      <c r="HFE1" s="37"/>
      <c r="HFF1" s="37"/>
      <c r="HFG1" s="37"/>
      <c r="HFH1" s="37"/>
      <c r="HFI1" s="37"/>
      <c r="HFJ1" s="37"/>
      <c r="HFK1" s="37"/>
      <c r="HFL1" s="37"/>
      <c r="HFM1" s="37"/>
      <c r="HFN1" s="37"/>
      <c r="HFO1" s="37"/>
      <c r="HFP1" s="37"/>
      <c r="HFQ1" s="37"/>
      <c r="HFR1" s="37"/>
      <c r="HFS1" s="37"/>
      <c r="HFT1" s="37"/>
      <c r="HFU1" s="37"/>
      <c r="HFV1" s="37"/>
      <c r="HFW1" s="37"/>
      <c r="HFX1" s="37"/>
      <c r="HFY1" s="37"/>
      <c r="HFZ1" s="37"/>
      <c r="HGA1" s="37"/>
      <c r="HGB1" s="37"/>
      <c r="HGC1" s="37"/>
      <c r="HGD1" s="37"/>
      <c r="HGE1" s="37"/>
      <c r="HGF1" s="37"/>
      <c r="HGG1" s="37"/>
      <c r="HGH1" s="37"/>
      <c r="HGI1" s="37"/>
      <c r="HGJ1" s="37"/>
      <c r="HGK1" s="37"/>
      <c r="HGL1" s="37"/>
      <c r="HGM1" s="37"/>
      <c r="HGN1" s="37"/>
      <c r="HGO1" s="37"/>
      <c r="HGP1" s="37"/>
      <c r="HGQ1" s="37"/>
      <c r="HGR1" s="37"/>
      <c r="HGS1" s="37"/>
      <c r="HGT1" s="37"/>
      <c r="HGU1" s="37"/>
      <c r="HGV1" s="37"/>
      <c r="HGW1" s="37"/>
      <c r="HGX1" s="37"/>
      <c r="HGY1" s="37"/>
      <c r="HGZ1" s="37"/>
      <c r="HHA1" s="37"/>
      <c r="HHB1" s="37"/>
      <c r="HHC1" s="37"/>
      <c r="HHD1" s="37"/>
      <c r="HHE1" s="37"/>
      <c r="HHF1" s="37"/>
      <c r="HHG1" s="37"/>
      <c r="HHH1" s="37"/>
      <c r="HHI1" s="37"/>
      <c r="HHJ1" s="37"/>
      <c r="HHK1" s="37"/>
      <c r="HHL1" s="37"/>
      <c r="HHM1" s="37"/>
      <c r="HHN1" s="37"/>
      <c r="HHO1" s="37"/>
      <c r="HHP1" s="37"/>
      <c r="HHQ1" s="37"/>
      <c r="HHR1" s="37"/>
      <c r="HHS1" s="37"/>
      <c r="HHT1" s="37"/>
      <c r="HHU1" s="37"/>
      <c r="HHV1" s="37"/>
      <c r="HHW1" s="37"/>
      <c r="HHX1" s="37"/>
      <c r="HHY1" s="37"/>
      <c r="HHZ1" s="37"/>
      <c r="HIA1" s="37"/>
      <c r="HIB1" s="37"/>
      <c r="HIC1" s="37"/>
      <c r="HID1" s="37"/>
      <c r="HIE1" s="37"/>
      <c r="HIF1" s="37"/>
      <c r="HIG1" s="37"/>
      <c r="HIH1" s="37"/>
      <c r="HII1" s="37"/>
      <c r="HIJ1" s="37"/>
      <c r="HIK1" s="37"/>
      <c r="HIL1" s="37"/>
      <c r="HIM1" s="37"/>
      <c r="HIN1" s="37"/>
      <c r="HIO1" s="37"/>
      <c r="HIP1" s="37"/>
      <c r="HIQ1" s="37"/>
      <c r="HIR1" s="37"/>
      <c r="HIS1" s="37"/>
      <c r="HIT1" s="37"/>
      <c r="HIU1" s="37"/>
      <c r="HIV1" s="37"/>
      <c r="HIW1" s="37"/>
      <c r="HIX1" s="37"/>
      <c r="HIY1" s="37"/>
      <c r="HIZ1" s="37"/>
      <c r="HJA1" s="37"/>
      <c r="HJB1" s="37"/>
      <c r="HJC1" s="37"/>
      <c r="HJD1" s="37"/>
      <c r="HJE1" s="37"/>
      <c r="HJF1" s="37"/>
      <c r="HJG1" s="37"/>
      <c r="HJH1" s="37"/>
      <c r="HJI1" s="37"/>
      <c r="HJJ1" s="37"/>
      <c r="HJK1" s="37"/>
      <c r="HJL1" s="37"/>
      <c r="HJM1" s="37"/>
      <c r="HJN1" s="37"/>
      <c r="HJO1" s="37"/>
      <c r="HJP1" s="37"/>
      <c r="HJQ1" s="37"/>
      <c r="HJR1" s="37"/>
      <c r="HJS1" s="37"/>
      <c r="HJT1" s="37"/>
      <c r="HJU1" s="37"/>
      <c r="HJV1" s="37"/>
      <c r="HJW1" s="37"/>
      <c r="HJX1" s="37"/>
      <c r="HJY1" s="37"/>
      <c r="HJZ1" s="37"/>
      <c r="HKA1" s="37"/>
      <c r="HKB1" s="37"/>
      <c r="HKC1" s="37"/>
      <c r="HKD1" s="37"/>
      <c r="HKE1" s="37"/>
      <c r="HKF1" s="37"/>
      <c r="HKG1" s="37"/>
      <c r="HKH1" s="37"/>
      <c r="HKI1" s="37"/>
      <c r="HKJ1" s="37"/>
      <c r="HKK1" s="37"/>
      <c r="HKL1" s="37"/>
      <c r="HKM1" s="37"/>
      <c r="HKN1" s="37"/>
      <c r="HKO1" s="37"/>
      <c r="HKP1" s="37"/>
      <c r="HKQ1" s="37"/>
      <c r="HKR1" s="37"/>
      <c r="HKS1" s="37"/>
      <c r="HKT1" s="37"/>
      <c r="HKU1" s="37"/>
      <c r="HKV1" s="37"/>
      <c r="HKW1" s="37"/>
      <c r="HKX1" s="37"/>
      <c r="HKY1" s="37"/>
      <c r="HKZ1" s="37"/>
      <c r="HLA1" s="37"/>
      <c r="HLB1" s="37"/>
      <c r="HLC1" s="37"/>
      <c r="HLD1" s="37"/>
      <c r="HLE1" s="37"/>
      <c r="HLF1" s="37"/>
      <c r="HLG1" s="37"/>
      <c r="HLH1" s="37"/>
      <c r="HLI1" s="37"/>
      <c r="HLJ1" s="37"/>
      <c r="HLK1" s="37"/>
      <c r="HLL1" s="37"/>
      <c r="HLM1" s="37"/>
      <c r="HLN1" s="37"/>
      <c r="HLO1" s="37"/>
      <c r="HLP1" s="37"/>
      <c r="HLQ1" s="37"/>
      <c r="HLR1" s="37"/>
      <c r="HLS1" s="37"/>
      <c r="HLT1" s="37"/>
      <c r="HLU1" s="37"/>
      <c r="HLV1" s="37"/>
      <c r="HLW1" s="37"/>
      <c r="HLX1" s="37"/>
      <c r="HLY1" s="37"/>
      <c r="HLZ1" s="37"/>
      <c r="HMA1" s="37"/>
      <c r="HMB1" s="37"/>
      <c r="HMC1" s="37"/>
      <c r="HMD1" s="37"/>
      <c r="HME1" s="37"/>
      <c r="HMF1" s="37"/>
      <c r="HMG1" s="37"/>
      <c r="HMH1" s="37"/>
      <c r="HMI1" s="37"/>
      <c r="HMJ1" s="37"/>
      <c r="HMK1" s="37"/>
      <c r="HML1" s="37"/>
      <c r="HMM1" s="37"/>
      <c r="HMN1" s="37"/>
      <c r="HMO1" s="37"/>
      <c r="HMP1" s="37"/>
      <c r="HMQ1" s="37"/>
      <c r="HMR1" s="37"/>
      <c r="HMS1" s="37"/>
      <c r="HMT1" s="37"/>
      <c r="HMU1" s="37"/>
      <c r="HMV1" s="37"/>
      <c r="HMW1" s="37"/>
      <c r="HMX1" s="37"/>
      <c r="HMY1" s="37"/>
      <c r="HMZ1" s="37"/>
      <c r="HNA1" s="37"/>
      <c r="HNB1" s="37"/>
      <c r="HNC1" s="37"/>
      <c r="HND1" s="37"/>
      <c r="HNE1" s="37"/>
      <c r="HNF1" s="37"/>
      <c r="HNG1" s="37"/>
      <c r="HNH1" s="37"/>
      <c r="HNI1" s="37"/>
      <c r="HNJ1" s="37"/>
      <c r="HNK1" s="37"/>
      <c r="HNL1" s="37"/>
      <c r="HNM1" s="37"/>
      <c r="HNN1" s="37"/>
      <c r="HNO1" s="37"/>
      <c r="HNP1" s="37"/>
      <c r="HNQ1" s="37"/>
      <c r="HNR1" s="37"/>
      <c r="HNS1" s="37"/>
      <c r="HNT1" s="37"/>
      <c r="HNU1" s="37"/>
      <c r="HNV1" s="37"/>
      <c r="HNW1" s="37"/>
      <c r="HNX1" s="37"/>
      <c r="HNY1" s="37"/>
      <c r="HNZ1" s="37"/>
      <c r="HOA1" s="37"/>
      <c r="HOB1" s="37"/>
      <c r="HOC1" s="37"/>
      <c r="HOD1" s="37"/>
      <c r="HOE1" s="37"/>
      <c r="HOF1" s="37"/>
      <c r="HOG1" s="37"/>
      <c r="HOH1" s="37"/>
      <c r="HOI1" s="37"/>
      <c r="HOJ1" s="37"/>
      <c r="HOK1" s="37"/>
      <c r="HOL1" s="37"/>
      <c r="HOM1" s="37"/>
      <c r="HON1" s="37"/>
      <c r="HOO1" s="37"/>
      <c r="HOP1" s="37"/>
      <c r="HOQ1" s="37"/>
      <c r="HOR1" s="37"/>
      <c r="HOS1" s="37"/>
      <c r="HOT1" s="37"/>
      <c r="HOU1" s="37"/>
      <c r="HOV1" s="37"/>
      <c r="HOW1" s="37"/>
      <c r="HOX1" s="37"/>
      <c r="HOY1" s="37"/>
      <c r="HOZ1" s="37"/>
      <c r="HPA1" s="37"/>
      <c r="HPB1" s="37"/>
      <c r="HPC1" s="37"/>
      <c r="HPD1" s="37"/>
      <c r="HPE1" s="37"/>
      <c r="HPF1" s="37"/>
      <c r="HPG1" s="37"/>
      <c r="HPH1" s="37"/>
      <c r="HPI1" s="37"/>
      <c r="HPJ1" s="37"/>
      <c r="HPK1" s="37"/>
      <c r="HPL1" s="37"/>
      <c r="HPM1" s="37"/>
      <c r="HPN1" s="37"/>
      <c r="HPO1" s="37"/>
      <c r="HPP1" s="37"/>
      <c r="HPQ1" s="37"/>
      <c r="HPR1" s="37"/>
      <c r="HPS1" s="37"/>
      <c r="HPT1" s="37"/>
      <c r="HPU1" s="37"/>
      <c r="HPV1" s="37"/>
      <c r="HPW1" s="37"/>
      <c r="HPX1" s="37"/>
      <c r="HPY1" s="37"/>
      <c r="HPZ1" s="37"/>
      <c r="HQA1" s="37"/>
      <c r="HQB1" s="37"/>
      <c r="HQC1" s="37"/>
      <c r="HQD1" s="37"/>
      <c r="HQE1" s="37"/>
      <c r="HQF1" s="37"/>
      <c r="HQG1" s="37"/>
      <c r="HQH1" s="37"/>
      <c r="HQI1" s="37"/>
      <c r="HQJ1" s="37"/>
      <c r="HQK1" s="37"/>
      <c r="HQL1" s="37"/>
      <c r="HQM1" s="37"/>
      <c r="HQN1" s="37"/>
      <c r="HQO1" s="37"/>
      <c r="HQP1" s="37"/>
      <c r="HQQ1" s="37"/>
      <c r="HQR1" s="37"/>
      <c r="HQS1" s="37"/>
      <c r="HQT1" s="37"/>
      <c r="HQU1" s="37"/>
      <c r="HQV1" s="37"/>
      <c r="HQW1" s="37"/>
      <c r="HQX1" s="37"/>
      <c r="HQY1" s="37"/>
      <c r="HQZ1" s="37"/>
      <c r="HRA1" s="37"/>
      <c r="HRB1" s="37"/>
      <c r="HRC1" s="37"/>
      <c r="HRD1" s="37"/>
      <c r="HRE1" s="37"/>
      <c r="HRF1" s="37"/>
      <c r="HRG1" s="37"/>
      <c r="HRH1" s="37"/>
      <c r="HRI1" s="37"/>
      <c r="HRJ1" s="37"/>
      <c r="HRK1" s="37"/>
      <c r="HRL1" s="37"/>
      <c r="HRM1" s="37"/>
      <c r="HRN1" s="37"/>
      <c r="HRO1" s="37"/>
      <c r="HRP1" s="37"/>
      <c r="HRQ1" s="37"/>
      <c r="HRR1" s="37"/>
      <c r="HRS1" s="37"/>
      <c r="HRT1" s="37"/>
      <c r="HRU1" s="37"/>
      <c r="HRV1" s="37"/>
      <c r="HRW1" s="37"/>
      <c r="HRX1" s="37"/>
      <c r="HRY1" s="37"/>
      <c r="HRZ1" s="37"/>
      <c r="HSA1" s="37"/>
      <c r="HSB1" s="37"/>
      <c r="HSC1" s="37"/>
      <c r="HSD1" s="37"/>
      <c r="HSE1" s="37"/>
      <c r="HSF1" s="37"/>
      <c r="HSG1" s="37"/>
      <c r="HSH1" s="37"/>
      <c r="HSI1" s="37"/>
      <c r="HSJ1" s="37"/>
      <c r="HSK1" s="37"/>
      <c r="HSL1" s="37"/>
      <c r="HSM1" s="37"/>
      <c r="HSN1" s="37"/>
      <c r="HSO1" s="37"/>
      <c r="HSP1" s="37"/>
      <c r="HSQ1" s="37"/>
      <c r="HSR1" s="37"/>
      <c r="HSS1" s="37"/>
      <c r="HST1" s="37"/>
      <c r="HSU1" s="37"/>
      <c r="HSV1" s="37"/>
      <c r="HSW1" s="37"/>
      <c r="HSX1" s="37"/>
      <c r="HSY1" s="37"/>
      <c r="HSZ1" s="37"/>
      <c r="HTA1" s="37"/>
      <c r="HTB1" s="37"/>
      <c r="HTC1" s="37"/>
      <c r="HTD1" s="37"/>
      <c r="HTE1" s="37"/>
      <c r="HTF1" s="37"/>
      <c r="HTG1" s="37"/>
      <c r="HTH1" s="37"/>
      <c r="HTI1" s="37"/>
      <c r="HTJ1" s="37"/>
      <c r="HTK1" s="37"/>
      <c r="HTL1" s="37"/>
      <c r="HTM1" s="37"/>
      <c r="HTN1" s="37"/>
      <c r="HTO1" s="37"/>
      <c r="HTP1" s="37"/>
      <c r="HTQ1" s="37"/>
      <c r="HTR1" s="37"/>
      <c r="HTS1" s="37"/>
      <c r="HTT1" s="37"/>
      <c r="HTU1" s="37"/>
      <c r="HTV1" s="37"/>
      <c r="HTW1" s="37"/>
      <c r="HTX1" s="37"/>
      <c r="HTY1" s="37"/>
      <c r="HTZ1" s="37"/>
      <c r="HUA1" s="37"/>
      <c r="HUB1" s="37"/>
      <c r="HUC1" s="37"/>
      <c r="HUD1" s="37"/>
      <c r="HUE1" s="37"/>
      <c r="HUF1" s="37"/>
      <c r="HUG1" s="37"/>
      <c r="HUH1" s="37"/>
      <c r="HUI1" s="37"/>
      <c r="HUJ1" s="37"/>
      <c r="HUK1" s="37"/>
      <c r="HUL1" s="37"/>
      <c r="HUM1" s="37"/>
      <c r="HUN1" s="37"/>
      <c r="HUO1" s="37"/>
      <c r="HUP1" s="37"/>
      <c r="HUQ1" s="37"/>
      <c r="HUR1" s="37"/>
      <c r="HUS1" s="37"/>
      <c r="HUT1" s="37"/>
      <c r="HUU1" s="37"/>
      <c r="HUV1" s="37"/>
      <c r="HUW1" s="37"/>
      <c r="HUX1" s="37"/>
      <c r="HUY1" s="37"/>
      <c r="HUZ1" s="37"/>
      <c r="HVA1" s="37"/>
      <c r="HVB1" s="37"/>
      <c r="HVC1" s="37"/>
      <c r="HVD1" s="37"/>
      <c r="HVE1" s="37"/>
      <c r="HVF1" s="37"/>
      <c r="HVG1" s="37"/>
      <c r="HVH1" s="37"/>
      <c r="HVI1" s="37"/>
      <c r="HVJ1" s="37"/>
      <c r="HVK1" s="37"/>
      <c r="HVL1" s="37"/>
      <c r="HVM1" s="37"/>
      <c r="HVN1" s="37"/>
      <c r="HVO1" s="37"/>
      <c r="HVP1" s="37"/>
      <c r="HVQ1" s="37"/>
      <c r="HVR1" s="37"/>
      <c r="HVS1" s="37"/>
      <c r="HVT1" s="37"/>
      <c r="HVU1" s="37"/>
      <c r="HVV1" s="37"/>
      <c r="HVW1" s="37"/>
      <c r="HVX1" s="37"/>
      <c r="HVY1" s="37"/>
      <c r="HVZ1" s="37"/>
      <c r="HWA1" s="37"/>
      <c r="HWB1" s="37"/>
      <c r="HWC1" s="37"/>
      <c r="HWD1" s="37"/>
      <c r="HWE1" s="37"/>
      <c r="HWF1" s="37"/>
      <c r="HWG1" s="37"/>
      <c r="HWH1" s="37"/>
      <c r="HWI1" s="37"/>
      <c r="HWJ1" s="37"/>
      <c r="HWK1" s="37"/>
      <c r="HWL1" s="37"/>
      <c r="HWM1" s="37"/>
      <c r="HWN1" s="37"/>
      <c r="HWO1" s="37"/>
      <c r="HWP1" s="37"/>
      <c r="HWQ1" s="37"/>
      <c r="HWR1" s="37"/>
      <c r="HWS1" s="37"/>
      <c r="HWT1" s="37"/>
      <c r="HWU1" s="37"/>
      <c r="HWV1" s="37"/>
      <c r="HWW1" s="37"/>
      <c r="HWX1" s="37"/>
      <c r="HWY1" s="37"/>
      <c r="HWZ1" s="37"/>
      <c r="HXA1" s="37"/>
      <c r="HXB1" s="37"/>
      <c r="HXC1" s="37"/>
      <c r="HXD1" s="37"/>
      <c r="HXE1" s="37"/>
      <c r="HXF1" s="37"/>
      <c r="HXG1" s="37"/>
      <c r="HXH1" s="37"/>
      <c r="HXI1" s="37"/>
      <c r="HXJ1" s="37"/>
      <c r="HXK1" s="37"/>
      <c r="HXL1" s="37"/>
      <c r="HXM1" s="37"/>
      <c r="HXN1" s="37"/>
      <c r="HXO1" s="37"/>
      <c r="HXP1" s="37"/>
      <c r="HXQ1" s="37"/>
      <c r="HXR1" s="37"/>
      <c r="HXS1" s="37"/>
      <c r="HXT1" s="37"/>
      <c r="HXU1" s="37"/>
      <c r="HXV1" s="37"/>
      <c r="HXW1" s="37"/>
      <c r="HXX1" s="37"/>
      <c r="HXY1" s="37"/>
      <c r="HXZ1" s="37"/>
      <c r="HYA1" s="37"/>
      <c r="HYB1" s="37"/>
      <c r="HYC1" s="37"/>
      <c r="HYD1" s="37"/>
      <c r="HYE1" s="37"/>
      <c r="HYF1" s="37"/>
      <c r="HYG1" s="37"/>
      <c r="HYH1" s="37"/>
      <c r="HYI1" s="37"/>
      <c r="HYJ1" s="37"/>
      <c r="HYK1" s="37"/>
      <c r="HYL1" s="37"/>
      <c r="HYM1" s="37"/>
      <c r="HYN1" s="37"/>
      <c r="HYO1" s="37"/>
      <c r="HYP1" s="37"/>
      <c r="HYQ1" s="37"/>
      <c r="HYR1" s="37"/>
      <c r="HYS1" s="37"/>
      <c r="HYT1" s="37"/>
      <c r="HYU1" s="37"/>
      <c r="HYV1" s="37"/>
      <c r="HYW1" s="37"/>
      <c r="HYX1" s="37"/>
      <c r="HYY1" s="37"/>
      <c r="HYZ1" s="37"/>
      <c r="HZA1" s="37"/>
      <c r="HZB1" s="37"/>
      <c r="HZC1" s="37"/>
      <c r="HZD1" s="37"/>
      <c r="HZE1" s="37"/>
      <c r="HZF1" s="37"/>
      <c r="HZG1" s="37"/>
      <c r="HZH1" s="37"/>
      <c r="HZI1" s="37"/>
      <c r="HZJ1" s="37"/>
      <c r="HZK1" s="37"/>
      <c r="HZL1" s="37"/>
      <c r="HZM1" s="37"/>
      <c r="HZN1" s="37"/>
      <c r="HZO1" s="37"/>
      <c r="HZP1" s="37"/>
      <c r="HZQ1" s="37"/>
      <c r="HZR1" s="37"/>
      <c r="HZS1" s="37"/>
      <c r="HZT1" s="37"/>
      <c r="HZU1" s="37"/>
      <c r="HZV1" s="37"/>
      <c r="HZW1" s="37"/>
      <c r="HZX1" s="37"/>
      <c r="HZY1" s="37"/>
      <c r="HZZ1" s="37"/>
      <c r="IAA1" s="37"/>
      <c r="IAB1" s="37"/>
      <c r="IAC1" s="37"/>
      <c r="IAD1" s="37"/>
      <c r="IAE1" s="37"/>
      <c r="IAF1" s="37"/>
      <c r="IAG1" s="37"/>
      <c r="IAH1" s="37"/>
      <c r="IAI1" s="37"/>
      <c r="IAJ1" s="37"/>
      <c r="IAK1" s="37"/>
      <c r="IAL1" s="37"/>
      <c r="IAM1" s="37"/>
      <c r="IAN1" s="37"/>
      <c r="IAO1" s="37"/>
      <c r="IAP1" s="37"/>
      <c r="IAQ1" s="37"/>
      <c r="IAR1" s="37"/>
      <c r="IAS1" s="37"/>
      <c r="IAT1" s="37"/>
      <c r="IAU1" s="37"/>
      <c r="IAV1" s="37"/>
      <c r="IAW1" s="37"/>
      <c r="IAX1" s="37"/>
      <c r="IAY1" s="37"/>
      <c r="IAZ1" s="37"/>
      <c r="IBA1" s="37"/>
      <c r="IBB1" s="37"/>
      <c r="IBC1" s="37"/>
      <c r="IBD1" s="37"/>
      <c r="IBE1" s="37"/>
      <c r="IBF1" s="37"/>
      <c r="IBG1" s="37"/>
      <c r="IBH1" s="37"/>
      <c r="IBI1" s="37"/>
      <c r="IBJ1" s="37"/>
      <c r="IBK1" s="37"/>
      <c r="IBL1" s="37"/>
      <c r="IBM1" s="37"/>
      <c r="IBN1" s="37"/>
      <c r="IBO1" s="37"/>
      <c r="IBP1" s="37"/>
      <c r="IBQ1" s="37"/>
      <c r="IBR1" s="37"/>
      <c r="IBS1" s="37"/>
      <c r="IBT1" s="37"/>
      <c r="IBU1" s="37"/>
      <c r="IBV1" s="37"/>
      <c r="IBW1" s="37"/>
      <c r="IBX1" s="37"/>
      <c r="IBY1" s="37"/>
      <c r="IBZ1" s="37"/>
      <c r="ICA1" s="37"/>
      <c r="ICB1" s="37"/>
      <c r="ICC1" s="37"/>
      <c r="ICD1" s="37"/>
      <c r="ICE1" s="37"/>
      <c r="ICF1" s="37"/>
      <c r="ICG1" s="37"/>
      <c r="ICH1" s="37"/>
      <c r="ICI1" s="37"/>
      <c r="ICJ1" s="37"/>
      <c r="ICK1" s="37"/>
      <c r="ICL1" s="37"/>
      <c r="ICM1" s="37"/>
      <c r="ICN1" s="37"/>
      <c r="ICO1" s="37"/>
      <c r="ICP1" s="37"/>
      <c r="ICQ1" s="37"/>
      <c r="ICR1" s="37"/>
      <c r="ICS1" s="37"/>
      <c r="ICT1" s="37"/>
      <c r="ICU1" s="37"/>
      <c r="ICV1" s="37"/>
      <c r="ICW1" s="37"/>
      <c r="ICX1" s="37"/>
      <c r="ICY1" s="37"/>
      <c r="ICZ1" s="37"/>
      <c r="IDA1" s="37"/>
      <c r="IDB1" s="37"/>
      <c r="IDC1" s="37"/>
      <c r="IDD1" s="37"/>
      <c r="IDE1" s="37"/>
      <c r="IDF1" s="37"/>
      <c r="IDG1" s="37"/>
      <c r="IDH1" s="37"/>
      <c r="IDI1" s="37"/>
      <c r="IDJ1" s="37"/>
      <c r="IDK1" s="37"/>
      <c r="IDL1" s="37"/>
      <c r="IDM1" s="37"/>
      <c r="IDN1" s="37"/>
      <c r="IDO1" s="37"/>
      <c r="IDP1" s="37"/>
      <c r="IDQ1" s="37"/>
      <c r="IDR1" s="37"/>
      <c r="IDS1" s="37"/>
      <c r="IDT1" s="37"/>
      <c r="IDU1" s="37"/>
      <c r="IDV1" s="37"/>
      <c r="IDW1" s="37"/>
      <c r="IDX1" s="37"/>
      <c r="IDY1" s="37"/>
      <c r="IDZ1" s="37"/>
      <c r="IEA1" s="37"/>
      <c r="IEB1" s="37"/>
      <c r="IEC1" s="37"/>
      <c r="IED1" s="37"/>
      <c r="IEE1" s="37"/>
      <c r="IEF1" s="37"/>
      <c r="IEG1" s="37"/>
      <c r="IEH1" s="37"/>
      <c r="IEI1" s="37"/>
      <c r="IEJ1" s="37"/>
      <c r="IEK1" s="37"/>
      <c r="IEL1" s="37"/>
      <c r="IEM1" s="37"/>
      <c r="IEN1" s="37"/>
      <c r="IEO1" s="37"/>
      <c r="IEP1" s="37"/>
      <c r="IEQ1" s="37"/>
      <c r="IER1" s="37"/>
      <c r="IES1" s="37"/>
      <c r="IET1" s="37"/>
      <c r="IEU1" s="37"/>
      <c r="IEV1" s="37"/>
      <c r="IEW1" s="37"/>
      <c r="IEX1" s="37"/>
      <c r="IEY1" s="37"/>
      <c r="IEZ1" s="37"/>
      <c r="IFA1" s="37"/>
      <c r="IFB1" s="37"/>
      <c r="IFC1" s="37"/>
      <c r="IFD1" s="37"/>
      <c r="IFE1" s="37"/>
      <c r="IFF1" s="37"/>
      <c r="IFG1" s="37"/>
      <c r="IFH1" s="37"/>
      <c r="IFI1" s="37"/>
      <c r="IFJ1" s="37"/>
      <c r="IFK1" s="37"/>
      <c r="IFL1" s="37"/>
      <c r="IFM1" s="37"/>
      <c r="IFN1" s="37"/>
      <c r="IFO1" s="37"/>
      <c r="IFP1" s="37"/>
      <c r="IFQ1" s="37"/>
      <c r="IFR1" s="37"/>
      <c r="IFS1" s="37"/>
      <c r="IFT1" s="37"/>
      <c r="IFU1" s="37"/>
      <c r="IFV1" s="37"/>
      <c r="IFW1" s="37"/>
      <c r="IFX1" s="37"/>
      <c r="IFY1" s="37"/>
      <c r="IFZ1" s="37"/>
      <c r="IGA1" s="37"/>
      <c r="IGB1" s="37"/>
      <c r="IGC1" s="37"/>
      <c r="IGD1" s="37"/>
      <c r="IGE1" s="37"/>
      <c r="IGF1" s="37"/>
      <c r="IGG1" s="37"/>
      <c r="IGH1" s="37"/>
      <c r="IGI1" s="37"/>
      <c r="IGJ1" s="37"/>
      <c r="IGK1" s="37"/>
      <c r="IGL1" s="37"/>
      <c r="IGM1" s="37"/>
      <c r="IGN1" s="37"/>
      <c r="IGO1" s="37"/>
      <c r="IGP1" s="37"/>
      <c r="IGQ1" s="37"/>
      <c r="IGR1" s="37"/>
      <c r="IGS1" s="37"/>
      <c r="IGT1" s="37"/>
      <c r="IGU1" s="37"/>
      <c r="IGV1" s="37"/>
      <c r="IGW1" s="37"/>
      <c r="IGX1" s="37"/>
      <c r="IGY1" s="37"/>
      <c r="IGZ1" s="37"/>
      <c r="IHA1" s="37"/>
      <c r="IHB1" s="37"/>
      <c r="IHC1" s="37"/>
      <c r="IHD1" s="37"/>
      <c r="IHE1" s="37"/>
      <c r="IHF1" s="37"/>
      <c r="IHG1" s="37"/>
      <c r="IHH1" s="37"/>
      <c r="IHI1" s="37"/>
      <c r="IHJ1" s="37"/>
      <c r="IHK1" s="37"/>
      <c r="IHL1" s="37"/>
      <c r="IHM1" s="37"/>
      <c r="IHN1" s="37"/>
      <c r="IHO1" s="37"/>
      <c r="IHP1" s="37"/>
      <c r="IHQ1" s="37"/>
      <c r="IHR1" s="37"/>
      <c r="IHS1" s="37"/>
      <c r="IHT1" s="37"/>
      <c r="IHU1" s="37"/>
      <c r="IHV1" s="37"/>
      <c r="IHW1" s="37"/>
      <c r="IHX1" s="37"/>
      <c r="IHY1" s="37"/>
      <c r="IHZ1" s="37"/>
      <c r="IIA1" s="37"/>
      <c r="IIB1" s="37"/>
      <c r="IIC1" s="37"/>
      <c r="IID1" s="37"/>
      <c r="IIE1" s="37"/>
      <c r="IIF1" s="37"/>
      <c r="IIG1" s="37"/>
      <c r="IIH1" s="37"/>
      <c r="III1" s="37"/>
      <c r="IIJ1" s="37"/>
      <c r="IIK1" s="37"/>
      <c r="IIL1" s="37"/>
      <c r="IIM1" s="37"/>
      <c r="IIN1" s="37"/>
      <c r="IIO1" s="37"/>
      <c r="IIP1" s="37"/>
      <c r="IIQ1" s="37"/>
      <c r="IIR1" s="37"/>
      <c r="IIS1" s="37"/>
      <c r="IIT1" s="37"/>
      <c r="IIU1" s="37"/>
      <c r="IIV1" s="37"/>
      <c r="IIW1" s="37"/>
      <c r="IIX1" s="37"/>
      <c r="IIY1" s="37"/>
      <c r="IIZ1" s="37"/>
      <c r="IJA1" s="37"/>
      <c r="IJB1" s="37"/>
      <c r="IJC1" s="37"/>
      <c r="IJD1" s="37"/>
      <c r="IJE1" s="37"/>
      <c r="IJF1" s="37"/>
      <c r="IJG1" s="37"/>
      <c r="IJH1" s="37"/>
      <c r="IJI1" s="37"/>
      <c r="IJJ1" s="37"/>
      <c r="IJK1" s="37"/>
      <c r="IJL1" s="37"/>
      <c r="IJM1" s="37"/>
      <c r="IJN1" s="37"/>
      <c r="IJO1" s="37"/>
      <c r="IJP1" s="37"/>
      <c r="IJQ1" s="37"/>
      <c r="IJR1" s="37"/>
      <c r="IJS1" s="37"/>
      <c r="IJT1" s="37"/>
      <c r="IJU1" s="37"/>
      <c r="IJV1" s="37"/>
      <c r="IJW1" s="37"/>
      <c r="IJX1" s="37"/>
      <c r="IJY1" s="37"/>
      <c r="IJZ1" s="37"/>
      <c r="IKA1" s="37"/>
      <c r="IKB1" s="37"/>
      <c r="IKC1" s="37"/>
      <c r="IKD1" s="37"/>
      <c r="IKE1" s="37"/>
      <c r="IKF1" s="37"/>
      <c r="IKG1" s="37"/>
      <c r="IKH1" s="37"/>
      <c r="IKI1" s="37"/>
      <c r="IKJ1" s="37"/>
      <c r="IKK1" s="37"/>
      <c r="IKL1" s="37"/>
      <c r="IKM1" s="37"/>
      <c r="IKN1" s="37"/>
      <c r="IKO1" s="37"/>
      <c r="IKP1" s="37"/>
      <c r="IKQ1" s="37"/>
      <c r="IKR1" s="37"/>
      <c r="IKS1" s="37"/>
      <c r="IKT1" s="37"/>
      <c r="IKU1" s="37"/>
      <c r="IKV1" s="37"/>
      <c r="IKW1" s="37"/>
      <c r="IKX1" s="37"/>
      <c r="IKY1" s="37"/>
      <c r="IKZ1" s="37"/>
      <c r="ILA1" s="37"/>
      <c r="ILB1" s="37"/>
      <c r="ILC1" s="37"/>
      <c r="ILD1" s="37"/>
      <c r="ILE1" s="37"/>
      <c r="ILF1" s="37"/>
      <c r="ILG1" s="37"/>
      <c r="ILH1" s="37"/>
      <c r="ILI1" s="37"/>
      <c r="ILJ1" s="37"/>
      <c r="ILK1" s="37"/>
      <c r="ILL1" s="37"/>
      <c r="ILM1" s="37"/>
      <c r="ILN1" s="37"/>
      <c r="ILO1" s="37"/>
      <c r="ILP1" s="37"/>
      <c r="ILQ1" s="37"/>
      <c r="ILR1" s="37"/>
      <c r="ILS1" s="37"/>
      <c r="ILT1" s="37"/>
      <c r="ILU1" s="37"/>
      <c r="ILV1" s="37"/>
      <c r="ILW1" s="37"/>
      <c r="ILX1" s="37"/>
      <c r="ILY1" s="37"/>
      <c r="ILZ1" s="37"/>
      <c r="IMA1" s="37"/>
      <c r="IMB1" s="37"/>
      <c r="IMC1" s="37"/>
      <c r="IMD1" s="37"/>
      <c r="IME1" s="37"/>
      <c r="IMF1" s="37"/>
      <c r="IMG1" s="37"/>
      <c r="IMH1" s="37"/>
      <c r="IMI1" s="37"/>
      <c r="IMJ1" s="37"/>
      <c r="IMK1" s="37"/>
      <c r="IML1" s="37"/>
      <c r="IMM1" s="37"/>
      <c r="IMN1" s="37"/>
      <c r="IMO1" s="37"/>
      <c r="IMP1" s="37"/>
      <c r="IMQ1" s="37"/>
      <c r="IMR1" s="37"/>
      <c r="IMS1" s="37"/>
      <c r="IMT1" s="37"/>
      <c r="IMU1" s="37"/>
      <c r="IMV1" s="37"/>
      <c r="IMW1" s="37"/>
      <c r="IMX1" s="37"/>
      <c r="IMY1" s="37"/>
      <c r="IMZ1" s="37"/>
      <c r="INA1" s="37"/>
      <c r="INB1" s="37"/>
      <c r="INC1" s="37"/>
      <c r="IND1" s="37"/>
      <c r="INE1" s="37"/>
      <c r="INF1" s="37"/>
      <c r="ING1" s="37"/>
      <c r="INH1" s="37"/>
      <c r="INI1" s="37"/>
      <c r="INJ1" s="37"/>
      <c r="INK1" s="37"/>
      <c r="INL1" s="37"/>
      <c r="INM1" s="37"/>
      <c r="INN1" s="37"/>
      <c r="INO1" s="37"/>
      <c r="INP1" s="37"/>
      <c r="INQ1" s="37"/>
      <c r="INR1" s="37"/>
      <c r="INS1" s="37"/>
      <c r="INT1" s="37"/>
      <c r="INU1" s="37"/>
      <c r="INV1" s="37"/>
      <c r="INW1" s="37"/>
      <c r="INX1" s="37"/>
      <c r="INY1" s="37"/>
      <c r="INZ1" s="37"/>
      <c r="IOA1" s="37"/>
      <c r="IOB1" s="37"/>
      <c r="IOC1" s="37"/>
      <c r="IOD1" s="37"/>
      <c r="IOE1" s="37"/>
      <c r="IOF1" s="37"/>
      <c r="IOG1" s="37"/>
      <c r="IOH1" s="37"/>
      <c r="IOI1" s="37"/>
      <c r="IOJ1" s="37"/>
      <c r="IOK1" s="37"/>
      <c r="IOL1" s="37"/>
      <c r="IOM1" s="37"/>
      <c r="ION1" s="37"/>
      <c r="IOO1" s="37"/>
      <c r="IOP1" s="37"/>
      <c r="IOQ1" s="37"/>
      <c r="IOR1" s="37"/>
      <c r="IOS1" s="37"/>
      <c r="IOT1" s="37"/>
      <c r="IOU1" s="37"/>
      <c r="IOV1" s="37"/>
      <c r="IOW1" s="37"/>
      <c r="IOX1" s="37"/>
      <c r="IOY1" s="37"/>
      <c r="IOZ1" s="37"/>
      <c r="IPA1" s="37"/>
      <c r="IPB1" s="37"/>
      <c r="IPC1" s="37"/>
      <c r="IPD1" s="37"/>
      <c r="IPE1" s="37"/>
      <c r="IPF1" s="37"/>
      <c r="IPG1" s="37"/>
      <c r="IPH1" s="37"/>
      <c r="IPI1" s="37"/>
      <c r="IPJ1" s="37"/>
      <c r="IPK1" s="37"/>
      <c r="IPL1" s="37"/>
      <c r="IPM1" s="37"/>
      <c r="IPN1" s="37"/>
      <c r="IPO1" s="37"/>
      <c r="IPP1" s="37"/>
      <c r="IPQ1" s="37"/>
      <c r="IPR1" s="37"/>
      <c r="IPS1" s="37"/>
      <c r="IPT1" s="37"/>
      <c r="IPU1" s="37"/>
      <c r="IPV1" s="37"/>
      <c r="IPW1" s="37"/>
      <c r="IPX1" s="37"/>
      <c r="IPY1" s="37"/>
      <c r="IPZ1" s="37"/>
      <c r="IQA1" s="37"/>
      <c r="IQB1" s="37"/>
      <c r="IQC1" s="37"/>
      <c r="IQD1" s="37"/>
      <c r="IQE1" s="37"/>
      <c r="IQF1" s="37"/>
      <c r="IQG1" s="37"/>
      <c r="IQH1" s="37"/>
      <c r="IQI1" s="37"/>
      <c r="IQJ1" s="37"/>
      <c r="IQK1" s="37"/>
      <c r="IQL1" s="37"/>
      <c r="IQM1" s="37"/>
      <c r="IQN1" s="37"/>
      <c r="IQO1" s="37"/>
      <c r="IQP1" s="37"/>
      <c r="IQQ1" s="37"/>
      <c r="IQR1" s="37"/>
      <c r="IQS1" s="37"/>
      <c r="IQT1" s="37"/>
      <c r="IQU1" s="37"/>
      <c r="IQV1" s="37"/>
      <c r="IQW1" s="37"/>
      <c r="IQX1" s="37"/>
      <c r="IQY1" s="37"/>
      <c r="IQZ1" s="37"/>
      <c r="IRA1" s="37"/>
      <c r="IRB1" s="37"/>
      <c r="IRC1" s="37"/>
      <c r="IRD1" s="37"/>
      <c r="IRE1" s="37"/>
      <c r="IRF1" s="37"/>
      <c r="IRG1" s="37"/>
      <c r="IRH1" s="37"/>
      <c r="IRI1" s="37"/>
      <c r="IRJ1" s="37"/>
      <c r="IRK1" s="37"/>
      <c r="IRL1" s="37"/>
      <c r="IRM1" s="37"/>
      <c r="IRN1" s="37"/>
      <c r="IRO1" s="37"/>
      <c r="IRP1" s="37"/>
      <c r="IRQ1" s="37"/>
      <c r="IRR1" s="37"/>
      <c r="IRS1" s="37"/>
      <c r="IRT1" s="37"/>
      <c r="IRU1" s="37"/>
      <c r="IRV1" s="37"/>
      <c r="IRW1" s="37"/>
      <c r="IRX1" s="37"/>
      <c r="IRY1" s="37"/>
      <c r="IRZ1" s="37"/>
      <c r="ISA1" s="37"/>
      <c r="ISB1" s="37"/>
      <c r="ISC1" s="37"/>
      <c r="ISD1" s="37"/>
      <c r="ISE1" s="37"/>
      <c r="ISF1" s="37"/>
      <c r="ISG1" s="37"/>
      <c r="ISH1" s="37"/>
      <c r="ISI1" s="37"/>
      <c r="ISJ1" s="37"/>
      <c r="ISK1" s="37"/>
      <c r="ISL1" s="37"/>
      <c r="ISM1" s="37"/>
      <c r="ISN1" s="37"/>
      <c r="ISO1" s="37"/>
      <c r="ISP1" s="37"/>
      <c r="ISQ1" s="37"/>
      <c r="ISR1" s="37"/>
      <c r="ISS1" s="37"/>
      <c r="IST1" s="37"/>
      <c r="ISU1" s="37"/>
      <c r="ISV1" s="37"/>
      <c r="ISW1" s="37"/>
      <c r="ISX1" s="37"/>
      <c r="ISY1" s="37"/>
      <c r="ISZ1" s="37"/>
      <c r="ITA1" s="37"/>
      <c r="ITB1" s="37"/>
      <c r="ITC1" s="37"/>
      <c r="ITD1" s="37"/>
      <c r="ITE1" s="37"/>
      <c r="ITF1" s="37"/>
      <c r="ITG1" s="37"/>
      <c r="ITH1" s="37"/>
      <c r="ITI1" s="37"/>
      <c r="ITJ1" s="37"/>
      <c r="ITK1" s="37"/>
      <c r="ITL1" s="37"/>
      <c r="ITM1" s="37"/>
      <c r="ITN1" s="37"/>
      <c r="ITO1" s="37"/>
      <c r="ITP1" s="37"/>
      <c r="ITQ1" s="37"/>
      <c r="ITR1" s="37"/>
      <c r="ITS1" s="37"/>
      <c r="ITT1" s="37"/>
      <c r="ITU1" s="37"/>
      <c r="ITV1" s="37"/>
      <c r="ITW1" s="37"/>
      <c r="ITX1" s="37"/>
      <c r="ITY1" s="37"/>
      <c r="ITZ1" s="37"/>
      <c r="IUA1" s="37"/>
      <c r="IUB1" s="37"/>
      <c r="IUC1" s="37"/>
      <c r="IUD1" s="37"/>
      <c r="IUE1" s="37"/>
      <c r="IUF1" s="37"/>
      <c r="IUG1" s="37"/>
      <c r="IUH1" s="37"/>
      <c r="IUI1" s="37"/>
      <c r="IUJ1" s="37"/>
      <c r="IUK1" s="37"/>
      <c r="IUL1" s="37"/>
      <c r="IUM1" s="37"/>
      <c r="IUN1" s="37"/>
      <c r="IUO1" s="37"/>
      <c r="IUP1" s="37"/>
      <c r="IUQ1" s="37"/>
      <c r="IUR1" s="37"/>
      <c r="IUS1" s="37"/>
      <c r="IUT1" s="37"/>
      <c r="IUU1" s="37"/>
      <c r="IUV1" s="37"/>
      <c r="IUW1" s="37"/>
      <c r="IUX1" s="37"/>
      <c r="IUY1" s="37"/>
      <c r="IUZ1" s="37"/>
      <c r="IVA1" s="37"/>
      <c r="IVB1" s="37"/>
      <c r="IVC1" s="37"/>
      <c r="IVD1" s="37"/>
      <c r="IVE1" s="37"/>
      <c r="IVF1" s="37"/>
      <c r="IVG1" s="37"/>
      <c r="IVH1" s="37"/>
      <c r="IVI1" s="37"/>
      <c r="IVJ1" s="37"/>
      <c r="IVK1" s="37"/>
      <c r="IVL1" s="37"/>
      <c r="IVM1" s="37"/>
      <c r="IVN1" s="37"/>
      <c r="IVO1" s="37"/>
      <c r="IVP1" s="37"/>
      <c r="IVQ1" s="37"/>
      <c r="IVR1" s="37"/>
      <c r="IVS1" s="37"/>
      <c r="IVT1" s="37"/>
      <c r="IVU1" s="37"/>
      <c r="IVV1" s="37"/>
      <c r="IVW1" s="37"/>
      <c r="IVX1" s="37"/>
      <c r="IVY1" s="37"/>
      <c r="IVZ1" s="37"/>
      <c r="IWA1" s="37"/>
      <c r="IWB1" s="37"/>
      <c r="IWC1" s="37"/>
      <c r="IWD1" s="37"/>
      <c r="IWE1" s="37"/>
      <c r="IWF1" s="37"/>
      <c r="IWG1" s="37"/>
      <c r="IWH1" s="37"/>
      <c r="IWI1" s="37"/>
      <c r="IWJ1" s="37"/>
      <c r="IWK1" s="37"/>
      <c r="IWL1" s="37"/>
      <c r="IWM1" s="37"/>
      <c r="IWN1" s="37"/>
      <c r="IWO1" s="37"/>
      <c r="IWP1" s="37"/>
      <c r="IWQ1" s="37"/>
      <c r="IWR1" s="37"/>
      <c r="IWS1" s="37"/>
      <c r="IWT1" s="37"/>
      <c r="IWU1" s="37"/>
      <c r="IWV1" s="37"/>
      <c r="IWW1" s="37"/>
      <c r="IWX1" s="37"/>
      <c r="IWY1" s="37"/>
      <c r="IWZ1" s="37"/>
      <c r="IXA1" s="37"/>
      <c r="IXB1" s="37"/>
      <c r="IXC1" s="37"/>
      <c r="IXD1" s="37"/>
      <c r="IXE1" s="37"/>
      <c r="IXF1" s="37"/>
      <c r="IXG1" s="37"/>
      <c r="IXH1" s="37"/>
      <c r="IXI1" s="37"/>
      <c r="IXJ1" s="37"/>
      <c r="IXK1" s="37"/>
      <c r="IXL1" s="37"/>
      <c r="IXM1" s="37"/>
      <c r="IXN1" s="37"/>
      <c r="IXO1" s="37"/>
      <c r="IXP1" s="37"/>
      <c r="IXQ1" s="37"/>
      <c r="IXR1" s="37"/>
      <c r="IXS1" s="37"/>
      <c r="IXT1" s="37"/>
      <c r="IXU1" s="37"/>
      <c r="IXV1" s="37"/>
      <c r="IXW1" s="37"/>
      <c r="IXX1" s="37"/>
      <c r="IXY1" s="37"/>
      <c r="IXZ1" s="37"/>
      <c r="IYA1" s="37"/>
      <c r="IYB1" s="37"/>
      <c r="IYC1" s="37"/>
      <c r="IYD1" s="37"/>
      <c r="IYE1" s="37"/>
      <c r="IYF1" s="37"/>
      <c r="IYG1" s="37"/>
      <c r="IYH1" s="37"/>
      <c r="IYI1" s="37"/>
      <c r="IYJ1" s="37"/>
      <c r="IYK1" s="37"/>
      <c r="IYL1" s="37"/>
      <c r="IYM1" s="37"/>
      <c r="IYN1" s="37"/>
      <c r="IYO1" s="37"/>
      <c r="IYP1" s="37"/>
      <c r="IYQ1" s="37"/>
      <c r="IYR1" s="37"/>
      <c r="IYS1" s="37"/>
      <c r="IYT1" s="37"/>
      <c r="IYU1" s="37"/>
      <c r="IYV1" s="37"/>
      <c r="IYW1" s="37"/>
      <c r="IYX1" s="37"/>
      <c r="IYY1" s="37"/>
      <c r="IYZ1" s="37"/>
      <c r="IZA1" s="37"/>
      <c r="IZB1" s="37"/>
      <c r="IZC1" s="37"/>
      <c r="IZD1" s="37"/>
      <c r="IZE1" s="37"/>
      <c r="IZF1" s="37"/>
      <c r="IZG1" s="37"/>
      <c r="IZH1" s="37"/>
      <c r="IZI1" s="37"/>
      <c r="IZJ1" s="37"/>
      <c r="IZK1" s="37"/>
      <c r="IZL1" s="37"/>
      <c r="IZM1" s="37"/>
      <c r="IZN1" s="37"/>
      <c r="IZO1" s="37"/>
      <c r="IZP1" s="37"/>
      <c r="IZQ1" s="37"/>
      <c r="IZR1" s="37"/>
      <c r="IZS1" s="37"/>
      <c r="IZT1" s="37"/>
      <c r="IZU1" s="37"/>
      <c r="IZV1" s="37"/>
      <c r="IZW1" s="37"/>
      <c r="IZX1" s="37"/>
      <c r="IZY1" s="37"/>
      <c r="IZZ1" s="37"/>
      <c r="JAA1" s="37"/>
      <c r="JAB1" s="37"/>
      <c r="JAC1" s="37"/>
      <c r="JAD1" s="37"/>
      <c r="JAE1" s="37"/>
      <c r="JAF1" s="37"/>
      <c r="JAG1" s="37"/>
      <c r="JAH1" s="37"/>
      <c r="JAI1" s="37"/>
      <c r="JAJ1" s="37"/>
      <c r="JAK1" s="37"/>
      <c r="JAL1" s="37"/>
      <c r="JAM1" s="37"/>
      <c r="JAN1" s="37"/>
      <c r="JAO1" s="37"/>
      <c r="JAP1" s="37"/>
      <c r="JAQ1" s="37"/>
      <c r="JAR1" s="37"/>
      <c r="JAS1" s="37"/>
      <c r="JAT1" s="37"/>
      <c r="JAU1" s="37"/>
      <c r="JAV1" s="37"/>
      <c r="JAW1" s="37"/>
      <c r="JAX1" s="37"/>
      <c r="JAY1" s="37"/>
      <c r="JAZ1" s="37"/>
      <c r="JBA1" s="37"/>
      <c r="JBB1" s="37"/>
      <c r="JBC1" s="37"/>
      <c r="JBD1" s="37"/>
      <c r="JBE1" s="37"/>
      <c r="JBF1" s="37"/>
      <c r="JBG1" s="37"/>
      <c r="JBH1" s="37"/>
      <c r="JBI1" s="37"/>
      <c r="JBJ1" s="37"/>
      <c r="JBK1" s="37"/>
      <c r="JBL1" s="37"/>
      <c r="JBM1" s="37"/>
      <c r="JBN1" s="37"/>
      <c r="JBO1" s="37"/>
      <c r="JBP1" s="37"/>
      <c r="JBQ1" s="37"/>
      <c r="JBR1" s="37"/>
      <c r="JBS1" s="37"/>
      <c r="JBT1" s="37"/>
      <c r="JBU1" s="37"/>
      <c r="JBV1" s="37"/>
      <c r="JBW1" s="37"/>
      <c r="JBX1" s="37"/>
      <c r="JBY1" s="37"/>
      <c r="JBZ1" s="37"/>
      <c r="JCA1" s="37"/>
      <c r="JCB1" s="37"/>
      <c r="JCC1" s="37"/>
      <c r="JCD1" s="37"/>
      <c r="JCE1" s="37"/>
      <c r="JCF1" s="37"/>
      <c r="JCG1" s="37"/>
      <c r="JCH1" s="37"/>
      <c r="JCI1" s="37"/>
      <c r="JCJ1" s="37"/>
      <c r="JCK1" s="37"/>
      <c r="JCL1" s="37"/>
      <c r="JCM1" s="37"/>
      <c r="JCN1" s="37"/>
      <c r="JCO1" s="37"/>
      <c r="JCP1" s="37"/>
      <c r="JCQ1" s="37"/>
      <c r="JCR1" s="37"/>
      <c r="JCS1" s="37"/>
      <c r="JCT1" s="37"/>
      <c r="JCU1" s="37"/>
      <c r="JCV1" s="37"/>
      <c r="JCW1" s="37"/>
      <c r="JCX1" s="37"/>
      <c r="JCY1" s="37"/>
      <c r="JCZ1" s="37"/>
      <c r="JDA1" s="37"/>
      <c r="JDB1" s="37"/>
      <c r="JDC1" s="37"/>
      <c r="JDD1" s="37"/>
      <c r="JDE1" s="37"/>
      <c r="JDF1" s="37"/>
      <c r="JDG1" s="37"/>
      <c r="JDH1" s="37"/>
      <c r="JDI1" s="37"/>
      <c r="JDJ1" s="37"/>
      <c r="JDK1" s="37"/>
      <c r="JDL1" s="37"/>
      <c r="JDM1" s="37"/>
      <c r="JDN1" s="37"/>
      <c r="JDO1" s="37"/>
      <c r="JDP1" s="37"/>
      <c r="JDQ1" s="37"/>
      <c r="JDR1" s="37"/>
      <c r="JDS1" s="37"/>
      <c r="JDT1" s="37"/>
      <c r="JDU1" s="37"/>
      <c r="JDV1" s="37"/>
      <c r="JDW1" s="37"/>
      <c r="JDX1" s="37"/>
      <c r="JDY1" s="37"/>
      <c r="JDZ1" s="37"/>
      <c r="JEA1" s="37"/>
      <c r="JEB1" s="37"/>
      <c r="JEC1" s="37"/>
      <c r="JED1" s="37"/>
      <c r="JEE1" s="37"/>
      <c r="JEF1" s="37"/>
      <c r="JEG1" s="37"/>
      <c r="JEH1" s="37"/>
      <c r="JEI1" s="37"/>
      <c r="JEJ1" s="37"/>
      <c r="JEK1" s="37"/>
      <c r="JEL1" s="37"/>
      <c r="JEM1" s="37"/>
      <c r="JEN1" s="37"/>
      <c r="JEO1" s="37"/>
      <c r="JEP1" s="37"/>
      <c r="JEQ1" s="37"/>
      <c r="JER1" s="37"/>
      <c r="JES1" s="37"/>
      <c r="JET1" s="37"/>
      <c r="JEU1" s="37"/>
      <c r="JEV1" s="37"/>
      <c r="JEW1" s="37"/>
      <c r="JEX1" s="37"/>
      <c r="JEY1" s="37"/>
      <c r="JEZ1" s="37"/>
      <c r="JFA1" s="37"/>
      <c r="JFB1" s="37"/>
      <c r="JFC1" s="37"/>
      <c r="JFD1" s="37"/>
      <c r="JFE1" s="37"/>
      <c r="JFF1" s="37"/>
      <c r="JFG1" s="37"/>
      <c r="JFH1" s="37"/>
      <c r="JFI1" s="37"/>
      <c r="JFJ1" s="37"/>
      <c r="JFK1" s="37"/>
      <c r="JFL1" s="37"/>
      <c r="JFM1" s="37"/>
      <c r="JFN1" s="37"/>
      <c r="JFO1" s="37"/>
      <c r="JFP1" s="37"/>
      <c r="JFQ1" s="37"/>
      <c r="JFR1" s="37"/>
      <c r="JFS1" s="37"/>
      <c r="JFT1" s="37"/>
      <c r="JFU1" s="37"/>
      <c r="JFV1" s="37"/>
      <c r="JFW1" s="37"/>
      <c r="JFX1" s="37"/>
      <c r="JFY1" s="37"/>
      <c r="JFZ1" s="37"/>
      <c r="JGA1" s="37"/>
      <c r="JGB1" s="37"/>
      <c r="JGC1" s="37"/>
      <c r="JGD1" s="37"/>
      <c r="JGE1" s="37"/>
      <c r="JGF1" s="37"/>
      <c r="JGG1" s="37"/>
      <c r="JGH1" s="37"/>
      <c r="JGI1" s="37"/>
      <c r="JGJ1" s="37"/>
      <c r="JGK1" s="37"/>
      <c r="JGL1" s="37"/>
      <c r="JGM1" s="37"/>
      <c r="JGN1" s="37"/>
      <c r="JGO1" s="37"/>
      <c r="JGP1" s="37"/>
      <c r="JGQ1" s="37"/>
      <c r="JGR1" s="40"/>
      <c r="JGS1" s="40"/>
      <c r="JGT1" s="40"/>
      <c r="JGU1" s="40"/>
      <c r="JGV1" s="40"/>
      <c r="JGW1" s="40"/>
      <c r="JGX1" s="40"/>
      <c r="JGY1" s="40"/>
      <c r="JGZ1" s="40"/>
      <c r="JHA1" s="40"/>
      <c r="JHB1" s="40"/>
      <c r="JHC1" s="40"/>
      <c r="JHD1" s="40"/>
      <c r="JHE1" s="40"/>
      <c r="JHF1" s="40"/>
      <c r="JHG1" s="40"/>
      <c r="JHH1" s="40"/>
      <c r="JHI1" s="40"/>
      <c r="JHJ1" s="40"/>
      <c r="JHK1" s="40"/>
      <c r="JHL1" s="40"/>
      <c r="JHM1" s="40"/>
      <c r="JHN1" s="40"/>
      <c r="JHO1" s="40"/>
      <c r="JHP1" s="40"/>
      <c r="JHQ1" s="40"/>
      <c r="JHR1" s="40"/>
      <c r="JHS1" s="40"/>
      <c r="JHT1" s="40"/>
      <c r="JHU1" s="40"/>
      <c r="JHV1" s="40"/>
      <c r="JHW1" s="40"/>
      <c r="JHX1" s="40"/>
      <c r="JHY1" s="40"/>
      <c r="JHZ1" s="40"/>
      <c r="JIA1" s="40"/>
      <c r="JIB1" s="40"/>
      <c r="JIC1" s="40"/>
      <c r="JID1" s="40"/>
      <c r="JIE1" s="40"/>
      <c r="JIF1" s="40"/>
      <c r="JIG1" s="40"/>
      <c r="JIH1" s="40"/>
      <c r="JII1" s="40"/>
      <c r="JIJ1" s="40"/>
      <c r="JIK1" s="40"/>
      <c r="JIL1" s="40"/>
      <c r="JIM1" s="40"/>
      <c r="JIN1" s="40"/>
      <c r="JIO1" s="40"/>
      <c r="JIP1" s="40"/>
      <c r="JIQ1" s="40"/>
      <c r="JIR1" s="40"/>
      <c r="JIS1" s="40"/>
      <c r="JIT1" s="40"/>
      <c r="JIU1" s="40"/>
      <c r="JIV1" s="40"/>
      <c r="JIW1" s="40"/>
      <c r="JIX1" s="40"/>
      <c r="JIY1" s="40"/>
      <c r="JIZ1" s="40"/>
      <c r="JJA1" s="40"/>
      <c r="JJB1" s="40"/>
      <c r="JJC1" s="40"/>
      <c r="JJD1" s="40"/>
      <c r="JJE1" s="40"/>
      <c r="JJF1" s="40"/>
      <c r="JJG1" s="40"/>
      <c r="JJH1" s="40"/>
      <c r="JJI1" s="40"/>
      <c r="JJJ1" s="40"/>
      <c r="JJK1" s="40"/>
      <c r="JJL1" s="40"/>
      <c r="JJM1" s="40"/>
      <c r="JJN1" s="40"/>
      <c r="JJO1" s="40"/>
      <c r="JJP1" s="40"/>
      <c r="JJQ1" s="40"/>
      <c r="JJR1" s="40"/>
      <c r="JJS1" s="40"/>
      <c r="JJT1" s="40"/>
      <c r="JJU1" s="40"/>
      <c r="JJV1" s="40"/>
      <c r="JJW1" s="40"/>
      <c r="JJX1" s="40"/>
      <c r="JJY1" s="40"/>
      <c r="JJZ1" s="40"/>
      <c r="JKA1" s="40"/>
      <c r="JKB1" s="40"/>
      <c r="JKC1" s="40"/>
      <c r="JKD1" s="40"/>
      <c r="JKE1" s="40"/>
      <c r="JKF1" s="40"/>
      <c r="JKG1" s="40"/>
      <c r="JKH1" s="40"/>
      <c r="JKI1" s="40"/>
      <c r="JKJ1" s="40"/>
      <c r="JKK1" s="40"/>
      <c r="JKL1" s="40"/>
      <c r="JKM1" s="40"/>
      <c r="JKN1" s="40"/>
      <c r="JKO1" s="40"/>
      <c r="JKP1" s="40"/>
      <c r="JKQ1" s="40"/>
      <c r="JKR1" s="40"/>
      <c r="JKS1" s="40"/>
      <c r="JKT1" s="40"/>
      <c r="JKU1" s="40"/>
      <c r="JKV1" s="40"/>
      <c r="JKW1" s="40"/>
      <c r="JKX1" s="40"/>
      <c r="JKY1" s="40"/>
      <c r="JKZ1" s="40"/>
      <c r="JLA1" s="40"/>
      <c r="JLB1" s="40"/>
      <c r="JLC1" s="40"/>
      <c r="JLD1" s="40"/>
      <c r="JLE1" s="40"/>
      <c r="JLF1" s="40"/>
      <c r="JLG1" s="40"/>
      <c r="JLH1" s="40"/>
      <c r="JLI1" s="40"/>
      <c r="JLJ1" s="40"/>
      <c r="JLK1" s="40"/>
      <c r="JLL1" s="40"/>
      <c r="JLM1" s="40"/>
      <c r="JLN1" s="40"/>
      <c r="JLO1" s="40"/>
      <c r="JLP1" s="40"/>
      <c r="JLQ1" s="40"/>
      <c r="JLR1" s="40"/>
      <c r="JLS1" s="40"/>
      <c r="JLT1" s="40"/>
      <c r="JLU1" s="40"/>
      <c r="JLV1" s="40"/>
      <c r="JLW1" s="40"/>
      <c r="JLX1" s="40"/>
      <c r="JLY1" s="40"/>
      <c r="JLZ1" s="40"/>
      <c r="JMA1" s="40"/>
      <c r="JMB1" s="40"/>
      <c r="JMC1" s="40"/>
      <c r="JMD1" s="40"/>
      <c r="JME1" s="40"/>
      <c r="JMF1" s="40"/>
      <c r="JMG1" s="40"/>
      <c r="JMH1" s="40"/>
      <c r="JMI1" s="40"/>
      <c r="JMJ1" s="40"/>
      <c r="JMK1" s="40"/>
      <c r="JML1" s="40"/>
      <c r="JMM1" s="40"/>
      <c r="JMN1" s="40"/>
      <c r="JMO1" s="40"/>
      <c r="JMP1" s="40"/>
      <c r="JMQ1" s="40"/>
      <c r="JMR1" s="40"/>
      <c r="JMS1" s="40"/>
      <c r="JMT1" s="40"/>
      <c r="JMU1" s="40"/>
      <c r="JMV1" s="40"/>
      <c r="JMW1" s="40"/>
      <c r="JMX1" s="40"/>
      <c r="JMY1" s="40"/>
      <c r="JMZ1" s="40"/>
      <c r="JNA1" s="40"/>
      <c r="JNB1" s="40"/>
      <c r="JNC1" s="40"/>
      <c r="JND1" s="40"/>
      <c r="JNE1" s="40"/>
      <c r="JNF1" s="40"/>
      <c r="JNG1" s="40"/>
      <c r="JNH1" s="40"/>
      <c r="JNI1" s="40"/>
      <c r="JNJ1" s="40"/>
      <c r="JNK1" s="40"/>
      <c r="JNL1" s="40"/>
      <c r="JNM1" s="40"/>
      <c r="JNN1" s="40"/>
      <c r="JNO1" s="40"/>
      <c r="JNP1" s="40"/>
      <c r="JNQ1" s="40"/>
      <c r="JNR1" s="40"/>
      <c r="JNS1" s="40"/>
      <c r="JNT1" s="40"/>
      <c r="JNU1" s="40"/>
      <c r="JNV1" s="40"/>
      <c r="JNW1" s="40"/>
      <c r="JNX1" s="40"/>
      <c r="JNY1" s="40"/>
      <c r="JNZ1" s="40"/>
      <c r="JOA1" s="40"/>
      <c r="JOB1" s="40"/>
      <c r="JOC1" s="40"/>
      <c r="JOD1" s="40"/>
      <c r="JOE1" s="40"/>
      <c r="JOF1" s="40"/>
      <c r="JOG1" s="40"/>
      <c r="JOH1" s="40"/>
      <c r="JOI1" s="40"/>
      <c r="JOJ1" s="40"/>
      <c r="JOK1" s="40"/>
      <c r="JOL1" s="40"/>
      <c r="JOM1" s="40"/>
      <c r="JON1" s="40"/>
      <c r="JOO1" s="40"/>
      <c r="JOP1" s="40"/>
      <c r="JOQ1" s="40"/>
      <c r="JOR1" s="40"/>
      <c r="JOS1" s="40"/>
      <c r="JOT1" s="40"/>
      <c r="JOU1" s="40"/>
      <c r="JOV1" s="40"/>
      <c r="JOW1" s="40"/>
      <c r="JOX1" s="40"/>
      <c r="JOY1" s="40"/>
      <c r="JOZ1" s="40"/>
      <c r="JPA1" s="40"/>
      <c r="JPB1" s="40"/>
      <c r="JPC1" s="40"/>
      <c r="JPD1" s="40"/>
      <c r="JPE1" s="40"/>
      <c r="JPF1" s="40"/>
      <c r="JPG1" s="40"/>
      <c r="JPH1" s="40"/>
      <c r="JPI1" s="40"/>
      <c r="JPJ1" s="40"/>
      <c r="JPK1" s="40"/>
      <c r="JPL1" s="40"/>
      <c r="JPM1" s="40"/>
      <c r="JPN1" s="40"/>
      <c r="JPO1" s="40"/>
      <c r="JPP1" s="40"/>
      <c r="JPQ1" s="40"/>
      <c r="JPR1" s="40"/>
      <c r="JPS1" s="40"/>
      <c r="JPT1" s="40"/>
      <c r="JPU1" s="40"/>
      <c r="JPV1" s="40"/>
      <c r="JPW1" s="40"/>
      <c r="JPX1" s="40"/>
      <c r="JPY1" s="40"/>
      <c r="JPZ1" s="40"/>
      <c r="JQA1" s="40"/>
      <c r="JQB1" s="40"/>
      <c r="JQC1" s="40"/>
      <c r="JQD1" s="40"/>
      <c r="JQE1" s="40"/>
      <c r="JQF1" s="40"/>
      <c r="JQG1" s="40"/>
      <c r="JQH1" s="40"/>
      <c r="JQI1" s="40"/>
      <c r="JQJ1" s="40"/>
      <c r="JQK1" s="40"/>
      <c r="JQL1" s="40"/>
      <c r="JQM1" s="40"/>
      <c r="JQN1" s="40"/>
      <c r="JQO1" s="40"/>
      <c r="JQP1" s="40"/>
      <c r="JQQ1" s="40"/>
      <c r="JQR1" s="40"/>
      <c r="JQS1" s="40"/>
      <c r="JQT1" s="40"/>
      <c r="JQU1" s="40"/>
      <c r="JQV1" s="40"/>
      <c r="JQW1" s="40"/>
      <c r="JQX1" s="40"/>
      <c r="JQY1" s="40"/>
      <c r="JQZ1" s="40"/>
      <c r="JRA1" s="40"/>
      <c r="JRB1" s="40"/>
      <c r="JRC1" s="40"/>
      <c r="JRD1" s="40"/>
      <c r="JRE1" s="40"/>
      <c r="JRF1" s="40"/>
      <c r="JRG1" s="40"/>
      <c r="JRH1" s="40"/>
      <c r="JRI1" s="40"/>
      <c r="JRJ1" s="40"/>
      <c r="JRK1" s="40"/>
      <c r="JRL1" s="40"/>
      <c r="JRM1" s="40"/>
      <c r="JRN1" s="40"/>
      <c r="JRO1" s="40"/>
      <c r="JRP1" s="40"/>
      <c r="JRQ1" s="40"/>
      <c r="JRR1" s="40"/>
      <c r="JRS1" s="40"/>
      <c r="JRT1" s="40"/>
      <c r="JRU1" s="40"/>
      <c r="JRV1" s="40"/>
      <c r="JRW1" s="40"/>
      <c r="JRX1" s="40"/>
      <c r="JRY1" s="40"/>
      <c r="JRZ1" s="40"/>
      <c r="JSA1" s="40"/>
      <c r="JSB1" s="40"/>
      <c r="JSC1" s="40"/>
      <c r="JSD1" s="40"/>
      <c r="JSE1" s="40"/>
      <c r="JSF1" s="40"/>
      <c r="JSG1" s="40"/>
      <c r="JSH1" s="40"/>
      <c r="JSI1" s="40"/>
      <c r="JSJ1" s="40"/>
      <c r="JSK1" s="40"/>
      <c r="JSL1" s="40"/>
      <c r="JSM1" s="40"/>
      <c r="JSN1" s="40"/>
      <c r="JSO1" s="40"/>
      <c r="JSP1" s="40"/>
      <c r="JSQ1" s="40"/>
      <c r="JSR1" s="40"/>
      <c r="JSS1" s="40"/>
      <c r="JST1" s="40"/>
      <c r="JSU1" s="40"/>
      <c r="JSV1" s="40"/>
      <c r="JSW1" s="40"/>
      <c r="JSX1" s="40"/>
      <c r="JSY1" s="40"/>
      <c r="JSZ1" s="40"/>
      <c r="JTA1" s="40"/>
      <c r="JTB1" s="40"/>
      <c r="JTC1" s="40"/>
      <c r="JTD1" s="40"/>
      <c r="JTE1" s="40"/>
      <c r="JTF1" s="40"/>
      <c r="JTG1" s="40"/>
      <c r="JTH1" s="40"/>
      <c r="JTI1" s="40"/>
      <c r="JTJ1" s="40"/>
      <c r="JTK1" s="40"/>
      <c r="JTL1" s="40"/>
      <c r="JTM1" s="40"/>
      <c r="JTN1" s="40"/>
      <c r="JTO1" s="40"/>
      <c r="JTP1" s="40"/>
      <c r="JTQ1" s="40"/>
      <c r="JTR1" s="40"/>
      <c r="JTS1" s="40"/>
      <c r="JTT1" s="40"/>
      <c r="JTU1" s="40"/>
      <c r="JTV1" s="40"/>
      <c r="JTW1" s="40"/>
      <c r="JTX1" s="40"/>
      <c r="JTY1" s="40"/>
      <c r="JTZ1" s="40"/>
      <c r="JUA1" s="40"/>
      <c r="JUB1" s="40"/>
      <c r="JUC1" s="40"/>
      <c r="JUD1" s="40"/>
      <c r="JUE1" s="40"/>
      <c r="JUF1" s="40"/>
      <c r="JUG1" s="40"/>
      <c r="JUH1" s="40"/>
      <c r="JUI1" s="40"/>
      <c r="JUJ1" s="40"/>
      <c r="JUK1" s="40"/>
      <c r="JUL1" s="40"/>
      <c r="JUM1" s="40"/>
      <c r="JUN1" s="40"/>
      <c r="JUO1" s="40"/>
      <c r="JUP1" s="40"/>
      <c r="JUQ1" s="40"/>
      <c r="JUR1" s="40"/>
      <c r="JUS1" s="40"/>
      <c r="JUT1" s="40"/>
      <c r="JUU1" s="40"/>
      <c r="JUV1" s="40"/>
      <c r="JUW1" s="40"/>
      <c r="JUX1" s="40"/>
      <c r="JUY1" s="40"/>
      <c r="JUZ1" s="40"/>
      <c r="JVA1" s="40"/>
      <c r="JVB1" s="40"/>
      <c r="JVC1" s="40"/>
      <c r="JVD1" s="40"/>
      <c r="JVE1" s="40"/>
      <c r="JVF1" s="40"/>
      <c r="JVG1" s="40"/>
      <c r="JVH1" s="40"/>
      <c r="JVI1" s="40"/>
      <c r="JVJ1" s="40"/>
      <c r="JVK1" s="40"/>
      <c r="JVL1" s="40"/>
      <c r="JVM1" s="40"/>
      <c r="JVN1" s="40"/>
      <c r="JVO1" s="40"/>
      <c r="JVP1" s="40"/>
      <c r="JVQ1" s="40"/>
      <c r="JVR1" s="40"/>
      <c r="JVS1" s="40"/>
      <c r="JVT1" s="40"/>
      <c r="JVU1" s="40"/>
      <c r="JVV1" s="40"/>
      <c r="JVW1" s="40"/>
      <c r="JVX1" s="40"/>
      <c r="JVY1" s="40"/>
      <c r="JVZ1" s="40"/>
      <c r="JWA1" s="40"/>
      <c r="JWB1" s="40"/>
      <c r="JWC1" s="40"/>
      <c r="JWD1" s="40"/>
      <c r="JWE1" s="40"/>
      <c r="JWF1" s="40"/>
      <c r="JWG1" s="40"/>
      <c r="JWH1" s="40"/>
      <c r="JWI1" s="40"/>
      <c r="JWJ1" s="40"/>
      <c r="JWK1" s="40"/>
      <c r="JWL1" s="40"/>
      <c r="JWM1" s="40"/>
      <c r="JWN1" s="40"/>
      <c r="JWO1" s="40"/>
      <c r="JWP1" s="40"/>
      <c r="JWQ1" s="40"/>
      <c r="JWR1" s="40"/>
      <c r="JWS1" s="40"/>
      <c r="JWT1" s="40"/>
      <c r="JWU1" s="40"/>
      <c r="JWV1" s="40"/>
      <c r="JWW1" s="40"/>
      <c r="JWX1" s="40"/>
      <c r="JWY1" s="40"/>
      <c r="JWZ1" s="40"/>
      <c r="JXA1" s="40"/>
      <c r="JXB1" s="40"/>
      <c r="JXC1" s="40"/>
      <c r="JXD1" s="40"/>
      <c r="JXE1" s="40"/>
      <c r="JXF1" s="40"/>
      <c r="JXG1" s="40"/>
      <c r="JXH1" s="40"/>
      <c r="JXI1" s="40"/>
      <c r="JXJ1" s="40"/>
      <c r="JXK1" s="40"/>
      <c r="JXL1" s="40"/>
      <c r="JXM1" s="40"/>
      <c r="JXN1" s="40"/>
      <c r="JXO1" s="40"/>
      <c r="JXP1" s="40"/>
      <c r="JXQ1" s="40"/>
      <c r="JXR1" s="40"/>
      <c r="JXS1" s="40"/>
      <c r="JXT1" s="40"/>
      <c r="JXU1" s="40"/>
      <c r="JXV1" s="40"/>
      <c r="JXW1" s="40"/>
      <c r="JXX1" s="40"/>
      <c r="JXY1" s="40"/>
      <c r="JXZ1" s="40"/>
      <c r="JYA1" s="40"/>
      <c r="JYB1" s="40"/>
      <c r="JYC1" s="40"/>
      <c r="JYD1" s="40"/>
      <c r="JYE1" s="40"/>
      <c r="JYF1" s="40"/>
      <c r="JYG1" s="40"/>
      <c r="JYH1" s="40"/>
      <c r="JYI1" s="40"/>
      <c r="JYJ1" s="40"/>
      <c r="JYK1" s="40"/>
      <c r="JYL1" s="40"/>
      <c r="JYM1" s="40"/>
      <c r="JYN1" s="40"/>
      <c r="JYO1" s="40"/>
      <c r="JYP1" s="40"/>
      <c r="JYQ1" s="40"/>
      <c r="JYR1" s="40"/>
      <c r="JYS1" s="40"/>
      <c r="JYT1" s="40"/>
      <c r="JYU1" s="40"/>
      <c r="JYV1" s="40"/>
      <c r="JYW1" s="40"/>
      <c r="JYX1" s="40"/>
      <c r="JYY1" s="40"/>
      <c r="JYZ1" s="40"/>
      <c r="JZA1" s="40"/>
      <c r="JZB1" s="40"/>
      <c r="JZC1" s="40"/>
      <c r="JZD1" s="40"/>
      <c r="JZE1" s="40"/>
      <c r="JZF1" s="40"/>
      <c r="JZG1" s="40"/>
      <c r="JZH1" s="40"/>
      <c r="JZI1" s="40"/>
      <c r="JZJ1" s="40"/>
      <c r="JZK1" s="40"/>
      <c r="JZL1" s="40"/>
      <c r="JZM1" s="40"/>
      <c r="JZN1" s="40"/>
      <c r="JZO1" s="40"/>
      <c r="JZP1" s="40"/>
      <c r="JZQ1" s="40"/>
      <c r="JZR1" s="40"/>
      <c r="JZS1" s="40"/>
      <c r="JZT1" s="40"/>
      <c r="JZU1" s="40"/>
      <c r="JZV1" s="40"/>
      <c r="JZW1" s="40"/>
      <c r="JZX1" s="40"/>
      <c r="JZY1" s="40"/>
      <c r="JZZ1" s="40"/>
      <c r="KAA1" s="40"/>
      <c r="KAB1" s="40"/>
      <c r="KAC1" s="40"/>
      <c r="KAD1" s="40"/>
      <c r="KAE1" s="40"/>
      <c r="KAF1" s="40"/>
      <c r="KAG1" s="40"/>
      <c r="KAH1" s="40"/>
      <c r="KAI1" s="40"/>
      <c r="KAJ1" s="40"/>
      <c r="KAK1" s="40"/>
      <c r="KAL1" s="40"/>
      <c r="KAM1" s="40"/>
      <c r="KAN1" s="40"/>
      <c r="KAO1" s="40"/>
      <c r="KAP1" s="40"/>
      <c r="KAQ1" s="40"/>
      <c r="KAR1" s="40"/>
      <c r="KAS1" s="40"/>
      <c r="KAT1" s="40"/>
      <c r="KAU1" s="40"/>
      <c r="KAV1" s="40"/>
      <c r="KAW1" s="40"/>
      <c r="KAX1" s="40"/>
      <c r="KAY1" s="40"/>
      <c r="KAZ1" s="40"/>
      <c r="KBA1" s="40"/>
      <c r="KBB1" s="40"/>
      <c r="KBC1" s="40"/>
      <c r="KBD1" s="40"/>
      <c r="KBE1" s="40"/>
      <c r="KBF1" s="40"/>
      <c r="KBG1" s="40"/>
      <c r="KBH1" s="40"/>
      <c r="KBI1" s="40"/>
      <c r="KBJ1" s="40"/>
      <c r="KBK1" s="40"/>
      <c r="KBL1" s="40"/>
      <c r="KBM1" s="40"/>
      <c r="KBN1" s="40"/>
      <c r="KBO1" s="40"/>
      <c r="KBP1" s="40"/>
      <c r="KBQ1" s="40"/>
      <c r="KBR1" s="40"/>
      <c r="KBS1" s="40"/>
      <c r="KBT1" s="40"/>
      <c r="KBU1" s="40"/>
      <c r="KBV1" s="40"/>
      <c r="KBW1" s="40"/>
      <c r="KBX1" s="40"/>
      <c r="KBY1" s="40"/>
      <c r="KBZ1" s="40"/>
      <c r="KCA1" s="40"/>
      <c r="KCB1" s="40"/>
      <c r="KCC1" s="40"/>
      <c r="KCD1" s="40"/>
      <c r="KCE1" s="40"/>
      <c r="KCF1" s="40"/>
      <c r="KCG1" s="40"/>
      <c r="KCH1" s="40"/>
      <c r="KCI1" s="40"/>
      <c r="KCJ1" s="40"/>
      <c r="KCK1" s="40"/>
      <c r="KCL1" s="40"/>
      <c r="KCM1" s="40"/>
      <c r="KCN1" s="40"/>
      <c r="KCO1" s="40"/>
      <c r="KCP1" s="40"/>
      <c r="KCQ1" s="40"/>
      <c r="KCR1" s="40"/>
      <c r="KCS1" s="40"/>
      <c r="KCT1" s="40"/>
      <c r="KCU1" s="40"/>
      <c r="KCV1" s="40"/>
      <c r="KCW1" s="40"/>
      <c r="KCX1" s="40"/>
      <c r="KCY1" s="40"/>
      <c r="KCZ1" s="40"/>
      <c r="KDA1" s="40"/>
      <c r="KDB1" s="40"/>
      <c r="KDC1" s="40"/>
      <c r="KDD1" s="40"/>
      <c r="KDE1" s="40"/>
      <c r="KDF1" s="40"/>
      <c r="KDG1" s="40"/>
      <c r="KDH1" s="40"/>
      <c r="KDI1" s="40"/>
      <c r="KDJ1" s="40"/>
      <c r="KDK1" s="40"/>
      <c r="KDL1" s="40"/>
      <c r="KDM1" s="40"/>
      <c r="KDN1" s="40"/>
      <c r="KDO1" s="40"/>
      <c r="KDP1" s="40"/>
      <c r="KDQ1" s="40"/>
      <c r="KDR1" s="40"/>
      <c r="KDS1" s="40"/>
      <c r="KDT1" s="40"/>
      <c r="KDU1" s="40"/>
      <c r="KDV1" s="40"/>
      <c r="KDW1" s="40"/>
      <c r="KDX1" s="40"/>
      <c r="KDY1" s="40"/>
      <c r="KDZ1" s="40"/>
      <c r="KEA1" s="40"/>
      <c r="KEB1" s="40"/>
      <c r="KEC1" s="40"/>
      <c r="KED1" s="40"/>
      <c r="KEE1" s="40"/>
      <c r="KEF1" s="40"/>
      <c r="KEG1" s="40"/>
      <c r="KEH1" s="40"/>
      <c r="KEI1" s="40"/>
      <c r="KEJ1" s="40"/>
      <c r="KEK1" s="40"/>
      <c r="KEL1" s="40"/>
      <c r="KEM1" s="40"/>
      <c r="KEN1" s="40"/>
      <c r="KEO1" s="40"/>
      <c r="KEP1" s="40"/>
      <c r="KEQ1" s="40"/>
      <c r="KER1" s="40"/>
      <c r="KES1" s="40"/>
      <c r="KET1" s="40"/>
      <c r="KEU1" s="40"/>
      <c r="KEV1" s="40"/>
      <c r="KEW1" s="40"/>
      <c r="KEX1" s="40"/>
      <c r="KEY1" s="40"/>
      <c r="KEZ1" s="40"/>
      <c r="KFA1" s="40"/>
      <c r="KFB1" s="40"/>
      <c r="KFC1" s="40"/>
      <c r="KFD1" s="40"/>
      <c r="KFE1" s="40"/>
      <c r="KFF1" s="40"/>
      <c r="KFG1" s="40"/>
      <c r="KFH1" s="40"/>
      <c r="KFI1" s="40"/>
      <c r="KFJ1" s="40"/>
      <c r="KFK1" s="40"/>
      <c r="KFL1" s="40"/>
      <c r="KFM1" s="40"/>
      <c r="KFN1" s="40"/>
      <c r="KFO1" s="40"/>
      <c r="KFP1" s="40"/>
      <c r="KFQ1" s="40"/>
      <c r="KFR1" s="40"/>
      <c r="KFS1" s="40"/>
      <c r="KFT1" s="40"/>
      <c r="KFU1" s="40"/>
      <c r="KFV1" s="40"/>
      <c r="KFW1" s="40"/>
      <c r="KFX1" s="40"/>
      <c r="KFY1" s="40"/>
      <c r="KFZ1" s="40"/>
      <c r="KGA1" s="40"/>
      <c r="KGB1" s="40"/>
      <c r="KGC1" s="40"/>
      <c r="KGD1" s="40"/>
      <c r="KGE1" s="40"/>
      <c r="KGF1" s="40"/>
      <c r="KGG1" s="40"/>
      <c r="KGH1" s="40"/>
      <c r="KGI1" s="40"/>
      <c r="KGJ1" s="40"/>
      <c r="KGK1" s="40"/>
      <c r="KGL1" s="40"/>
      <c r="KGM1" s="40"/>
      <c r="KGN1" s="40"/>
      <c r="KGO1" s="40"/>
      <c r="KGP1" s="40"/>
      <c r="KGQ1" s="40"/>
      <c r="KGR1" s="40"/>
      <c r="KGS1" s="40"/>
      <c r="KGT1" s="40"/>
      <c r="KGU1" s="40"/>
      <c r="KGV1" s="40"/>
      <c r="KGW1" s="40"/>
      <c r="KGX1" s="40"/>
      <c r="KGY1" s="40"/>
      <c r="KGZ1" s="40"/>
      <c r="KHA1" s="40"/>
      <c r="KHB1" s="40"/>
      <c r="KHC1" s="40"/>
      <c r="KHD1" s="40"/>
      <c r="KHE1" s="40"/>
      <c r="KHF1" s="40"/>
      <c r="KHG1" s="40"/>
      <c r="KHH1" s="40"/>
      <c r="KHI1" s="40"/>
      <c r="KHJ1" s="40"/>
      <c r="KHK1" s="40"/>
      <c r="KHL1" s="40"/>
      <c r="KHM1" s="40"/>
      <c r="KHN1" s="40"/>
      <c r="KHO1" s="40"/>
      <c r="KHP1" s="40"/>
      <c r="KHQ1" s="40"/>
      <c r="KHR1" s="40"/>
      <c r="KHS1" s="40"/>
      <c r="KHT1" s="40"/>
      <c r="KHU1" s="40"/>
      <c r="KHV1" s="40"/>
      <c r="KHW1" s="40"/>
      <c r="KHX1" s="40"/>
      <c r="KHY1" s="40"/>
      <c r="KHZ1" s="40"/>
      <c r="KIA1" s="40"/>
      <c r="KIB1" s="40"/>
      <c r="KIC1" s="40"/>
      <c r="KID1" s="40"/>
      <c r="KIE1" s="40"/>
      <c r="KIF1" s="40"/>
      <c r="KIG1" s="40"/>
      <c r="KIH1" s="40"/>
      <c r="KII1" s="40"/>
      <c r="KIJ1" s="40"/>
      <c r="KIK1" s="40"/>
      <c r="KIL1" s="40"/>
      <c r="KIM1" s="40"/>
      <c r="KIN1" s="40"/>
      <c r="KIO1" s="40"/>
      <c r="KIP1" s="40"/>
      <c r="KIQ1" s="40"/>
      <c r="KIR1" s="40"/>
      <c r="KIS1" s="40"/>
      <c r="KIT1" s="40"/>
      <c r="KIU1" s="40"/>
      <c r="KIV1" s="40"/>
      <c r="KIW1" s="40"/>
      <c r="KIX1" s="40"/>
      <c r="KIY1" s="40"/>
      <c r="KIZ1" s="40"/>
      <c r="KJA1" s="40"/>
      <c r="KJB1" s="40"/>
      <c r="KJC1" s="40"/>
      <c r="KJD1" s="40"/>
      <c r="KJE1" s="40"/>
      <c r="KJF1" s="40"/>
      <c r="KJG1" s="40"/>
      <c r="KJH1" s="40"/>
      <c r="KJI1" s="40"/>
      <c r="KJJ1" s="40"/>
      <c r="KJK1" s="40"/>
      <c r="KJL1" s="40"/>
      <c r="KJM1" s="40"/>
      <c r="KJN1" s="40"/>
      <c r="KJO1" s="40"/>
      <c r="KJP1" s="40"/>
      <c r="KJQ1" s="40"/>
      <c r="KJR1" s="40"/>
      <c r="KJS1" s="40"/>
      <c r="KJT1" s="40"/>
      <c r="KJU1" s="40"/>
      <c r="KJV1" s="40"/>
      <c r="KJW1" s="40"/>
      <c r="KJX1" s="40"/>
      <c r="KJY1" s="40"/>
      <c r="KJZ1" s="40"/>
      <c r="KKA1" s="40"/>
      <c r="KKB1" s="40"/>
      <c r="KKC1" s="40"/>
      <c r="KKD1" s="40"/>
      <c r="KKE1" s="40"/>
      <c r="KKF1" s="40"/>
      <c r="KKG1" s="40"/>
      <c r="KKH1" s="40"/>
      <c r="KKI1" s="40"/>
      <c r="KKJ1" s="40"/>
      <c r="KKK1" s="40"/>
      <c r="KKL1" s="40"/>
      <c r="KKM1" s="40"/>
      <c r="KKN1" s="40"/>
      <c r="KKO1" s="40"/>
      <c r="KKP1" s="40"/>
      <c r="KKQ1" s="40"/>
      <c r="KKR1" s="40"/>
      <c r="KKS1" s="40"/>
      <c r="KKT1" s="40"/>
      <c r="KKU1" s="40"/>
      <c r="KKV1" s="40"/>
      <c r="KKW1" s="40"/>
      <c r="KKX1" s="40"/>
      <c r="KKY1" s="40"/>
      <c r="KKZ1" s="40"/>
      <c r="KLA1" s="40"/>
      <c r="KLB1" s="40"/>
      <c r="KLC1" s="40"/>
      <c r="KLD1" s="40"/>
      <c r="KLE1" s="40"/>
      <c r="KLF1" s="40"/>
      <c r="KLG1" s="40"/>
      <c r="KLH1" s="40"/>
      <c r="KLI1" s="40"/>
      <c r="KLJ1" s="40"/>
      <c r="KLK1" s="40"/>
      <c r="KLL1" s="40"/>
      <c r="KLM1" s="40"/>
      <c r="KLN1" s="40"/>
      <c r="KLO1" s="40"/>
      <c r="KLP1" s="40"/>
      <c r="KLQ1" s="40"/>
      <c r="KLR1" s="40"/>
      <c r="KLS1" s="40"/>
      <c r="KLT1" s="40"/>
      <c r="KLU1" s="40"/>
      <c r="KLV1" s="40"/>
      <c r="KLW1" s="40"/>
      <c r="KLX1" s="40"/>
      <c r="KLY1" s="40"/>
      <c r="KLZ1" s="40"/>
      <c r="KMA1" s="40"/>
      <c r="KMB1" s="40"/>
      <c r="KMC1" s="40"/>
      <c r="KMD1" s="40"/>
      <c r="KME1" s="40"/>
      <c r="KMF1" s="40"/>
      <c r="KMG1" s="40"/>
      <c r="KMH1" s="40"/>
      <c r="KMI1" s="40"/>
      <c r="KMJ1" s="40"/>
      <c r="KMK1" s="40"/>
      <c r="KML1" s="40"/>
      <c r="KMM1" s="40"/>
      <c r="KMN1" s="40"/>
      <c r="KMO1" s="40"/>
      <c r="KMP1" s="40"/>
      <c r="KMQ1" s="40"/>
      <c r="KMR1" s="40"/>
      <c r="KMS1" s="40"/>
      <c r="KMT1" s="40"/>
      <c r="KMU1" s="40"/>
      <c r="KMV1" s="40"/>
      <c r="KMW1" s="40"/>
      <c r="KMX1" s="40"/>
      <c r="KMY1" s="40"/>
      <c r="KMZ1" s="40"/>
      <c r="KNA1" s="40"/>
      <c r="KNB1" s="40"/>
      <c r="KNC1" s="40"/>
      <c r="KND1" s="40"/>
      <c r="KNE1" s="40"/>
      <c r="KNF1" s="40"/>
      <c r="KNG1" s="40"/>
      <c r="KNH1" s="40"/>
      <c r="KNI1" s="40"/>
      <c r="KNJ1" s="40"/>
      <c r="KNK1" s="40"/>
      <c r="KNL1" s="40"/>
      <c r="KNM1" s="40"/>
      <c r="KNN1" s="40"/>
      <c r="KNO1" s="40"/>
      <c r="KNP1" s="40"/>
      <c r="KNQ1" s="40"/>
      <c r="KNR1" s="40"/>
      <c r="KNS1" s="40"/>
      <c r="KNT1" s="40"/>
      <c r="KNU1" s="40"/>
      <c r="KNV1" s="40"/>
      <c r="KNW1" s="40"/>
      <c r="KNX1" s="40"/>
      <c r="KNY1" s="40"/>
      <c r="KNZ1" s="40"/>
      <c r="KOA1" s="40"/>
      <c r="KOB1" s="40"/>
      <c r="KOC1" s="40"/>
      <c r="KOD1" s="40"/>
      <c r="KOE1" s="40"/>
      <c r="KOF1" s="40"/>
      <c r="KOG1" s="40"/>
      <c r="KOH1" s="40"/>
      <c r="KOI1" s="40"/>
      <c r="KOJ1" s="40"/>
      <c r="KOK1" s="40"/>
      <c r="KOL1" s="40"/>
      <c r="KOM1" s="40"/>
      <c r="KON1" s="40"/>
      <c r="KOO1" s="40"/>
      <c r="KOP1" s="40"/>
      <c r="KOQ1" s="40"/>
      <c r="KOR1" s="40"/>
      <c r="KOS1" s="40"/>
      <c r="KOT1" s="40"/>
      <c r="KOU1" s="40"/>
      <c r="KOV1" s="40"/>
      <c r="KOW1" s="40"/>
      <c r="KOX1" s="40"/>
      <c r="KOY1" s="40"/>
      <c r="KOZ1" s="40"/>
      <c r="KPA1" s="40"/>
      <c r="KPB1" s="40"/>
      <c r="KPC1" s="40"/>
      <c r="KPD1" s="40"/>
      <c r="KPE1" s="40"/>
      <c r="KPF1" s="40"/>
      <c r="KPG1" s="40"/>
      <c r="KPH1" s="40"/>
      <c r="KPI1" s="40"/>
      <c r="KPJ1" s="40"/>
      <c r="KPK1" s="40"/>
      <c r="KPL1" s="40"/>
      <c r="KPM1" s="40"/>
      <c r="KPN1" s="40"/>
      <c r="KPO1" s="40"/>
      <c r="KPP1" s="40"/>
      <c r="KPQ1" s="40"/>
      <c r="KPR1" s="40"/>
      <c r="KPS1" s="40"/>
      <c r="KPT1" s="40"/>
      <c r="KPU1" s="40"/>
      <c r="KPV1" s="40"/>
      <c r="KPW1" s="40"/>
      <c r="KPX1" s="40"/>
      <c r="KPY1" s="40"/>
      <c r="KPZ1" s="40"/>
      <c r="KQA1" s="40"/>
      <c r="KQB1" s="40"/>
      <c r="KQC1" s="40"/>
      <c r="KQD1" s="40"/>
      <c r="KQE1" s="40"/>
      <c r="KQF1" s="40"/>
      <c r="KQG1" s="40"/>
      <c r="KQH1" s="40"/>
      <c r="KQI1" s="40"/>
      <c r="KQJ1" s="40"/>
      <c r="KQK1" s="40"/>
      <c r="KQL1" s="40"/>
      <c r="KQM1" s="40"/>
      <c r="KQN1" s="40"/>
      <c r="KQO1" s="40"/>
      <c r="KQP1" s="40"/>
      <c r="KQQ1" s="40"/>
      <c r="KQR1" s="40"/>
      <c r="KQS1" s="40"/>
      <c r="KQT1" s="40"/>
      <c r="KQU1" s="40"/>
      <c r="KQV1" s="40"/>
      <c r="KQW1" s="40"/>
      <c r="KQX1" s="40"/>
      <c r="KQY1" s="40"/>
      <c r="KQZ1" s="40"/>
      <c r="KRA1" s="40"/>
      <c r="KRB1" s="40"/>
      <c r="KRC1" s="40"/>
      <c r="KRD1" s="40"/>
      <c r="KRE1" s="40"/>
      <c r="KRF1" s="40"/>
      <c r="KRG1" s="40"/>
      <c r="KRH1" s="40"/>
      <c r="KRI1" s="40"/>
      <c r="KRJ1" s="40"/>
      <c r="KRK1" s="40"/>
      <c r="KRL1" s="40"/>
      <c r="KRM1" s="40"/>
      <c r="KRN1" s="40"/>
      <c r="KRO1" s="40"/>
      <c r="KRP1" s="40"/>
      <c r="KRQ1" s="40"/>
      <c r="KRR1" s="40"/>
      <c r="KRS1" s="40"/>
      <c r="KRT1" s="40"/>
      <c r="KRU1" s="40"/>
      <c r="KRV1" s="40"/>
      <c r="KRW1" s="40"/>
      <c r="KRX1" s="40"/>
      <c r="KRY1" s="40"/>
      <c r="KRZ1" s="40"/>
      <c r="KSA1" s="40"/>
      <c r="KSB1" s="40"/>
      <c r="KSC1" s="40"/>
      <c r="KSD1" s="40"/>
      <c r="KSE1" s="40"/>
      <c r="KSF1" s="40"/>
      <c r="KSG1" s="40"/>
      <c r="KSH1" s="40"/>
      <c r="KSI1" s="40"/>
      <c r="KSJ1" s="40"/>
      <c r="KSK1" s="40"/>
      <c r="KSL1" s="40"/>
      <c r="KSM1" s="40"/>
      <c r="KSN1" s="40"/>
      <c r="KSO1" s="40"/>
      <c r="KSP1" s="40"/>
      <c r="KSQ1" s="40"/>
      <c r="KSR1" s="40"/>
      <c r="KSS1" s="40"/>
      <c r="KST1" s="40"/>
      <c r="KSU1" s="40"/>
      <c r="KSV1" s="40"/>
      <c r="KSW1" s="40"/>
      <c r="KSX1" s="40"/>
      <c r="KSY1" s="40"/>
      <c r="KSZ1" s="40"/>
      <c r="KTA1" s="40"/>
      <c r="KTB1" s="40"/>
      <c r="KTC1" s="40"/>
      <c r="KTD1" s="40"/>
      <c r="KTE1" s="40"/>
      <c r="KTF1" s="40"/>
      <c r="KTG1" s="40"/>
      <c r="KTH1" s="40"/>
      <c r="KTI1" s="40"/>
      <c r="KTJ1" s="40"/>
      <c r="KTK1" s="40"/>
      <c r="KTL1" s="40"/>
      <c r="KTM1" s="40"/>
      <c r="KTN1" s="40"/>
      <c r="KTO1" s="40"/>
      <c r="KTP1" s="40"/>
      <c r="KTQ1" s="40"/>
      <c r="KTR1" s="40"/>
      <c r="KTS1" s="40"/>
      <c r="KTT1" s="40"/>
      <c r="KTU1" s="40"/>
      <c r="KTV1" s="40"/>
      <c r="KTW1" s="40"/>
      <c r="KTX1" s="40"/>
      <c r="KTY1" s="40"/>
      <c r="KTZ1" s="40"/>
      <c r="KUA1" s="40"/>
      <c r="KUB1" s="40"/>
      <c r="KUC1" s="40"/>
      <c r="KUD1" s="40"/>
      <c r="KUE1" s="40"/>
      <c r="KUF1" s="40"/>
      <c r="KUG1" s="40"/>
      <c r="KUH1" s="40"/>
      <c r="KUI1" s="40"/>
      <c r="KUJ1" s="40"/>
      <c r="KUK1" s="40"/>
      <c r="KUL1" s="40"/>
      <c r="KUM1" s="40"/>
      <c r="KUN1" s="40"/>
      <c r="KUO1" s="40"/>
      <c r="KUP1" s="40"/>
      <c r="KUQ1" s="40"/>
      <c r="KUR1" s="40"/>
      <c r="KUS1" s="40"/>
      <c r="KUT1" s="40"/>
      <c r="KUU1" s="40"/>
      <c r="KUV1" s="40"/>
      <c r="KUW1" s="40"/>
      <c r="KUX1" s="40"/>
      <c r="KUY1" s="40"/>
      <c r="KUZ1" s="40"/>
      <c r="KVA1" s="40"/>
      <c r="KVB1" s="40"/>
      <c r="KVC1" s="40"/>
      <c r="KVD1" s="40"/>
      <c r="KVE1" s="40"/>
      <c r="KVF1" s="40"/>
      <c r="KVG1" s="40"/>
      <c r="KVH1" s="40"/>
      <c r="KVI1" s="40"/>
      <c r="KVJ1" s="40"/>
      <c r="KVK1" s="40"/>
      <c r="KVL1" s="40"/>
      <c r="KVM1" s="40"/>
      <c r="KVN1" s="40"/>
      <c r="KVO1" s="40"/>
      <c r="KVP1" s="40"/>
      <c r="KVQ1" s="40"/>
      <c r="KVR1" s="40"/>
      <c r="KVS1" s="40"/>
      <c r="KVT1" s="40"/>
      <c r="KVU1" s="40"/>
      <c r="KVV1" s="40"/>
      <c r="KVW1" s="40"/>
      <c r="KVX1" s="40"/>
      <c r="KVY1" s="40"/>
      <c r="KVZ1" s="40"/>
      <c r="KWA1" s="40"/>
      <c r="KWB1" s="40"/>
      <c r="KWC1" s="40"/>
      <c r="KWD1" s="40"/>
      <c r="KWE1" s="40"/>
      <c r="KWF1" s="40"/>
      <c r="KWG1" s="40"/>
      <c r="KWH1" s="40"/>
      <c r="KWI1" s="40"/>
      <c r="KWJ1" s="40"/>
      <c r="KWK1" s="40"/>
      <c r="KWL1" s="40"/>
      <c r="KWM1" s="40"/>
      <c r="KWN1" s="40"/>
      <c r="KWO1" s="40"/>
      <c r="KWP1" s="40"/>
      <c r="KWQ1" s="40"/>
      <c r="KWR1" s="40"/>
      <c r="KWS1" s="40"/>
      <c r="KWT1" s="40"/>
      <c r="KWU1" s="40"/>
      <c r="KWV1" s="40"/>
      <c r="KWW1" s="40"/>
      <c r="KWX1" s="40"/>
      <c r="KWY1" s="40"/>
      <c r="KWZ1" s="40"/>
      <c r="KXA1" s="40"/>
      <c r="KXB1" s="40"/>
      <c r="KXC1" s="40"/>
      <c r="KXD1" s="40"/>
      <c r="KXE1" s="40"/>
      <c r="KXF1" s="40"/>
      <c r="KXG1" s="40"/>
      <c r="KXH1" s="40"/>
      <c r="KXI1" s="40"/>
      <c r="KXJ1" s="40"/>
      <c r="KXK1" s="40"/>
      <c r="KXL1" s="40"/>
      <c r="KXM1" s="40"/>
      <c r="KXN1" s="40"/>
      <c r="KXO1" s="40"/>
      <c r="KXP1" s="40"/>
      <c r="KXQ1" s="40"/>
      <c r="KXR1" s="40"/>
      <c r="KXS1" s="40"/>
      <c r="KXT1" s="40"/>
      <c r="KXU1" s="40"/>
      <c r="KXV1" s="40"/>
      <c r="KXW1" s="40"/>
      <c r="KXX1" s="40"/>
      <c r="KXY1" s="40"/>
      <c r="KXZ1" s="40"/>
      <c r="KYA1" s="40"/>
      <c r="KYB1" s="40"/>
      <c r="KYC1" s="40"/>
      <c r="KYD1" s="40"/>
      <c r="KYE1" s="40"/>
      <c r="KYF1" s="40"/>
      <c r="KYG1" s="40"/>
      <c r="KYH1" s="40"/>
      <c r="KYI1" s="40"/>
      <c r="KYJ1" s="40"/>
      <c r="KYK1" s="40"/>
      <c r="KYL1" s="40"/>
      <c r="KYM1" s="40"/>
      <c r="KYN1" s="40"/>
      <c r="KYO1" s="40"/>
      <c r="KYP1" s="40"/>
      <c r="KYQ1" s="40"/>
      <c r="KYR1" s="40"/>
      <c r="KYS1" s="40"/>
      <c r="KYT1" s="40"/>
      <c r="KYU1" s="40"/>
      <c r="KYV1" s="40"/>
      <c r="KYW1" s="40"/>
      <c r="KYX1" s="40"/>
      <c r="KYY1" s="40"/>
      <c r="KYZ1" s="40"/>
      <c r="KZA1" s="40"/>
      <c r="KZB1" s="40"/>
      <c r="KZC1" s="40"/>
      <c r="KZD1" s="40"/>
      <c r="KZE1" s="40"/>
      <c r="KZF1" s="40"/>
      <c r="KZG1" s="40"/>
      <c r="KZH1" s="40"/>
      <c r="KZI1" s="40"/>
      <c r="KZJ1" s="40"/>
      <c r="KZK1" s="40"/>
      <c r="KZL1" s="40"/>
      <c r="KZM1" s="40"/>
      <c r="KZN1" s="40"/>
      <c r="KZO1" s="40"/>
      <c r="KZP1" s="40"/>
      <c r="KZQ1" s="40"/>
      <c r="KZR1" s="40"/>
      <c r="KZS1" s="40"/>
      <c r="KZT1" s="40"/>
      <c r="KZU1" s="40"/>
      <c r="KZV1" s="40"/>
      <c r="KZW1" s="40"/>
      <c r="KZX1" s="40"/>
      <c r="KZY1" s="40"/>
      <c r="KZZ1" s="40"/>
      <c r="LAA1" s="40"/>
      <c r="LAB1" s="40"/>
      <c r="LAC1" s="40"/>
      <c r="LAD1" s="40"/>
      <c r="LAE1" s="40"/>
      <c r="LAF1" s="40"/>
      <c r="LAG1" s="40"/>
      <c r="LAH1" s="40"/>
      <c r="LAI1" s="40"/>
      <c r="LAJ1" s="40"/>
      <c r="LAK1" s="40"/>
      <c r="LAL1" s="40"/>
      <c r="LAM1" s="40"/>
      <c r="LAN1" s="40"/>
      <c r="LAO1" s="40"/>
      <c r="LAP1" s="40"/>
      <c r="LAQ1" s="40"/>
      <c r="LAR1" s="40"/>
      <c r="LAS1" s="40"/>
      <c r="LAT1" s="40"/>
      <c r="LAU1" s="40"/>
      <c r="LAV1" s="40"/>
      <c r="LAW1" s="40"/>
      <c r="LAX1" s="40"/>
      <c r="LAY1" s="40"/>
      <c r="LAZ1" s="40"/>
      <c r="LBA1" s="40"/>
      <c r="LBB1" s="40"/>
      <c r="LBC1" s="40"/>
      <c r="LBD1" s="40"/>
      <c r="LBE1" s="40"/>
      <c r="LBF1" s="40"/>
      <c r="LBG1" s="40"/>
      <c r="LBH1" s="40"/>
      <c r="LBI1" s="40"/>
      <c r="LBJ1" s="40"/>
      <c r="LBK1" s="40"/>
      <c r="LBL1" s="40"/>
      <c r="LBM1" s="40"/>
      <c r="LBN1" s="40"/>
      <c r="LBO1" s="40"/>
      <c r="LBP1" s="40"/>
      <c r="LBQ1" s="40"/>
      <c r="LBR1" s="40"/>
      <c r="LBS1" s="40"/>
      <c r="LBT1" s="40"/>
      <c r="LBU1" s="40"/>
      <c r="LBV1" s="40"/>
      <c r="LBW1" s="40"/>
      <c r="LBX1" s="40"/>
      <c r="LBY1" s="40"/>
      <c r="LBZ1" s="40"/>
      <c r="LCA1" s="40"/>
      <c r="LCB1" s="40"/>
      <c r="LCC1" s="40"/>
      <c r="LCD1" s="40"/>
      <c r="LCE1" s="40"/>
      <c r="LCF1" s="40"/>
      <c r="LCG1" s="40"/>
      <c r="LCH1" s="40"/>
      <c r="LCI1" s="40"/>
      <c r="LCJ1" s="40"/>
      <c r="LCK1" s="40"/>
      <c r="LCL1" s="40"/>
      <c r="LCM1" s="40"/>
      <c r="LCN1" s="40"/>
      <c r="LCO1" s="40"/>
      <c r="LCP1" s="40"/>
      <c r="LCQ1" s="40"/>
      <c r="LCR1" s="40"/>
      <c r="LCS1" s="40"/>
      <c r="LCT1" s="40"/>
      <c r="LCU1" s="40"/>
      <c r="LCV1" s="40"/>
      <c r="LCW1" s="40"/>
      <c r="LCX1" s="40"/>
      <c r="LCY1" s="40"/>
      <c r="LCZ1" s="40"/>
      <c r="LDA1" s="40"/>
      <c r="LDB1" s="40"/>
      <c r="LDC1" s="40"/>
      <c r="LDD1" s="40"/>
      <c r="LDE1" s="40"/>
      <c r="LDF1" s="40"/>
      <c r="LDG1" s="40"/>
      <c r="LDH1" s="40"/>
      <c r="LDI1" s="40"/>
      <c r="LDJ1" s="40"/>
      <c r="LDK1" s="40"/>
      <c r="LDL1" s="40"/>
      <c r="LDM1" s="40"/>
      <c r="LDN1" s="40"/>
      <c r="LDO1" s="40"/>
      <c r="LDP1" s="40"/>
      <c r="LDQ1" s="40"/>
      <c r="LDR1" s="40"/>
      <c r="LDS1" s="40"/>
      <c r="LDT1" s="40"/>
      <c r="LDU1" s="40"/>
      <c r="LDV1" s="40"/>
      <c r="LDW1" s="40"/>
      <c r="LDX1" s="40"/>
      <c r="LDY1" s="40"/>
      <c r="LDZ1" s="40"/>
      <c r="LEA1" s="40"/>
      <c r="LEB1" s="40"/>
      <c r="LEC1" s="40"/>
      <c r="LED1" s="40"/>
      <c r="LEE1" s="40"/>
      <c r="LEF1" s="40"/>
      <c r="LEG1" s="40"/>
      <c r="LEH1" s="40"/>
      <c r="LEI1" s="40"/>
      <c r="LEJ1" s="40"/>
      <c r="LEK1" s="40"/>
      <c r="LEL1" s="40"/>
      <c r="LEM1" s="40"/>
      <c r="LEN1" s="40"/>
      <c r="LEO1" s="40"/>
      <c r="LEP1" s="40"/>
      <c r="LEQ1" s="40"/>
      <c r="LER1" s="40"/>
      <c r="LES1" s="40"/>
      <c r="LET1" s="40"/>
      <c r="LEU1" s="40"/>
      <c r="LEV1" s="40"/>
      <c r="LEW1" s="40"/>
      <c r="LEX1" s="40"/>
      <c r="LEY1" s="40"/>
      <c r="LEZ1" s="40"/>
      <c r="LFA1" s="40"/>
      <c r="LFB1" s="40"/>
      <c r="LFC1" s="40"/>
      <c r="LFD1" s="40"/>
      <c r="LFE1" s="40"/>
      <c r="LFF1" s="40"/>
      <c r="LFG1" s="40"/>
      <c r="LFH1" s="40"/>
      <c r="LFI1" s="40"/>
      <c r="LFJ1" s="40"/>
      <c r="LFK1" s="40"/>
      <c r="LFL1" s="40"/>
      <c r="LFM1" s="40"/>
      <c r="LFN1" s="40"/>
      <c r="LFO1" s="40"/>
      <c r="LFP1" s="40"/>
      <c r="LFQ1" s="40"/>
      <c r="LFR1" s="40"/>
      <c r="LFS1" s="40"/>
      <c r="LFT1" s="40"/>
      <c r="LFU1" s="40"/>
      <c r="LFV1" s="40"/>
      <c r="LFW1" s="40"/>
      <c r="LFX1" s="40"/>
      <c r="LFY1" s="40"/>
      <c r="LFZ1" s="40"/>
      <c r="LGA1" s="40"/>
      <c r="LGB1" s="40"/>
      <c r="LGC1" s="40"/>
      <c r="LGD1" s="40"/>
      <c r="LGE1" s="40"/>
      <c r="LGF1" s="40"/>
      <c r="LGG1" s="40"/>
      <c r="LGH1" s="40"/>
      <c r="LGI1" s="40"/>
      <c r="LGJ1" s="40"/>
      <c r="LGK1" s="40"/>
      <c r="LGL1" s="40"/>
      <c r="LGM1" s="40"/>
      <c r="LGN1" s="40"/>
      <c r="LGO1" s="40"/>
      <c r="LGP1" s="40"/>
      <c r="LGQ1" s="40"/>
      <c r="LGR1" s="40"/>
      <c r="LGS1" s="40"/>
      <c r="LGT1" s="40"/>
      <c r="LGU1" s="40"/>
      <c r="LGV1" s="40"/>
      <c r="LGW1" s="40"/>
      <c r="LGX1" s="40"/>
      <c r="LGY1" s="40"/>
      <c r="LGZ1" s="40"/>
      <c r="LHA1" s="40"/>
      <c r="LHB1" s="40"/>
      <c r="LHC1" s="40"/>
      <c r="LHD1" s="40"/>
      <c r="LHE1" s="40"/>
      <c r="LHF1" s="40"/>
      <c r="LHG1" s="40"/>
      <c r="LHH1" s="40"/>
      <c r="LHI1" s="40"/>
      <c r="LHJ1" s="40"/>
      <c r="LHK1" s="40"/>
      <c r="LHL1" s="40"/>
      <c r="LHM1" s="40"/>
      <c r="LHN1" s="40"/>
      <c r="LHO1" s="40"/>
      <c r="LHP1" s="40"/>
      <c r="LHQ1" s="40"/>
      <c r="LHR1" s="40"/>
      <c r="LHS1" s="40"/>
      <c r="LHT1" s="40"/>
      <c r="LHU1" s="40"/>
      <c r="LHV1" s="40"/>
      <c r="LHW1" s="40"/>
      <c r="LHX1" s="40"/>
      <c r="LHY1" s="40"/>
      <c r="LHZ1" s="40"/>
      <c r="LIA1" s="40"/>
      <c r="LIB1" s="40"/>
      <c r="LIC1" s="40"/>
      <c r="LID1" s="40"/>
      <c r="LIE1" s="40"/>
      <c r="LIF1" s="40"/>
      <c r="LIG1" s="40"/>
      <c r="LIH1" s="40"/>
      <c r="LII1" s="40"/>
      <c r="LIJ1" s="40"/>
      <c r="LIK1" s="40"/>
      <c r="LIL1" s="40"/>
      <c r="LIM1" s="40"/>
      <c r="LIN1" s="40"/>
      <c r="LIO1" s="40"/>
      <c r="LIP1" s="40"/>
      <c r="LIQ1" s="40"/>
      <c r="LIR1" s="40"/>
      <c r="LIS1" s="40"/>
      <c r="LIT1" s="40"/>
      <c r="LIU1" s="40"/>
      <c r="LIV1" s="40"/>
      <c r="LIW1" s="40"/>
      <c r="LIX1" s="40"/>
      <c r="LIY1" s="40"/>
      <c r="LIZ1" s="40"/>
      <c r="LJA1" s="40"/>
      <c r="LJB1" s="40"/>
      <c r="LJC1" s="40"/>
      <c r="LJD1" s="40"/>
      <c r="LJE1" s="40"/>
      <c r="LJF1" s="40"/>
      <c r="LJG1" s="40"/>
      <c r="LJH1" s="40"/>
      <c r="LJI1" s="40"/>
      <c r="LJJ1" s="40"/>
      <c r="LJK1" s="40"/>
      <c r="LJL1" s="40"/>
      <c r="LJM1" s="40"/>
      <c r="LJN1" s="40"/>
      <c r="LJO1" s="40"/>
      <c r="LJP1" s="40"/>
      <c r="LJQ1" s="40"/>
      <c r="LJR1" s="40"/>
      <c r="LJS1" s="40"/>
      <c r="LJT1" s="40"/>
      <c r="LJU1" s="40"/>
      <c r="LJV1" s="40"/>
      <c r="LJW1" s="40"/>
      <c r="LJX1" s="40"/>
      <c r="LJY1" s="40"/>
      <c r="LJZ1" s="40"/>
      <c r="LKA1" s="40"/>
      <c r="LKB1" s="40"/>
      <c r="LKC1" s="40"/>
      <c r="LKD1" s="40"/>
      <c r="LKE1" s="40"/>
      <c r="LKF1" s="40"/>
      <c r="LKG1" s="40"/>
      <c r="LKH1" s="40"/>
      <c r="LKI1" s="40"/>
      <c r="LKJ1" s="40"/>
      <c r="LKK1" s="40"/>
      <c r="LKL1" s="40"/>
      <c r="LKM1" s="40"/>
      <c r="LKN1" s="40"/>
      <c r="LKO1" s="40"/>
      <c r="LKP1" s="40"/>
      <c r="LKQ1" s="40"/>
      <c r="LKR1" s="40"/>
      <c r="LKS1" s="40"/>
      <c r="LKT1" s="40"/>
      <c r="LKU1" s="40"/>
      <c r="LKV1" s="40"/>
      <c r="LKW1" s="40"/>
      <c r="LKX1" s="40"/>
      <c r="LKY1" s="40"/>
      <c r="LKZ1" s="40"/>
      <c r="LLA1" s="40"/>
      <c r="LLB1" s="40"/>
      <c r="LLC1" s="40"/>
      <c r="LLD1" s="40"/>
      <c r="LLE1" s="40"/>
      <c r="LLF1" s="40"/>
      <c r="LLG1" s="40"/>
      <c r="LLH1" s="40"/>
      <c r="LLI1" s="40"/>
      <c r="LLJ1" s="40"/>
      <c r="LLK1" s="40"/>
      <c r="LLL1" s="40"/>
      <c r="LLM1" s="40"/>
      <c r="LLN1" s="40"/>
      <c r="LLO1" s="40"/>
      <c r="LLP1" s="40"/>
      <c r="LLQ1" s="40"/>
      <c r="LLR1" s="40"/>
      <c r="LLS1" s="40"/>
      <c r="LLT1" s="40"/>
      <c r="LLU1" s="40"/>
      <c r="LLV1" s="40"/>
      <c r="LLW1" s="40"/>
      <c r="LLX1" s="40"/>
      <c r="LLY1" s="40"/>
      <c r="LLZ1" s="40"/>
      <c r="LMA1" s="40"/>
      <c r="LMB1" s="40"/>
      <c r="LMC1" s="40"/>
      <c r="LMD1" s="40"/>
      <c r="LME1" s="40"/>
      <c r="LMF1" s="40"/>
      <c r="LMG1" s="40"/>
      <c r="LMH1" s="40"/>
      <c r="LMI1" s="40"/>
      <c r="LMJ1" s="40"/>
      <c r="LMK1" s="40"/>
      <c r="LML1" s="40"/>
      <c r="LMM1" s="40"/>
      <c r="LMN1" s="40"/>
      <c r="LMO1" s="40"/>
      <c r="LMP1" s="40"/>
      <c r="LMQ1" s="40"/>
      <c r="LMR1" s="40"/>
      <c r="LMS1" s="40"/>
      <c r="LMT1" s="40"/>
      <c r="LMU1" s="40"/>
      <c r="LMV1" s="40"/>
      <c r="LMW1" s="40"/>
      <c r="LMX1" s="40"/>
      <c r="LMY1" s="40"/>
      <c r="LMZ1" s="40"/>
      <c r="LNA1" s="40"/>
      <c r="LNB1" s="40"/>
      <c r="LNC1" s="40"/>
      <c r="LND1" s="40"/>
      <c r="LNE1" s="40"/>
      <c r="LNF1" s="40"/>
      <c r="LNG1" s="40"/>
      <c r="LNH1" s="40"/>
      <c r="LNI1" s="40"/>
      <c r="LNJ1" s="40"/>
      <c r="LNK1" s="40"/>
      <c r="LNL1" s="40"/>
      <c r="LNM1" s="40"/>
      <c r="LNN1" s="40"/>
      <c r="LNO1" s="40"/>
      <c r="LNP1" s="40"/>
      <c r="LNQ1" s="40"/>
      <c r="LNR1" s="40"/>
      <c r="LNS1" s="40"/>
      <c r="LNT1" s="40"/>
      <c r="LNU1" s="40"/>
      <c r="LNV1" s="40"/>
      <c r="LNW1" s="40"/>
      <c r="LNX1" s="40"/>
      <c r="LNY1" s="40"/>
      <c r="LNZ1" s="40"/>
      <c r="LOA1" s="40"/>
      <c r="LOB1" s="40"/>
      <c r="LOC1" s="40"/>
      <c r="LOD1" s="40"/>
      <c r="LOE1" s="40"/>
      <c r="LOF1" s="40"/>
      <c r="LOG1" s="40"/>
      <c r="LOH1" s="40"/>
      <c r="LOI1" s="40"/>
      <c r="LOJ1" s="40"/>
      <c r="LOK1" s="40"/>
      <c r="LOL1" s="40"/>
      <c r="LOM1" s="40"/>
      <c r="LON1" s="40"/>
      <c r="LOO1" s="40"/>
      <c r="LOP1" s="40"/>
      <c r="LOQ1" s="40"/>
      <c r="LOR1" s="40"/>
      <c r="LOS1" s="40"/>
      <c r="LOT1" s="40"/>
      <c r="LOU1" s="40"/>
      <c r="LOV1" s="40"/>
      <c r="LOW1" s="40"/>
      <c r="LOX1" s="40"/>
      <c r="LOY1" s="40"/>
      <c r="LOZ1" s="40"/>
      <c r="LPA1" s="40"/>
      <c r="LPB1" s="40"/>
      <c r="LPC1" s="40"/>
      <c r="LPD1" s="40"/>
      <c r="LPE1" s="40"/>
      <c r="LPF1" s="40"/>
      <c r="LPG1" s="40"/>
      <c r="LPH1" s="40"/>
      <c r="LPI1" s="40"/>
      <c r="LPJ1" s="40"/>
      <c r="LPK1" s="40"/>
      <c r="LPL1" s="40"/>
      <c r="LPM1" s="40"/>
      <c r="LPN1" s="40"/>
      <c r="LPO1" s="40"/>
      <c r="LPP1" s="40"/>
      <c r="LPQ1" s="40"/>
      <c r="LPR1" s="40"/>
      <c r="LPS1" s="40"/>
      <c r="LPT1" s="40"/>
      <c r="LPU1" s="40"/>
      <c r="LPV1" s="40"/>
      <c r="LPW1" s="40"/>
      <c r="LPX1" s="40"/>
      <c r="LPY1" s="40"/>
      <c r="LPZ1" s="40"/>
      <c r="LQA1" s="40"/>
      <c r="LQB1" s="40"/>
      <c r="LQC1" s="40"/>
      <c r="LQD1" s="40"/>
      <c r="LQE1" s="40"/>
      <c r="LQF1" s="40"/>
      <c r="LQG1" s="40"/>
      <c r="LQH1" s="40"/>
      <c r="LQI1" s="40"/>
      <c r="LQJ1" s="40"/>
      <c r="LQK1" s="40"/>
      <c r="LQL1" s="40"/>
      <c r="LQM1" s="40"/>
      <c r="LQN1" s="40"/>
      <c r="LQO1" s="40"/>
      <c r="LQP1" s="40"/>
      <c r="LQQ1" s="40"/>
      <c r="LQR1" s="40"/>
      <c r="LQS1" s="40"/>
      <c r="LQT1" s="40"/>
      <c r="LQU1" s="40"/>
      <c r="LQV1" s="40"/>
      <c r="LQW1" s="40"/>
      <c r="LQX1" s="40"/>
      <c r="LQY1" s="40"/>
      <c r="LQZ1" s="40"/>
      <c r="LRA1" s="40"/>
      <c r="LRB1" s="40"/>
      <c r="LRC1" s="40"/>
      <c r="LRD1" s="40"/>
      <c r="LRE1" s="40"/>
      <c r="LRF1" s="40"/>
      <c r="LRG1" s="40"/>
      <c r="LRH1" s="40"/>
      <c r="LRI1" s="40"/>
      <c r="LRJ1" s="40"/>
      <c r="LRK1" s="40"/>
      <c r="LRL1" s="40"/>
      <c r="LRM1" s="40"/>
      <c r="LRN1" s="40"/>
      <c r="LRO1" s="40"/>
      <c r="LRP1" s="40"/>
      <c r="LRQ1" s="40"/>
      <c r="LRR1" s="40"/>
      <c r="LRS1" s="40"/>
      <c r="LRT1" s="40"/>
      <c r="LRU1" s="40"/>
      <c r="LRV1" s="40"/>
      <c r="LRW1" s="40"/>
      <c r="LRX1" s="40"/>
      <c r="LRY1" s="40"/>
      <c r="LRZ1" s="40"/>
      <c r="LSA1" s="40"/>
      <c r="LSB1" s="40"/>
      <c r="LSC1" s="40"/>
      <c r="LSD1" s="40"/>
      <c r="LSE1" s="40"/>
      <c r="LSF1" s="40"/>
      <c r="LSG1" s="40"/>
      <c r="LSH1" s="40"/>
      <c r="LSI1" s="40"/>
      <c r="LSJ1" s="40"/>
      <c r="LSK1" s="40"/>
      <c r="LSL1" s="40"/>
      <c r="LSM1" s="40"/>
      <c r="LSN1" s="40"/>
      <c r="LSO1" s="40"/>
      <c r="LSP1" s="40"/>
      <c r="LSQ1" s="40"/>
      <c r="LSR1" s="40"/>
      <c r="LSS1" s="40"/>
      <c r="LST1" s="40"/>
      <c r="LSU1" s="40"/>
      <c r="LSV1" s="40"/>
      <c r="LSW1" s="40"/>
      <c r="LSX1" s="40"/>
      <c r="LSY1" s="40"/>
      <c r="LSZ1" s="40"/>
      <c r="LTA1" s="40"/>
      <c r="LTB1" s="40"/>
      <c r="LTC1" s="40"/>
      <c r="LTD1" s="40"/>
      <c r="LTE1" s="40"/>
      <c r="LTF1" s="40"/>
      <c r="LTG1" s="40"/>
      <c r="LTH1" s="40"/>
      <c r="LTI1" s="40"/>
      <c r="LTJ1" s="40"/>
      <c r="LTK1" s="40"/>
      <c r="LTL1" s="40"/>
      <c r="LTM1" s="40"/>
      <c r="LTN1" s="40"/>
      <c r="LTO1" s="40"/>
      <c r="LTP1" s="40"/>
      <c r="LTQ1" s="40"/>
      <c r="LTR1" s="40"/>
      <c r="LTS1" s="40"/>
      <c r="LTT1" s="40"/>
      <c r="LTU1" s="40"/>
      <c r="LTV1" s="40"/>
      <c r="LTW1" s="40"/>
      <c r="LTX1" s="40"/>
      <c r="LTY1" s="40"/>
      <c r="LTZ1" s="40"/>
      <c r="LUA1" s="40"/>
      <c r="LUB1" s="40"/>
      <c r="LUC1" s="40"/>
      <c r="LUD1" s="40"/>
      <c r="LUE1" s="40"/>
      <c r="LUF1" s="40"/>
      <c r="LUG1" s="40"/>
      <c r="LUH1" s="40"/>
      <c r="LUI1" s="40"/>
      <c r="LUJ1" s="40"/>
      <c r="LUK1" s="40"/>
      <c r="LUL1" s="40"/>
      <c r="LUM1" s="40"/>
      <c r="LUN1" s="40"/>
      <c r="LUO1" s="40"/>
      <c r="LUP1" s="40"/>
      <c r="LUQ1" s="40"/>
      <c r="LUR1" s="40"/>
      <c r="LUS1" s="40"/>
      <c r="LUT1" s="40"/>
      <c r="LUU1" s="40"/>
      <c r="LUV1" s="40"/>
      <c r="LUW1" s="40"/>
      <c r="LUX1" s="40"/>
      <c r="LUY1" s="40"/>
      <c r="LUZ1" s="40"/>
      <c r="LVA1" s="40"/>
      <c r="LVB1" s="40"/>
      <c r="LVC1" s="40"/>
      <c r="LVD1" s="40"/>
      <c r="LVE1" s="40"/>
      <c r="LVF1" s="40"/>
      <c r="LVG1" s="40"/>
      <c r="LVH1" s="40"/>
      <c r="LVI1" s="40"/>
      <c r="LVJ1" s="40"/>
      <c r="LVK1" s="40"/>
      <c r="LVL1" s="40"/>
      <c r="LVM1" s="40"/>
      <c r="LVN1" s="40"/>
      <c r="LVO1" s="40"/>
      <c r="LVP1" s="40"/>
      <c r="LVQ1" s="40"/>
      <c r="LVR1" s="40"/>
      <c r="LVS1" s="40"/>
      <c r="LVT1" s="40"/>
      <c r="LVU1" s="40"/>
      <c r="LVV1" s="40"/>
      <c r="LVW1" s="40"/>
      <c r="LVX1" s="40"/>
      <c r="LVY1" s="40"/>
      <c r="LVZ1" s="40"/>
      <c r="LWA1" s="40"/>
      <c r="LWB1" s="40"/>
      <c r="LWC1" s="40"/>
      <c r="LWD1" s="40"/>
      <c r="LWE1" s="40"/>
      <c r="LWF1" s="40"/>
      <c r="LWG1" s="40"/>
      <c r="LWH1" s="40"/>
      <c r="LWI1" s="40"/>
      <c r="LWJ1" s="40"/>
      <c r="LWK1" s="40"/>
      <c r="LWL1" s="40"/>
      <c r="LWM1" s="40"/>
      <c r="LWN1" s="40"/>
      <c r="LWO1" s="40"/>
      <c r="LWP1" s="40"/>
      <c r="LWQ1" s="40"/>
      <c r="LWR1" s="40"/>
      <c r="LWS1" s="40"/>
      <c r="LWT1" s="40"/>
      <c r="LWU1" s="40"/>
      <c r="LWV1" s="40"/>
      <c r="LWW1" s="40"/>
      <c r="LWX1" s="40"/>
      <c r="LWY1" s="40"/>
      <c r="LWZ1" s="40"/>
      <c r="LXA1" s="40"/>
      <c r="LXB1" s="40"/>
      <c r="LXC1" s="40"/>
      <c r="LXD1" s="40"/>
      <c r="LXE1" s="40"/>
      <c r="LXF1" s="40"/>
      <c r="LXG1" s="40"/>
      <c r="LXH1" s="40"/>
      <c r="LXI1" s="40"/>
      <c r="LXJ1" s="40"/>
      <c r="LXK1" s="40"/>
      <c r="LXL1" s="40"/>
      <c r="LXM1" s="40"/>
      <c r="LXN1" s="40"/>
      <c r="LXO1" s="40"/>
      <c r="LXP1" s="40"/>
      <c r="LXQ1" s="40"/>
      <c r="LXR1" s="40"/>
      <c r="LXS1" s="40"/>
      <c r="LXT1" s="40"/>
      <c r="LXU1" s="40"/>
      <c r="LXV1" s="40"/>
      <c r="LXW1" s="40"/>
      <c r="LXX1" s="40"/>
      <c r="LXY1" s="40"/>
      <c r="LXZ1" s="40"/>
      <c r="LYA1" s="40"/>
      <c r="LYB1" s="40"/>
      <c r="LYC1" s="40"/>
      <c r="LYD1" s="40"/>
      <c r="LYE1" s="40"/>
      <c r="LYF1" s="40"/>
      <c r="LYG1" s="40"/>
      <c r="LYH1" s="40"/>
      <c r="LYI1" s="40"/>
      <c r="LYJ1" s="40"/>
      <c r="LYK1" s="40"/>
      <c r="LYL1" s="40"/>
      <c r="LYM1" s="40"/>
      <c r="LYN1" s="40"/>
      <c r="LYO1" s="40"/>
      <c r="LYP1" s="40"/>
      <c r="LYQ1" s="40"/>
      <c r="LYR1" s="40"/>
      <c r="LYS1" s="40"/>
      <c r="LYT1" s="40"/>
      <c r="LYU1" s="40"/>
      <c r="LYV1" s="40"/>
      <c r="LYW1" s="40"/>
      <c r="LYX1" s="40"/>
      <c r="LYY1" s="40"/>
      <c r="LYZ1" s="40"/>
      <c r="LZA1" s="40"/>
      <c r="LZB1" s="40"/>
      <c r="LZC1" s="40"/>
      <c r="LZD1" s="40"/>
      <c r="LZE1" s="40"/>
      <c r="LZF1" s="40"/>
      <c r="LZG1" s="40"/>
      <c r="LZH1" s="40"/>
      <c r="LZI1" s="40"/>
      <c r="LZJ1" s="40"/>
      <c r="LZK1" s="40"/>
      <c r="LZL1" s="40"/>
      <c r="LZM1" s="40"/>
      <c r="LZN1" s="40"/>
      <c r="LZO1" s="40"/>
      <c r="LZP1" s="40"/>
      <c r="LZQ1" s="40"/>
      <c r="LZR1" s="40"/>
      <c r="LZS1" s="40"/>
      <c r="LZT1" s="40"/>
      <c r="LZU1" s="40"/>
      <c r="LZV1" s="40"/>
      <c r="LZW1" s="40"/>
      <c r="LZX1" s="40"/>
      <c r="LZY1" s="40"/>
      <c r="LZZ1" s="40"/>
      <c r="MAA1" s="40"/>
      <c r="MAB1" s="40"/>
      <c r="MAC1" s="40"/>
      <c r="MAD1" s="40"/>
      <c r="MAE1" s="40"/>
      <c r="MAF1" s="40"/>
      <c r="MAG1" s="40"/>
      <c r="MAH1" s="40"/>
      <c r="MAI1" s="40"/>
      <c r="MAJ1" s="40"/>
      <c r="MAK1" s="40"/>
      <c r="MAL1" s="40"/>
      <c r="MAM1" s="40"/>
      <c r="MAN1" s="40"/>
      <c r="MAO1" s="40"/>
      <c r="MAP1" s="40"/>
      <c r="MAQ1" s="40"/>
      <c r="MAR1" s="40"/>
      <c r="MAS1" s="40"/>
      <c r="MAT1" s="40"/>
      <c r="MAU1" s="40"/>
      <c r="MAV1" s="40"/>
      <c r="MAW1" s="40"/>
      <c r="MAX1" s="40"/>
      <c r="MAY1" s="40"/>
      <c r="MAZ1" s="40"/>
      <c r="MBA1" s="40"/>
      <c r="MBB1" s="40"/>
      <c r="MBC1" s="40"/>
      <c r="MBD1" s="40"/>
      <c r="MBE1" s="40"/>
      <c r="MBF1" s="40"/>
      <c r="MBG1" s="40"/>
      <c r="MBH1" s="40"/>
      <c r="MBI1" s="40"/>
      <c r="MBJ1" s="40"/>
      <c r="MBK1" s="40"/>
      <c r="MBL1" s="40"/>
      <c r="MBM1" s="40"/>
      <c r="MBN1" s="40"/>
      <c r="MBO1" s="40"/>
      <c r="MBP1" s="40"/>
      <c r="MBQ1" s="40"/>
      <c r="MBR1" s="40"/>
      <c r="MBS1" s="40"/>
      <c r="MBT1" s="40"/>
      <c r="MBU1" s="40"/>
      <c r="MBV1" s="40"/>
      <c r="MBW1" s="40"/>
      <c r="MBX1" s="40"/>
      <c r="MBY1" s="40"/>
      <c r="MBZ1" s="40"/>
      <c r="MCA1" s="40"/>
      <c r="MCB1" s="40"/>
      <c r="MCC1" s="40"/>
      <c r="MCD1" s="40"/>
      <c r="MCE1" s="40"/>
      <c r="MCF1" s="40"/>
      <c r="MCG1" s="40"/>
      <c r="MCH1" s="40"/>
      <c r="MCI1" s="40"/>
      <c r="MCJ1" s="40"/>
      <c r="MCK1" s="40"/>
      <c r="MCL1" s="40"/>
      <c r="MCM1" s="40"/>
      <c r="MCN1" s="40"/>
      <c r="MCO1" s="40"/>
      <c r="MCP1" s="40"/>
      <c r="MCQ1" s="40"/>
      <c r="MCR1" s="40"/>
      <c r="MCS1" s="40"/>
      <c r="MCT1" s="40"/>
      <c r="MCU1" s="40"/>
      <c r="MCV1" s="40"/>
      <c r="MCW1" s="40"/>
      <c r="MCX1" s="40"/>
      <c r="MCY1" s="40"/>
      <c r="MCZ1" s="40"/>
      <c r="MDA1" s="40"/>
      <c r="MDB1" s="40"/>
      <c r="MDC1" s="40"/>
      <c r="MDD1" s="40"/>
      <c r="MDE1" s="40"/>
      <c r="MDF1" s="40"/>
      <c r="MDG1" s="40"/>
      <c r="MDH1" s="40"/>
      <c r="MDI1" s="40"/>
      <c r="MDJ1" s="40"/>
      <c r="MDK1" s="40"/>
      <c r="MDL1" s="40"/>
      <c r="MDM1" s="40"/>
      <c r="MDN1" s="40"/>
      <c r="MDO1" s="40"/>
      <c r="MDP1" s="40"/>
      <c r="MDQ1" s="40"/>
      <c r="MDR1" s="40"/>
      <c r="MDS1" s="40"/>
      <c r="MDT1" s="40"/>
      <c r="MDU1" s="40"/>
      <c r="MDV1" s="40"/>
      <c r="MDW1" s="40"/>
      <c r="MDX1" s="40"/>
      <c r="MDY1" s="40"/>
      <c r="MDZ1" s="40"/>
      <c r="MEA1" s="40"/>
      <c r="MEB1" s="40"/>
      <c r="MEC1" s="40"/>
      <c r="MED1" s="40"/>
      <c r="MEE1" s="40"/>
      <c r="MEF1" s="40"/>
      <c r="MEG1" s="40"/>
      <c r="MEH1" s="40"/>
      <c r="MEI1" s="40"/>
      <c r="MEJ1" s="40"/>
      <c r="MEK1" s="40"/>
      <c r="MEL1" s="40"/>
      <c r="MEM1" s="40"/>
      <c r="MEN1" s="40"/>
      <c r="MEO1" s="40"/>
      <c r="MEP1" s="40"/>
      <c r="MEQ1" s="40"/>
      <c r="MER1" s="40"/>
      <c r="MES1" s="40"/>
      <c r="MET1" s="40"/>
      <c r="MEU1" s="40"/>
      <c r="MEV1" s="40"/>
      <c r="MEW1" s="40"/>
      <c r="MEX1" s="40"/>
      <c r="MEY1" s="40"/>
      <c r="MEZ1" s="40"/>
      <c r="MFA1" s="40"/>
      <c r="MFB1" s="40"/>
      <c r="MFC1" s="40"/>
      <c r="MFD1" s="40"/>
      <c r="MFE1" s="40"/>
      <c r="MFF1" s="40"/>
      <c r="MFG1" s="40"/>
      <c r="MFH1" s="40"/>
      <c r="MFI1" s="40"/>
      <c r="MFJ1" s="40"/>
      <c r="MFK1" s="40"/>
      <c r="MFL1" s="40"/>
      <c r="MFM1" s="40"/>
      <c r="MFN1" s="40"/>
      <c r="MFO1" s="40"/>
      <c r="MFP1" s="40"/>
      <c r="MFQ1" s="40"/>
      <c r="MFR1" s="40"/>
      <c r="MFS1" s="40"/>
      <c r="MFT1" s="40"/>
      <c r="MFU1" s="40"/>
      <c r="MFV1" s="40"/>
      <c r="MFW1" s="40"/>
      <c r="MFX1" s="40"/>
      <c r="MFY1" s="40"/>
      <c r="MFZ1" s="40"/>
      <c r="MGA1" s="40"/>
      <c r="MGB1" s="40"/>
      <c r="MGC1" s="40"/>
      <c r="MGD1" s="40"/>
      <c r="MGE1" s="40"/>
      <c r="MGF1" s="40"/>
      <c r="MGG1" s="40"/>
      <c r="MGH1" s="40"/>
      <c r="MGI1" s="40"/>
      <c r="MGJ1" s="40"/>
      <c r="MGK1" s="40"/>
      <c r="MGL1" s="40"/>
      <c r="MGM1" s="40"/>
      <c r="MGN1" s="40"/>
      <c r="MGO1" s="40"/>
      <c r="MGP1" s="40"/>
      <c r="MGQ1" s="40"/>
      <c r="MGR1" s="40"/>
      <c r="MGS1" s="40"/>
      <c r="MGT1" s="40"/>
      <c r="MGU1" s="40"/>
      <c r="MGV1" s="40"/>
      <c r="MGW1" s="40"/>
      <c r="MGX1" s="40"/>
      <c r="MGY1" s="40"/>
      <c r="MGZ1" s="40"/>
      <c r="MHA1" s="40"/>
      <c r="MHB1" s="40"/>
      <c r="MHC1" s="40"/>
      <c r="MHD1" s="40"/>
      <c r="MHE1" s="40"/>
      <c r="MHF1" s="40"/>
      <c r="MHG1" s="40"/>
      <c r="MHH1" s="40"/>
      <c r="MHI1" s="40"/>
      <c r="MHJ1" s="40"/>
      <c r="MHK1" s="40"/>
      <c r="MHL1" s="40"/>
      <c r="MHM1" s="40"/>
      <c r="MHN1" s="40"/>
      <c r="MHO1" s="40"/>
      <c r="MHP1" s="40"/>
      <c r="MHQ1" s="40"/>
      <c r="MHR1" s="40"/>
      <c r="MHS1" s="40"/>
      <c r="MHT1" s="40"/>
      <c r="MHU1" s="40"/>
      <c r="MHV1" s="40"/>
      <c r="MHW1" s="40"/>
      <c r="MHX1" s="40"/>
      <c r="MHY1" s="40"/>
      <c r="MHZ1" s="40"/>
      <c r="MIA1" s="40"/>
      <c r="MIB1" s="40"/>
      <c r="MIC1" s="40"/>
      <c r="MID1" s="40"/>
      <c r="MIE1" s="40"/>
      <c r="MIF1" s="40"/>
      <c r="MIG1" s="40"/>
      <c r="MIH1" s="40"/>
      <c r="MII1" s="40"/>
      <c r="MIJ1" s="40"/>
      <c r="MIK1" s="40"/>
      <c r="MIL1" s="40"/>
      <c r="MIM1" s="40"/>
      <c r="MIN1" s="40"/>
      <c r="MIO1" s="40"/>
      <c r="MIP1" s="40"/>
      <c r="MIQ1" s="40"/>
      <c r="MIR1" s="40"/>
      <c r="MIS1" s="40"/>
      <c r="MIT1" s="40"/>
      <c r="MIU1" s="40"/>
      <c r="MIV1" s="40"/>
      <c r="MIW1" s="40"/>
      <c r="MIX1" s="40"/>
      <c r="MIY1" s="40"/>
      <c r="MIZ1" s="40"/>
      <c r="MJA1" s="40"/>
      <c r="MJB1" s="40"/>
      <c r="MJC1" s="40"/>
      <c r="MJD1" s="40"/>
      <c r="MJE1" s="40"/>
      <c r="MJF1" s="40"/>
      <c r="MJG1" s="40"/>
      <c r="MJH1" s="40"/>
      <c r="MJI1" s="40"/>
      <c r="MJJ1" s="40"/>
      <c r="MJK1" s="40"/>
      <c r="MJL1" s="40"/>
      <c r="MJM1" s="40"/>
      <c r="MJN1" s="40"/>
      <c r="MJO1" s="40"/>
      <c r="MJP1" s="40"/>
      <c r="MJQ1" s="40"/>
      <c r="MJR1" s="40"/>
      <c r="MJS1" s="40"/>
      <c r="MJT1" s="40"/>
      <c r="MJU1" s="40"/>
      <c r="MJV1" s="40"/>
      <c r="MJW1" s="40"/>
      <c r="MJX1" s="40"/>
      <c r="MJY1" s="40"/>
      <c r="MJZ1" s="40"/>
      <c r="MKA1" s="40"/>
      <c r="MKB1" s="40"/>
      <c r="MKC1" s="40"/>
      <c r="MKD1" s="40"/>
      <c r="MKE1" s="40"/>
      <c r="MKF1" s="40"/>
      <c r="MKG1" s="40"/>
      <c r="MKH1" s="40"/>
      <c r="MKI1" s="40"/>
      <c r="MKJ1" s="40"/>
      <c r="MKK1" s="40"/>
      <c r="MKL1" s="40"/>
      <c r="MKM1" s="40"/>
      <c r="MKN1" s="40"/>
      <c r="MKO1" s="40"/>
      <c r="MKP1" s="40"/>
      <c r="MKQ1" s="40"/>
      <c r="MKR1" s="40"/>
      <c r="MKS1" s="40"/>
      <c r="MKT1" s="40"/>
      <c r="MKU1" s="40"/>
      <c r="MKV1" s="40"/>
      <c r="MKW1" s="40"/>
      <c r="MKX1" s="40"/>
      <c r="MKY1" s="40"/>
      <c r="MKZ1" s="40"/>
      <c r="MLA1" s="40"/>
      <c r="MLB1" s="40"/>
      <c r="MLC1" s="40"/>
      <c r="MLD1" s="40"/>
      <c r="MLE1" s="40"/>
      <c r="MLF1" s="40"/>
      <c r="MLG1" s="40"/>
      <c r="MLH1" s="40"/>
      <c r="MLI1" s="40"/>
      <c r="MLJ1" s="40"/>
      <c r="MLK1" s="40"/>
      <c r="MLL1" s="40"/>
      <c r="MLM1" s="40"/>
      <c r="MLN1" s="40"/>
      <c r="MLO1" s="40"/>
      <c r="MLP1" s="40"/>
      <c r="MLQ1" s="40"/>
      <c r="MLR1" s="40"/>
      <c r="MLS1" s="40"/>
      <c r="MLT1" s="40"/>
      <c r="MLU1" s="40"/>
      <c r="MLV1" s="40"/>
      <c r="MLW1" s="40"/>
      <c r="MLX1" s="40"/>
      <c r="MLY1" s="40"/>
      <c r="MLZ1" s="40"/>
      <c r="MMA1" s="40"/>
      <c r="MMB1" s="40"/>
      <c r="MMC1" s="40"/>
      <c r="MMD1" s="40"/>
      <c r="MME1" s="40"/>
      <c r="MMF1" s="40"/>
      <c r="MMG1" s="40"/>
      <c r="MMH1" s="40"/>
      <c r="MMI1" s="40"/>
      <c r="MMJ1" s="40"/>
      <c r="MMK1" s="40"/>
      <c r="MML1" s="40"/>
      <c r="MMM1" s="40"/>
      <c r="MMN1" s="40"/>
      <c r="MMO1" s="40"/>
      <c r="MMP1" s="40"/>
      <c r="MMQ1" s="40"/>
      <c r="MMR1" s="40"/>
      <c r="MMS1" s="40"/>
      <c r="MMT1" s="40"/>
      <c r="MMU1" s="40"/>
      <c r="MMV1" s="40"/>
      <c r="MMW1" s="40"/>
      <c r="MMX1" s="40"/>
      <c r="MMY1" s="40"/>
      <c r="MMZ1" s="40"/>
      <c r="MNA1" s="40"/>
      <c r="MNB1" s="40"/>
      <c r="MNC1" s="40"/>
      <c r="MND1" s="40"/>
      <c r="MNE1" s="40"/>
      <c r="MNF1" s="40"/>
      <c r="MNG1" s="40"/>
      <c r="MNH1" s="40"/>
      <c r="MNI1" s="40"/>
      <c r="MNJ1" s="40"/>
      <c r="MNK1" s="40"/>
      <c r="MNL1" s="40"/>
      <c r="MNM1" s="40"/>
      <c r="MNN1" s="40"/>
      <c r="MNO1" s="40"/>
      <c r="MNP1" s="40"/>
      <c r="MNQ1" s="40"/>
      <c r="MNR1" s="40"/>
      <c r="MNS1" s="40"/>
      <c r="MNT1" s="40"/>
      <c r="MNU1" s="40"/>
      <c r="MNV1" s="40"/>
      <c r="MNW1" s="40"/>
      <c r="MNX1" s="40"/>
      <c r="MNY1" s="40"/>
      <c r="MNZ1" s="40"/>
      <c r="MOA1" s="40"/>
      <c r="MOB1" s="40"/>
      <c r="MOC1" s="40"/>
      <c r="MOD1" s="40"/>
      <c r="MOE1" s="40"/>
      <c r="MOF1" s="40"/>
      <c r="MOG1" s="40"/>
      <c r="MOH1" s="40"/>
      <c r="MOI1" s="40"/>
      <c r="MOJ1" s="40"/>
      <c r="MOK1" s="40"/>
      <c r="MOL1" s="40"/>
      <c r="MOM1" s="40"/>
      <c r="MON1" s="40"/>
      <c r="MOO1" s="40"/>
      <c r="MOP1" s="40"/>
      <c r="MOQ1" s="40"/>
      <c r="MOR1" s="40"/>
      <c r="MOS1" s="40"/>
      <c r="MOT1" s="40"/>
      <c r="MOU1" s="40"/>
      <c r="MOV1" s="40"/>
      <c r="MOW1" s="40"/>
      <c r="MOX1" s="40"/>
      <c r="MOY1" s="40"/>
      <c r="MOZ1" s="40"/>
      <c r="MPA1" s="40"/>
      <c r="MPB1" s="40"/>
      <c r="MPC1" s="40"/>
      <c r="MPD1" s="40"/>
      <c r="MPE1" s="40"/>
      <c r="MPF1" s="40"/>
      <c r="MPG1" s="40"/>
      <c r="MPH1" s="40"/>
      <c r="MPI1" s="40"/>
      <c r="MPJ1" s="40"/>
      <c r="MPK1" s="40"/>
      <c r="MPL1" s="40"/>
      <c r="MPM1" s="40"/>
      <c r="MPN1" s="40"/>
      <c r="MPO1" s="40"/>
      <c r="MPP1" s="40"/>
      <c r="MPQ1" s="40"/>
      <c r="MPR1" s="40"/>
      <c r="MPS1" s="40"/>
      <c r="MPT1" s="40"/>
      <c r="MPU1" s="40"/>
      <c r="MPV1" s="40"/>
      <c r="MPW1" s="40"/>
      <c r="MPX1" s="40"/>
      <c r="MPY1" s="40"/>
      <c r="MPZ1" s="40"/>
      <c r="MQA1" s="40"/>
      <c r="MQB1" s="40"/>
      <c r="MQC1" s="40"/>
      <c r="MQD1" s="40"/>
      <c r="MQE1" s="40"/>
      <c r="MQF1" s="40"/>
      <c r="MQG1" s="40"/>
      <c r="MQH1" s="40"/>
      <c r="MQI1" s="40"/>
      <c r="MQJ1" s="40"/>
      <c r="MQK1" s="40"/>
      <c r="MQL1" s="40"/>
      <c r="MQM1" s="40"/>
      <c r="MQN1" s="40"/>
      <c r="MQO1" s="40"/>
      <c r="MQP1" s="40"/>
      <c r="MQQ1" s="40"/>
      <c r="MQR1" s="40"/>
      <c r="MQS1" s="40"/>
      <c r="MQT1" s="40"/>
      <c r="MQU1" s="40"/>
      <c r="MQV1" s="40"/>
      <c r="MQW1" s="40"/>
      <c r="MQX1" s="40"/>
      <c r="MQY1" s="40"/>
      <c r="MQZ1" s="40"/>
      <c r="MRA1" s="40"/>
      <c r="MRB1" s="40"/>
      <c r="MRC1" s="40"/>
      <c r="MRD1" s="40"/>
      <c r="MRE1" s="40"/>
      <c r="MRF1" s="40"/>
      <c r="MRG1" s="40"/>
      <c r="MRH1" s="40"/>
      <c r="MRI1" s="40"/>
      <c r="MRJ1" s="40"/>
      <c r="MRK1" s="40"/>
      <c r="MRL1" s="40"/>
      <c r="MRM1" s="40"/>
      <c r="MRN1" s="40"/>
      <c r="MRO1" s="40"/>
      <c r="MRP1" s="40"/>
      <c r="MRQ1" s="40"/>
      <c r="MRR1" s="40"/>
      <c r="MRS1" s="40"/>
      <c r="MRT1" s="40"/>
      <c r="MRU1" s="40"/>
      <c r="MRV1" s="40"/>
      <c r="MRW1" s="40"/>
      <c r="MRX1" s="40"/>
      <c r="MRY1" s="40"/>
      <c r="MRZ1" s="40"/>
      <c r="MSA1" s="40"/>
      <c r="MSB1" s="40"/>
      <c r="MSC1" s="40"/>
      <c r="MSD1" s="40"/>
      <c r="MSE1" s="40"/>
      <c r="MSF1" s="40"/>
      <c r="MSG1" s="40"/>
      <c r="MSH1" s="40"/>
      <c r="MSI1" s="40"/>
      <c r="MSJ1" s="40"/>
      <c r="MSK1" s="40"/>
      <c r="MSL1" s="40"/>
      <c r="MSM1" s="40"/>
      <c r="MSN1" s="40"/>
      <c r="MSO1" s="40"/>
      <c r="MSP1" s="40"/>
      <c r="MSQ1" s="40"/>
      <c r="MSR1" s="40"/>
      <c r="MSS1" s="40"/>
      <c r="MST1" s="40"/>
      <c r="MSU1" s="40"/>
      <c r="MSV1" s="40"/>
      <c r="MSW1" s="40"/>
      <c r="MSX1" s="40"/>
      <c r="MSY1" s="40"/>
      <c r="MSZ1" s="40"/>
      <c r="MTA1" s="40"/>
      <c r="MTB1" s="40"/>
      <c r="MTC1" s="40"/>
      <c r="MTD1" s="40"/>
      <c r="MTE1" s="40"/>
      <c r="MTF1" s="40"/>
      <c r="MTG1" s="40"/>
      <c r="MTH1" s="40"/>
      <c r="MTI1" s="40"/>
      <c r="MTJ1" s="40"/>
      <c r="MTK1" s="40"/>
      <c r="MTL1" s="40"/>
      <c r="MTM1" s="40"/>
      <c r="MTN1" s="40"/>
      <c r="MTO1" s="40"/>
      <c r="MTP1" s="40"/>
      <c r="MTQ1" s="40"/>
      <c r="MTR1" s="40"/>
      <c r="MTS1" s="40"/>
      <c r="MTT1" s="40"/>
      <c r="MTU1" s="40"/>
      <c r="MTV1" s="40"/>
      <c r="MTW1" s="40"/>
      <c r="MTX1" s="40"/>
      <c r="MTY1" s="40"/>
      <c r="MTZ1" s="40"/>
      <c r="MUA1" s="40"/>
      <c r="MUB1" s="40"/>
      <c r="MUC1" s="40"/>
      <c r="MUD1" s="40"/>
      <c r="MUE1" s="40"/>
      <c r="MUF1" s="40"/>
      <c r="MUG1" s="40"/>
      <c r="MUH1" s="40"/>
      <c r="MUI1" s="40"/>
      <c r="MUJ1" s="40"/>
      <c r="MUK1" s="40"/>
      <c r="MUL1" s="40"/>
      <c r="MUM1" s="40"/>
      <c r="MUN1" s="40"/>
      <c r="MUO1" s="40"/>
      <c r="MUP1" s="40"/>
      <c r="MUQ1" s="40"/>
      <c r="MUR1" s="40"/>
      <c r="MUS1" s="40"/>
      <c r="MUT1" s="40"/>
      <c r="MUU1" s="40"/>
      <c r="MUV1" s="40"/>
      <c r="MUW1" s="40"/>
      <c r="MUX1" s="40"/>
      <c r="MUY1" s="40"/>
      <c r="MUZ1" s="40"/>
      <c r="MVA1" s="40"/>
      <c r="MVB1" s="40"/>
      <c r="MVC1" s="40"/>
      <c r="MVD1" s="40"/>
      <c r="MVE1" s="40"/>
      <c r="MVF1" s="40"/>
      <c r="MVG1" s="40"/>
      <c r="MVH1" s="40"/>
      <c r="MVI1" s="40"/>
      <c r="MVJ1" s="40"/>
      <c r="MVK1" s="40"/>
      <c r="MVL1" s="40"/>
      <c r="MVM1" s="40"/>
      <c r="MVN1" s="40"/>
      <c r="MVO1" s="40"/>
      <c r="MVP1" s="40"/>
      <c r="MVQ1" s="40"/>
      <c r="MVR1" s="40"/>
      <c r="MVS1" s="40"/>
      <c r="MVT1" s="40"/>
      <c r="MVU1" s="40"/>
      <c r="MVV1" s="40"/>
      <c r="MVW1" s="40"/>
      <c r="MVX1" s="40"/>
      <c r="MVY1" s="40"/>
      <c r="MVZ1" s="40"/>
      <c r="MWA1" s="40"/>
      <c r="MWB1" s="40"/>
      <c r="MWC1" s="40"/>
      <c r="MWD1" s="40"/>
      <c r="MWE1" s="40"/>
      <c r="MWF1" s="40"/>
      <c r="MWG1" s="40"/>
      <c r="MWH1" s="40"/>
      <c r="MWI1" s="40"/>
      <c r="MWJ1" s="40"/>
      <c r="MWK1" s="40"/>
      <c r="MWL1" s="40"/>
      <c r="MWM1" s="40"/>
      <c r="MWN1" s="40"/>
      <c r="MWO1" s="40"/>
      <c r="MWP1" s="40"/>
      <c r="MWQ1" s="40"/>
      <c r="MWR1" s="40"/>
      <c r="MWS1" s="40"/>
      <c r="MWT1" s="40"/>
      <c r="MWU1" s="40"/>
      <c r="MWV1" s="40"/>
      <c r="MWW1" s="40"/>
      <c r="MWX1" s="40"/>
      <c r="MWY1" s="40"/>
      <c r="MWZ1" s="40"/>
      <c r="MXA1" s="40"/>
      <c r="MXB1" s="40"/>
      <c r="MXC1" s="40"/>
      <c r="MXD1" s="40"/>
      <c r="MXE1" s="40"/>
      <c r="MXF1" s="40"/>
      <c r="MXG1" s="40"/>
      <c r="MXH1" s="40"/>
      <c r="MXI1" s="40"/>
      <c r="MXJ1" s="40"/>
      <c r="MXK1" s="40"/>
      <c r="MXL1" s="40"/>
      <c r="MXM1" s="40"/>
      <c r="MXN1" s="40"/>
      <c r="MXO1" s="40"/>
      <c r="MXP1" s="40"/>
      <c r="MXQ1" s="40"/>
      <c r="MXR1" s="40"/>
      <c r="MXS1" s="40"/>
      <c r="MXT1" s="40"/>
      <c r="MXU1" s="40"/>
      <c r="MXV1" s="40"/>
      <c r="MXW1" s="40"/>
      <c r="MXX1" s="40"/>
      <c r="MXY1" s="40"/>
      <c r="MXZ1" s="40"/>
      <c r="MYA1" s="40"/>
      <c r="MYB1" s="40"/>
      <c r="MYC1" s="40"/>
      <c r="MYD1" s="40"/>
      <c r="MYE1" s="40"/>
      <c r="MYF1" s="40"/>
      <c r="MYG1" s="40"/>
      <c r="MYH1" s="40"/>
      <c r="MYI1" s="40"/>
      <c r="MYJ1" s="40"/>
      <c r="MYK1" s="40"/>
      <c r="MYL1" s="40"/>
      <c r="MYM1" s="40"/>
      <c r="MYN1" s="40"/>
      <c r="MYO1" s="40"/>
      <c r="MYP1" s="40"/>
      <c r="MYQ1" s="40"/>
      <c r="MYR1" s="40"/>
      <c r="MYS1" s="40"/>
      <c r="MYT1" s="40"/>
      <c r="MYU1" s="40"/>
      <c r="MYV1" s="40"/>
      <c r="MYW1" s="40"/>
      <c r="MYX1" s="40"/>
      <c r="MYY1" s="40"/>
      <c r="MYZ1" s="40"/>
      <c r="MZA1" s="40"/>
      <c r="MZB1" s="40"/>
      <c r="MZC1" s="40"/>
      <c r="MZD1" s="40"/>
      <c r="MZE1" s="40"/>
      <c r="MZF1" s="40"/>
      <c r="MZG1" s="40"/>
      <c r="MZH1" s="40"/>
      <c r="MZI1" s="40"/>
      <c r="MZJ1" s="40"/>
      <c r="MZK1" s="40"/>
      <c r="MZL1" s="40"/>
      <c r="MZM1" s="40"/>
      <c r="MZN1" s="40"/>
      <c r="MZO1" s="40"/>
      <c r="MZP1" s="40"/>
      <c r="MZQ1" s="40"/>
      <c r="MZR1" s="40"/>
      <c r="MZS1" s="40"/>
      <c r="MZT1" s="40"/>
      <c r="MZU1" s="40"/>
      <c r="MZV1" s="40"/>
      <c r="MZW1" s="40"/>
      <c r="MZX1" s="40"/>
      <c r="MZY1" s="40"/>
      <c r="MZZ1" s="40"/>
      <c r="NAA1" s="40"/>
      <c r="NAB1" s="40"/>
      <c r="NAC1" s="40"/>
      <c r="NAD1" s="40"/>
      <c r="NAE1" s="40"/>
      <c r="NAF1" s="40"/>
      <c r="NAG1" s="40"/>
      <c r="NAH1" s="40"/>
      <c r="NAI1" s="40"/>
      <c r="NAJ1" s="40"/>
      <c r="NAK1" s="40"/>
      <c r="NAL1" s="40"/>
      <c r="NAM1" s="40"/>
      <c r="NAN1" s="40"/>
      <c r="NAO1" s="40"/>
      <c r="NAP1" s="40"/>
      <c r="NAQ1" s="40"/>
      <c r="NAR1" s="40"/>
      <c r="NAS1" s="40"/>
      <c r="NAT1" s="40"/>
      <c r="NAU1" s="40"/>
      <c r="NAV1" s="40"/>
      <c r="NAW1" s="40"/>
      <c r="NAX1" s="40"/>
      <c r="NAY1" s="40"/>
      <c r="NAZ1" s="40"/>
      <c r="NBA1" s="40"/>
      <c r="NBB1" s="40"/>
      <c r="NBC1" s="40"/>
      <c r="NBD1" s="40"/>
      <c r="NBE1" s="40"/>
      <c r="NBF1" s="40"/>
      <c r="NBG1" s="40"/>
      <c r="NBH1" s="40"/>
      <c r="NBI1" s="40"/>
      <c r="NBJ1" s="40"/>
      <c r="NBK1" s="40"/>
      <c r="NBL1" s="40"/>
      <c r="NBM1" s="40"/>
      <c r="NBN1" s="40"/>
      <c r="NBO1" s="40"/>
      <c r="NBP1" s="40"/>
      <c r="NBQ1" s="40"/>
      <c r="NBR1" s="40"/>
      <c r="NBS1" s="40"/>
      <c r="NBT1" s="40"/>
      <c r="NBU1" s="40"/>
      <c r="NBV1" s="40"/>
      <c r="NBW1" s="40"/>
      <c r="NBX1" s="40"/>
      <c r="NBY1" s="40"/>
      <c r="NBZ1" s="40"/>
      <c r="NCA1" s="40"/>
      <c r="NCB1" s="40"/>
      <c r="NCC1" s="40"/>
      <c r="NCD1" s="40"/>
      <c r="NCE1" s="40"/>
      <c r="NCF1" s="40"/>
      <c r="NCG1" s="40"/>
      <c r="NCH1" s="40"/>
      <c r="NCI1" s="40"/>
      <c r="NCJ1" s="40"/>
      <c r="NCK1" s="40"/>
      <c r="NCL1" s="40"/>
      <c r="NCM1" s="40"/>
      <c r="NCN1" s="40"/>
      <c r="NCO1" s="40"/>
      <c r="NCP1" s="40"/>
      <c r="NCQ1" s="40"/>
      <c r="NCR1" s="40"/>
      <c r="NCS1" s="40"/>
      <c r="NCT1" s="40"/>
      <c r="NCU1" s="40"/>
      <c r="NCV1" s="40"/>
      <c r="NCW1" s="40"/>
      <c r="NCX1" s="40"/>
      <c r="NCY1" s="40"/>
      <c r="NCZ1" s="40"/>
      <c r="NDA1" s="40"/>
      <c r="NDB1" s="40"/>
      <c r="NDC1" s="40"/>
      <c r="NDD1" s="40"/>
      <c r="NDE1" s="40"/>
      <c r="NDF1" s="40"/>
      <c r="NDG1" s="40"/>
      <c r="NDH1" s="40"/>
      <c r="NDI1" s="40"/>
      <c r="NDJ1" s="40"/>
      <c r="NDK1" s="40"/>
      <c r="NDL1" s="40"/>
      <c r="NDM1" s="40"/>
      <c r="NDN1" s="40"/>
      <c r="NDO1" s="40"/>
      <c r="NDP1" s="40"/>
      <c r="NDQ1" s="40"/>
      <c r="NDR1" s="40"/>
      <c r="NDS1" s="40"/>
      <c r="NDT1" s="40"/>
      <c r="NDU1" s="40"/>
      <c r="NDV1" s="40"/>
      <c r="NDW1" s="40"/>
      <c r="NDX1" s="40"/>
      <c r="NDY1" s="40"/>
      <c r="NDZ1" s="40"/>
      <c r="NEA1" s="40"/>
      <c r="NEB1" s="40"/>
      <c r="NEC1" s="40"/>
      <c r="NED1" s="40"/>
      <c r="NEE1" s="40"/>
      <c r="NEF1" s="40"/>
      <c r="NEG1" s="40"/>
      <c r="NEH1" s="40"/>
      <c r="NEI1" s="40"/>
      <c r="NEJ1" s="40"/>
      <c r="NEK1" s="40"/>
      <c r="NEL1" s="40"/>
      <c r="NEM1" s="40"/>
      <c r="NEN1" s="40"/>
      <c r="NEO1" s="40"/>
      <c r="NEP1" s="40"/>
      <c r="NEQ1" s="40"/>
      <c r="NER1" s="40"/>
      <c r="NES1" s="40"/>
      <c r="NET1" s="40"/>
      <c r="NEU1" s="40"/>
      <c r="NEV1" s="40"/>
      <c r="NEW1" s="40"/>
      <c r="NEX1" s="40"/>
      <c r="NEY1" s="40"/>
      <c r="NEZ1" s="40"/>
      <c r="NFA1" s="40"/>
      <c r="NFB1" s="40"/>
      <c r="NFC1" s="40"/>
      <c r="NFD1" s="40"/>
      <c r="NFE1" s="40"/>
      <c r="NFF1" s="40"/>
      <c r="NFG1" s="40"/>
      <c r="NFH1" s="40"/>
      <c r="NFI1" s="40"/>
      <c r="NFJ1" s="40"/>
      <c r="NFK1" s="40"/>
      <c r="NFL1" s="40"/>
      <c r="NFM1" s="40"/>
      <c r="NFN1" s="40"/>
      <c r="NFO1" s="40"/>
      <c r="NFP1" s="40"/>
      <c r="NFQ1" s="40"/>
      <c r="NFR1" s="40"/>
      <c r="NFS1" s="40"/>
      <c r="NFT1" s="40"/>
      <c r="NFU1" s="40"/>
      <c r="NFV1" s="40"/>
      <c r="NFW1" s="40"/>
      <c r="NFX1" s="40"/>
      <c r="NFY1" s="40"/>
      <c r="NFZ1" s="40"/>
      <c r="NGA1" s="40"/>
      <c r="NGB1" s="40"/>
      <c r="NGC1" s="40"/>
      <c r="NGD1" s="40"/>
      <c r="NGE1" s="40"/>
      <c r="NGF1" s="40"/>
      <c r="NGG1" s="40"/>
      <c r="NGH1" s="40"/>
      <c r="NGI1" s="40"/>
      <c r="NGJ1" s="40"/>
      <c r="NGK1" s="40"/>
      <c r="NGL1" s="40"/>
      <c r="NGM1" s="40"/>
      <c r="NGN1" s="40"/>
      <c r="NGO1" s="40"/>
      <c r="NGP1" s="40"/>
      <c r="NGQ1" s="40"/>
      <c r="NGR1" s="40"/>
      <c r="NGS1" s="40"/>
      <c r="NGT1" s="40"/>
      <c r="NGU1" s="40"/>
      <c r="NGV1" s="40"/>
      <c r="NGW1" s="40"/>
      <c r="NGX1" s="40"/>
      <c r="NGY1" s="40"/>
      <c r="NGZ1" s="40"/>
      <c r="NHA1" s="40"/>
      <c r="NHB1" s="40"/>
      <c r="NHC1" s="40"/>
      <c r="NHD1" s="40"/>
      <c r="NHE1" s="40"/>
      <c r="NHF1" s="40"/>
      <c r="NHG1" s="40"/>
      <c r="NHH1" s="40"/>
      <c r="NHI1" s="40"/>
      <c r="NHJ1" s="40"/>
      <c r="NHK1" s="40"/>
      <c r="NHL1" s="40"/>
      <c r="NHM1" s="40"/>
      <c r="NHN1" s="40"/>
      <c r="NHO1" s="40"/>
      <c r="NHP1" s="40"/>
      <c r="NHQ1" s="40"/>
      <c r="NHR1" s="40"/>
      <c r="NHS1" s="40"/>
      <c r="NHT1" s="40"/>
      <c r="NHU1" s="40"/>
      <c r="NHV1" s="40"/>
      <c r="NHW1" s="40"/>
      <c r="NHX1" s="40"/>
      <c r="NHY1" s="40"/>
      <c r="NHZ1" s="40"/>
      <c r="NIA1" s="40"/>
      <c r="NIB1" s="40"/>
      <c r="NIC1" s="40"/>
      <c r="NID1" s="40"/>
      <c r="NIE1" s="40"/>
      <c r="NIF1" s="40"/>
      <c r="NIG1" s="40"/>
      <c r="NIH1" s="40"/>
      <c r="NII1" s="40"/>
      <c r="NIJ1" s="40"/>
      <c r="NIK1" s="40"/>
      <c r="NIL1" s="40"/>
      <c r="NIM1" s="40"/>
      <c r="NIN1" s="40"/>
      <c r="NIO1" s="40"/>
      <c r="NIP1" s="40"/>
      <c r="NIQ1" s="40"/>
      <c r="NIR1" s="40"/>
      <c r="NIS1" s="40"/>
      <c r="NIT1" s="40"/>
      <c r="NIU1" s="40"/>
      <c r="NIV1" s="40"/>
      <c r="NIW1" s="40"/>
      <c r="NIX1" s="40"/>
      <c r="NIY1" s="40"/>
      <c r="NIZ1" s="40"/>
      <c r="NJA1" s="40"/>
      <c r="NJB1" s="40"/>
      <c r="NJC1" s="40"/>
      <c r="NJD1" s="40"/>
      <c r="NJE1" s="40"/>
      <c r="NJF1" s="40"/>
      <c r="NJG1" s="40"/>
      <c r="NJH1" s="40"/>
      <c r="NJI1" s="40"/>
      <c r="NJJ1" s="40"/>
      <c r="NJK1" s="40"/>
      <c r="NJL1" s="40"/>
      <c r="NJM1" s="40"/>
      <c r="NJN1" s="40"/>
      <c r="NJO1" s="40"/>
      <c r="NJP1" s="40"/>
      <c r="NJQ1" s="40"/>
      <c r="NJR1" s="40"/>
      <c r="NJS1" s="40"/>
      <c r="NJT1" s="40"/>
      <c r="NJU1" s="40"/>
      <c r="NJV1" s="40"/>
      <c r="NJW1" s="40"/>
      <c r="NJX1" s="40"/>
      <c r="NJY1" s="40"/>
      <c r="NJZ1" s="40"/>
      <c r="NKA1" s="40"/>
      <c r="NKB1" s="40"/>
      <c r="NKC1" s="40"/>
      <c r="NKD1" s="40"/>
      <c r="NKE1" s="40"/>
      <c r="NKF1" s="40"/>
      <c r="NKG1" s="40"/>
      <c r="NKH1" s="40"/>
      <c r="NKI1" s="40"/>
      <c r="NKJ1" s="40"/>
      <c r="NKK1" s="40"/>
      <c r="NKL1" s="40"/>
      <c r="NKM1" s="40"/>
      <c r="NKN1" s="40"/>
      <c r="NKO1" s="40"/>
      <c r="NKP1" s="40"/>
      <c r="NKQ1" s="40"/>
      <c r="NKR1" s="40"/>
      <c r="NKS1" s="40"/>
      <c r="NKT1" s="40"/>
      <c r="NKU1" s="40"/>
      <c r="NKV1" s="40"/>
      <c r="NKW1" s="40"/>
      <c r="NKX1" s="40"/>
      <c r="NKY1" s="40"/>
      <c r="NKZ1" s="40"/>
      <c r="NLA1" s="40"/>
      <c r="NLB1" s="40"/>
      <c r="NLC1" s="40"/>
      <c r="NLD1" s="40"/>
      <c r="NLE1" s="40"/>
      <c r="NLF1" s="40"/>
      <c r="NLG1" s="40"/>
      <c r="NLH1" s="40"/>
      <c r="NLI1" s="40"/>
      <c r="NLJ1" s="40"/>
      <c r="NLK1" s="40"/>
      <c r="NLL1" s="40"/>
      <c r="NLM1" s="40"/>
      <c r="NLN1" s="40"/>
      <c r="NLO1" s="40"/>
      <c r="NLP1" s="40"/>
      <c r="NLQ1" s="40"/>
      <c r="NLR1" s="40"/>
      <c r="NLS1" s="40"/>
      <c r="NLT1" s="40"/>
      <c r="NLU1" s="40"/>
      <c r="NLV1" s="40"/>
      <c r="NLW1" s="40"/>
      <c r="NLX1" s="40"/>
      <c r="NLY1" s="40"/>
      <c r="NLZ1" s="40"/>
      <c r="NMA1" s="40"/>
      <c r="NMB1" s="40"/>
      <c r="NMC1" s="40"/>
      <c r="NMD1" s="40"/>
      <c r="NME1" s="40"/>
      <c r="NMF1" s="40"/>
      <c r="NMG1" s="40"/>
      <c r="NMH1" s="40"/>
      <c r="NMI1" s="40"/>
      <c r="NMJ1" s="40"/>
      <c r="NMK1" s="40"/>
      <c r="NML1" s="40"/>
      <c r="NMM1" s="40"/>
      <c r="NMN1" s="40"/>
      <c r="NMO1" s="40"/>
      <c r="NMP1" s="40"/>
      <c r="NMQ1" s="40"/>
      <c r="NMR1" s="40"/>
      <c r="NMS1" s="40"/>
      <c r="NMT1" s="40"/>
      <c r="NMU1" s="40"/>
      <c r="NMV1" s="40"/>
      <c r="NMW1" s="40"/>
      <c r="NMX1" s="40"/>
      <c r="NMY1" s="40"/>
      <c r="NMZ1" s="40"/>
      <c r="NNA1" s="40"/>
      <c r="NNB1" s="40"/>
      <c r="NNC1" s="40"/>
      <c r="NND1" s="40"/>
      <c r="NNE1" s="40"/>
      <c r="NNF1" s="40"/>
      <c r="NNG1" s="40"/>
      <c r="NNH1" s="40"/>
      <c r="NNI1" s="40"/>
      <c r="NNJ1" s="40"/>
      <c r="NNK1" s="40"/>
      <c r="NNL1" s="40"/>
      <c r="NNM1" s="40"/>
      <c r="NNN1" s="40"/>
      <c r="NNO1" s="40"/>
      <c r="NNP1" s="40"/>
      <c r="NNQ1" s="40"/>
      <c r="NNR1" s="40"/>
      <c r="NNS1" s="40"/>
      <c r="NNT1" s="40"/>
      <c r="NNU1" s="40"/>
      <c r="NNV1" s="40"/>
      <c r="NNW1" s="40"/>
      <c r="NNX1" s="40"/>
      <c r="NNY1" s="40"/>
      <c r="NNZ1" s="40"/>
      <c r="NOA1" s="40"/>
      <c r="NOB1" s="40"/>
      <c r="NOC1" s="40"/>
      <c r="NOD1" s="40"/>
      <c r="NOE1" s="40"/>
      <c r="NOF1" s="40"/>
      <c r="NOG1" s="40"/>
      <c r="NOH1" s="40"/>
      <c r="NOI1" s="40"/>
      <c r="NOJ1" s="40"/>
      <c r="NOK1" s="40"/>
      <c r="NOL1" s="40"/>
      <c r="NOM1" s="40"/>
      <c r="NON1" s="40"/>
      <c r="NOO1" s="40"/>
      <c r="NOP1" s="40"/>
      <c r="NOQ1" s="40"/>
      <c r="NOR1" s="40"/>
      <c r="NOS1" s="40"/>
      <c r="NOT1" s="40"/>
      <c r="NOU1" s="40"/>
      <c r="NOV1" s="40"/>
      <c r="NOW1" s="40"/>
      <c r="NOX1" s="40"/>
      <c r="NOY1" s="40"/>
      <c r="NOZ1" s="40"/>
      <c r="NPA1" s="40"/>
      <c r="NPB1" s="40"/>
      <c r="NPC1" s="40"/>
      <c r="NPD1" s="40"/>
      <c r="NPE1" s="40"/>
      <c r="NPF1" s="40"/>
      <c r="NPG1" s="40"/>
      <c r="NPH1" s="40"/>
      <c r="NPI1" s="40"/>
      <c r="NPJ1" s="40"/>
      <c r="NPK1" s="40"/>
      <c r="NPL1" s="40"/>
      <c r="NPM1" s="40"/>
      <c r="NPN1" s="40"/>
      <c r="NPO1" s="40"/>
      <c r="NPP1" s="40"/>
      <c r="NPQ1" s="40"/>
      <c r="NPR1" s="40"/>
      <c r="NPS1" s="40"/>
      <c r="NPT1" s="40"/>
      <c r="NPU1" s="40"/>
      <c r="NPV1" s="40"/>
      <c r="NPW1" s="40"/>
      <c r="NPX1" s="40"/>
      <c r="NPY1" s="40"/>
      <c r="NPZ1" s="40"/>
      <c r="NQA1" s="40"/>
      <c r="NQB1" s="40"/>
      <c r="NQC1" s="40"/>
      <c r="NQD1" s="40"/>
      <c r="NQE1" s="40"/>
      <c r="NQF1" s="40"/>
      <c r="NQG1" s="40"/>
      <c r="NQH1" s="40"/>
      <c r="NQI1" s="40"/>
      <c r="NQJ1" s="40"/>
      <c r="NQK1" s="40"/>
      <c r="NQL1" s="40"/>
      <c r="NQM1" s="40"/>
      <c r="NQN1" s="40"/>
      <c r="NQO1" s="40"/>
      <c r="NQP1" s="40"/>
      <c r="NQQ1" s="40"/>
      <c r="NQR1" s="40"/>
      <c r="NQS1" s="40"/>
      <c r="NQT1" s="40"/>
      <c r="NQU1" s="40"/>
      <c r="NQV1" s="40"/>
      <c r="NQW1" s="40"/>
      <c r="NQX1" s="40"/>
      <c r="NQY1" s="40"/>
      <c r="NQZ1" s="40"/>
      <c r="NRA1" s="40"/>
      <c r="NRB1" s="40"/>
      <c r="NRC1" s="40"/>
      <c r="NRD1" s="40"/>
      <c r="NRE1" s="40"/>
      <c r="NRF1" s="40"/>
      <c r="NRG1" s="40"/>
      <c r="NRH1" s="40"/>
      <c r="NRI1" s="40"/>
      <c r="NRJ1" s="40"/>
      <c r="NRK1" s="40"/>
      <c r="NRL1" s="40"/>
      <c r="NRM1" s="40"/>
      <c r="NRN1" s="40"/>
      <c r="NRO1" s="40"/>
      <c r="NRP1" s="40"/>
      <c r="NRQ1" s="40"/>
      <c r="NRR1" s="40"/>
      <c r="NRS1" s="40"/>
      <c r="NRT1" s="40"/>
      <c r="NRU1" s="40"/>
      <c r="NRV1" s="40"/>
      <c r="NRW1" s="40"/>
      <c r="NRX1" s="40"/>
      <c r="NRY1" s="40"/>
      <c r="NRZ1" s="40"/>
      <c r="NSA1" s="40"/>
      <c r="NSB1" s="40"/>
      <c r="NSC1" s="40"/>
      <c r="NSD1" s="40"/>
      <c r="NSE1" s="40"/>
      <c r="NSF1" s="40"/>
      <c r="NSG1" s="40"/>
      <c r="NSH1" s="40"/>
      <c r="NSI1" s="40"/>
      <c r="NSJ1" s="40"/>
      <c r="NSK1" s="40"/>
      <c r="NSL1" s="40"/>
      <c r="NSM1" s="40"/>
      <c r="NSN1" s="40"/>
      <c r="NSO1" s="40"/>
      <c r="NSP1" s="40"/>
      <c r="NSQ1" s="40"/>
      <c r="NSR1" s="40"/>
      <c r="NSS1" s="40"/>
      <c r="NST1" s="40"/>
      <c r="NSU1" s="40"/>
      <c r="NSV1" s="40"/>
      <c r="NSW1" s="40"/>
      <c r="NSX1" s="40"/>
      <c r="NSY1" s="40"/>
      <c r="NSZ1" s="40"/>
      <c r="NTA1" s="40"/>
      <c r="NTB1" s="40"/>
      <c r="NTC1" s="40"/>
      <c r="NTD1" s="40"/>
      <c r="NTE1" s="40"/>
      <c r="NTF1" s="40"/>
      <c r="NTG1" s="40"/>
      <c r="NTH1" s="40"/>
      <c r="NTI1" s="40"/>
      <c r="NTJ1" s="40"/>
      <c r="NTK1" s="40"/>
      <c r="NTL1" s="40"/>
      <c r="NTM1" s="40"/>
      <c r="NTN1" s="40"/>
      <c r="NTO1" s="40"/>
      <c r="NTP1" s="40"/>
      <c r="NTQ1" s="40"/>
      <c r="NTR1" s="40"/>
      <c r="NTS1" s="40"/>
      <c r="NTT1" s="40"/>
      <c r="NTU1" s="40"/>
      <c r="NTV1" s="40"/>
      <c r="NTW1" s="40"/>
      <c r="NTX1" s="40"/>
      <c r="NTY1" s="40"/>
      <c r="NTZ1" s="40"/>
      <c r="NUA1" s="40"/>
      <c r="NUB1" s="40"/>
      <c r="NUC1" s="40"/>
      <c r="NUD1" s="40"/>
      <c r="NUE1" s="40"/>
      <c r="NUF1" s="40"/>
      <c r="NUG1" s="40"/>
      <c r="NUH1" s="40"/>
      <c r="NUI1" s="40"/>
      <c r="NUJ1" s="40"/>
      <c r="NUK1" s="40"/>
      <c r="NUL1" s="40"/>
      <c r="NUM1" s="40"/>
      <c r="NUN1" s="40"/>
      <c r="NUO1" s="40"/>
      <c r="NUP1" s="40"/>
      <c r="NUQ1" s="40"/>
      <c r="NUR1" s="40"/>
      <c r="NUS1" s="40"/>
      <c r="NUT1" s="40"/>
      <c r="NUU1" s="40"/>
      <c r="NUV1" s="40"/>
      <c r="NUW1" s="40"/>
      <c r="NUX1" s="40"/>
      <c r="NUY1" s="40"/>
      <c r="NUZ1" s="40"/>
      <c r="NVA1" s="40"/>
      <c r="NVB1" s="40"/>
      <c r="NVC1" s="40"/>
      <c r="NVD1" s="40"/>
      <c r="NVE1" s="40"/>
      <c r="NVF1" s="40"/>
      <c r="NVG1" s="40"/>
      <c r="NVH1" s="40"/>
      <c r="NVI1" s="40"/>
      <c r="NVJ1" s="40"/>
      <c r="NVK1" s="40"/>
      <c r="NVL1" s="40"/>
      <c r="NVM1" s="40"/>
      <c r="NVN1" s="40"/>
      <c r="NVO1" s="40"/>
      <c r="NVP1" s="40"/>
      <c r="NVQ1" s="40"/>
      <c r="NVR1" s="40"/>
      <c r="NVS1" s="40"/>
      <c r="NVT1" s="40"/>
      <c r="NVU1" s="40"/>
      <c r="NVV1" s="40"/>
      <c r="NVW1" s="40"/>
      <c r="NVX1" s="40"/>
      <c r="NVY1" s="40"/>
      <c r="NVZ1" s="40"/>
      <c r="NWA1" s="40"/>
      <c r="NWB1" s="40"/>
      <c r="NWC1" s="40"/>
      <c r="NWD1" s="40"/>
      <c r="NWE1" s="40"/>
      <c r="NWF1" s="40"/>
      <c r="NWG1" s="40"/>
      <c r="NWH1" s="40"/>
      <c r="NWI1" s="40"/>
      <c r="NWJ1" s="40"/>
      <c r="NWK1" s="40"/>
      <c r="NWL1" s="40"/>
      <c r="NWM1" s="40"/>
      <c r="NWN1" s="40"/>
      <c r="NWO1" s="40"/>
      <c r="NWP1" s="40"/>
      <c r="NWQ1" s="40"/>
      <c r="NWR1" s="40"/>
      <c r="NWS1" s="40"/>
      <c r="NWT1" s="40"/>
      <c r="NWU1" s="40"/>
      <c r="NWV1" s="40"/>
      <c r="NWW1" s="40"/>
      <c r="NWX1" s="40"/>
      <c r="NWY1" s="40"/>
      <c r="NWZ1" s="40"/>
      <c r="NXA1" s="40"/>
      <c r="NXB1" s="40"/>
      <c r="NXC1" s="40"/>
      <c r="NXD1" s="40"/>
      <c r="NXE1" s="40"/>
      <c r="NXF1" s="40"/>
      <c r="NXG1" s="40"/>
      <c r="NXH1" s="40"/>
      <c r="NXI1" s="40"/>
      <c r="NXJ1" s="40"/>
      <c r="NXK1" s="40"/>
      <c r="NXL1" s="40"/>
      <c r="NXM1" s="40"/>
      <c r="NXN1" s="40"/>
      <c r="NXO1" s="40"/>
      <c r="NXP1" s="40"/>
      <c r="NXQ1" s="40"/>
      <c r="NXR1" s="40"/>
      <c r="NXS1" s="40"/>
      <c r="NXT1" s="40"/>
      <c r="NXU1" s="40"/>
      <c r="NXV1" s="40"/>
      <c r="NXW1" s="40"/>
      <c r="NXX1" s="40"/>
      <c r="NXY1" s="40"/>
      <c r="NXZ1" s="40"/>
      <c r="NYA1" s="40"/>
      <c r="NYB1" s="40"/>
      <c r="NYC1" s="40"/>
      <c r="NYD1" s="40"/>
      <c r="NYE1" s="40"/>
      <c r="NYF1" s="40"/>
      <c r="NYG1" s="40"/>
      <c r="NYH1" s="40"/>
      <c r="NYI1" s="40"/>
      <c r="NYJ1" s="40"/>
      <c r="NYK1" s="40"/>
      <c r="NYL1" s="40"/>
      <c r="NYM1" s="40"/>
      <c r="NYN1" s="40"/>
      <c r="NYO1" s="40"/>
      <c r="NYP1" s="40"/>
      <c r="NYQ1" s="40"/>
      <c r="NYR1" s="40"/>
      <c r="NYS1" s="40"/>
      <c r="NYT1" s="40"/>
      <c r="NYU1" s="40"/>
      <c r="NYV1" s="40"/>
      <c r="NYW1" s="40"/>
      <c r="NYX1" s="40"/>
      <c r="NYY1" s="40"/>
      <c r="NYZ1" s="40"/>
      <c r="NZA1" s="40"/>
      <c r="NZB1" s="40"/>
      <c r="NZC1" s="40"/>
      <c r="NZD1" s="40"/>
      <c r="NZE1" s="40"/>
      <c r="NZF1" s="40"/>
      <c r="NZG1" s="40"/>
      <c r="NZH1" s="40"/>
      <c r="NZI1" s="40"/>
      <c r="NZJ1" s="40"/>
      <c r="NZK1" s="40"/>
      <c r="NZL1" s="40"/>
      <c r="NZM1" s="40"/>
      <c r="NZN1" s="40"/>
      <c r="NZO1" s="40"/>
      <c r="NZP1" s="40"/>
      <c r="NZQ1" s="40"/>
      <c r="NZR1" s="40"/>
      <c r="NZS1" s="40"/>
      <c r="NZT1" s="40"/>
      <c r="NZU1" s="40"/>
      <c r="NZV1" s="40"/>
      <c r="NZW1" s="40"/>
      <c r="NZX1" s="40"/>
      <c r="NZY1" s="40"/>
      <c r="NZZ1" s="40"/>
      <c r="OAA1" s="40"/>
      <c r="OAB1" s="40"/>
      <c r="OAC1" s="40"/>
      <c r="OAD1" s="40"/>
      <c r="OAE1" s="40"/>
      <c r="OAF1" s="40"/>
      <c r="OAG1" s="40"/>
      <c r="OAH1" s="40"/>
      <c r="OAI1" s="40"/>
      <c r="OAJ1" s="40"/>
      <c r="OAK1" s="40"/>
      <c r="OAL1" s="40"/>
      <c r="OAM1" s="40"/>
      <c r="OAN1" s="40"/>
      <c r="OAO1" s="40"/>
      <c r="OAP1" s="40"/>
      <c r="OAQ1" s="40"/>
      <c r="OAR1" s="40"/>
      <c r="OAS1" s="40"/>
      <c r="OAT1" s="40"/>
      <c r="OAU1" s="40"/>
      <c r="OAV1" s="40"/>
      <c r="OAW1" s="40"/>
      <c r="OAX1" s="40"/>
      <c r="OAY1" s="40"/>
      <c r="OAZ1" s="40"/>
      <c r="OBA1" s="40"/>
      <c r="OBB1" s="40"/>
      <c r="OBC1" s="40"/>
      <c r="OBD1" s="40"/>
      <c r="OBE1" s="40"/>
      <c r="OBF1" s="40"/>
      <c r="OBG1" s="40"/>
      <c r="OBH1" s="40"/>
      <c r="OBI1" s="40"/>
      <c r="OBJ1" s="40"/>
      <c r="OBK1" s="40"/>
      <c r="OBL1" s="40"/>
      <c r="OBM1" s="40"/>
      <c r="OBN1" s="40"/>
      <c r="OBO1" s="40"/>
      <c r="OBP1" s="40"/>
      <c r="OBQ1" s="40"/>
      <c r="OBR1" s="40"/>
      <c r="OBS1" s="40"/>
      <c r="OBT1" s="40"/>
      <c r="OBU1" s="40"/>
      <c r="OBV1" s="40"/>
      <c r="OBW1" s="40"/>
      <c r="OBX1" s="40"/>
      <c r="OBY1" s="40"/>
      <c r="OBZ1" s="40"/>
      <c r="OCA1" s="40"/>
      <c r="OCB1" s="40"/>
      <c r="OCC1" s="40"/>
      <c r="OCD1" s="40"/>
      <c r="OCE1" s="40"/>
      <c r="OCF1" s="40"/>
      <c r="OCG1" s="40"/>
      <c r="OCH1" s="40"/>
      <c r="OCI1" s="40"/>
      <c r="OCJ1" s="40"/>
      <c r="OCK1" s="40"/>
      <c r="OCL1" s="40"/>
      <c r="OCM1" s="40"/>
      <c r="OCN1" s="40"/>
      <c r="OCO1" s="40"/>
      <c r="OCP1" s="40"/>
      <c r="OCQ1" s="40"/>
      <c r="OCR1" s="40"/>
      <c r="OCS1" s="40"/>
      <c r="OCT1" s="40"/>
      <c r="OCU1" s="40"/>
      <c r="OCV1" s="40"/>
      <c r="OCW1" s="40"/>
      <c r="OCX1" s="40"/>
      <c r="OCY1" s="40"/>
      <c r="OCZ1" s="40"/>
      <c r="ODA1" s="40"/>
      <c r="ODB1" s="40"/>
      <c r="ODC1" s="40"/>
      <c r="ODD1" s="40"/>
      <c r="ODE1" s="40"/>
      <c r="ODF1" s="40"/>
      <c r="ODG1" s="40"/>
      <c r="ODH1" s="40"/>
      <c r="ODI1" s="40"/>
      <c r="ODJ1" s="40"/>
      <c r="ODK1" s="40"/>
      <c r="ODL1" s="40"/>
      <c r="ODM1" s="40"/>
      <c r="ODN1" s="40"/>
      <c r="ODO1" s="40"/>
      <c r="ODP1" s="40"/>
      <c r="ODQ1" s="40"/>
      <c r="ODR1" s="40"/>
      <c r="ODS1" s="40"/>
      <c r="ODT1" s="40"/>
      <c r="ODU1" s="40"/>
      <c r="ODV1" s="40"/>
      <c r="ODW1" s="40"/>
      <c r="ODX1" s="40"/>
      <c r="ODY1" s="40"/>
      <c r="ODZ1" s="40"/>
      <c r="OEA1" s="40"/>
      <c r="OEB1" s="40"/>
      <c r="OEC1" s="40"/>
      <c r="OED1" s="40"/>
      <c r="OEE1" s="40"/>
      <c r="OEF1" s="40"/>
      <c r="OEG1" s="40"/>
      <c r="OEH1" s="40"/>
      <c r="OEI1" s="40"/>
      <c r="OEJ1" s="40"/>
      <c r="OEK1" s="40"/>
      <c r="OEL1" s="40"/>
      <c r="OEM1" s="40"/>
      <c r="OEN1" s="40"/>
      <c r="OEO1" s="40"/>
      <c r="OEP1" s="40"/>
      <c r="OEQ1" s="40"/>
      <c r="OER1" s="40"/>
      <c r="OES1" s="40"/>
      <c r="OET1" s="40"/>
      <c r="OEU1" s="40"/>
      <c r="OEV1" s="40"/>
      <c r="OEW1" s="40"/>
      <c r="OEX1" s="40"/>
      <c r="OEY1" s="40"/>
      <c r="OEZ1" s="40"/>
      <c r="OFA1" s="40"/>
      <c r="OFB1" s="40"/>
      <c r="OFC1" s="40"/>
      <c r="OFD1" s="40"/>
      <c r="OFE1" s="40"/>
      <c r="OFF1" s="40"/>
      <c r="OFG1" s="40"/>
      <c r="OFH1" s="40"/>
      <c r="OFI1" s="40"/>
      <c r="OFJ1" s="40"/>
      <c r="OFK1" s="40"/>
      <c r="OFL1" s="40"/>
      <c r="OFM1" s="40"/>
      <c r="OFN1" s="40"/>
      <c r="OFO1" s="40"/>
      <c r="OFP1" s="40"/>
      <c r="OFQ1" s="40"/>
      <c r="OFR1" s="40"/>
      <c r="OFS1" s="40"/>
      <c r="OFT1" s="40"/>
      <c r="OFU1" s="40"/>
      <c r="OFV1" s="40"/>
      <c r="OFW1" s="40"/>
      <c r="OFX1" s="40"/>
      <c r="OFY1" s="40"/>
      <c r="OFZ1" s="40"/>
      <c r="OGA1" s="40"/>
      <c r="OGB1" s="40"/>
      <c r="OGC1" s="40"/>
      <c r="OGD1" s="40"/>
      <c r="OGE1" s="40"/>
      <c r="OGF1" s="40"/>
      <c r="OGG1" s="40"/>
      <c r="OGH1" s="40"/>
      <c r="OGI1" s="40"/>
      <c r="OGJ1" s="40"/>
      <c r="OGK1" s="40"/>
      <c r="OGL1" s="40"/>
      <c r="OGM1" s="40"/>
      <c r="OGN1" s="40"/>
      <c r="OGO1" s="40"/>
      <c r="OGP1" s="40"/>
      <c r="OGQ1" s="40"/>
      <c r="OGR1" s="40"/>
      <c r="OGS1" s="40"/>
      <c r="OGT1" s="40"/>
      <c r="OGU1" s="40"/>
      <c r="OGV1" s="40"/>
      <c r="OGW1" s="40"/>
      <c r="OGX1" s="40"/>
      <c r="OGY1" s="40"/>
      <c r="OGZ1" s="40"/>
      <c r="OHA1" s="40"/>
      <c r="OHB1" s="40"/>
      <c r="OHC1" s="40"/>
      <c r="OHD1" s="40"/>
      <c r="OHE1" s="40"/>
      <c r="OHF1" s="40"/>
      <c r="OHG1" s="40"/>
      <c r="OHH1" s="40"/>
      <c r="OHI1" s="40"/>
      <c r="OHJ1" s="40"/>
      <c r="OHK1" s="40"/>
      <c r="OHL1" s="40"/>
      <c r="OHM1" s="40"/>
      <c r="OHN1" s="40"/>
      <c r="OHO1" s="40"/>
      <c r="OHP1" s="40"/>
      <c r="OHQ1" s="40"/>
      <c r="OHR1" s="40"/>
      <c r="OHS1" s="40"/>
      <c r="OHT1" s="40"/>
      <c r="OHU1" s="40"/>
      <c r="OHV1" s="40"/>
      <c r="OHW1" s="40"/>
      <c r="OHX1" s="40"/>
      <c r="OHY1" s="40"/>
      <c r="OHZ1" s="40"/>
      <c r="OIA1" s="40"/>
      <c r="OIB1" s="40"/>
      <c r="OIC1" s="40"/>
      <c r="OID1" s="40"/>
      <c r="OIE1" s="40"/>
      <c r="OIF1" s="40"/>
      <c r="OIG1" s="40"/>
      <c r="OIH1" s="40"/>
      <c r="OII1" s="40"/>
      <c r="OIJ1" s="40"/>
      <c r="OIK1" s="40"/>
      <c r="OIL1" s="40"/>
      <c r="OIM1" s="40"/>
      <c r="OIN1" s="40"/>
      <c r="OIO1" s="40"/>
      <c r="OIP1" s="40"/>
      <c r="OIQ1" s="40"/>
      <c r="OIR1" s="40"/>
      <c r="OIS1" s="40"/>
      <c r="OIT1" s="40"/>
      <c r="OIU1" s="40"/>
      <c r="OIV1" s="40"/>
      <c r="OIW1" s="40"/>
      <c r="OIX1" s="40"/>
      <c r="OIY1" s="40"/>
      <c r="OIZ1" s="40"/>
      <c r="OJA1" s="40"/>
      <c r="OJB1" s="40"/>
      <c r="OJC1" s="40"/>
      <c r="OJD1" s="40"/>
      <c r="OJE1" s="40"/>
      <c r="OJF1" s="40"/>
      <c r="OJG1" s="40"/>
      <c r="OJH1" s="40"/>
      <c r="OJI1" s="40"/>
      <c r="OJJ1" s="40"/>
      <c r="OJK1" s="40"/>
      <c r="OJL1" s="40"/>
      <c r="OJM1" s="40"/>
      <c r="OJN1" s="40"/>
      <c r="OJO1" s="40"/>
      <c r="OJP1" s="40"/>
      <c r="OJQ1" s="40"/>
      <c r="OJR1" s="40"/>
      <c r="OJS1" s="40"/>
      <c r="OJT1" s="40"/>
      <c r="OJU1" s="40"/>
      <c r="OJV1" s="40"/>
      <c r="OJW1" s="40"/>
      <c r="OJX1" s="40"/>
      <c r="OJY1" s="40"/>
      <c r="OJZ1" s="40"/>
      <c r="OKA1" s="40"/>
      <c r="OKB1" s="40"/>
      <c r="OKC1" s="40"/>
      <c r="OKD1" s="40"/>
      <c r="OKE1" s="40"/>
      <c r="OKF1" s="40"/>
      <c r="OKG1" s="40"/>
      <c r="OKH1" s="40"/>
      <c r="OKI1" s="40"/>
      <c r="OKJ1" s="40"/>
      <c r="OKK1" s="40"/>
      <c r="OKL1" s="40"/>
      <c r="OKM1" s="40"/>
      <c r="OKN1" s="40"/>
      <c r="OKO1" s="40"/>
      <c r="OKP1" s="40"/>
      <c r="OKQ1" s="40"/>
      <c r="OKR1" s="40"/>
      <c r="OKS1" s="40"/>
      <c r="OKT1" s="40"/>
      <c r="OKU1" s="40"/>
      <c r="OKV1" s="40"/>
      <c r="OKW1" s="40"/>
      <c r="OKX1" s="40"/>
      <c r="OKY1" s="40"/>
      <c r="OKZ1" s="40"/>
      <c r="OLA1" s="40"/>
      <c r="OLB1" s="40"/>
      <c r="OLC1" s="40"/>
      <c r="OLD1" s="40"/>
      <c r="OLE1" s="40"/>
      <c r="OLF1" s="40"/>
      <c r="OLG1" s="40"/>
      <c r="OLH1" s="40"/>
      <c r="OLI1" s="40"/>
      <c r="OLJ1" s="40"/>
      <c r="OLK1" s="40"/>
      <c r="OLL1" s="40"/>
      <c r="OLM1" s="40"/>
      <c r="OLN1" s="40"/>
      <c r="OLO1" s="40"/>
      <c r="OLP1" s="40"/>
      <c r="OLQ1" s="40"/>
      <c r="OLR1" s="40"/>
      <c r="OLS1" s="40"/>
      <c r="OLT1" s="40"/>
      <c r="OLU1" s="40"/>
      <c r="OLV1" s="40"/>
      <c r="OLW1" s="40"/>
      <c r="OLX1" s="40"/>
      <c r="OLY1" s="40"/>
      <c r="OLZ1" s="40"/>
      <c r="OMA1" s="40"/>
      <c r="OMB1" s="40"/>
      <c r="OMC1" s="40"/>
      <c r="OMD1" s="40"/>
      <c r="OME1" s="40"/>
      <c r="OMF1" s="40"/>
      <c r="OMG1" s="40"/>
      <c r="OMH1" s="40"/>
      <c r="OMI1" s="40"/>
      <c r="OMJ1" s="40"/>
      <c r="OMK1" s="40"/>
      <c r="OML1" s="40"/>
      <c r="OMM1" s="40"/>
      <c r="OMN1" s="40"/>
      <c r="OMO1" s="40"/>
      <c r="OMP1" s="40"/>
      <c r="OMQ1" s="40"/>
      <c r="OMR1" s="40"/>
      <c r="OMS1" s="40"/>
      <c r="OMT1" s="40"/>
      <c r="OMU1" s="40"/>
      <c r="OMV1" s="40"/>
      <c r="OMW1" s="40"/>
      <c r="OMX1" s="40"/>
      <c r="OMY1" s="40"/>
      <c r="OMZ1" s="40"/>
      <c r="ONA1" s="40"/>
      <c r="ONB1" s="40"/>
      <c r="ONC1" s="40"/>
      <c r="OND1" s="40"/>
      <c r="ONE1" s="40"/>
      <c r="ONF1" s="40"/>
      <c r="ONG1" s="40"/>
      <c r="ONH1" s="40"/>
      <c r="ONI1" s="40"/>
      <c r="ONJ1" s="40"/>
      <c r="ONK1" s="40"/>
      <c r="ONL1" s="40"/>
      <c r="ONM1" s="40"/>
      <c r="ONN1" s="40"/>
      <c r="ONO1" s="40"/>
      <c r="ONP1" s="40"/>
      <c r="ONQ1" s="40"/>
      <c r="ONR1" s="40"/>
      <c r="ONS1" s="40"/>
      <c r="ONT1" s="40"/>
      <c r="ONU1" s="40"/>
      <c r="ONV1" s="40"/>
      <c r="ONW1" s="40"/>
      <c r="ONX1" s="40"/>
      <c r="ONY1" s="40"/>
      <c r="ONZ1" s="40"/>
      <c r="OOA1" s="40"/>
      <c r="OOB1" s="40"/>
      <c r="OOC1" s="40"/>
      <c r="OOD1" s="40"/>
      <c r="OOE1" s="40"/>
      <c r="OOF1" s="40"/>
      <c r="OOG1" s="40"/>
      <c r="OOH1" s="40"/>
      <c r="OOI1" s="40"/>
      <c r="OOJ1" s="40"/>
      <c r="OOK1" s="40"/>
      <c r="OOL1" s="40"/>
      <c r="OOM1" s="40"/>
      <c r="OON1" s="40"/>
      <c r="OOO1" s="40"/>
      <c r="OOP1" s="40"/>
      <c r="OOQ1" s="40"/>
      <c r="OOR1" s="40"/>
      <c r="OOS1" s="40"/>
      <c r="OOT1" s="40"/>
      <c r="OOU1" s="40"/>
      <c r="OOV1" s="40"/>
      <c r="OOW1" s="40"/>
      <c r="OOX1" s="40"/>
      <c r="OOY1" s="40"/>
      <c r="OOZ1" s="40"/>
      <c r="OPA1" s="40"/>
      <c r="OPB1" s="40"/>
      <c r="OPC1" s="40"/>
      <c r="OPD1" s="40"/>
      <c r="OPE1" s="40"/>
      <c r="OPF1" s="40"/>
      <c r="OPG1" s="40"/>
      <c r="OPH1" s="40"/>
      <c r="OPI1" s="40"/>
      <c r="OPJ1" s="40"/>
      <c r="OPK1" s="40"/>
      <c r="OPL1" s="40"/>
      <c r="OPM1" s="40"/>
      <c r="OPN1" s="40"/>
      <c r="OPO1" s="40"/>
      <c r="OPP1" s="40"/>
      <c r="OPQ1" s="40"/>
      <c r="OPR1" s="40"/>
      <c r="OPS1" s="40"/>
      <c r="OPT1" s="40"/>
      <c r="OPU1" s="40"/>
      <c r="OPV1" s="40"/>
      <c r="OPW1" s="40"/>
      <c r="OPX1" s="40"/>
      <c r="OPY1" s="40"/>
      <c r="OPZ1" s="40"/>
      <c r="OQA1" s="40"/>
      <c r="OQB1" s="40"/>
      <c r="OQC1" s="40"/>
      <c r="OQD1" s="40"/>
      <c r="OQE1" s="40"/>
      <c r="OQF1" s="40"/>
      <c r="OQG1" s="40"/>
      <c r="OQH1" s="40"/>
      <c r="OQI1" s="40"/>
      <c r="OQJ1" s="40"/>
      <c r="OQK1" s="40"/>
      <c r="OQL1" s="40"/>
      <c r="OQM1" s="40"/>
      <c r="OQN1" s="40"/>
      <c r="OQO1" s="40"/>
      <c r="OQP1" s="40"/>
      <c r="OQQ1" s="40"/>
      <c r="OQR1" s="40"/>
      <c r="OQS1" s="40"/>
      <c r="OQT1" s="40"/>
      <c r="OQU1" s="40"/>
      <c r="OQV1" s="40"/>
      <c r="OQW1" s="40"/>
      <c r="OQX1" s="40"/>
      <c r="OQY1" s="40"/>
      <c r="OQZ1" s="40"/>
      <c r="ORA1" s="40"/>
      <c r="ORB1" s="40"/>
      <c r="ORC1" s="40"/>
      <c r="ORD1" s="40"/>
      <c r="ORE1" s="40"/>
      <c r="ORF1" s="40"/>
      <c r="ORG1" s="40"/>
      <c r="ORH1" s="40"/>
      <c r="ORI1" s="40"/>
      <c r="ORJ1" s="40"/>
      <c r="ORK1" s="40"/>
      <c r="ORL1" s="40"/>
      <c r="ORM1" s="40"/>
      <c r="ORN1" s="40"/>
      <c r="ORO1" s="40"/>
      <c r="ORP1" s="40"/>
      <c r="ORQ1" s="40"/>
      <c r="ORR1" s="40"/>
      <c r="ORS1" s="40"/>
      <c r="ORT1" s="40"/>
      <c r="ORU1" s="40"/>
      <c r="ORV1" s="40"/>
      <c r="ORW1" s="40"/>
      <c r="ORX1" s="40"/>
      <c r="ORY1" s="40"/>
      <c r="ORZ1" s="40"/>
      <c r="OSA1" s="40"/>
      <c r="OSB1" s="40"/>
      <c r="OSC1" s="40"/>
      <c r="OSD1" s="40"/>
      <c r="OSE1" s="40"/>
      <c r="OSF1" s="40"/>
      <c r="OSG1" s="40"/>
      <c r="OSH1" s="40"/>
      <c r="OSI1" s="40"/>
      <c r="OSJ1" s="40"/>
      <c r="OSK1" s="40"/>
      <c r="OSL1" s="40"/>
      <c r="OSM1" s="40"/>
      <c r="OSN1" s="40"/>
      <c r="OSO1" s="40"/>
      <c r="OSP1" s="40"/>
      <c r="OSQ1" s="40"/>
      <c r="OSR1" s="40"/>
      <c r="OSS1" s="40"/>
      <c r="OST1" s="40"/>
      <c r="OSU1" s="40"/>
      <c r="OSV1" s="40"/>
      <c r="OSW1" s="40"/>
      <c r="OSX1" s="40"/>
      <c r="OSY1" s="40"/>
      <c r="OSZ1" s="40"/>
      <c r="OTA1" s="40"/>
      <c r="OTB1" s="40"/>
      <c r="OTC1" s="40"/>
      <c r="OTD1" s="40"/>
      <c r="OTE1" s="40"/>
      <c r="OTF1" s="40"/>
      <c r="OTG1" s="40"/>
      <c r="OTH1" s="40"/>
      <c r="OTI1" s="40"/>
      <c r="OTJ1" s="40"/>
      <c r="OTK1" s="40"/>
      <c r="OTL1" s="40"/>
      <c r="OTM1" s="40"/>
      <c r="OTN1" s="40"/>
      <c r="OTO1" s="40"/>
      <c r="OTP1" s="40"/>
      <c r="OTQ1" s="40"/>
      <c r="OTR1" s="40"/>
      <c r="OTS1" s="40"/>
      <c r="OTT1" s="40"/>
      <c r="OTU1" s="40"/>
      <c r="OTV1" s="40"/>
      <c r="OTW1" s="40"/>
      <c r="OTX1" s="40"/>
      <c r="OTY1" s="40"/>
      <c r="OTZ1" s="40"/>
      <c r="OUA1" s="40"/>
      <c r="OUB1" s="40"/>
      <c r="OUC1" s="40"/>
      <c r="OUD1" s="40"/>
      <c r="OUE1" s="40"/>
      <c r="OUF1" s="40"/>
      <c r="OUG1" s="40"/>
      <c r="OUH1" s="40"/>
      <c r="OUI1" s="40"/>
      <c r="OUJ1" s="40"/>
      <c r="OUK1" s="40"/>
      <c r="OUL1" s="40"/>
      <c r="OUM1" s="40"/>
      <c r="OUN1" s="40"/>
      <c r="OUO1" s="40"/>
      <c r="OUP1" s="40"/>
      <c r="OUQ1" s="40"/>
      <c r="OUR1" s="40"/>
      <c r="OUS1" s="40"/>
      <c r="OUT1" s="40"/>
      <c r="OUU1" s="40"/>
      <c r="OUV1" s="40"/>
      <c r="OUW1" s="40"/>
      <c r="OUX1" s="40"/>
      <c r="OUY1" s="40"/>
      <c r="OUZ1" s="40"/>
      <c r="OVA1" s="40"/>
      <c r="OVB1" s="40"/>
      <c r="OVC1" s="40"/>
      <c r="OVD1" s="40"/>
      <c r="OVE1" s="40"/>
      <c r="OVF1" s="40"/>
      <c r="OVG1" s="40"/>
      <c r="OVH1" s="40"/>
      <c r="OVI1" s="40"/>
      <c r="OVJ1" s="40"/>
      <c r="OVK1" s="40"/>
      <c r="OVL1" s="40"/>
      <c r="OVM1" s="40"/>
      <c r="OVN1" s="40"/>
      <c r="OVO1" s="40"/>
      <c r="OVP1" s="40"/>
      <c r="OVQ1" s="40"/>
      <c r="OVR1" s="40"/>
      <c r="OVS1" s="40"/>
      <c r="OVT1" s="40"/>
      <c r="OVU1" s="40"/>
      <c r="OVV1" s="40"/>
      <c r="OVW1" s="40"/>
      <c r="OVX1" s="40"/>
      <c r="OVY1" s="40"/>
      <c r="OVZ1" s="40"/>
      <c r="OWA1" s="40"/>
      <c r="OWB1" s="40"/>
      <c r="OWC1" s="40"/>
      <c r="OWD1" s="40"/>
      <c r="OWE1" s="40"/>
      <c r="OWF1" s="40"/>
      <c r="OWG1" s="40"/>
      <c r="OWH1" s="40"/>
      <c r="OWI1" s="40"/>
      <c r="OWJ1" s="40"/>
      <c r="OWK1" s="40"/>
      <c r="OWL1" s="40"/>
      <c r="OWM1" s="40"/>
      <c r="OWN1" s="40"/>
      <c r="OWO1" s="40"/>
      <c r="OWP1" s="40"/>
      <c r="OWQ1" s="40"/>
      <c r="OWR1" s="40"/>
      <c r="OWS1" s="40"/>
      <c r="OWT1" s="40"/>
      <c r="OWU1" s="40"/>
      <c r="OWV1" s="40"/>
      <c r="OWW1" s="40"/>
      <c r="OWX1" s="40"/>
      <c r="OWY1" s="40"/>
      <c r="OWZ1" s="40"/>
      <c r="OXA1" s="40"/>
      <c r="OXB1" s="40"/>
      <c r="OXC1" s="40"/>
      <c r="OXD1" s="40"/>
      <c r="OXE1" s="40"/>
      <c r="OXF1" s="40"/>
      <c r="OXG1" s="40"/>
      <c r="OXH1" s="40"/>
      <c r="OXI1" s="40"/>
      <c r="OXJ1" s="40"/>
      <c r="OXK1" s="40"/>
      <c r="OXL1" s="40"/>
      <c r="OXM1" s="40"/>
      <c r="OXN1" s="40"/>
      <c r="OXO1" s="40"/>
      <c r="OXP1" s="40"/>
      <c r="OXQ1" s="40"/>
      <c r="OXR1" s="40"/>
      <c r="OXS1" s="40"/>
      <c r="OXT1" s="40"/>
      <c r="OXU1" s="40"/>
      <c r="OXV1" s="40"/>
      <c r="OXW1" s="40"/>
      <c r="OXX1" s="40"/>
      <c r="OXY1" s="40"/>
      <c r="OXZ1" s="40"/>
      <c r="OYA1" s="40"/>
      <c r="OYB1" s="40"/>
      <c r="OYC1" s="40"/>
      <c r="OYD1" s="40"/>
      <c r="OYE1" s="40"/>
      <c r="OYF1" s="40"/>
      <c r="OYG1" s="40"/>
      <c r="OYH1" s="40"/>
      <c r="OYI1" s="40"/>
      <c r="OYJ1" s="40"/>
      <c r="OYK1" s="40"/>
      <c r="OYL1" s="40"/>
      <c r="OYM1" s="40"/>
      <c r="OYN1" s="40"/>
      <c r="OYO1" s="40"/>
      <c r="OYP1" s="40"/>
      <c r="OYQ1" s="40"/>
      <c r="OYR1" s="40"/>
      <c r="OYS1" s="40"/>
      <c r="OYT1" s="40"/>
      <c r="OYU1" s="40"/>
      <c r="OYV1" s="40"/>
      <c r="OYW1" s="40"/>
      <c r="OYX1" s="40"/>
      <c r="OYY1" s="40"/>
      <c r="OYZ1" s="40"/>
      <c r="OZA1" s="40"/>
      <c r="OZB1" s="40"/>
      <c r="OZC1" s="40"/>
      <c r="OZD1" s="40"/>
      <c r="OZE1" s="40"/>
      <c r="OZF1" s="40"/>
      <c r="OZG1" s="40"/>
      <c r="OZH1" s="40"/>
      <c r="OZI1" s="40"/>
      <c r="OZJ1" s="40"/>
      <c r="OZK1" s="40"/>
      <c r="OZL1" s="40"/>
      <c r="OZM1" s="40"/>
      <c r="OZN1" s="40"/>
      <c r="OZO1" s="40"/>
      <c r="OZP1" s="40"/>
      <c r="OZQ1" s="40"/>
      <c r="OZR1" s="40"/>
      <c r="OZS1" s="40"/>
      <c r="OZT1" s="40"/>
      <c r="OZU1" s="40"/>
      <c r="OZV1" s="40"/>
      <c r="OZW1" s="40"/>
      <c r="OZX1" s="40"/>
      <c r="OZY1" s="40"/>
      <c r="OZZ1" s="40"/>
      <c r="PAA1" s="40"/>
      <c r="PAB1" s="40"/>
      <c r="PAC1" s="40"/>
      <c r="PAD1" s="40"/>
      <c r="PAE1" s="40"/>
      <c r="PAF1" s="40"/>
      <c r="PAG1" s="40"/>
      <c r="PAH1" s="40"/>
      <c r="PAI1" s="40"/>
      <c r="PAJ1" s="40"/>
      <c r="PAK1" s="40"/>
      <c r="PAL1" s="40"/>
      <c r="PAM1" s="40"/>
      <c r="PAN1" s="40"/>
      <c r="PAO1" s="40"/>
      <c r="PAP1" s="40"/>
      <c r="PAQ1" s="40"/>
      <c r="PAR1" s="40"/>
      <c r="PAS1" s="40"/>
      <c r="PAT1" s="40"/>
      <c r="PAU1" s="40"/>
      <c r="PAV1" s="40"/>
      <c r="PAW1" s="40"/>
      <c r="PAX1" s="40"/>
      <c r="PAY1" s="40"/>
      <c r="PAZ1" s="40"/>
      <c r="PBA1" s="40"/>
      <c r="PBB1" s="40"/>
      <c r="PBC1" s="40"/>
      <c r="PBD1" s="40"/>
      <c r="PBE1" s="40"/>
      <c r="PBF1" s="40"/>
      <c r="PBG1" s="40"/>
      <c r="PBH1" s="40"/>
      <c r="PBI1" s="40"/>
      <c r="PBJ1" s="40"/>
      <c r="PBK1" s="40"/>
      <c r="PBL1" s="40"/>
      <c r="PBM1" s="40"/>
      <c r="PBN1" s="40"/>
      <c r="PBO1" s="40"/>
      <c r="PBP1" s="40"/>
      <c r="PBQ1" s="40"/>
      <c r="PBR1" s="40"/>
      <c r="PBS1" s="40"/>
      <c r="PBT1" s="40"/>
      <c r="PBU1" s="40"/>
      <c r="PBV1" s="40"/>
      <c r="PBW1" s="40"/>
      <c r="PBX1" s="40"/>
      <c r="PBY1" s="40"/>
      <c r="PBZ1" s="40"/>
      <c r="PCA1" s="40"/>
      <c r="PCB1" s="40"/>
      <c r="PCC1" s="40"/>
      <c r="PCD1" s="40"/>
      <c r="PCE1" s="40"/>
      <c r="PCF1" s="40"/>
      <c r="PCG1" s="40"/>
      <c r="PCH1" s="40"/>
      <c r="PCI1" s="40"/>
      <c r="PCJ1" s="40"/>
      <c r="PCK1" s="40"/>
      <c r="PCL1" s="40"/>
      <c r="PCM1" s="40"/>
      <c r="PCN1" s="40"/>
      <c r="PCO1" s="40"/>
      <c r="PCP1" s="40"/>
      <c r="PCQ1" s="40"/>
      <c r="PCR1" s="40"/>
      <c r="PCS1" s="40"/>
      <c r="PCT1" s="40"/>
      <c r="PCU1" s="40"/>
      <c r="PCV1" s="40"/>
      <c r="PCW1" s="40"/>
      <c r="PCX1" s="40"/>
      <c r="PCY1" s="40"/>
      <c r="PCZ1" s="40"/>
      <c r="PDA1" s="40"/>
      <c r="PDB1" s="40"/>
      <c r="PDC1" s="40"/>
      <c r="PDD1" s="40"/>
      <c r="PDE1" s="40"/>
      <c r="PDF1" s="40"/>
      <c r="PDG1" s="40"/>
      <c r="PDH1" s="40"/>
      <c r="PDI1" s="40"/>
      <c r="PDJ1" s="40"/>
      <c r="PDK1" s="40"/>
      <c r="PDL1" s="40"/>
      <c r="PDM1" s="40"/>
      <c r="PDN1" s="40"/>
      <c r="PDO1" s="40"/>
      <c r="PDP1" s="40"/>
      <c r="PDQ1" s="40"/>
      <c r="PDR1" s="40"/>
      <c r="PDS1" s="40"/>
      <c r="PDT1" s="40"/>
      <c r="PDU1" s="40"/>
      <c r="PDV1" s="40"/>
      <c r="PDW1" s="40"/>
      <c r="PDX1" s="40"/>
      <c r="PDY1" s="40"/>
      <c r="PDZ1" s="40"/>
      <c r="PEA1" s="40"/>
      <c r="PEB1" s="40"/>
      <c r="PEC1" s="40"/>
      <c r="PED1" s="40"/>
      <c r="PEE1" s="40"/>
      <c r="PEF1" s="40"/>
      <c r="PEG1" s="40"/>
      <c r="PEH1" s="40"/>
      <c r="PEI1" s="40"/>
      <c r="PEJ1" s="40"/>
      <c r="PEK1" s="40"/>
      <c r="PEL1" s="40"/>
      <c r="PEM1" s="40"/>
      <c r="PEN1" s="40"/>
      <c r="PEO1" s="40"/>
      <c r="PEP1" s="40"/>
      <c r="PEQ1" s="40"/>
      <c r="PER1" s="40"/>
      <c r="PES1" s="40"/>
      <c r="PET1" s="40"/>
      <c r="PEU1" s="40"/>
      <c r="PEV1" s="40"/>
      <c r="PEW1" s="40"/>
      <c r="PEX1" s="40"/>
      <c r="PEY1" s="40"/>
      <c r="PEZ1" s="40"/>
      <c r="PFA1" s="40"/>
      <c r="PFB1" s="40"/>
      <c r="PFC1" s="40"/>
      <c r="PFD1" s="40"/>
      <c r="PFE1" s="40"/>
      <c r="PFF1" s="40"/>
      <c r="PFG1" s="40"/>
      <c r="PFH1" s="40"/>
      <c r="PFI1" s="40"/>
      <c r="PFJ1" s="40"/>
      <c r="PFK1" s="40"/>
      <c r="PFL1" s="40"/>
      <c r="PFM1" s="40"/>
      <c r="PFN1" s="40"/>
      <c r="PFO1" s="40"/>
      <c r="PFP1" s="40"/>
      <c r="PFQ1" s="40"/>
      <c r="PFR1" s="40"/>
      <c r="PFS1" s="40"/>
      <c r="PFT1" s="40"/>
      <c r="PFU1" s="40"/>
      <c r="PFV1" s="40"/>
      <c r="PFW1" s="40"/>
      <c r="PFX1" s="40"/>
      <c r="PFY1" s="40"/>
      <c r="PFZ1" s="40"/>
      <c r="PGA1" s="40"/>
      <c r="PGB1" s="40"/>
      <c r="PGC1" s="40"/>
      <c r="PGD1" s="40"/>
      <c r="PGE1" s="40"/>
      <c r="PGF1" s="40"/>
      <c r="PGG1" s="40"/>
      <c r="PGH1" s="40"/>
      <c r="PGI1" s="40"/>
      <c r="PGJ1" s="40"/>
      <c r="PGK1" s="40"/>
      <c r="PGL1" s="40"/>
      <c r="PGM1" s="40"/>
      <c r="PGN1" s="40"/>
      <c r="PGO1" s="40"/>
      <c r="PGP1" s="40"/>
      <c r="PGQ1" s="40"/>
      <c r="PGR1" s="40"/>
      <c r="PGS1" s="40"/>
      <c r="PGT1" s="40"/>
      <c r="PGU1" s="40"/>
      <c r="PGV1" s="40"/>
      <c r="PGW1" s="40"/>
      <c r="PGX1" s="40"/>
      <c r="PGY1" s="40"/>
      <c r="PGZ1" s="40"/>
      <c r="PHA1" s="40"/>
      <c r="PHB1" s="40"/>
      <c r="PHC1" s="40"/>
      <c r="PHD1" s="40"/>
      <c r="PHE1" s="40"/>
      <c r="PHF1" s="40"/>
      <c r="PHG1" s="40"/>
      <c r="PHH1" s="40"/>
      <c r="PHI1" s="40"/>
      <c r="PHJ1" s="40"/>
      <c r="PHK1" s="40"/>
      <c r="PHL1" s="40"/>
      <c r="PHM1" s="40"/>
      <c r="PHN1" s="40"/>
      <c r="PHO1" s="40"/>
      <c r="PHP1" s="40"/>
      <c r="PHQ1" s="40"/>
      <c r="PHR1" s="40"/>
      <c r="PHS1" s="40"/>
      <c r="PHT1" s="40"/>
      <c r="PHU1" s="40"/>
      <c r="PHV1" s="40"/>
      <c r="PHW1" s="40"/>
      <c r="PHX1" s="40"/>
      <c r="PHY1" s="40"/>
      <c r="PHZ1" s="40"/>
      <c r="PIA1" s="40"/>
      <c r="PIB1" s="40"/>
      <c r="PIC1" s="40"/>
      <c r="PID1" s="40"/>
      <c r="PIE1" s="40"/>
      <c r="PIF1" s="40"/>
      <c r="PIG1" s="40"/>
      <c r="PIH1" s="40"/>
      <c r="PII1" s="40"/>
      <c r="PIJ1" s="40"/>
      <c r="PIK1" s="40"/>
      <c r="PIL1" s="40"/>
      <c r="PIM1" s="40"/>
      <c r="PIN1" s="40"/>
      <c r="PIO1" s="40"/>
      <c r="PIP1" s="40"/>
      <c r="PIQ1" s="40"/>
      <c r="PIR1" s="40"/>
      <c r="PIS1" s="40"/>
      <c r="PIT1" s="40"/>
      <c r="PIU1" s="40"/>
      <c r="PIV1" s="40"/>
      <c r="PIW1" s="40"/>
      <c r="PIX1" s="40"/>
      <c r="PIY1" s="40"/>
      <c r="PIZ1" s="40"/>
      <c r="PJA1" s="40"/>
      <c r="PJB1" s="40"/>
      <c r="PJC1" s="40"/>
      <c r="PJD1" s="40"/>
      <c r="PJE1" s="40"/>
      <c r="PJF1" s="40"/>
      <c r="PJG1" s="40"/>
      <c r="PJH1" s="40"/>
      <c r="PJI1" s="40"/>
      <c r="PJJ1" s="40"/>
      <c r="PJK1" s="40"/>
      <c r="PJL1" s="40"/>
      <c r="PJM1" s="40"/>
      <c r="PJN1" s="40"/>
      <c r="PJO1" s="40"/>
      <c r="PJP1" s="40"/>
      <c r="PJQ1" s="40"/>
      <c r="PJR1" s="40"/>
      <c r="PJS1" s="40"/>
      <c r="PJT1" s="40"/>
      <c r="PJU1" s="40"/>
      <c r="PJV1" s="40"/>
      <c r="PJW1" s="40"/>
      <c r="PJX1" s="40"/>
      <c r="PJY1" s="40"/>
      <c r="PJZ1" s="40"/>
      <c r="PKA1" s="40"/>
      <c r="PKB1" s="40"/>
      <c r="PKC1" s="40"/>
      <c r="PKD1" s="40"/>
      <c r="PKE1" s="40"/>
      <c r="PKF1" s="40"/>
      <c r="PKG1" s="40"/>
      <c r="PKH1" s="40"/>
      <c r="PKI1" s="40"/>
      <c r="PKJ1" s="40"/>
      <c r="PKK1" s="40"/>
      <c r="PKL1" s="40"/>
      <c r="PKM1" s="40"/>
      <c r="PKN1" s="40"/>
      <c r="PKO1" s="40"/>
      <c r="PKP1" s="40"/>
      <c r="PKQ1" s="40"/>
      <c r="PKR1" s="40"/>
      <c r="PKS1" s="40"/>
      <c r="PKT1" s="40"/>
      <c r="PKU1" s="40"/>
      <c r="PKV1" s="40"/>
      <c r="PKW1" s="40"/>
      <c r="PKX1" s="40"/>
      <c r="PKY1" s="40"/>
      <c r="PKZ1" s="40"/>
      <c r="PLA1" s="40"/>
      <c r="PLB1" s="40"/>
      <c r="PLC1" s="40"/>
      <c r="PLD1" s="40"/>
      <c r="PLE1" s="40"/>
      <c r="PLF1" s="40"/>
      <c r="PLG1" s="40"/>
      <c r="PLH1" s="40"/>
      <c r="PLI1" s="40"/>
      <c r="PLJ1" s="40"/>
      <c r="PLK1" s="40"/>
      <c r="PLL1" s="40"/>
      <c r="PLM1" s="40"/>
      <c r="PLN1" s="40"/>
      <c r="PLO1" s="40"/>
      <c r="PLP1" s="40"/>
      <c r="PLQ1" s="40"/>
      <c r="PLR1" s="40"/>
      <c r="PLS1" s="40"/>
      <c r="PLT1" s="40"/>
      <c r="PLU1" s="40"/>
      <c r="PLV1" s="40"/>
      <c r="PLW1" s="40"/>
      <c r="PLX1" s="40"/>
      <c r="PLY1" s="40"/>
      <c r="PLZ1" s="40"/>
      <c r="PMA1" s="40"/>
      <c r="PMB1" s="40"/>
      <c r="PMC1" s="40"/>
      <c r="PMD1" s="40"/>
      <c r="PME1" s="40"/>
      <c r="PMF1" s="40"/>
      <c r="PMG1" s="40"/>
      <c r="PMH1" s="40"/>
      <c r="PMI1" s="40"/>
      <c r="PMJ1" s="40"/>
      <c r="PMK1" s="40"/>
      <c r="PML1" s="40"/>
      <c r="PMM1" s="40"/>
      <c r="PMN1" s="40"/>
      <c r="PMO1" s="40"/>
      <c r="PMP1" s="40"/>
      <c r="PMQ1" s="40"/>
      <c r="PMR1" s="40"/>
      <c r="PMS1" s="40"/>
      <c r="PMT1" s="40"/>
      <c r="PMU1" s="40"/>
      <c r="PMV1" s="40"/>
      <c r="PMW1" s="40"/>
      <c r="PMX1" s="40"/>
      <c r="PMY1" s="40"/>
      <c r="PMZ1" s="40"/>
      <c r="PNA1" s="40"/>
      <c r="PNB1" s="40"/>
      <c r="PNC1" s="40"/>
      <c r="PND1" s="40"/>
      <c r="PNE1" s="40"/>
      <c r="PNF1" s="40"/>
      <c r="PNG1" s="40"/>
      <c r="PNH1" s="40"/>
      <c r="PNI1" s="40"/>
      <c r="PNJ1" s="40"/>
      <c r="PNK1" s="40"/>
      <c r="PNL1" s="40"/>
      <c r="PNM1" s="40"/>
      <c r="PNN1" s="40"/>
      <c r="PNO1" s="40"/>
      <c r="PNP1" s="40"/>
      <c r="PNQ1" s="40"/>
      <c r="PNR1" s="40"/>
      <c r="PNS1" s="40"/>
      <c r="PNT1" s="40"/>
      <c r="PNU1" s="40"/>
      <c r="PNV1" s="40"/>
      <c r="PNW1" s="40"/>
      <c r="PNX1" s="40"/>
      <c r="PNY1" s="40"/>
      <c r="PNZ1" s="40"/>
      <c r="POA1" s="40"/>
      <c r="POB1" s="40"/>
      <c r="POC1" s="40"/>
      <c r="POD1" s="40"/>
      <c r="POE1" s="40"/>
      <c r="POF1" s="40"/>
      <c r="POG1" s="40"/>
      <c r="POH1" s="40"/>
      <c r="POI1" s="40"/>
      <c r="POJ1" s="40"/>
      <c r="POK1" s="40"/>
      <c r="POL1" s="40"/>
      <c r="POM1" s="40"/>
      <c r="PON1" s="40"/>
      <c r="POO1" s="40"/>
      <c r="POP1" s="40"/>
      <c r="POQ1" s="40"/>
      <c r="POR1" s="40"/>
      <c r="POS1" s="40"/>
      <c r="POT1" s="40"/>
      <c r="POU1" s="40"/>
      <c r="POV1" s="40"/>
      <c r="POW1" s="40"/>
      <c r="POX1" s="40"/>
      <c r="POY1" s="40"/>
      <c r="POZ1" s="40"/>
      <c r="PPA1" s="40"/>
      <c r="PPB1" s="40"/>
      <c r="PPC1" s="40"/>
      <c r="PPD1" s="40"/>
      <c r="PPE1" s="40"/>
      <c r="PPF1" s="40"/>
      <c r="PPG1" s="40"/>
      <c r="PPH1" s="40"/>
      <c r="PPI1" s="40"/>
      <c r="PPJ1" s="40"/>
      <c r="PPK1" s="40"/>
      <c r="PPL1" s="40"/>
      <c r="PPM1" s="40"/>
      <c r="PPN1" s="40"/>
      <c r="PPO1" s="40"/>
      <c r="PPP1" s="40"/>
      <c r="PPQ1" s="40"/>
      <c r="PPR1" s="40"/>
      <c r="PPS1" s="40"/>
      <c r="PPT1" s="40"/>
      <c r="PPU1" s="40"/>
      <c r="PPV1" s="40"/>
      <c r="PPW1" s="40"/>
      <c r="PPX1" s="40"/>
      <c r="PPY1" s="40"/>
      <c r="PPZ1" s="40"/>
      <c r="PQA1" s="40"/>
      <c r="PQB1" s="40"/>
      <c r="PQC1" s="40"/>
      <c r="PQD1" s="40"/>
      <c r="PQE1" s="40"/>
      <c r="PQF1" s="40"/>
      <c r="PQG1" s="40"/>
      <c r="PQH1" s="40"/>
      <c r="PQI1" s="40"/>
      <c r="PQJ1" s="40"/>
      <c r="PQK1" s="40"/>
      <c r="PQL1" s="40"/>
      <c r="PQM1" s="40"/>
      <c r="PQN1" s="40"/>
      <c r="PQO1" s="40"/>
      <c r="PQP1" s="40"/>
      <c r="PQQ1" s="40"/>
      <c r="PQR1" s="40"/>
      <c r="PQS1" s="40"/>
      <c r="PQT1" s="40"/>
      <c r="PQU1" s="40"/>
      <c r="PQV1" s="40"/>
      <c r="PQW1" s="40"/>
      <c r="PQX1" s="40"/>
      <c r="PQY1" s="40"/>
      <c r="PQZ1" s="40"/>
      <c r="PRA1" s="40"/>
      <c r="PRB1" s="40"/>
      <c r="PRC1" s="40"/>
      <c r="PRD1" s="40"/>
      <c r="PRE1" s="40"/>
      <c r="PRF1" s="40"/>
      <c r="PRG1" s="40"/>
      <c r="PRH1" s="40"/>
      <c r="PRI1" s="40"/>
      <c r="PRJ1" s="40"/>
      <c r="PRK1" s="40"/>
      <c r="PRL1" s="40"/>
      <c r="PRM1" s="40"/>
      <c r="PRN1" s="40"/>
      <c r="PRO1" s="40"/>
      <c r="PRP1" s="40"/>
      <c r="PRQ1" s="40"/>
      <c r="PRR1" s="40"/>
      <c r="PRS1" s="40"/>
      <c r="PRT1" s="40"/>
      <c r="PRU1" s="40"/>
      <c r="PRV1" s="40"/>
      <c r="PRW1" s="40"/>
      <c r="PRX1" s="40"/>
      <c r="PRY1" s="40"/>
      <c r="PRZ1" s="40"/>
      <c r="PSA1" s="40"/>
      <c r="PSB1" s="40"/>
      <c r="PSC1" s="40"/>
      <c r="PSD1" s="40"/>
      <c r="PSE1" s="40"/>
      <c r="PSF1" s="40"/>
      <c r="PSG1" s="40"/>
      <c r="PSH1" s="40"/>
      <c r="PSI1" s="40"/>
      <c r="PSJ1" s="40"/>
      <c r="PSK1" s="40"/>
      <c r="PSL1" s="40"/>
      <c r="PSM1" s="40"/>
      <c r="PSN1" s="40"/>
      <c r="PSO1" s="40"/>
      <c r="PSP1" s="40"/>
      <c r="PSQ1" s="40"/>
      <c r="PSR1" s="40"/>
      <c r="PSS1" s="40"/>
      <c r="PST1" s="40"/>
      <c r="PSU1" s="40"/>
      <c r="PSV1" s="40"/>
      <c r="PSW1" s="40"/>
      <c r="PSX1" s="40"/>
      <c r="PSY1" s="40"/>
      <c r="PSZ1" s="40"/>
      <c r="PTA1" s="40"/>
      <c r="PTB1" s="40"/>
      <c r="PTC1" s="40"/>
      <c r="PTD1" s="40"/>
      <c r="PTE1" s="40"/>
      <c r="PTF1" s="40"/>
      <c r="PTG1" s="40"/>
      <c r="PTH1" s="40"/>
      <c r="PTI1" s="40"/>
      <c r="PTJ1" s="40"/>
      <c r="PTK1" s="40"/>
      <c r="PTL1" s="40"/>
      <c r="PTM1" s="40"/>
      <c r="PTN1" s="40"/>
      <c r="PTO1" s="40"/>
      <c r="PTP1" s="40"/>
      <c r="PTQ1" s="40"/>
      <c r="PTR1" s="40"/>
      <c r="PTS1" s="40"/>
      <c r="PTT1" s="40"/>
      <c r="PTU1" s="40"/>
      <c r="PTV1" s="40"/>
      <c r="PTW1" s="40"/>
      <c r="PTX1" s="40"/>
      <c r="PTY1" s="40"/>
      <c r="PTZ1" s="40"/>
      <c r="PUA1" s="40"/>
      <c r="PUB1" s="40"/>
      <c r="PUC1" s="40"/>
      <c r="PUD1" s="40"/>
      <c r="PUE1" s="40"/>
      <c r="PUF1" s="40"/>
      <c r="PUG1" s="40"/>
      <c r="PUH1" s="40"/>
      <c r="PUI1" s="40"/>
      <c r="PUJ1" s="40"/>
      <c r="PUK1" s="40"/>
      <c r="PUL1" s="40"/>
      <c r="PUM1" s="40"/>
      <c r="PUN1" s="40"/>
      <c r="PUO1" s="40"/>
      <c r="PUP1" s="40"/>
      <c r="PUQ1" s="40"/>
      <c r="PUR1" s="40"/>
      <c r="PUS1" s="40"/>
      <c r="PUT1" s="40"/>
      <c r="PUU1" s="40"/>
      <c r="PUV1" s="40"/>
      <c r="PUW1" s="40"/>
      <c r="PUX1" s="40"/>
      <c r="PUY1" s="40"/>
      <c r="PUZ1" s="40"/>
      <c r="PVA1" s="40"/>
      <c r="PVB1" s="40"/>
      <c r="PVC1" s="40"/>
      <c r="PVD1" s="40"/>
      <c r="PVE1" s="40"/>
      <c r="PVF1" s="40"/>
      <c r="PVG1" s="40"/>
      <c r="PVH1" s="40"/>
      <c r="PVI1" s="40"/>
      <c r="PVJ1" s="40"/>
      <c r="PVK1" s="40"/>
      <c r="PVL1" s="40"/>
      <c r="PVM1" s="40"/>
      <c r="PVN1" s="40"/>
      <c r="PVO1" s="40"/>
      <c r="PVP1" s="40"/>
      <c r="PVQ1" s="40"/>
      <c r="PVR1" s="40"/>
      <c r="PVS1" s="40"/>
      <c r="PVT1" s="40"/>
      <c r="PVU1" s="40"/>
      <c r="PVV1" s="40"/>
      <c r="PVW1" s="40"/>
      <c r="PVX1" s="40"/>
      <c r="PVY1" s="40"/>
      <c r="PVZ1" s="40"/>
      <c r="PWA1" s="40"/>
      <c r="PWB1" s="40"/>
      <c r="PWC1" s="40"/>
      <c r="PWD1" s="40"/>
      <c r="PWE1" s="40"/>
      <c r="PWF1" s="40"/>
      <c r="PWG1" s="40"/>
      <c r="PWH1" s="40"/>
      <c r="PWI1" s="40"/>
      <c r="PWJ1" s="40"/>
      <c r="PWK1" s="40"/>
      <c r="PWL1" s="40"/>
      <c r="PWM1" s="40"/>
      <c r="PWN1" s="40"/>
      <c r="PWO1" s="40"/>
      <c r="PWP1" s="40"/>
      <c r="PWQ1" s="40"/>
      <c r="PWR1" s="40"/>
      <c r="PWS1" s="40"/>
      <c r="PWT1" s="40"/>
      <c r="PWU1" s="40"/>
      <c r="PWV1" s="40"/>
      <c r="PWW1" s="40"/>
      <c r="PWX1" s="40"/>
      <c r="PWY1" s="40"/>
      <c r="PWZ1" s="40"/>
      <c r="PXA1" s="40"/>
      <c r="PXB1" s="40"/>
      <c r="PXC1" s="40"/>
      <c r="PXD1" s="40"/>
      <c r="PXE1" s="40"/>
      <c r="PXF1" s="40"/>
      <c r="PXG1" s="40"/>
      <c r="PXH1" s="40"/>
      <c r="PXI1" s="40"/>
      <c r="PXJ1" s="40"/>
      <c r="PXK1" s="40"/>
      <c r="PXL1" s="40"/>
      <c r="PXM1" s="40"/>
      <c r="PXN1" s="40"/>
      <c r="PXO1" s="40"/>
      <c r="PXP1" s="40"/>
      <c r="PXQ1" s="40"/>
      <c r="PXR1" s="40"/>
      <c r="PXS1" s="40"/>
      <c r="PXT1" s="40"/>
      <c r="PXU1" s="40"/>
      <c r="PXV1" s="40"/>
      <c r="PXW1" s="40"/>
      <c r="PXX1" s="40"/>
      <c r="PXY1" s="40"/>
      <c r="PXZ1" s="40"/>
      <c r="PYA1" s="40"/>
      <c r="PYB1" s="40"/>
      <c r="PYC1" s="40"/>
      <c r="PYD1" s="40"/>
      <c r="PYE1" s="40"/>
      <c r="PYF1" s="40"/>
      <c r="PYG1" s="40"/>
      <c r="PYH1" s="40"/>
      <c r="PYI1" s="40"/>
      <c r="PYJ1" s="40"/>
      <c r="PYK1" s="40"/>
      <c r="PYL1" s="40"/>
      <c r="PYM1" s="40"/>
      <c r="PYN1" s="40"/>
      <c r="PYO1" s="40"/>
      <c r="PYP1" s="40"/>
      <c r="PYQ1" s="40"/>
      <c r="PYR1" s="40"/>
      <c r="PYS1" s="40"/>
      <c r="PYT1" s="40"/>
      <c r="PYU1" s="40"/>
      <c r="PYV1" s="40"/>
      <c r="PYW1" s="40"/>
      <c r="PYX1" s="40"/>
      <c r="PYY1" s="40"/>
      <c r="PYZ1" s="40"/>
      <c r="PZA1" s="40"/>
      <c r="PZB1" s="40"/>
      <c r="PZC1" s="40"/>
      <c r="PZD1" s="40"/>
      <c r="PZE1" s="40"/>
      <c r="PZF1" s="40"/>
      <c r="PZG1" s="40"/>
      <c r="PZH1" s="40"/>
      <c r="PZI1" s="40"/>
      <c r="PZJ1" s="40"/>
      <c r="PZK1" s="40"/>
      <c r="PZL1" s="40"/>
      <c r="PZM1" s="40"/>
      <c r="PZN1" s="40"/>
      <c r="PZO1" s="40"/>
      <c r="PZP1" s="40"/>
      <c r="PZQ1" s="40"/>
      <c r="PZR1" s="40"/>
      <c r="PZS1" s="40"/>
      <c r="PZT1" s="40"/>
      <c r="PZU1" s="40"/>
      <c r="PZV1" s="40"/>
      <c r="PZW1" s="40"/>
      <c r="PZX1" s="40"/>
      <c r="PZY1" s="40"/>
      <c r="PZZ1" s="40"/>
      <c r="QAA1" s="40"/>
      <c r="QAB1" s="40"/>
      <c r="QAC1" s="40"/>
      <c r="QAD1" s="40"/>
      <c r="QAE1" s="40"/>
      <c r="QAF1" s="40"/>
      <c r="QAG1" s="40"/>
      <c r="QAH1" s="40"/>
      <c r="QAI1" s="40"/>
      <c r="QAJ1" s="40"/>
      <c r="QAK1" s="40"/>
      <c r="QAL1" s="40"/>
      <c r="QAM1" s="40"/>
      <c r="QAN1" s="40"/>
      <c r="QAO1" s="40"/>
      <c r="QAP1" s="40"/>
      <c r="QAQ1" s="40"/>
      <c r="QAR1" s="40"/>
      <c r="QAS1" s="40"/>
      <c r="QAT1" s="40"/>
      <c r="QAU1" s="40"/>
      <c r="QAV1" s="40"/>
      <c r="QAW1" s="40"/>
      <c r="QAX1" s="40"/>
      <c r="QAY1" s="40"/>
      <c r="QAZ1" s="40"/>
      <c r="QBA1" s="40"/>
      <c r="QBB1" s="40"/>
      <c r="QBC1" s="40"/>
      <c r="QBD1" s="40"/>
      <c r="QBE1" s="40"/>
      <c r="QBF1" s="40"/>
      <c r="QBG1" s="40"/>
      <c r="QBH1" s="40"/>
      <c r="QBI1" s="40"/>
      <c r="QBJ1" s="40"/>
      <c r="QBK1" s="40"/>
      <c r="QBL1" s="40"/>
      <c r="QBM1" s="40"/>
      <c r="QBN1" s="40"/>
      <c r="QBO1" s="40"/>
      <c r="QBP1" s="40"/>
      <c r="QBQ1" s="40"/>
      <c r="QBR1" s="40"/>
      <c r="QBS1" s="40"/>
      <c r="QBT1" s="40"/>
      <c r="QBU1" s="40"/>
      <c r="QBV1" s="40"/>
      <c r="QBW1" s="40"/>
      <c r="QBX1" s="40"/>
      <c r="QBY1" s="40"/>
      <c r="QBZ1" s="40"/>
      <c r="QCA1" s="40"/>
      <c r="QCB1" s="40"/>
      <c r="QCC1" s="40"/>
      <c r="QCD1" s="40"/>
      <c r="QCE1" s="40"/>
      <c r="QCF1" s="40"/>
      <c r="QCG1" s="40"/>
      <c r="QCH1" s="40"/>
      <c r="QCI1" s="40"/>
      <c r="QCJ1" s="40"/>
      <c r="QCK1" s="40"/>
      <c r="QCL1" s="40"/>
      <c r="QCM1" s="40"/>
      <c r="QCN1" s="40"/>
      <c r="QCO1" s="40"/>
      <c r="QCP1" s="40"/>
      <c r="QCQ1" s="40"/>
      <c r="QCR1" s="40"/>
      <c r="QCS1" s="40"/>
      <c r="QCT1" s="40"/>
      <c r="QCU1" s="40"/>
      <c r="QCV1" s="40"/>
      <c r="QCW1" s="40"/>
      <c r="QCX1" s="40"/>
      <c r="QCY1" s="40"/>
      <c r="QCZ1" s="40"/>
      <c r="QDA1" s="40"/>
      <c r="QDB1" s="40"/>
      <c r="QDC1" s="40"/>
      <c r="QDD1" s="40"/>
      <c r="QDE1" s="40"/>
      <c r="QDF1" s="40"/>
      <c r="QDG1" s="40"/>
      <c r="QDH1" s="40"/>
      <c r="QDI1" s="40"/>
      <c r="QDJ1" s="40"/>
      <c r="QDK1" s="40"/>
      <c r="QDL1" s="40"/>
      <c r="QDM1" s="40"/>
      <c r="QDN1" s="40"/>
      <c r="QDO1" s="40"/>
      <c r="QDP1" s="40"/>
      <c r="QDQ1" s="40"/>
      <c r="QDR1" s="40"/>
      <c r="QDS1" s="40"/>
      <c r="QDT1" s="40"/>
      <c r="QDU1" s="40"/>
      <c r="QDV1" s="40"/>
      <c r="QDW1" s="40"/>
      <c r="QDX1" s="40"/>
      <c r="QDY1" s="40"/>
      <c r="QDZ1" s="40"/>
      <c r="QEA1" s="40"/>
      <c r="QEB1" s="40"/>
      <c r="QEC1" s="40"/>
      <c r="QED1" s="40"/>
      <c r="QEE1" s="40"/>
      <c r="QEF1" s="40"/>
      <c r="QEG1" s="40"/>
      <c r="QEH1" s="40"/>
      <c r="QEI1" s="40"/>
      <c r="QEJ1" s="40"/>
      <c r="QEK1" s="40"/>
      <c r="QEL1" s="40"/>
      <c r="QEM1" s="40"/>
      <c r="QEN1" s="40"/>
      <c r="QEO1" s="40"/>
      <c r="QEP1" s="40"/>
      <c r="QEQ1" s="40"/>
      <c r="QER1" s="40"/>
      <c r="QES1" s="40"/>
      <c r="QET1" s="40"/>
      <c r="QEU1" s="40"/>
      <c r="QEV1" s="40"/>
      <c r="QEW1" s="40"/>
      <c r="QEX1" s="40"/>
      <c r="QEY1" s="40"/>
      <c r="QEZ1" s="40"/>
      <c r="QFA1" s="40"/>
      <c r="QFB1" s="40"/>
      <c r="QFC1" s="40"/>
      <c r="QFD1" s="40"/>
      <c r="QFE1" s="40"/>
      <c r="QFF1" s="40"/>
      <c r="QFG1" s="40"/>
      <c r="QFH1" s="40"/>
      <c r="QFI1" s="40"/>
      <c r="QFJ1" s="40"/>
      <c r="QFK1" s="40"/>
      <c r="QFL1" s="40"/>
      <c r="QFM1" s="40"/>
      <c r="QFN1" s="40"/>
      <c r="QFO1" s="40"/>
      <c r="QFP1" s="40"/>
      <c r="QFQ1" s="40"/>
      <c r="QFR1" s="40"/>
      <c r="QFS1" s="40"/>
      <c r="QFT1" s="40"/>
      <c r="QFU1" s="40"/>
      <c r="QFV1" s="40"/>
      <c r="QFW1" s="40"/>
      <c r="QFX1" s="40"/>
      <c r="QFY1" s="40"/>
      <c r="QFZ1" s="40"/>
      <c r="QGA1" s="40"/>
      <c r="QGB1" s="40"/>
      <c r="QGC1" s="40"/>
      <c r="QGD1" s="40"/>
      <c r="QGE1" s="40"/>
      <c r="QGF1" s="40"/>
      <c r="QGG1" s="40"/>
      <c r="QGH1" s="40"/>
      <c r="QGI1" s="40"/>
      <c r="QGJ1" s="40"/>
      <c r="QGK1" s="40"/>
      <c r="QGL1" s="40"/>
      <c r="QGM1" s="40"/>
      <c r="QGN1" s="40"/>
      <c r="QGO1" s="40"/>
      <c r="QGP1" s="40"/>
      <c r="QGQ1" s="40"/>
      <c r="QGR1" s="40"/>
      <c r="QGS1" s="40"/>
      <c r="QGT1" s="40"/>
      <c r="QGU1" s="40"/>
      <c r="QGV1" s="40"/>
      <c r="QGW1" s="40"/>
      <c r="QGX1" s="40"/>
      <c r="QGY1" s="40"/>
      <c r="QGZ1" s="40"/>
      <c r="QHA1" s="40"/>
      <c r="QHB1" s="40"/>
      <c r="QHC1" s="40"/>
      <c r="QHD1" s="40"/>
      <c r="QHE1" s="40"/>
      <c r="QHF1" s="40"/>
      <c r="QHG1" s="40"/>
      <c r="QHH1" s="40"/>
      <c r="QHI1" s="40"/>
      <c r="QHJ1" s="40"/>
      <c r="QHK1" s="40"/>
      <c r="QHL1" s="40"/>
      <c r="QHM1" s="40"/>
      <c r="QHN1" s="40"/>
      <c r="QHO1" s="40"/>
      <c r="QHP1" s="40"/>
      <c r="QHQ1" s="40"/>
      <c r="QHR1" s="40"/>
      <c r="QHS1" s="40"/>
      <c r="QHT1" s="40"/>
      <c r="QHU1" s="40"/>
      <c r="QHV1" s="40"/>
      <c r="QHW1" s="40"/>
      <c r="QHX1" s="40"/>
      <c r="QHY1" s="40"/>
      <c r="QHZ1" s="40"/>
      <c r="QIA1" s="40"/>
      <c r="QIB1" s="40"/>
      <c r="QIC1" s="40"/>
      <c r="QID1" s="40"/>
      <c r="QIE1" s="40"/>
      <c r="QIF1" s="40"/>
      <c r="QIG1" s="40"/>
      <c r="QIH1" s="40"/>
      <c r="QII1" s="40"/>
      <c r="QIJ1" s="40"/>
      <c r="QIK1" s="40"/>
      <c r="QIL1" s="40"/>
      <c r="QIM1" s="40"/>
      <c r="QIN1" s="40"/>
      <c r="QIO1" s="40"/>
      <c r="QIP1" s="40"/>
      <c r="QIQ1" s="40"/>
      <c r="QIR1" s="40"/>
      <c r="QIS1" s="40"/>
      <c r="QIT1" s="40"/>
      <c r="QIU1" s="40"/>
      <c r="QIV1" s="40"/>
      <c r="QIW1" s="40"/>
      <c r="QIX1" s="40"/>
      <c r="QIY1" s="40"/>
      <c r="QIZ1" s="40"/>
      <c r="QJA1" s="40"/>
      <c r="QJB1" s="40"/>
      <c r="QJC1" s="40"/>
      <c r="QJD1" s="40"/>
      <c r="QJE1" s="40"/>
      <c r="QJF1" s="40"/>
      <c r="QJG1" s="40"/>
      <c r="QJH1" s="40"/>
      <c r="QJI1" s="40"/>
      <c r="QJJ1" s="40"/>
      <c r="QJK1" s="40"/>
      <c r="QJL1" s="40"/>
      <c r="QJM1" s="40"/>
      <c r="QJN1" s="40"/>
      <c r="QJO1" s="40"/>
      <c r="QJP1" s="40"/>
      <c r="QJQ1" s="40"/>
      <c r="QJR1" s="40"/>
      <c r="QJS1" s="40"/>
      <c r="QJT1" s="40"/>
      <c r="QJU1" s="40"/>
      <c r="QJV1" s="40"/>
      <c r="QJW1" s="40"/>
      <c r="QJX1" s="40"/>
      <c r="QJY1" s="40"/>
      <c r="QJZ1" s="40"/>
      <c r="QKA1" s="40"/>
      <c r="QKB1" s="40"/>
      <c r="QKC1" s="40"/>
      <c r="QKD1" s="40"/>
      <c r="QKE1" s="40"/>
      <c r="QKF1" s="40"/>
      <c r="QKG1" s="40"/>
      <c r="QKH1" s="40"/>
      <c r="QKI1" s="40"/>
      <c r="QKJ1" s="40"/>
      <c r="QKK1" s="40"/>
      <c r="QKL1" s="40"/>
      <c r="QKM1" s="40"/>
      <c r="QKN1" s="40"/>
      <c r="QKO1" s="40"/>
      <c r="QKP1" s="40"/>
      <c r="QKQ1" s="40"/>
      <c r="QKR1" s="40"/>
      <c r="QKS1" s="40"/>
      <c r="QKT1" s="40"/>
      <c r="QKU1" s="40"/>
      <c r="QKV1" s="40"/>
      <c r="QKW1" s="40"/>
      <c r="QKX1" s="40"/>
      <c r="QKY1" s="40"/>
      <c r="QKZ1" s="40"/>
      <c r="QLA1" s="40"/>
      <c r="QLB1" s="40"/>
      <c r="QLC1" s="40"/>
      <c r="QLD1" s="40"/>
      <c r="QLE1" s="40"/>
      <c r="QLF1" s="40"/>
      <c r="QLG1" s="40"/>
      <c r="QLH1" s="40"/>
      <c r="QLI1" s="40"/>
      <c r="QLJ1" s="40"/>
      <c r="QLK1" s="40"/>
      <c r="QLL1" s="40"/>
      <c r="QLM1" s="40"/>
      <c r="QLN1" s="40"/>
      <c r="QLO1" s="40"/>
      <c r="QLP1" s="40"/>
      <c r="QLQ1" s="40"/>
      <c r="QLR1" s="40"/>
      <c r="QLS1" s="40"/>
      <c r="QLT1" s="40"/>
      <c r="QLU1" s="40"/>
      <c r="QLV1" s="40"/>
      <c r="QLW1" s="40"/>
      <c r="QLX1" s="40"/>
      <c r="QLY1" s="40"/>
      <c r="QLZ1" s="40"/>
      <c r="QMA1" s="40"/>
      <c r="QMB1" s="40"/>
      <c r="QMC1" s="40"/>
      <c r="QMD1" s="40"/>
      <c r="QME1" s="40"/>
      <c r="QMF1" s="40"/>
      <c r="QMG1" s="40"/>
      <c r="QMH1" s="40"/>
      <c r="QMI1" s="40"/>
      <c r="QMJ1" s="40"/>
      <c r="QMK1" s="40"/>
      <c r="QML1" s="40"/>
      <c r="QMM1" s="40"/>
      <c r="QMN1" s="40"/>
      <c r="QMO1" s="40"/>
      <c r="QMP1" s="40"/>
      <c r="QMQ1" s="40"/>
      <c r="QMR1" s="40"/>
      <c r="QMS1" s="40"/>
      <c r="QMT1" s="40"/>
      <c r="QMU1" s="40"/>
      <c r="QMV1" s="40"/>
      <c r="QMW1" s="40"/>
      <c r="QMX1" s="40"/>
      <c r="QMY1" s="40"/>
      <c r="QMZ1" s="40"/>
      <c r="QNA1" s="40"/>
      <c r="QNB1" s="40"/>
      <c r="QNC1" s="40"/>
      <c r="QND1" s="40"/>
      <c r="QNE1" s="40"/>
      <c r="QNF1" s="40"/>
      <c r="QNG1" s="40"/>
      <c r="QNH1" s="40"/>
      <c r="QNI1" s="40"/>
      <c r="QNJ1" s="40"/>
      <c r="QNK1" s="40"/>
      <c r="QNL1" s="40"/>
      <c r="QNM1" s="40"/>
      <c r="QNN1" s="40"/>
      <c r="QNO1" s="40"/>
      <c r="QNP1" s="40"/>
      <c r="QNQ1" s="40"/>
      <c r="QNR1" s="40"/>
      <c r="QNS1" s="40"/>
      <c r="QNT1" s="40"/>
      <c r="QNU1" s="40"/>
      <c r="QNV1" s="40"/>
      <c r="QNW1" s="40"/>
      <c r="QNX1" s="40"/>
      <c r="QNY1" s="40"/>
      <c r="QNZ1" s="40"/>
      <c r="QOA1" s="40"/>
      <c r="QOB1" s="40"/>
      <c r="QOC1" s="40"/>
      <c r="QOD1" s="40"/>
      <c r="QOE1" s="40"/>
      <c r="QOF1" s="40"/>
      <c r="QOG1" s="40"/>
      <c r="QOH1" s="40"/>
      <c r="QOI1" s="40"/>
      <c r="QOJ1" s="40"/>
      <c r="QOK1" s="40"/>
      <c r="QOL1" s="40"/>
      <c r="QOM1" s="40"/>
      <c r="QON1" s="40"/>
      <c r="QOO1" s="40"/>
      <c r="QOP1" s="40"/>
      <c r="QOQ1" s="40"/>
      <c r="QOR1" s="40"/>
      <c r="QOS1" s="40"/>
      <c r="QOT1" s="40"/>
      <c r="QOU1" s="40"/>
      <c r="QOV1" s="40"/>
      <c r="QOW1" s="40"/>
      <c r="QOX1" s="40"/>
      <c r="QOY1" s="40"/>
      <c r="QOZ1" s="40"/>
      <c r="QPA1" s="40"/>
      <c r="QPB1" s="40"/>
      <c r="QPC1" s="40"/>
      <c r="QPD1" s="40"/>
      <c r="QPE1" s="40"/>
      <c r="QPF1" s="40"/>
      <c r="QPG1" s="40"/>
      <c r="QPH1" s="40"/>
      <c r="QPI1" s="40"/>
      <c r="QPJ1" s="40"/>
      <c r="QPK1" s="40"/>
      <c r="QPL1" s="40"/>
      <c r="QPM1" s="40"/>
      <c r="QPN1" s="40"/>
      <c r="QPO1" s="40"/>
      <c r="QPP1" s="40"/>
      <c r="QPQ1" s="40"/>
      <c r="QPR1" s="40"/>
      <c r="QPS1" s="40"/>
      <c r="QPT1" s="40"/>
      <c r="QPU1" s="40"/>
      <c r="QPV1" s="40"/>
      <c r="QPW1" s="40"/>
      <c r="QPX1" s="40"/>
      <c r="QPY1" s="40"/>
      <c r="QPZ1" s="40"/>
      <c r="QQA1" s="40"/>
      <c r="QQB1" s="40"/>
      <c r="QQC1" s="40"/>
      <c r="QQD1" s="40"/>
      <c r="QQE1" s="40"/>
      <c r="QQF1" s="40"/>
      <c r="QQG1" s="40"/>
      <c r="QQH1" s="40"/>
      <c r="QQI1" s="40"/>
      <c r="QQJ1" s="40"/>
      <c r="QQK1" s="40"/>
      <c r="QQL1" s="40"/>
      <c r="QQM1" s="40"/>
      <c r="QQN1" s="40"/>
      <c r="QQO1" s="40"/>
      <c r="QQP1" s="40"/>
      <c r="QQQ1" s="40"/>
      <c r="QQR1" s="40"/>
      <c r="QQS1" s="40"/>
      <c r="QQT1" s="40"/>
      <c r="QQU1" s="40"/>
      <c r="QQV1" s="40"/>
      <c r="QQW1" s="40"/>
      <c r="QQX1" s="40"/>
      <c r="QQY1" s="40"/>
      <c r="QQZ1" s="40"/>
      <c r="QRA1" s="40"/>
      <c r="QRB1" s="40"/>
      <c r="QRC1" s="40"/>
      <c r="QRD1" s="40"/>
      <c r="QRE1" s="40"/>
      <c r="QRF1" s="40"/>
      <c r="QRG1" s="40"/>
      <c r="QRH1" s="40"/>
      <c r="QRI1" s="40"/>
      <c r="QRJ1" s="40"/>
      <c r="QRK1" s="40"/>
      <c r="QRL1" s="40"/>
      <c r="QRM1" s="40"/>
      <c r="QRN1" s="40"/>
      <c r="QRO1" s="40"/>
      <c r="QRP1" s="40"/>
      <c r="QRQ1" s="40"/>
      <c r="QRR1" s="40"/>
      <c r="QRS1" s="40"/>
      <c r="QRT1" s="40"/>
      <c r="QRU1" s="40"/>
      <c r="QRV1" s="40"/>
      <c r="QRW1" s="40"/>
      <c r="QRX1" s="40"/>
      <c r="QRY1" s="40"/>
      <c r="QRZ1" s="40"/>
      <c r="QSA1" s="40"/>
      <c r="QSB1" s="40"/>
      <c r="QSC1" s="40"/>
      <c r="QSD1" s="40"/>
      <c r="QSE1" s="40"/>
      <c r="QSF1" s="40"/>
      <c r="QSG1" s="40"/>
      <c r="QSH1" s="40"/>
      <c r="QSI1" s="40"/>
      <c r="QSJ1" s="40"/>
      <c r="QSK1" s="40"/>
      <c r="QSL1" s="40"/>
      <c r="QSM1" s="40"/>
      <c r="QSN1" s="40"/>
      <c r="QSO1" s="40"/>
      <c r="QSP1" s="40"/>
      <c r="QSQ1" s="40"/>
      <c r="QSR1" s="40"/>
      <c r="QSS1" s="40"/>
      <c r="QST1" s="40"/>
      <c r="QSU1" s="40"/>
      <c r="QSV1" s="40"/>
      <c r="QSW1" s="40"/>
      <c r="QSX1" s="40"/>
      <c r="QSY1" s="40"/>
      <c r="QSZ1" s="40"/>
      <c r="QTA1" s="40"/>
      <c r="QTB1" s="40"/>
      <c r="QTC1" s="40"/>
      <c r="QTD1" s="40"/>
      <c r="QTE1" s="40"/>
      <c r="QTF1" s="40"/>
      <c r="QTG1" s="40"/>
      <c r="QTH1" s="40"/>
      <c r="QTI1" s="40"/>
      <c r="QTJ1" s="40"/>
      <c r="QTK1" s="40"/>
      <c r="QTL1" s="40"/>
      <c r="QTM1" s="40"/>
      <c r="QTN1" s="40"/>
      <c r="QTO1" s="40"/>
      <c r="QTP1" s="40"/>
      <c r="QTQ1" s="40"/>
      <c r="QTR1" s="40"/>
      <c r="QTS1" s="40"/>
      <c r="QTT1" s="40"/>
      <c r="QTU1" s="40"/>
      <c r="QTV1" s="40"/>
      <c r="QTW1" s="40"/>
      <c r="QTX1" s="40"/>
      <c r="QTY1" s="40"/>
      <c r="QTZ1" s="40"/>
      <c r="QUA1" s="40"/>
      <c r="QUB1" s="40"/>
      <c r="QUC1" s="40"/>
      <c r="QUD1" s="40"/>
      <c r="QUE1" s="40"/>
      <c r="QUF1" s="40"/>
      <c r="QUG1" s="40"/>
      <c r="QUH1" s="40"/>
      <c r="QUI1" s="40"/>
      <c r="QUJ1" s="40"/>
      <c r="QUK1" s="40"/>
      <c r="QUL1" s="40"/>
      <c r="QUM1" s="40"/>
      <c r="QUN1" s="40"/>
      <c r="QUO1" s="40"/>
      <c r="QUP1" s="40"/>
      <c r="QUQ1" s="40"/>
      <c r="QUR1" s="40"/>
      <c r="QUS1" s="40"/>
      <c r="QUT1" s="40"/>
      <c r="QUU1" s="40"/>
      <c r="QUV1" s="40"/>
      <c r="QUW1" s="40"/>
      <c r="QUX1" s="40"/>
      <c r="QUY1" s="40"/>
      <c r="QUZ1" s="40"/>
      <c r="QVA1" s="40"/>
      <c r="QVB1" s="40"/>
      <c r="QVC1" s="40"/>
      <c r="QVD1" s="40"/>
      <c r="QVE1" s="40"/>
      <c r="QVF1" s="40"/>
      <c r="QVG1" s="40"/>
      <c r="QVH1" s="40"/>
      <c r="QVI1" s="40"/>
      <c r="QVJ1" s="40"/>
      <c r="QVK1" s="40"/>
      <c r="QVL1" s="40"/>
      <c r="QVM1" s="40"/>
      <c r="QVN1" s="40"/>
      <c r="QVO1" s="40"/>
      <c r="QVP1" s="40"/>
      <c r="QVQ1" s="40"/>
      <c r="QVR1" s="40"/>
      <c r="QVS1" s="40"/>
      <c r="QVT1" s="40"/>
      <c r="QVU1" s="40"/>
      <c r="QVV1" s="40"/>
      <c r="QVW1" s="40"/>
      <c r="QVX1" s="40"/>
      <c r="QVY1" s="40"/>
      <c r="QVZ1" s="40"/>
      <c r="QWA1" s="40"/>
      <c r="QWB1" s="40"/>
      <c r="QWC1" s="40"/>
      <c r="QWD1" s="40"/>
      <c r="QWE1" s="40"/>
      <c r="QWF1" s="40"/>
      <c r="QWG1" s="40"/>
      <c r="QWH1" s="40"/>
      <c r="QWI1" s="40"/>
      <c r="QWJ1" s="40"/>
      <c r="QWK1" s="40"/>
      <c r="QWL1" s="40"/>
      <c r="QWM1" s="40"/>
      <c r="QWN1" s="40"/>
      <c r="QWO1" s="40"/>
      <c r="QWP1" s="40"/>
      <c r="QWQ1" s="40"/>
      <c r="QWR1" s="40"/>
      <c r="QWS1" s="40"/>
      <c r="QWT1" s="40"/>
      <c r="QWU1" s="40"/>
      <c r="QWV1" s="40"/>
      <c r="QWW1" s="40"/>
      <c r="QWX1" s="40"/>
      <c r="QWY1" s="40"/>
      <c r="QWZ1" s="40"/>
      <c r="QXA1" s="40"/>
      <c r="QXB1" s="40"/>
      <c r="QXC1" s="40"/>
      <c r="QXD1" s="40"/>
      <c r="QXE1" s="40"/>
      <c r="QXF1" s="40"/>
      <c r="QXG1" s="40"/>
      <c r="QXH1" s="40"/>
      <c r="QXI1" s="40"/>
      <c r="QXJ1" s="40"/>
      <c r="QXK1" s="40"/>
      <c r="QXL1" s="40"/>
      <c r="QXM1" s="40"/>
      <c r="QXN1" s="40"/>
      <c r="QXO1" s="40"/>
      <c r="QXP1" s="40"/>
      <c r="QXQ1" s="40"/>
      <c r="QXR1" s="40"/>
      <c r="QXS1" s="40"/>
      <c r="QXT1" s="40"/>
      <c r="QXU1" s="40"/>
      <c r="QXV1" s="40"/>
      <c r="QXW1" s="40"/>
      <c r="QXX1" s="40"/>
      <c r="QXY1" s="40"/>
      <c r="QXZ1" s="40"/>
      <c r="QYA1" s="40"/>
      <c r="QYB1" s="40"/>
      <c r="QYC1" s="40"/>
      <c r="QYD1" s="40"/>
      <c r="QYE1" s="40"/>
      <c r="QYF1" s="40"/>
      <c r="QYG1" s="40"/>
      <c r="QYH1" s="40"/>
      <c r="QYI1" s="40"/>
      <c r="QYJ1" s="40"/>
      <c r="QYK1" s="40"/>
      <c r="QYL1" s="40"/>
      <c r="QYM1" s="40"/>
      <c r="QYN1" s="40"/>
      <c r="QYO1" s="40"/>
      <c r="QYP1" s="40"/>
      <c r="QYQ1" s="40"/>
      <c r="QYR1" s="40"/>
      <c r="QYS1" s="40"/>
      <c r="QYT1" s="40"/>
      <c r="QYU1" s="40"/>
      <c r="QYV1" s="40"/>
      <c r="QYW1" s="40"/>
      <c r="QYX1" s="40"/>
      <c r="QYY1" s="40"/>
      <c r="QYZ1" s="40"/>
      <c r="QZA1" s="40"/>
      <c r="QZB1" s="40"/>
      <c r="QZC1" s="40"/>
      <c r="QZD1" s="40"/>
      <c r="QZE1" s="40"/>
      <c r="QZF1" s="40"/>
      <c r="QZG1" s="40"/>
      <c r="QZH1" s="40"/>
      <c r="QZI1" s="40"/>
      <c r="QZJ1" s="40"/>
      <c r="QZK1" s="40"/>
      <c r="QZL1" s="40"/>
      <c r="QZM1" s="40"/>
      <c r="QZN1" s="40"/>
      <c r="QZO1" s="40"/>
      <c r="QZP1" s="40"/>
      <c r="QZQ1" s="40"/>
      <c r="QZR1" s="40"/>
      <c r="QZS1" s="40"/>
      <c r="QZT1" s="40"/>
      <c r="QZU1" s="40"/>
      <c r="QZV1" s="40"/>
      <c r="QZW1" s="40"/>
      <c r="QZX1" s="40"/>
      <c r="QZY1" s="40"/>
      <c r="QZZ1" s="40"/>
      <c r="RAA1" s="40"/>
      <c r="RAB1" s="40"/>
      <c r="RAC1" s="40"/>
      <c r="RAD1" s="40"/>
      <c r="RAE1" s="40"/>
      <c r="RAF1" s="40"/>
      <c r="RAG1" s="40"/>
      <c r="RAH1" s="40"/>
      <c r="RAI1" s="40"/>
      <c r="RAJ1" s="40"/>
      <c r="RAK1" s="40"/>
      <c r="RAL1" s="40"/>
      <c r="RAM1" s="40"/>
      <c r="RAN1" s="40"/>
      <c r="RAO1" s="40"/>
      <c r="RAP1" s="40"/>
      <c r="RAQ1" s="40"/>
      <c r="RAR1" s="40"/>
      <c r="RAS1" s="40"/>
      <c r="RAT1" s="40"/>
      <c r="RAU1" s="40"/>
      <c r="RAV1" s="40"/>
      <c r="RAW1" s="40"/>
      <c r="RAX1" s="40"/>
      <c r="RAY1" s="40"/>
      <c r="RAZ1" s="40"/>
      <c r="RBA1" s="40"/>
      <c r="RBB1" s="40"/>
      <c r="RBC1" s="40"/>
      <c r="RBD1" s="40"/>
      <c r="RBE1" s="40"/>
      <c r="RBF1" s="40"/>
      <c r="RBG1" s="40"/>
      <c r="RBH1" s="40"/>
      <c r="RBI1" s="40"/>
      <c r="RBJ1" s="40"/>
      <c r="RBK1" s="40"/>
      <c r="RBL1" s="40"/>
      <c r="RBM1" s="40"/>
      <c r="RBN1" s="40"/>
      <c r="RBO1" s="40"/>
      <c r="RBP1" s="40"/>
      <c r="RBQ1" s="40"/>
      <c r="RBR1" s="40"/>
      <c r="RBS1" s="40"/>
      <c r="RBT1" s="40"/>
      <c r="RBU1" s="40"/>
      <c r="RBV1" s="40"/>
      <c r="RBW1" s="40"/>
      <c r="RBX1" s="40"/>
      <c r="RBY1" s="40"/>
      <c r="RBZ1" s="40"/>
      <c r="RCA1" s="40"/>
      <c r="RCB1" s="40"/>
      <c r="RCC1" s="40"/>
      <c r="RCD1" s="40"/>
      <c r="RCE1" s="40"/>
      <c r="RCF1" s="40"/>
      <c r="RCG1" s="40"/>
      <c r="RCH1" s="40"/>
      <c r="RCI1" s="40"/>
      <c r="RCJ1" s="40"/>
      <c r="RCK1" s="40"/>
      <c r="RCL1" s="40"/>
      <c r="RCM1" s="40"/>
      <c r="RCN1" s="40"/>
      <c r="RCO1" s="40"/>
      <c r="RCP1" s="40"/>
      <c r="RCQ1" s="40"/>
      <c r="RCR1" s="40"/>
      <c r="RCS1" s="40"/>
      <c r="RCT1" s="40"/>
      <c r="RCU1" s="40"/>
      <c r="RCV1" s="40"/>
      <c r="RCW1" s="40"/>
      <c r="RCX1" s="40"/>
      <c r="RCY1" s="40"/>
      <c r="RCZ1" s="40"/>
      <c r="RDA1" s="40"/>
      <c r="RDB1" s="40"/>
      <c r="RDC1" s="40"/>
      <c r="RDD1" s="40"/>
      <c r="RDE1" s="40"/>
      <c r="RDF1" s="40"/>
      <c r="RDG1" s="40"/>
      <c r="RDH1" s="40"/>
      <c r="RDI1" s="40"/>
      <c r="RDJ1" s="40"/>
      <c r="RDK1" s="40"/>
      <c r="RDL1" s="40"/>
      <c r="RDM1" s="40"/>
      <c r="RDN1" s="40"/>
      <c r="RDO1" s="40"/>
      <c r="RDP1" s="40"/>
      <c r="RDQ1" s="40"/>
      <c r="RDR1" s="40"/>
      <c r="RDS1" s="40"/>
      <c r="RDT1" s="40"/>
      <c r="RDU1" s="40"/>
      <c r="RDV1" s="40"/>
      <c r="RDW1" s="40"/>
      <c r="RDX1" s="40"/>
      <c r="RDY1" s="40"/>
      <c r="RDZ1" s="40"/>
      <c r="REA1" s="40"/>
      <c r="REB1" s="40"/>
      <c r="REC1" s="40"/>
      <c r="RED1" s="40"/>
      <c r="REE1" s="40"/>
      <c r="REF1" s="40"/>
      <c r="REG1" s="40"/>
      <c r="REH1" s="40"/>
      <c r="REI1" s="40"/>
      <c r="REJ1" s="40"/>
      <c r="REK1" s="40"/>
      <c r="REL1" s="40"/>
      <c r="REM1" s="40"/>
      <c r="REN1" s="40"/>
      <c r="REO1" s="40"/>
      <c r="REP1" s="40"/>
      <c r="REQ1" s="40"/>
      <c r="RER1" s="40"/>
      <c r="RES1" s="40"/>
      <c r="RET1" s="40"/>
      <c r="REU1" s="40"/>
      <c r="REV1" s="40"/>
      <c r="REW1" s="40"/>
      <c r="REX1" s="40"/>
      <c r="REY1" s="40"/>
      <c r="REZ1" s="40"/>
      <c r="RFA1" s="40"/>
      <c r="RFB1" s="40"/>
      <c r="RFC1" s="40"/>
      <c r="RFD1" s="40"/>
      <c r="RFE1" s="40"/>
      <c r="RFF1" s="40"/>
      <c r="RFG1" s="40"/>
      <c r="RFH1" s="40"/>
      <c r="RFI1" s="40"/>
      <c r="RFJ1" s="40"/>
      <c r="RFK1" s="40"/>
      <c r="RFL1" s="40"/>
      <c r="RFM1" s="40"/>
      <c r="RFN1" s="40"/>
      <c r="RFO1" s="40"/>
      <c r="RFP1" s="40"/>
      <c r="RFQ1" s="40"/>
      <c r="RFR1" s="40"/>
      <c r="RFS1" s="40"/>
      <c r="RFT1" s="40"/>
      <c r="RFU1" s="40"/>
      <c r="RFV1" s="40"/>
      <c r="RFW1" s="40"/>
      <c r="RFX1" s="40"/>
      <c r="RFY1" s="40"/>
      <c r="RFZ1" s="40"/>
      <c r="RGA1" s="40"/>
      <c r="RGB1" s="40"/>
      <c r="RGC1" s="40"/>
      <c r="RGD1" s="40"/>
      <c r="RGE1" s="40"/>
      <c r="RGF1" s="40"/>
      <c r="RGG1" s="40"/>
      <c r="RGH1" s="40"/>
      <c r="RGI1" s="40"/>
      <c r="RGJ1" s="40"/>
      <c r="RGK1" s="40"/>
      <c r="RGL1" s="40"/>
      <c r="RGM1" s="40"/>
      <c r="RGN1" s="40"/>
      <c r="RGO1" s="40"/>
      <c r="RGP1" s="40"/>
      <c r="RGQ1" s="40"/>
      <c r="RGR1" s="40"/>
      <c r="RGS1" s="40"/>
      <c r="RGT1" s="40"/>
      <c r="RGU1" s="40"/>
      <c r="RGV1" s="40"/>
      <c r="RGW1" s="40"/>
      <c r="RGX1" s="40"/>
      <c r="RGY1" s="40"/>
      <c r="RGZ1" s="40"/>
      <c r="RHA1" s="40"/>
      <c r="RHB1" s="40"/>
      <c r="RHC1" s="40"/>
      <c r="RHD1" s="40"/>
      <c r="RHE1" s="40"/>
      <c r="RHF1" s="40"/>
      <c r="RHG1" s="40"/>
      <c r="RHH1" s="40"/>
      <c r="RHI1" s="40"/>
      <c r="RHJ1" s="40"/>
      <c r="RHK1" s="40"/>
      <c r="RHL1" s="40"/>
      <c r="RHM1" s="40"/>
      <c r="RHN1" s="40"/>
      <c r="RHO1" s="40"/>
      <c r="RHP1" s="40"/>
      <c r="RHQ1" s="40"/>
      <c r="RHR1" s="40"/>
      <c r="RHS1" s="40"/>
      <c r="RHT1" s="40"/>
      <c r="RHU1" s="40"/>
      <c r="RHV1" s="40"/>
      <c r="RHW1" s="40"/>
      <c r="RHX1" s="40"/>
      <c r="RHY1" s="40"/>
      <c r="RHZ1" s="40"/>
      <c r="RIA1" s="40"/>
      <c r="RIB1" s="40"/>
      <c r="RIC1" s="40"/>
      <c r="RID1" s="40"/>
      <c r="RIE1" s="40"/>
      <c r="RIF1" s="40"/>
      <c r="RIG1" s="40"/>
      <c r="RIH1" s="40"/>
      <c r="RII1" s="40"/>
      <c r="RIJ1" s="40"/>
      <c r="RIK1" s="40"/>
      <c r="RIL1" s="40"/>
      <c r="RIM1" s="40"/>
      <c r="RIN1" s="40"/>
      <c r="RIO1" s="40"/>
      <c r="RIP1" s="40"/>
      <c r="RIQ1" s="40"/>
      <c r="RIR1" s="40"/>
      <c r="RIS1" s="40"/>
      <c r="RIT1" s="40"/>
      <c r="RIU1" s="40"/>
      <c r="RIV1" s="40"/>
      <c r="RIW1" s="40"/>
      <c r="RIX1" s="40"/>
      <c r="RIY1" s="40"/>
      <c r="RIZ1" s="40"/>
      <c r="RJA1" s="40"/>
      <c r="RJB1" s="40"/>
      <c r="RJC1" s="40"/>
      <c r="RJD1" s="40"/>
      <c r="RJE1" s="40"/>
      <c r="RJF1" s="40"/>
      <c r="RJG1" s="40"/>
      <c r="RJH1" s="40"/>
      <c r="RJI1" s="40"/>
      <c r="RJJ1" s="40"/>
      <c r="RJK1" s="40"/>
      <c r="RJL1" s="40"/>
      <c r="RJM1" s="40"/>
      <c r="RJN1" s="40"/>
      <c r="RJO1" s="40"/>
      <c r="RJP1" s="40"/>
      <c r="RJQ1" s="40"/>
      <c r="RJR1" s="40"/>
      <c r="RJS1" s="40"/>
      <c r="RJT1" s="40"/>
      <c r="RJU1" s="40"/>
      <c r="RJV1" s="40"/>
      <c r="RJW1" s="40"/>
      <c r="RJX1" s="40"/>
      <c r="RJY1" s="40"/>
      <c r="RJZ1" s="40"/>
      <c r="RKA1" s="40"/>
      <c r="RKB1" s="40"/>
      <c r="RKC1" s="40"/>
      <c r="RKD1" s="40"/>
      <c r="RKE1" s="40"/>
      <c r="RKF1" s="40"/>
      <c r="RKG1" s="40"/>
      <c r="RKH1" s="40"/>
      <c r="RKI1" s="40"/>
      <c r="RKJ1" s="40"/>
      <c r="RKK1" s="40"/>
      <c r="RKL1" s="40"/>
      <c r="RKM1" s="40"/>
      <c r="RKN1" s="40"/>
      <c r="RKO1" s="40"/>
      <c r="RKP1" s="40"/>
      <c r="RKQ1" s="40"/>
      <c r="RKR1" s="40"/>
      <c r="RKS1" s="40"/>
      <c r="RKT1" s="40"/>
      <c r="RKU1" s="40"/>
      <c r="RKV1" s="40"/>
      <c r="RKW1" s="40"/>
      <c r="RKX1" s="40"/>
      <c r="RKY1" s="40"/>
      <c r="RKZ1" s="40"/>
      <c r="RLA1" s="40"/>
      <c r="RLB1" s="40"/>
      <c r="RLC1" s="40"/>
      <c r="RLD1" s="40"/>
      <c r="RLE1" s="40"/>
      <c r="RLF1" s="40"/>
      <c r="RLG1" s="40"/>
      <c r="RLH1" s="40"/>
      <c r="RLI1" s="40"/>
      <c r="RLJ1" s="40"/>
      <c r="RLK1" s="40"/>
      <c r="RLL1" s="40"/>
      <c r="RLM1" s="40"/>
      <c r="RLN1" s="40"/>
      <c r="RLO1" s="40"/>
      <c r="RLP1" s="40"/>
      <c r="RLQ1" s="40"/>
      <c r="RLR1" s="40"/>
      <c r="RLS1" s="40"/>
      <c r="RLT1" s="40"/>
      <c r="RLU1" s="40"/>
      <c r="RLV1" s="40"/>
      <c r="RLW1" s="40"/>
      <c r="RLX1" s="40"/>
      <c r="RLY1" s="40"/>
      <c r="RLZ1" s="40"/>
      <c r="RMA1" s="40"/>
      <c r="RMB1" s="40"/>
      <c r="RMC1" s="40"/>
      <c r="RMD1" s="40"/>
      <c r="RME1" s="40"/>
      <c r="RMF1" s="40"/>
      <c r="RMG1" s="40"/>
      <c r="RMH1" s="40"/>
      <c r="RMI1" s="40"/>
      <c r="RMJ1" s="40"/>
      <c r="RMK1" s="40"/>
      <c r="RML1" s="40"/>
      <c r="RMM1" s="40"/>
      <c r="RMN1" s="40"/>
      <c r="RMO1" s="40"/>
      <c r="RMP1" s="40"/>
      <c r="RMQ1" s="40"/>
      <c r="RMR1" s="40"/>
      <c r="RMS1" s="40"/>
      <c r="RMT1" s="40"/>
      <c r="RMU1" s="40"/>
      <c r="RMV1" s="40"/>
      <c r="RMW1" s="40"/>
      <c r="RMX1" s="40"/>
      <c r="RMY1" s="40"/>
      <c r="RMZ1" s="40"/>
      <c r="RNA1" s="40"/>
      <c r="RNB1" s="40"/>
      <c r="RNC1" s="40"/>
      <c r="RND1" s="40"/>
      <c r="RNE1" s="40"/>
      <c r="RNF1" s="40"/>
      <c r="RNG1" s="40"/>
      <c r="RNH1" s="40"/>
      <c r="RNI1" s="40"/>
      <c r="RNJ1" s="40"/>
      <c r="RNK1" s="40"/>
      <c r="RNL1" s="40"/>
      <c r="RNM1" s="40"/>
      <c r="RNN1" s="40"/>
      <c r="RNO1" s="40"/>
      <c r="RNP1" s="40"/>
      <c r="RNQ1" s="40"/>
      <c r="RNR1" s="40"/>
      <c r="RNS1" s="40"/>
      <c r="RNT1" s="40"/>
      <c r="RNU1" s="40"/>
      <c r="RNV1" s="40"/>
      <c r="RNW1" s="40"/>
      <c r="RNX1" s="40"/>
      <c r="RNY1" s="40"/>
      <c r="RNZ1" s="40"/>
      <c r="ROA1" s="40"/>
      <c r="ROB1" s="40"/>
      <c r="ROC1" s="40"/>
      <c r="ROD1" s="40"/>
      <c r="ROE1" s="40"/>
      <c r="ROF1" s="40"/>
      <c r="ROG1" s="40"/>
      <c r="ROH1" s="40"/>
      <c r="ROI1" s="40"/>
      <c r="ROJ1" s="40"/>
      <c r="ROK1" s="40"/>
      <c r="ROL1" s="40"/>
      <c r="ROM1" s="40"/>
      <c r="RON1" s="40"/>
      <c r="ROO1" s="40"/>
      <c r="ROP1" s="40"/>
      <c r="ROQ1" s="40"/>
      <c r="ROR1" s="40"/>
      <c r="ROS1" s="40"/>
      <c r="ROT1" s="40"/>
      <c r="ROU1" s="40"/>
      <c r="ROV1" s="40"/>
      <c r="ROW1" s="40"/>
      <c r="ROX1" s="40"/>
      <c r="ROY1" s="40"/>
      <c r="ROZ1" s="40"/>
      <c r="RPA1" s="40"/>
      <c r="RPB1" s="40"/>
      <c r="RPC1" s="40"/>
      <c r="RPD1" s="40"/>
      <c r="RPE1" s="40"/>
      <c r="RPF1" s="40"/>
      <c r="RPG1" s="40"/>
      <c r="RPH1" s="40"/>
      <c r="RPI1" s="40"/>
      <c r="RPJ1" s="40"/>
      <c r="RPK1" s="40"/>
      <c r="RPL1" s="40"/>
      <c r="RPM1" s="40"/>
      <c r="RPN1" s="40"/>
      <c r="RPO1" s="40"/>
      <c r="RPP1" s="40"/>
      <c r="RPQ1" s="40"/>
      <c r="RPR1" s="40"/>
      <c r="RPS1" s="40"/>
      <c r="RPT1" s="40"/>
      <c r="RPU1" s="40"/>
      <c r="RPV1" s="40"/>
      <c r="RPW1" s="40"/>
      <c r="RPX1" s="40"/>
      <c r="RPY1" s="40"/>
      <c r="RPZ1" s="40"/>
      <c r="RQA1" s="40"/>
      <c r="RQB1" s="40"/>
      <c r="RQC1" s="40"/>
      <c r="RQD1" s="40"/>
      <c r="RQE1" s="40"/>
      <c r="RQF1" s="40"/>
      <c r="RQG1" s="40"/>
      <c r="RQH1" s="40"/>
      <c r="RQI1" s="40"/>
      <c r="RQJ1" s="40"/>
      <c r="RQK1" s="40"/>
      <c r="RQL1" s="40"/>
      <c r="RQM1" s="40"/>
      <c r="RQN1" s="40"/>
      <c r="RQO1" s="40"/>
      <c r="RQP1" s="40"/>
      <c r="RQQ1" s="40"/>
      <c r="RQR1" s="40"/>
      <c r="RQS1" s="40"/>
      <c r="RQT1" s="40"/>
      <c r="RQU1" s="40"/>
      <c r="RQV1" s="40"/>
      <c r="RQW1" s="40"/>
      <c r="RQX1" s="40"/>
      <c r="RQY1" s="40"/>
      <c r="RQZ1" s="40"/>
      <c r="RRA1" s="40"/>
      <c r="RRB1" s="40"/>
      <c r="RRC1" s="40"/>
      <c r="RRD1" s="40"/>
      <c r="RRE1" s="40"/>
      <c r="RRF1" s="40"/>
      <c r="RRG1" s="40"/>
      <c r="RRH1" s="40"/>
      <c r="RRI1" s="40"/>
      <c r="RRJ1" s="40"/>
      <c r="RRK1" s="40"/>
      <c r="RRL1" s="40"/>
      <c r="RRM1" s="40"/>
      <c r="RRN1" s="40"/>
      <c r="RRO1" s="40"/>
      <c r="RRP1" s="40"/>
      <c r="RRQ1" s="40"/>
      <c r="RRR1" s="40"/>
      <c r="RRS1" s="40"/>
      <c r="RRT1" s="40"/>
      <c r="RRU1" s="40"/>
      <c r="RRV1" s="40"/>
      <c r="RRW1" s="40"/>
      <c r="RRX1" s="40"/>
      <c r="RRY1" s="40"/>
      <c r="RRZ1" s="40"/>
      <c r="RSA1" s="40"/>
      <c r="RSB1" s="40"/>
      <c r="RSC1" s="40"/>
      <c r="RSD1" s="40"/>
      <c r="RSE1" s="40"/>
      <c r="RSF1" s="40"/>
      <c r="RSG1" s="40"/>
      <c r="RSH1" s="40"/>
      <c r="RSI1" s="40"/>
      <c r="RSJ1" s="40"/>
      <c r="RSK1" s="40"/>
      <c r="RSL1" s="40"/>
      <c r="RSM1" s="40"/>
      <c r="RSN1" s="40"/>
      <c r="RSO1" s="40"/>
      <c r="RSP1" s="40"/>
      <c r="RSQ1" s="40"/>
      <c r="RSR1" s="40"/>
      <c r="RSS1" s="40"/>
      <c r="RST1" s="40"/>
      <c r="RSU1" s="40"/>
      <c r="RSV1" s="40"/>
      <c r="RSW1" s="40"/>
      <c r="RSX1" s="40"/>
      <c r="RSY1" s="40"/>
      <c r="RSZ1" s="40"/>
      <c r="RTA1" s="40"/>
      <c r="RTB1" s="40"/>
      <c r="RTC1" s="40"/>
      <c r="RTD1" s="40"/>
      <c r="RTE1" s="40"/>
      <c r="RTF1" s="40"/>
      <c r="RTG1" s="40"/>
      <c r="RTH1" s="40"/>
      <c r="RTI1" s="40"/>
      <c r="RTJ1" s="40"/>
      <c r="RTK1" s="40"/>
      <c r="RTL1" s="40"/>
      <c r="RTM1" s="40"/>
      <c r="RTN1" s="40"/>
      <c r="RTO1" s="40"/>
      <c r="RTP1" s="40"/>
      <c r="RTQ1" s="40"/>
      <c r="RTR1" s="40"/>
      <c r="RTS1" s="40"/>
      <c r="RTT1" s="40"/>
      <c r="RTU1" s="40"/>
      <c r="RTV1" s="40"/>
      <c r="RTW1" s="40"/>
      <c r="RTX1" s="40"/>
      <c r="RTY1" s="40"/>
      <c r="RTZ1" s="40"/>
      <c r="RUA1" s="40"/>
      <c r="RUB1" s="40"/>
      <c r="RUC1" s="40"/>
      <c r="RUD1" s="40"/>
      <c r="RUE1" s="40"/>
      <c r="RUF1" s="40"/>
      <c r="RUG1" s="40"/>
      <c r="RUH1" s="40"/>
      <c r="RUI1" s="40"/>
      <c r="RUJ1" s="40"/>
      <c r="RUK1" s="40"/>
      <c r="RUL1" s="40"/>
      <c r="RUM1" s="40"/>
      <c r="RUN1" s="40"/>
      <c r="RUO1" s="40"/>
      <c r="RUP1" s="40"/>
      <c r="RUQ1" s="40"/>
      <c r="RUR1" s="40"/>
      <c r="RUS1" s="40"/>
      <c r="RUT1" s="40"/>
      <c r="RUU1" s="40"/>
      <c r="RUV1" s="40"/>
      <c r="RUW1" s="40"/>
      <c r="RUX1" s="40"/>
      <c r="RUY1" s="40"/>
      <c r="RUZ1" s="40"/>
      <c r="RVA1" s="40"/>
      <c r="RVB1" s="40"/>
      <c r="RVC1" s="40"/>
      <c r="RVD1" s="40"/>
      <c r="RVE1" s="40"/>
      <c r="RVF1" s="40"/>
      <c r="RVG1" s="40"/>
      <c r="RVH1" s="40"/>
      <c r="RVI1" s="40"/>
      <c r="RVJ1" s="40"/>
      <c r="RVK1" s="40"/>
      <c r="RVL1" s="40"/>
      <c r="RVM1" s="40"/>
      <c r="RVN1" s="40"/>
      <c r="RVO1" s="40"/>
      <c r="RVP1" s="40"/>
      <c r="RVQ1" s="40"/>
      <c r="RVR1" s="40"/>
      <c r="RVS1" s="40"/>
      <c r="RVT1" s="40"/>
      <c r="RVU1" s="40"/>
      <c r="RVV1" s="40"/>
      <c r="RVW1" s="40"/>
      <c r="RVX1" s="40"/>
      <c r="RVY1" s="40"/>
      <c r="RVZ1" s="40"/>
      <c r="RWA1" s="40"/>
      <c r="RWB1" s="40"/>
      <c r="RWC1" s="40"/>
      <c r="RWD1" s="40"/>
      <c r="RWE1" s="40"/>
      <c r="RWF1" s="40"/>
      <c r="RWG1" s="40"/>
      <c r="RWH1" s="40"/>
      <c r="RWI1" s="40"/>
      <c r="RWJ1" s="40"/>
      <c r="RWK1" s="40"/>
      <c r="RWL1" s="40"/>
      <c r="RWM1" s="40"/>
      <c r="RWN1" s="40"/>
      <c r="RWO1" s="40"/>
      <c r="RWP1" s="40"/>
      <c r="RWQ1" s="40"/>
      <c r="RWR1" s="40"/>
      <c r="RWS1" s="40"/>
      <c r="RWT1" s="40"/>
      <c r="RWU1" s="40"/>
      <c r="RWV1" s="40"/>
      <c r="RWW1" s="40"/>
      <c r="RWX1" s="40"/>
      <c r="RWY1" s="40"/>
      <c r="RWZ1" s="40"/>
      <c r="RXA1" s="40"/>
      <c r="RXB1" s="40"/>
      <c r="RXC1" s="40"/>
      <c r="RXD1" s="40"/>
      <c r="RXE1" s="40"/>
      <c r="RXF1" s="40"/>
      <c r="RXG1" s="40"/>
      <c r="RXH1" s="40"/>
      <c r="RXI1" s="40"/>
      <c r="RXJ1" s="40"/>
      <c r="RXK1" s="40"/>
      <c r="RXL1" s="40"/>
      <c r="RXM1" s="40"/>
      <c r="RXN1" s="40"/>
      <c r="RXO1" s="40"/>
      <c r="RXP1" s="40"/>
      <c r="RXQ1" s="40"/>
      <c r="RXR1" s="40"/>
      <c r="RXS1" s="40"/>
      <c r="RXT1" s="40"/>
      <c r="RXU1" s="40"/>
      <c r="RXV1" s="40"/>
      <c r="RXW1" s="40"/>
      <c r="RXX1" s="40"/>
      <c r="RXY1" s="40"/>
      <c r="RXZ1" s="40"/>
      <c r="RYA1" s="40"/>
      <c r="RYB1" s="40"/>
      <c r="RYC1" s="40"/>
      <c r="RYD1" s="40"/>
      <c r="RYE1" s="40"/>
      <c r="RYF1" s="40"/>
      <c r="RYG1" s="40"/>
      <c r="RYH1" s="40"/>
      <c r="RYI1" s="40"/>
      <c r="RYJ1" s="40"/>
      <c r="RYK1" s="40"/>
      <c r="RYL1" s="40"/>
      <c r="RYM1" s="40"/>
      <c r="RYN1" s="40"/>
      <c r="RYO1" s="40"/>
      <c r="RYP1" s="40"/>
      <c r="RYQ1" s="40"/>
      <c r="RYR1" s="40"/>
      <c r="RYS1" s="40"/>
      <c r="RYT1" s="40"/>
      <c r="RYU1" s="40"/>
      <c r="RYV1" s="40"/>
      <c r="RYW1" s="40"/>
      <c r="RYX1" s="40"/>
      <c r="RYY1" s="40"/>
      <c r="RYZ1" s="40"/>
      <c r="RZA1" s="40"/>
      <c r="RZB1" s="40"/>
      <c r="RZC1" s="40"/>
      <c r="RZD1" s="40"/>
      <c r="RZE1" s="40"/>
      <c r="RZF1" s="40"/>
      <c r="RZG1" s="40"/>
      <c r="RZH1" s="40"/>
      <c r="RZI1" s="40"/>
      <c r="RZJ1" s="40"/>
      <c r="RZK1" s="40"/>
      <c r="RZL1" s="40"/>
      <c r="RZM1" s="40"/>
      <c r="RZN1" s="40"/>
      <c r="RZO1" s="40"/>
      <c r="RZP1" s="40"/>
      <c r="RZQ1" s="40"/>
      <c r="RZR1" s="40"/>
      <c r="RZS1" s="40"/>
      <c r="RZT1" s="40"/>
      <c r="RZU1" s="40"/>
      <c r="RZV1" s="40"/>
      <c r="RZW1" s="40"/>
      <c r="RZX1" s="40"/>
      <c r="RZY1" s="40"/>
      <c r="RZZ1" s="40"/>
      <c r="SAA1" s="40"/>
      <c r="SAB1" s="40"/>
      <c r="SAC1" s="40"/>
      <c r="SAD1" s="40"/>
      <c r="SAE1" s="40"/>
      <c r="SAF1" s="40"/>
      <c r="SAG1" s="40"/>
      <c r="SAH1" s="40"/>
      <c r="SAI1" s="40"/>
      <c r="SAJ1" s="40"/>
      <c r="SAK1" s="40"/>
      <c r="SAL1" s="40"/>
      <c r="SAM1" s="40"/>
      <c r="SAN1" s="40"/>
      <c r="SAO1" s="40"/>
      <c r="SAP1" s="40"/>
      <c r="SAQ1" s="40"/>
      <c r="SAR1" s="40"/>
      <c r="SAS1" s="40"/>
      <c r="SAT1" s="40"/>
      <c r="SAU1" s="40"/>
      <c r="SAV1" s="40"/>
      <c r="SAW1" s="40"/>
      <c r="SAX1" s="40"/>
      <c r="SAY1" s="40"/>
      <c r="SAZ1" s="40"/>
      <c r="SBA1" s="40"/>
      <c r="SBB1" s="40"/>
      <c r="SBC1" s="40"/>
      <c r="SBD1" s="40"/>
      <c r="SBE1" s="40"/>
      <c r="SBF1" s="40"/>
      <c r="SBG1" s="40"/>
      <c r="SBH1" s="40"/>
      <c r="SBI1" s="40"/>
      <c r="SBJ1" s="40"/>
      <c r="SBK1" s="40"/>
      <c r="SBL1" s="40"/>
      <c r="SBM1" s="40"/>
      <c r="SBN1" s="40"/>
      <c r="SBO1" s="40"/>
      <c r="SBP1" s="40"/>
      <c r="SBQ1" s="40"/>
      <c r="SBR1" s="40"/>
      <c r="SBS1" s="40"/>
      <c r="SBT1" s="40"/>
      <c r="SBU1" s="40"/>
      <c r="SBV1" s="40"/>
      <c r="SBW1" s="40"/>
      <c r="SBX1" s="40"/>
      <c r="SBY1" s="40"/>
      <c r="SBZ1" s="40"/>
      <c r="SCA1" s="40"/>
      <c r="SCB1" s="40"/>
      <c r="SCC1" s="40"/>
      <c r="SCD1" s="40"/>
      <c r="SCE1" s="40"/>
      <c r="SCF1" s="40"/>
      <c r="SCG1" s="40"/>
      <c r="SCH1" s="40"/>
      <c r="SCI1" s="40"/>
      <c r="SCJ1" s="40"/>
      <c r="SCK1" s="40"/>
      <c r="SCL1" s="40"/>
      <c r="SCM1" s="40"/>
      <c r="SCN1" s="40"/>
      <c r="SCO1" s="40"/>
      <c r="SCP1" s="40"/>
      <c r="SCQ1" s="40"/>
      <c r="SCR1" s="40"/>
      <c r="SCS1" s="40"/>
      <c r="SCT1" s="40"/>
      <c r="SCU1" s="40"/>
      <c r="SCV1" s="40"/>
      <c r="SCW1" s="40"/>
      <c r="SCX1" s="40"/>
      <c r="SCY1" s="40"/>
      <c r="SCZ1" s="40"/>
      <c r="SDA1" s="40"/>
      <c r="SDB1" s="40"/>
      <c r="SDC1" s="40"/>
      <c r="SDD1" s="40"/>
      <c r="SDE1" s="40"/>
      <c r="SDF1" s="40"/>
      <c r="SDG1" s="40"/>
      <c r="SDH1" s="40"/>
      <c r="SDI1" s="40"/>
      <c r="SDJ1" s="40"/>
      <c r="SDK1" s="40"/>
      <c r="SDL1" s="40"/>
      <c r="SDM1" s="40"/>
      <c r="SDN1" s="40"/>
      <c r="SDO1" s="40"/>
      <c r="SDP1" s="40"/>
      <c r="SDQ1" s="40"/>
      <c r="SDR1" s="40"/>
      <c r="SDS1" s="40"/>
      <c r="SDT1" s="40"/>
      <c r="SDU1" s="40"/>
      <c r="SDV1" s="40"/>
      <c r="SDW1" s="40"/>
      <c r="SDX1" s="40"/>
      <c r="SDY1" s="40"/>
      <c r="SDZ1" s="40"/>
      <c r="SEA1" s="40"/>
      <c r="SEB1" s="40"/>
      <c r="SEC1" s="40"/>
      <c r="SED1" s="40"/>
      <c r="SEE1" s="40"/>
      <c r="SEF1" s="40"/>
      <c r="SEG1" s="40"/>
      <c r="SEH1" s="40"/>
      <c r="SEI1" s="40"/>
      <c r="SEJ1" s="40"/>
      <c r="SEK1" s="40"/>
      <c r="SEL1" s="40"/>
      <c r="SEM1" s="40"/>
      <c r="SEN1" s="40"/>
      <c r="SEO1" s="40"/>
      <c r="SEP1" s="40"/>
      <c r="SEQ1" s="40"/>
      <c r="SER1" s="40"/>
      <c r="SES1" s="40"/>
      <c r="SET1" s="40"/>
      <c r="SEU1" s="40"/>
      <c r="SEV1" s="40"/>
      <c r="SEW1" s="40"/>
      <c r="SEX1" s="40"/>
      <c r="SEY1" s="40"/>
      <c r="SEZ1" s="40"/>
      <c r="SFA1" s="40"/>
      <c r="SFB1" s="40"/>
      <c r="SFC1" s="40"/>
      <c r="SFD1" s="40"/>
      <c r="SFE1" s="40"/>
      <c r="SFF1" s="40"/>
      <c r="SFG1" s="40"/>
      <c r="SFH1" s="40"/>
      <c r="SFI1" s="40"/>
      <c r="SFJ1" s="40"/>
      <c r="SFK1" s="40"/>
      <c r="SFL1" s="40"/>
      <c r="SFM1" s="40"/>
      <c r="SFN1" s="40"/>
      <c r="SFO1" s="40"/>
      <c r="SFP1" s="40"/>
      <c r="SFQ1" s="40"/>
      <c r="SFR1" s="40"/>
      <c r="SFS1" s="40"/>
      <c r="SFT1" s="40"/>
      <c r="SFU1" s="40"/>
      <c r="SFV1" s="40"/>
      <c r="SFW1" s="40"/>
      <c r="SFX1" s="40"/>
      <c r="SFY1" s="40"/>
      <c r="SFZ1" s="40"/>
      <c r="SGA1" s="40"/>
      <c r="SGB1" s="40"/>
      <c r="SGC1" s="40"/>
      <c r="SGD1" s="40"/>
      <c r="SGE1" s="40"/>
      <c r="SGF1" s="40"/>
      <c r="SGG1" s="40"/>
      <c r="SGH1" s="40"/>
      <c r="SGI1" s="40"/>
      <c r="SGJ1" s="40"/>
      <c r="SGK1" s="40"/>
      <c r="SGL1" s="40"/>
      <c r="SGM1" s="40"/>
      <c r="SGN1" s="40"/>
      <c r="SGO1" s="40"/>
      <c r="SGP1" s="40"/>
      <c r="SGQ1" s="40"/>
      <c r="SGR1" s="40"/>
      <c r="SGS1" s="40"/>
      <c r="SGT1" s="40"/>
      <c r="SGU1" s="40"/>
      <c r="SGV1" s="40"/>
      <c r="SGW1" s="40"/>
      <c r="SGX1" s="40"/>
      <c r="SGY1" s="40"/>
      <c r="SGZ1" s="40"/>
      <c r="SHA1" s="40"/>
      <c r="SHB1" s="40"/>
      <c r="SHC1" s="40"/>
      <c r="SHD1" s="40"/>
      <c r="SHE1" s="40"/>
      <c r="SHF1" s="40"/>
      <c r="SHG1" s="40"/>
      <c r="SHH1" s="40"/>
      <c r="SHI1" s="40"/>
      <c r="SHJ1" s="40"/>
      <c r="SHK1" s="40"/>
      <c r="SHL1" s="40"/>
      <c r="SHM1" s="40"/>
      <c r="SHN1" s="40"/>
      <c r="SHO1" s="40"/>
      <c r="SHP1" s="40"/>
      <c r="SHQ1" s="40"/>
      <c r="SHR1" s="40"/>
      <c r="SHS1" s="40"/>
      <c r="SHT1" s="40"/>
      <c r="SHU1" s="40"/>
      <c r="SHV1" s="40"/>
      <c r="SHW1" s="40"/>
      <c r="SHX1" s="40"/>
      <c r="SHY1" s="40"/>
      <c r="SHZ1" s="40"/>
      <c r="SIA1" s="40"/>
      <c r="SIB1" s="40"/>
      <c r="SIC1" s="40"/>
      <c r="SID1" s="40"/>
      <c r="SIE1" s="40"/>
      <c r="SIF1" s="40"/>
      <c r="SIG1" s="40"/>
      <c r="SIH1" s="40"/>
      <c r="SII1" s="40"/>
      <c r="SIJ1" s="40"/>
      <c r="SIK1" s="40"/>
      <c r="SIL1" s="40"/>
      <c r="SIM1" s="40"/>
      <c r="SIN1" s="40"/>
      <c r="SIO1" s="40"/>
      <c r="SIP1" s="40"/>
      <c r="SIQ1" s="40"/>
      <c r="SIR1" s="40"/>
      <c r="SIS1" s="40"/>
      <c r="SIT1" s="40"/>
      <c r="SIU1" s="40"/>
      <c r="SIV1" s="40"/>
      <c r="SIW1" s="40"/>
      <c r="SIX1" s="40"/>
      <c r="SIY1" s="40"/>
      <c r="SIZ1" s="40"/>
      <c r="SJA1" s="40"/>
      <c r="SJB1" s="40"/>
      <c r="SJC1" s="40"/>
      <c r="SJD1" s="40"/>
      <c r="SJE1" s="40"/>
      <c r="SJF1" s="40"/>
      <c r="SJG1" s="40"/>
      <c r="SJH1" s="40"/>
      <c r="SJI1" s="40"/>
      <c r="SJJ1" s="40"/>
      <c r="SJK1" s="40"/>
      <c r="SJL1" s="40"/>
      <c r="SJM1" s="40"/>
      <c r="SJN1" s="40"/>
      <c r="SJO1" s="40"/>
      <c r="SJP1" s="40"/>
      <c r="SJQ1" s="40"/>
      <c r="SJR1" s="40"/>
      <c r="SJS1" s="40"/>
      <c r="SJT1" s="40"/>
      <c r="SJU1" s="40"/>
      <c r="SJV1" s="40"/>
      <c r="SJW1" s="40"/>
      <c r="SJX1" s="40"/>
      <c r="SJY1" s="40"/>
      <c r="SJZ1" s="40"/>
      <c r="SKA1" s="40"/>
      <c r="SKB1" s="40"/>
      <c r="SKC1" s="40"/>
      <c r="SKD1" s="40"/>
      <c r="SKE1" s="40"/>
      <c r="SKF1" s="40"/>
      <c r="SKG1" s="40"/>
      <c r="SKH1" s="40"/>
      <c r="SKI1" s="40"/>
      <c r="SKJ1" s="40"/>
      <c r="SKK1" s="40"/>
      <c r="SKL1" s="40"/>
      <c r="SKM1" s="40"/>
      <c r="SKN1" s="40"/>
      <c r="SKO1" s="40"/>
      <c r="SKP1" s="40"/>
      <c r="SKQ1" s="40"/>
      <c r="SKR1" s="40"/>
      <c r="SKS1" s="40"/>
      <c r="SKT1" s="40"/>
      <c r="SKU1" s="40"/>
      <c r="SKV1" s="40"/>
      <c r="SKW1" s="40"/>
      <c r="SKX1" s="40"/>
      <c r="SKY1" s="40"/>
      <c r="SKZ1" s="40"/>
      <c r="SLA1" s="40"/>
      <c r="SLB1" s="40"/>
      <c r="SLC1" s="40"/>
      <c r="SLD1" s="40"/>
      <c r="SLE1" s="40"/>
      <c r="SLF1" s="40"/>
      <c r="SLG1" s="40"/>
      <c r="SLH1" s="40"/>
      <c r="SLI1" s="40"/>
      <c r="SLJ1" s="40"/>
      <c r="SLK1" s="40"/>
      <c r="SLL1" s="40"/>
      <c r="SLM1" s="40"/>
      <c r="SLN1" s="40"/>
      <c r="SLO1" s="40"/>
      <c r="SLP1" s="40"/>
      <c r="SLQ1" s="40"/>
      <c r="SLR1" s="40"/>
      <c r="SLS1" s="40"/>
      <c r="SLT1" s="40"/>
      <c r="SLU1" s="40"/>
      <c r="SLV1" s="40"/>
      <c r="SLW1" s="40"/>
      <c r="SLX1" s="40"/>
      <c r="SLY1" s="40"/>
      <c r="SLZ1" s="40"/>
      <c r="SMA1" s="40"/>
      <c r="SMB1" s="40"/>
      <c r="SMC1" s="40"/>
      <c r="SMD1" s="40"/>
      <c r="SME1" s="40"/>
      <c r="SMF1" s="40"/>
      <c r="SMG1" s="40"/>
      <c r="SMH1" s="40"/>
      <c r="SMI1" s="40"/>
      <c r="SMJ1" s="40"/>
      <c r="SMK1" s="40"/>
      <c r="SML1" s="40"/>
      <c r="SMM1" s="40"/>
      <c r="SMN1" s="40"/>
      <c r="SMO1" s="40"/>
      <c r="SMP1" s="40"/>
      <c r="SMQ1" s="40"/>
      <c r="SMR1" s="40"/>
      <c r="SMS1" s="40"/>
      <c r="SMT1" s="40"/>
      <c r="SMU1" s="40"/>
      <c r="SMV1" s="40"/>
      <c r="SMW1" s="40"/>
      <c r="SMX1" s="40"/>
      <c r="SMY1" s="40"/>
      <c r="SMZ1" s="40"/>
      <c r="SNA1" s="40"/>
      <c r="SNB1" s="40"/>
      <c r="SNC1" s="40"/>
      <c r="SND1" s="40"/>
      <c r="SNE1" s="40"/>
      <c r="SNF1" s="40"/>
      <c r="SNG1" s="40"/>
      <c r="SNH1" s="40"/>
      <c r="SNI1" s="40"/>
      <c r="SNJ1" s="40"/>
      <c r="SNK1" s="40"/>
      <c r="SNL1" s="40"/>
      <c r="SNM1" s="40"/>
      <c r="SNN1" s="40"/>
      <c r="SNO1" s="40"/>
      <c r="SNP1" s="40"/>
      <c r="SNQ1" s="40"/>
      <c r="SNR1" s="40"/>
      <c r="SNS1" s="40"/>
      <c r="SNT1" s="40"/>
      <c r="SNU1" s="40"/>
      <c r="SNV1" s="40"/>
      <c r="SNW1" s="40"/>
      <c r="SNX1" s="40"/>
      <c r="SNY1" s="40"/>
      <c r="SNZ1" s="40"/>
      <c r="SOA1" s="40"/>
      <c r="SOB1" s="40"/>
      <c r="SOC1" s="40"/>
      <c r="SOD1" s="40"/>
      <c r="SOE1" s="40"/>
      <c r="SOF1" s="40"/>
      <c r="SOG1" s="40"/>
      <c r="SOH1" s="40"/>
      <c r="SOI1" s="40"/>
      <c r="SOJ1" s="40"/>
      <c r="SOK1" s="40"/>
      <c r="SOL1" s="40"/>
      <c r="SOM1" s="40"/>
      <c r="SON1" s="40"/>
      <c r="SOO1" s="40"/>
      <c r="SOP1" s="40"/>
      <c r="SOQ1" s="40"/>
      <c r="SOR1" s="40"/>
      <c r="SOS1" s="40"/>
      <c r="SOT1" s="40"/>
      <c r="SOU1" s="40"/>
      <c r="SOV1" s="40"/>
      <c r="SOW1" s="40"/>
      <c r="SOX1" s="40"/>
      <c r="SOY1" s="40"/>
      <c r="SOZ1" s="40"/>
      <c r="SPA1" s="40"/>
      <c r="SPB1" s="40"/>
      <c r="SPC1" s="40"/>
      <c r="SPD1" s="40"/>
      <c r="SPE1" s="40"/>
      <c r="SPF1" s="40"/>
      <c r="SPG1" s="40"/>
      <c r="SPH1" s="40"/>
      <c r="SPI1" s="40"/>
      <c r="SPJ1" s="40"/>
      <c r="SPK1" s="40"/>
      <c r="SPL1" s="40"/>
      <c r="SPM1" s="40"/>
      <c r="SPN1" s="40"/>
      <c r="SPO1" s="40"/>
      <c r="SPP1" s="40"/>
      <c r="SPQ1" s="40"/>
      <c r="SPR1" s="40"/>
      <c r="SPS1" s="40"/>
      <c r="SPT1" s="40"/>
      <c r="SPU1" s="40"/>
      <c r="SPV1" s="40"/>
      <c r="SPW1" s="40"/>
      <c r="SPX1" s="40"/>
      <c r="SPY1" s="40"/>
      <c r="SPZ1" s="40"/>
      <c r="SQA1" s="40"/>
      <c r="SQB1" s="40"/>
      <c r="SQC1" s="40"/>
      <c r="SQD1" s="40"/>
      <c r="SQE1" s="40"/>
      <c r="SQF1" s="40"/>
      <c r="SQG1" s="40"/>
      <c r="SQH1" s="40"/>
      <c r="SQI1" s="40"/>
      <c r="SQJ1" s="40"/>
      <c r="SQK1" s="40"/>
      <c r="SQL1" s="40"/>
      <c r="SQM1" s="40"/>
      <c r="SQN1" s="40"/>
      <c r="SQO1" s="40"/>
      <c r="SQP1" s="40"/>
      <c r="SQQ1" s="40"/>
      <c r="SQR1" s="40"/>
      <c r="SQS1" s="40"/>
      <c r="SQT1" s="40"/>
      <c r="SQU1" s="40"/>
      <c r="SQV1" s="40"/>
      <c r="SQW1" s="40"/>
      <c r="SQX1" s="40"/>
      <c r="SQY1" s="40"/>
      <c r="SQZ1" s="40"/>
      <c r="SRA1" s="40"/>
      <c r="SRB1" s="40"/>
      <c r="SRC1" s="40"/>
      <c r="SRD1" s="40"/>
      <c r="SRE1" s="40"/>
      <c r="SRF1" s="40"/>
      <c r="SRG1" s="40"/>
      <c r="SRH1" s="40"/>
      <c r="SRI1" s="40"/>
      <c r="SRJ1" s="40"/>
      <c r="SRK1" s="40"/>
      <c r="SRL1" s="40"/>
      <c r="SRM1" s="40"/>
      <c r="SRN1" s="40"/>
      <c r="SRO1" s="40"/>
      <c r="SRP1" s="40"/>
      <c r="SRQ1" s="40"/>
      <c r="SRR1" s="40"/>
      <c r="SRS1" s="40"/>
      <c r="SRT1" s="40"/>
      <c r="SRU1" s="40"/>
      <c r="SRV1" s="40"/>
      <c r="SRW1" s="40"/>
      <c r="SRX1" s="40"/>
      <c r="SRY1" s="40"/>
      <c r="SRZ1" s="40"/>
      <c r="SSA1" s="40"/>
      <c r="SSB1" s="40"/>
      <c r="SSC1" s="40"/>
      <c r="SSD1" s="40"/>
      <c r="SSE1" s="40"/>
      <c r="SSF1" s="40"/>
      <c r="SSG1" s="40"/>
      <c r="SSH1" s="40"/>
      <c r="SSI1" s="40"/>
      <c r="SSJ1" s="40"/>
      <c r="SSK1" s="40"/>
      <c r="SSL1" s="40"/>
      <c r="SSM1" s="40"/>
      <c r="SSN1" s="40"/>
      <c r="SSO1" s="40"/>
      <c r="SSP1" s="40"/>
      <c r="SSQ1" s="40"/>
      <c r="SSR1" s="40"/>
      <c r="SSS1" s="40"/>
      <c r="SST1" s="40"/>
      <c r="SSU1" s="40"/>
      <c r="SSV1" s="40"/>
      <c r="SSW1" s="40"/>
      <c r="SSX1" s="40"/>
      <c r="SSY1" s="40"/>
      <c r="SSZ1" s="40"/>
      <c r="STA1" s="40"/>
      <c r="STB1" s="40"/>
      <c r="STC1" s="40"/>
      <c r="STD1" s="40"/>
      <c r="STE1" s="40"/>
      <c r="STF1" s="40"/>
      <c r="STG1" s="40"/>
      <c r="STH1" s="40"/>
      <c r="STI1" s="40"/>
      <c r="STJ1" s="40"/>
      <c r="STK1" s="40"/>
      <c r="STL1" s="40"/>
      <c r="STM1" s="40"/>
      <c r="STN1" s="40"/>
      <c r="STO1" s="40"/>
      <c r="STP1" s="40"/>
      <c r="STQ1" s="40"/>
      <c r="STR1" s="40"/>
      <c r="STS1" s="40"/>
      <c r="STT1" s="40"/>
      <c r="STU1" s="40"/>
      <c r="STV1" s="40"/>
      <c r="STW1" s="40"/>
      <c r="STX1" s="40"/>
      <c r="STY1" s="40"/>
      <c r="STZ1" s="40"/>
      <c r="SUA1" s="40"/>
      <c r="SUB1" s="40"/>
      <c r="SUC1" s="40"/>
      <c r="SUD1" s="40"/>
      <c r="SUE1" s="40"/>
      <c r="SUF1" s="40"/>
      <c r="SUG1" s="40"/>
      <c r="SUH1" s="40"/>
      <c r="SUI1" s="40"/>
      <c r="SUJ1" s="40"/>
      <c r="SUK1" s="40"/>
      <c r="SUL1" s="40"/>
      <c r="SUM1" s="40"/>
      <c r="SUN1" s="40"/>
      <c r="SUO1" s="40"/>
      <c r="SUP1" s="40"/>
      <c r="SUQ1" s="40"/>
      <c r="SUR1" s="40"/>
      <c r="SUS1" s="40"/>
      <c r="SUT1" s="40"/>
      <c r="SUU1" s="40"/>
      <c r="SUV1" s="40"/>
      <c r="SUW1" s="40"/>
      <c r="SUX1" s="40"/>
      <c r="SUY1" s="40"/>
      <c r="SUZ1" s="40"/>
      <c r="SVA1" s="40"/>
      <c r="SVB1" s="40"/>
      <c r="SVC1" s="40"/>
      <c r="SVD1" s="40"/>
      <c r="SVE1" s="40"/>
      <c r="SVF1" s="40"/>
      <c r="SVG1" s="40"/>
      <c r="SVH1" s="40"/>
      <c r="SVI1" s="40"/>
      <c r="SVJ1" s="40"/>
      <c r="SVK1" s="40"/>
      <c r="SVL1" s="40"/>
      <c r="SVM1" s="40"/>
      <c r="SVN1" s="40"/>
      <c r="SVO1" s="40"/>
      <c r="SVP1" s="40"/>
      <c r="SVQ1" s="40"/>
      <c r="SVR1" s="40"/>
      <c r="SVS1" s="40"/>
      <c r="SVT1" s="40"/>
      <c r="SVU1" s="40"/>
      <c r="SVV1" s="40"/>
      <c r="SVW1" s="40"/>
      <c r="SVX1" s="40"/>
      <c r="SVY1" s="40"/>
      <c r="SVZ1" s="40"/>
      <c r="SWA1" s="40"/>
      <c r="SWB1" s="40"/>
      <c r="SWC1" s="40"/>
      <c r="SWD1" s="40"/>
      <c r="SWE1" s="40"/>
      <c r="SWF1" s="40"/>
      <c r="SWG1" s="40"/>
      <c r="SWH1" s="40"/>
      <c r="SWI1" s="40"/>
      <c r="SWJ1" s="40"/>
      <c r="SWK1" s="40"/>
      <c r="SWL1" s="40"/>
      <c r="SWM1" s="40"/>
      <c r="SWN1" s="40"/>
      <c r="SWO1" s="40"/>
      <c r="SWP1" s="40"/>
      <c r="SWQ1" s="40"/>
      <c r="SWR1" s="40"/>
      <c r="SWS1" s="40"/>
      <c r="SWT1" s="40"/>
      <c r="SWU1" s="40"/>
      <c r="SWV1" s="40"/>
      <c r="SWW1" s="40"/>
      <c r="SWX1" s="40"/>
      <c r="SWY1" s="40"/>
      <c r="SWZ1" s="40"/>
      <c r="SXA1" s="40"/>
      <c r="SXB1" s="40"/>
      <c r="SXC1" s="40"/>
      <c r="SXD1" s="40"/>
      <c r="SXE1" s="40"/>
      <c r="SXF1" s="40"/>
      <c r="SXG1" s="40"/>
      <c r="SXH1" s="40"/>
      <c r="SXI1" s="40"/>
      <c r="SXJ1" s="40"/>
      <c r="SXK1" s="40"/>
      <c r="SXL1" s="40"/>
      <c r="SXM1" s="40"/>
      <c r="SXN1" s="40"/>
      <c r="SXO1" s="40"/>
      <c r="SXP1" s="40"/>
      <c r="SXQ1" s="40"/>
      <c r="SXR1" s="40"/>
      <c r="SXS1" s="40"/>
      <c r="SXT1" s="40"/>
      <c r="SXU1" s="40"/>
      <c r="SXV1" s="40"/>
      <c r="SXW1" s="40"/>
      <c r="SXX1" s="40"/>
      <c r="SXY1" s="40"/>
      <c r="SXZ1" s="40"/>
      <c r="SYA1" s="40"/>
      <c r="SYB1" s="40"/>
      <c r="SYC1" s="40"/>
      <c r="SYD1" s="40"/>
      <c r="SYE1" s="40"/>
      <c r="SYF1" s="40"/>
      <c r="SYG1" s="40"/>
      <c r="SYH1" s="40"/>
      <c r="SYI1" s="40"/>
      <c r="SYJ1" s="40"/>
      <c r="SYK1" s="40"/>
      <c r="SYL1" s="40"/>
      <c r="SYM1" s="40"/>
      <c r="SYN1" s="40"/>
      <c r="SYO1" s="40"/>
      <c r="SYP1" s="40"/>
      <c r="SYQ1" s="40"/>
      <c r="SYR1" s="40"/>
      <c r="SYS1" s="40"/>
      <c r="SYT1" s="40"/>
      <c r="SYU1" s="40"/>
      <c r="SYV1" s="40"/>
      <c r="SYW1" s="40"/>
      <c r="SYX1" s="40"/>
      <c r="SYY1" s="40"/>
      <c r="SYZ1" s="40"/>
      <c r="SZA1" s="40"/>
      <c r="SZB1" s="40"/>
      <c r="SZC1" s="40"/>
      <c r="SZD1" s="40"/>
      <c r="SZE1" s="40"/>
      <c r="SZF1" s="40"/>
      <c r="SZG1" s="40"/>
      <c r="SZH1" s="40"/>
      <c r="SZI1" s="40"/>
      <c r="SZJ1" s="40"/>
      <c r="SZK1" s="40"/>
      <c r="SZL1" s="40"/>
      <c r="SZM1" s="40"/>
      <c r="SZN1" s="40"/>
      <c r="SZO1" s="40"/>
      <c r="SZP1" s="40"/>
      <c r="SZQ1" s="40"/>
      <c r="SZR1" s="40"/>
      <c r="SZS1" s="40"/>
      <c r="SZT1" s="40"/>
      <c r="SZU1" s="40"/>
      <c r="SZV1" s="40"/>
      <c r="SZW1" s="40"/>
      <c r="SZX1" s="40"/>
      <c r="SZY1" s="40"/>
      <c r="SZZ1" s="40"/>
      <c r="TAA1" s="40"/>
      <c r="TAB1" s="40"/>
      <c r="TAC1" s="40"/>
      <c r="TAD1" s="40"/>
      <c r="TAE1" s="40"/>
      <c r="TAF1" s="40"/>
      <c r="TAG1" s="40"/>
      <c r="TAH1" s="40"/>
      <c r="TAI1" s="40"/>
      <c r="TAJ1" s="40"/>
      <c r="TAK1" s="40"/>
      <c r="TAL1" s="40"/>
      <c r="TAM1" s="40"/>
      <c r="TAN1" s="40"/>
      <c r="TAO1" s="40"/>
      <c r="TAP1" s="40"/>
      <c r="TAQ1" s="40"/>
      <c r="TAR1" s="40"/>
      <c r="TAS1" s="40"/>
      <c r="TAT1" s="40"/>
      <c r="TAU1" s="40"/>
      <c r="TAV1" s="40"/>
      <c r="TAW1" s="40"/>
      <c r="TAX1" s="40"/>
      <c r="TAY1" s="40"/>
      <c r="TAZ1" s="40"/>
      <c r="TBA1" s="40"/>
      <c r="TBB1" s="40"/>
      <c r="TBC1" s="40"/>
      <c r="TBD1" s="40"/>
      <c r="TBE1" s="40"/>
      <c r="TBF1" s="40"/>
      <c r="TBG1" s="40"/>
      <c r="TBH1" s="40"/>
      <c r="TBI1" s="40"/>
      <c r="TBJ1" s="40"/>
      <c r="TBK1" s="40"/>
      <c r="TBL1" s="40"/>
      <c r="TBM1" s="40"/>
      <c r="TBN1" s="40"/>
      <c r="TBO1" s="40"/>
      <c r="TBP1" s="40"/>
      <c r="TBQ1" s="40"/>
      <c r="TBR1" s="40"/>
      <c r="TBS1" s="40"/>
      <c r="TBT1" s="40"/>
      <c r="TBU1" s="40"/>
      <c r="TBV1" s="40"/>
      <c r="TBW1" s="40"/>
      <c r="TBX1" s="40"/>
      <c r="TBY1" s="40"/>
      <c r="TBZ1" s="40"/>
      <c r="TCA1" s="40"/>
      <c r="TCB1" s="40"/>
      <c r="TCC1" s="40"/>
      <c r="TCD1" s="40"/>
      <c r="TCE1" s="40"/>
      <c r="TCF1" s="40"/>
      <c r="TCG1" s="40"/>
      <c r="TCH1" s="40"/>
      <c r="TCI1" s="40"/>
      <c r="TCJ1" s="40"/>
      <c r="TCK1" s="40"/>
      <c r="TCL1" s="40"/>
      <c r="TCM1" s="40"/>
      <c r="TCN1" s="40"/>
      <c r="TCO1" s="40"/>
      <c r="TCP1" s="40"/>
      <c r="TCQ1" s="40"/>
      <c r="TCR1" s="40"/>
      <c r="TCS1" s="40"/>
      <c r="TCT1" s="40"/>
      <c r="TCU1" s="40"/>
      <c r="TCV1" s="40"/>
      <c r="TCW1" s="40"/>
      <c r="TCX1" s="40"/>
      <c r="TCY1" s="40"/>
      <c r="TCZ1" s="40"/>
      <c r="TDA1" s="40"/>
      <c r="TDB1" s="40"/>
      <c r="TDC1" s="40"/>
      <c r="TDD1" s="40"/>
      <c r="TDE1" s="40"/>
      <c r="TDF1" s="40"/>
      <c r="TDG1" s="40"/>
      <c r="TDH1" s="40"/>
      <c r="TDI1" s="40"/>
      <c r="TDJ1" s="40"/>
      <c r="TDK1" s="40"/>
      <c r="TDL1" s="40"/>
      <c r="TDM1" s="40"/>
      <c r="TDN1" s="40"/>
      <c r="TDO1" s="40"/>
      <c r="TDP1" s="40"/>
      <c r="TDQ1" s="40"/>
      <c r="TDR1" s="40"/>
      <c r="TDS1" s="40"/>
      <c r="TDT1" s="40"/>
      <c r="TDU1" s="40"/>
      <c r="TDV1" s="40"/>
      <c r="TDW1" s="40"/>
      <c r="TDX1" s="40"/>
      <c r="TDY1" s="40"/>
      <c r="TDZ1" s="40"/>
      <c r="TEA1" s="40"/>
      <c r="TEB1" s="40"/>
      <c r="TEC1" s="40"/>
      <c r="TED1" s="40"/>
      <c r="TEE1" s="40"/>
      <c r="TEF1" s="40"/>
      <c r="TEG1" s="40"/>
      <c r="TEH1" s="40"/>
      <c r="TEI1" s="40"/>
      <c r="TEJ1" s="40"/>
      <c r="TEK1" s="40"/>
      <c r="TEL1" s="40"/>
      <c r="TEM1" s="40"/>
      <c r="TEN1" s="40"/>
      <c r="TEO1" s="40"/>
      <c r="TEP1" s="40"/>
      <c r="TEQ1" s="40"/>
      <c r="TER1" s="40"/>
      <c r="TES1" s="40"/>
      <c r="TET1" s="40"/>
      <c r="TEU1" s="40"/>
      <c r="TEV1" s="40"/>
      <c r="TEW1" s="40"/>
      <c r="TEX1" s="40"/>
      <c r="TEY1" s="40"/>
      <c r="TEZ1" s="40"/>
      <c r="TFA1" s="40"/>
      <c r="TFB1" s="40"/>
      <c r="TFC1" s="40"/>
      <c r="TFD1" s="40"/>
      <c r="TFE1" s="40"/>
      <c r="TFF1" s="40"/>
      <c r="TFG1" s="40"/>
      <c r="TFH1" s="40"/>
      <c r="TFI1" s="40"/>
      <c r="TFJ1" s="40"/>
      <c r="TFK1" s="40"/>
      <c r="TFL1" s="40"/>
      <c r="TFM1" s="40"/>
      <c r="TFN1" s="40"/>
      <c r="TFO1" s="40"/>
      <c r="TFP1" s="40"/>
      <c r="TFQ1" s="40"/>
      <c r="TFR1" s="40"/>
      <c r="TFS1" s="40"/>
      <c r="TFT1" s="40"/>
      <c r="TFU1" s="40"/>
      <c r="TFV1" s="40"/>
      <c r="TFW1" s="40"/>
      <c r="TFX1" s="40"/>
      <c r="TFY1" s="40"/>
      <c r="TFZ1" s="40"/>
      <c r="TGA1" s="40"/>
      <c r="TGB1" s="40"/>
      <c r="TGC1" s="40"/>
      <c r="TGD1" s="40"/>
      <c r="TGE1" s="40"/>
      <c r="TGF1" s="40"/>
      <c r="TGG1" s="40"/>
      <c r="TGH1" s="40"/>
      <c r="TGI1" s="40"/>
      <c r="TGJ1" s="40"/>
      <c r="TGK1" s="40"/>
      <c r="TGL1" s="40"/>
      <c r="TGM1" s="40"/>
      <c r="TGN1" s="40"/>
      <c r="TGO1" s="40"/>
      <c r="TGP1" s="40"/>
      <c r="TGQ1" s="40"/>
      <c r="TGR1" s="40"/>
      <c r="TGS1" s="40"/>
      <c r="TGT1" s="40"/>
      <c r="TGU1" s="40"/>
      <c r="TGV1" s="40"/>
      <c r="TGW1" s="40"/>
      <c r="TGX1" s="40"/>
      <c r="TGY1" s="40"/>
      <c r="TGZ1" s="40"/>
      <c r="THA1" s="40"/>
      <c r="THB1" s="40"/>
      <c r="THC1" s="40"/>
      <c r="THD1" s="40"/>
      <c r="THE1" s="40"/>
      <c r="THF1" s="40"/>
      <c r="THG1" s="40"/>
      <c r="THH1" s="40"/>
      <c r="THI1" s="40"/>
      <c r="THJ1" s="40"/>
      <c r="THK1" s="40"/>
      <c r="THL1" s="40"/>
      <c r="THM1" s="40"/>
      <c r="THN1" s="40"/>
      <c r="THO1" s="40"/>
      <c r="THP1" s="40"/>
      <c r="THQ1" s="40"/>
      <c r="THR1" s="40"/>
      <c r="THS1" s="40"/>
      <c r="THT1" s="40"/>
      <c r="THU1" s="40"/>
      <c r="THV1" s="40"/>
      <c r="THW1" s="40"/>
      <c r="THX1" s="40"/>
      <c r="THY1" s="40"/>
      <c r="THZ1" s="40"/>
      <c r="TIA1" s="40"/>
      <c r="TIB1" s="40"/>
      <c r="TIC1" s="40"/>
      <c r="TID1" s="40"/>
      <c r="TIE1" s="40"/>
      <c r="TIF1" s="40"/>
      <c r="TIG1" s="40"/>
      <c r="TIH1" s="40"/>
      <c r="TII1" s="40"/>
      <c r="TIJ1" s="40"/>
      <c r="TIK1" s="40"/>
      <c r="TIL1" s="40"/>
      <c r="TIM1" s="40"/>
      <c r="TIN1" s="40"/>
      <c r="TIO1" s="40"/>
      <c r="TIP1" s="40"/>
      <c r="TIQ1" s="40"/>
      <c r="TIR1" s="40"/>
      <c r="TIS1" s="40"/>
      <c r="TIT1" s="40"/>
      <c r="TIU1" s="40"/>
      <c r="TIV1" s="40"/>
      <c r="TIW1" s="40"/>
      <c r="TIX1" s="40"/>
      <c r="TIY1" s="40"/>
      <c r="TIZ1" s="40"/>
      <c r="TJA1" s="40"/>
      <c r="TJB1" s="40"/>
      <c r="TJC1" s="40"/>
      <c r="TJD1" s="40"/>
      <c r="TJE1" s="40"/>
      <c r="TJF1" s="40"/>
      <c r="TJG1" s="40"/>
      <c r="TJH1" s="40"/>
      <c r="TJI1" s="40"/>
      <c r="TJJ1" s="40"/>
      <c r="TJK1" s="40"/>
      <c r="TJL1" s="40"/>
      <c r="TJM1" s="40"/>
      <c r="TJN1" s="40"/>
      <c r="TJO1" s="40"/>
      <c r="TJP1" s="40"/>
      <c r="TJQ1" s="40"/>
      <c r="TJR1" s="40"/>
      <c r="TJS1" s="40"/>
      <c r="TJT1" s="40"/>
      <c r="TJU1" s="40"/>
      <c r="TJV1" s="40"/>
      <c r="TJW1" s="40"/>
      <c r="TJX1" s="40"/>
      <c r="TJY1" s="40"/>
      <c r="TJZ1" s="40"/>
      <c r="TKA1" s="40"/>
      <c r="TKB1" s="40"/>
      <c r="TKC1" s="40"/>
      <c r="TKD1" s="40"/>
      <c r="TKE1" s="40"/>
      <c r="TKF1" s="40"/>
      <c r="TKG1" s="40"/>
      <c r="TKH1" s="40"/>
      <c r="TKI1" s="40"/>
      <c r="TKJ1" s="40"/>
      <c r="TKK1" s="40"/>
      <c r="TKL1" s="40"/>
      <c r="TKM1" s="40"/>
      <c r="TKN1" s="40"/>
      <c r="TKO1" s="40"/>
      <c r="TKP1" s="40"/>
      <c r="TKQ1" s="40"/>
      <c r="TKR1" s="40"/>
      <c r="TKS1" s="40"/>
      <c r="TKT1" s="40"/>
      <c r="TKU1" s="40"/>
      <c r="TKV1" s="40"/>
      <c r="TKW1" s="40"/>
      <c r="TKX1" s="40"/>
      <c r="TKY1" s="40"/>
      <c r="TKZ1" s="40"/>
      <c r="TLA1" s="40"/>
      <c r="TLB1" s="40"/>
      <c r="TLC1" s="40"/>
      <c r="TLD1" s="40"/>
      <c r="TLE1" s="40"/>
      <c r="TLF1" s="40"/>
      <c r="TLG1" s="40"/>
      <c r="TLH1" s="40"/>
      <c r="TLI1" s="40"/>
      <c r="TLJ1" s="40"/>
      <c r="TLK1" s="40"/>
      <c r="TLL1" s="40"/>
      <c r="TLM1" s="40"/>
      <c r="TLN1" s="40"/>
      <c r="TLO1" s="40"/>
      <c r="TLP1" s="40"/>
      <c r="TLQ1" s="40"/>
      <c r="TLR1" s="40"/>
      <c r="TLS1" s="40"/>
      <c r="TLT1" s="40"/>
      <c r="TLU1" s="40"/>
      <c r="TLV1" s="40"/>
      <c r="TLW1" s="40"/>
      <c r="TLX1" s="40"/>
      <c r="TLY1" s="40"/>
      <c r="TLZ1" s="40"/>
      <c r="TMA1" s="40"/>
      <c r="TMB1" s="40"/>
      <c r="TMC1" s="40"/>
      <c r="TMD1" s="40"/>
      <c r="TME1" s="40"/>
      <c r="TMF1" s="40"/>
      <c r="TMG1" s="40"/>
      <c r="TMH1" s="40"/>
      <c r="TMI1" s="40"/>
      <c r="TMJ1" s="40"/>
      <c r="TMK1" s="40"/>
      <c r="TML1" s="40"/>
      <c r="TMM1" s="40"/>
      <c r="TMN1" s="40"/>
      <c r="TMO1" s="40"/>
      <c r="TMP1" s="40"/>
      <c r="TMQ1" s="40"/>
      <c r="TMR1" s="40"/>
      <c r="TMS1" s="40"/>
      <c r="TMT1" s="40"/>
      <c r="TMU1" s="40"/>
      <c r="TMV1" s="40"/>
      <c r="TMW1" s="40"/>
      <c r="TMX1" s="40"/>
      <c r="TMY1" s="40"/>
      <c r="TMZ1" s="40"/>
      <c r="TNA1" s="40"/>
      <c r="TNB1" s="40"/>
      <c r="TNC1" s="40"/>
      <c r="TND1" s="40"/>
      <c r="TNE1" s="40"/>
      <c r="TNF1" s="40"/>
      <c r="TNG1" s="40"/>
      <c r="TNH1" s="40"/>
      <c r="TNI1" s="40"/>
      <c r="TNJ1" s="40"/>
      <c r="TNK1" s="40"/>
      <c r="TNL1" s="40"/>
      <c r="TNM1" s="40"/>
      <c r="TNN1" s="40"/>
      <c r="TNO1" s="40"/>
      <c r="TNP1" s="40"/>
      <c r="TNQ1" s="40"/>
      <c r="TNR1" s="40"/>
      <c r="TNS1" s="40"/>
      <c r="TNT1" s="40"/>
      <c r="TNU1" s="40"/>
      <c r="TNV1" s="40"/>
      <c r="TNW1" s="40"/>
      <c r="TNX1" s="40"/>
      <c r="TNY1" s="40"/>
      <c r="TNZ1" s="40"/>
      <c r="TOA1" s="40"/>
      <c r="TOB1" s="40"/>
      <c r="TOC1" s="40"/>
      <c r="TOD1" s="40"/>
      <c r="TOE1" s="40"/>
      <c r="TOF1" s="40"/>
      <c r="TOG1" s="40"/>
      <c r="TOH1" s="40"/>
      <c r="TOI1" s="40"/>
      <c r="TOJ1" s="40"/>
      <c r="TOK1" s="40"/>
      <c r="TOL1" s="40"/>
      <c r="TOM1" s="40"/>
      <c r="TON1" s="40"/>
      <c r="TOO1" s="40"/>
      <c r="TOP1" s="40"/>
      <c r="TOQ1" s="40"/>
      <c r="TOR1" s="40"/>
      <c r="TOS1" s="40"/>
      <c r="TOT1" s="40"/>
      <c r="TOU1" s="40"/>
      <c r="TOV1" s="40"/>
      <c r="TOW1" s="40"/>
      <c r="TOX1" s="40"/>
      <c r="TOY1" s="40"/>
      <c r="TOZ1" s="40"/>
      <c r="TPA1" s="40"/>
      <c r="TPB1" s="40"/>
      <c r="TPC1" s="40"/>
      <c r="TPD1" s="40"/>
      <c r="TPE1" s="40"/>
      <c r="TPF1" s="40"/>
      <c r="TPG1" s="40"/>
      <c r="TPH1" s="40"/>
      <c r="TPI1" s="40"/>
      <c r="TPJ1" s="40"/>
      <c r="TPK1" s="40"/>
      <c r="TPL1" s="40"/>
      <c r="TPM1" s="40"/>
      <c r="TPN1" s="40"/>
      <c r="TPO1" s="40"/>
      <c r="TPP1" s="40"/>
      <c r="TPQ1" s="40"/>
      <c r="TPR1" s="40"/>
      <c r="TPS1" s="40"/>
      <c r="TPT1" s="40"/>
      <c r="TPU1" s="40"/>
      <c r="TPV1" s="40"/>
      <c r="TPW1" s="40"/>
      <c r="TPX1" s="40"/>
      <c r="TPY1" s="40"/>
      <c r="TPZ1" s="40"/>
      <c r="TQA1" s="40"/>
      <c r="TQB1" s="40"/>
      <c r="TQC1" s="40"/>
      <c r="TQD1" s="40"/>
      <c r="TQE1" s="40"/>
      <c r="TQF1" s="40"/>
      <c r="TQG1" s="40"/>
      <c r="TQH1" s="40"/>
      <c r="TQI1" s="40"/>
      <c r="TQJ1" s="40"/>
      <c r="TQK1" s="40"/>
      <c r="TQL1" s="40"/>
      <c r="TQM1" s="40"/>
      <c r="TQN1" s="40"/>
      <c r="TQO1" s="40"/>
      <c r="TQP1" s="40"/>
      <c r="TQQ1" s="40"/>
      <c r="TQR1" s="40"/>
      <c r="TQS1" s="40"/>
      <c r="TQT1" s="40"/>
      <c r="TQU1" s="40"/>
      <c r="TQV1" s="40"/>
      <c r="TQW1" s="40"/>
      <c r="TQX1" s="40"/>
      <c r="TQY1" s="40"/>
      <c r="TQZ1" s="40"/>
      <c r="TRA1" s="40"/>
      <c r="TRB1" s="40"/>
      <c r="TRC1" s="40"/>
      <c r="TRD1" s="40"/>
      <c r="TRE1" s="40"/>
      <c r="TRF1" s="40"/>
      <c r="TRG1" s="40"/>
      <c r="TRH1" s="40"/>
      <c r="TRI1" s="40"/>
      <c r="TRJ1" s="40"/>
      <c r="TRK1" s="40"/>
      <c r="TRL1" s="40"/>
      <c r="TRM1" s="40"/>
      <c r="TRN1" s="40"/>
      <c r="TRO1" s="40"/>
      <c r="TRP1" s="40"/>
      <c r="TRQ1" s="40"/>
      <c r="TRR1" s="40"/>
      <c r="TRS1" s="40"/>
      <c r="TRT1" s="40"/>
      <c r="TRU1" s="40"/>
      <c r="TRV1" s="40"/>
      <c r="TRW1" s="40"/>
      <c r="TRX1" s="40"/>
      <c r="TRY1" s="40"/>
      <c r="TRZ1" s="40"/>
      <c r="TSA1" s="40"/>
      <c r="TSB1" s="40"/>
      <c r="TSC1" s="40"/>
      <c r="TSD1" s="40"/>
      <c r="TSE1" s="40"/>
      <c r="TSF1" s="40"/>
      <c r="TSG1" s="40"/>
      <c r="TSH1" s="40"/>
      <c r="TSI1" s="40"/>
      <c r="TSJ1" s="40"/>
      <c r="TSK1" s="40"/>
      <c r="TSL1" s="40"/>
      <c r="TSM1" s="40"/>
      <c r="TSN1" s="40"/>
      <c r="TSO1" s="40"/>
      <c r="TSP1" s="40"/>
      <c r="TSQ1" s="40"/>
      <c r="TSR1" s="40"/>
      <c r="TSS1" s="40"/>
      <c r="TST1" s="40"/>
      <c r="TSU1" s="40"/>
      <c r="TSV1" s="40"/>
      <c r="TSW1" s="40"/>
      <c r="TSX1" s="40"/>
      <c r="TSY1" s="40"/>
      <c r="TSZ1" s="40"/>
      <c r="TTA1" s="40"/>
      <c r="TTB1" s="40"/>
      <c r="TTC1" s="40"/>
      <c r="TTD1" s="40"/>
      <c r="TTE1" s="40"/>
      <c r="TTF1" s="40"/>
      <c r="TTG1" s="40"/>
      <c r="TTH1" s="40"/>
      <c r="TTI1" s="40"/>
      <c r="TTJ1" s="40"/>
      <c r="TTK1" s="40"/>
      <c r="TTL1" s="40"/>
      <c r="TTM1" s="40"/>
      <c r="TTN1" s="40"/>
      <c r="TTO1" s="40"/>
      <c r="TTP1" s="40"/>
      <c r="TTQ1" s="40"/>
      <c r="TTR1" s="40"/>
      <c r="TTS1" s="40"/>
      <c r="TTT1" s="40"/>
      <c r="TTU1" s="40"/>
      <c r="TTV1" s="40"/>
      <c r="TTW1" s="40"/>
      <c r="TTX1" s="40"/>
      <c r="TTY1" s="40"/>
      <c r="TTZ1" s="40"/>
      <c r="TUA1" s="40"/>
      <c r="TUB1" s="40"/>
      <c r="TUC1" s="40"/>
      <c r="TUD1" s="40"/>
      <c r="TUE1" s="40"/>
      <c r="TUF1" s="40"/>
      <c r="TUG1" s="40"/>
      <c r="TUH1" s="40"/>
      <c r="TUI1" s="40"/>
      <c r="TUJ1" s="40"/>
      <c r="TUK1" s="40"/>
      <c r="TUL1" s="40"/>
      <c r="TUM1" s="40"/>
      <c r="TUN1" s="40"/>
      <c r="TUO1" s="40"/>
      <c r="TUP1" s="40"/>
      <c r="TUQ1" s="40"/>
      <c r="TUR1" s="40"/>
      <c r="TUS1" s="40"/>
      <c r="TUT1" s="40"/>
      <c r="TUU1" s="40"/>
      <c r="TUV1" s="40"/>
      <c r="TUW1" s="40"/>
      <c r="TUX1" s="40"/>
      <c r="TUY1" s="40"/>
      <c r="TUZ1" s="40"/>
      <c r="TVA1" s="40"/>
      <c r="TVB1" s="40"/>
      <c r="TVC1" s="40"/>
      <c r="TVD1" s="40"/>
      <c r="TVE1" s="40"/>
      <c r="TVF1" s="40"/>
      <c r="TVG1" s="40"/>
      <c r="TVH1" s="40"/>
      <c r="TVI1" s="40"/>
      <c r="TVJ1" s="40"/>
      <c r="TVK1" s="40"/>
      <c r="TVL1" s="40"/>
      <c r="TVM1" s="40"/>
      <c r="TVN1" s="40"/>
      <c r="TVO1" s="40"/>
      <c r="TVP1" s="40"/>
      <c r="TVQ1" s="40"/>
      <c r="TVR1" s="40"/>
      <c r="TVS1" s="40"/>
      <c r="TVT1" s="40"/>
      <c r="TVU1" s="40"/>
      <c r="TVV1" s="40"/>
      <c r="TVW1" s="40"/>
      <c r="TVX1" s="40"/>
      <c r="TVY1" s="40"/>
      <c r="TVZ1" s="40"/>
      <c r="TWA1" s="40"/>
      <c r="TWB1" s="40"/>
      <c r="TWC1" s="40"/>
      <c r="TWD1" s="40"/>
      <c r="TWE1" s="40"/>
      <c r="TWF1" s="40"/>
      <c r="TWG1" s="40"/>
      <c r="TWH1" s="40"/>
      <c r="TWI1" s="40"/>
      <c r="TWJ1" s="40"/>
      <c r="TWK1" s="40"/>
      <c r="TWL1" s="40"/>
      <c r="TWM1" s="40"/>
      <c r="TWN1" s="40"/>
      <c r="TWO1" s="40"/>
      <c r="TWP1" s="40"/>
      <c r="TWQ1" s="40"/>
      <c r="TWR1" s="40"/>
      <c r="TWS1" s="40"/>
      <c r="TWT1" s="40"/>
      <c r="TWU1" s="40"/>
      <c r="TWV1" s="40"/>
      <c r="TWW1" s="40"/>
      <c r="TWX1" s="40"/>
      <c r="TWY1" s="40"/>
      <c r="TWZ1" s="40"/>
      <c r="TXA1" s="40"/>
      <c r="TXB1" s="40"/>
      <c r="TXC1" s="40"/>
      <c r="TXD1" s="40"/>
      <c r="TXE1" s="40"/>
      <c r="TXF1" s="40"/>
      <c r="TXG1" s="40"/>
      <c r="TXH1" s="40"/>
      <c r="TXI1" s="40"/>
      <c r="TXJ1" s="40"/>
      <c r="TXK1" s="40"/>
      <c r="TXL1" s="40"/>
      <c r="TXM1" s="40"/>
      <c r="TXN1" s="40"/>
      <c r="TXO1" s="40"/>
      <c r="TXP1" s="40"/>
      <c r="TXQ1" s="40"/>
      <c r="TXR1" s="40"/>
      <c r="TXS1" s="40"/>
      <c r="TXT1" s="40"/>
      <c r="TXU1" s="40"/>
      <c r="TXV1" s="40"/>
      <c r="TXW1" s="40"/>
      <c r="TXX1" s="40"/>
      <c r="TXY1" s="40"/>
      <c r="TXZ1" s="40"/>
      <c r="TYA1" s="40"/>
      <c r="TYB1" s="40"/>
      <c r="TYC1" s="40"/>
      <c r="TYD1" s="40"/>
      <c r="TYE1" s="40"/>
      <c r="TYF1" s="40"/>
      <c r="TYG1" s="40"/>
      <c r="TYH1" s="40"/>
      <c r="TYI1" s="40"/>
      <c r="TYJ1" s="40"/>
      <c r="TYK1" s="40"/>
      <c r="TYL1" s="40"/>
      <c r="TYM1" s="40"/>
      <c r="TYN1" s="40"/>
      <c r="TYO1" s="40"/>
      <c r="TYP1" s="40"/>
      <c r="TYQ1" s="40"/>
      <c r="TYR1" s="40"/>
      <c r="TYS1" s="40"/>
      <c r="TYT1" s="40"/>
      <c r="TYU1" s="40"/>
      <c r="TYV1" s="40"/>
      <c r="TYW1" s="40"/>
      <c r="TYX1" s="40"/>
      <c r="TYY1" s="40"/>
      <c r="TYZ1" s="40"/>
      <c r="TZA1" s="40"/>
      <c r="TZB1" s="40"/>
      <c r="TZC1" s="40"/>
      <c r="TZD1" s="40"/>
      <c r="TZE1" s="40"/>
      <c r="TZF1" s="40"/>
      <c r="TZG1" s="40"/>
      <c r="TZH1" s="40"/>
      <c r="TZI1" s="40"/>
      <c r="TZJ1" s="40"/>
      <c r="TZK1" s="40"/>
      <c r="TZL1" s="40"/>
      <c r="TZM1" s="40"/>
      <c r="TZN1" s="40"/>
      <c r="TZO1" s="40"/>
      <c r="TZP1" s="40"/>
      <c r="TZQ1" s="40"/>
      <c r="TZR1" s="40"/>
      <c r="TZS1" s="40"/>
      <c r="TZT1" s="40"/>
      <c r="TZU1" s="40"/>
      <c r="TZV1" s="40"/>
      <c r="TZW1" s="40"/>
      <c r="TZX1" s="40"/>
      <c r="TZY1" s="40"/>
      <c r="TZZ1" s="40"/>
      <c r="UAA1" s="40"/>
      <c r="UAB1" s="40"/>
      <c r="UAC1" s="40"/>
      <c r="UAD1" s="40"/>
      <c r="UAE1" s="40"/>
      <c r="UAF1" s="40"/>
      <c r="UAG1" s="40"/>
      <c r="UAH1" s="40"/>
      <c r="UAI1" s="40"/>
      <c r="UAJ1" s="40"/>
      <c r="UAK1" s="40"/>
      <c r="UAL1" s="40"/>
      <c r="UAM1" s="40"/>
      <c r="UAN1" s="40"/>
      <c r="UAO1" s="40"/>
      <c r="UAP1" s="40"/>
      <c r="UAQ1" s="40"/>
      <c r="UAR1" s="40"/>
      <c r="UAS1" s="40"/>
      <c r="UAT1" s="40"/>
      <c r="UAU1" s="40"/>
      <c r="UAV1" s="40"/>
      <c r="UAW1" s="40"/>
      <c r="UAX1" s="40"/>
      <c r="UAY1" s="40"/>
      <c r="UAZ1" s="40"/>
      <c r="UBA1" s="40"/>
      <c r="UBB1" s="40"/>
      <c r="UBC1" s="40"/>
      <c r="UBD1" s="40"/>
      <c r="UBE1" s="40"/>
      <c r="UBF1" s="40"/>
      <c r="UBG1" s="40"/>
      <c r="UBH1" s="40"/>
      <c r="UBI1" s="40"/>
      <c r="UBJ1" s="40"/>
      <c r="UBK1" s="40"/>
      <c r="UBL1" s="40"/>
      <c r="UBM1" s="40"/>
      <c r="UBN1" s="40"/>
      <c r="UBO1" s="40"/>
      <c r="UBP1" s="40"/>
      <c r="UBQ1" s="40"/>
      <c r="UBR1" s="40"/>
      <c r="UBS1" s="40"/>
      <c r="UBT1" s="40"/>
      <c r="UBU1" s="40"/>
      <c r="UBV1" s="40"/>
      <c r="UBW1" s="40"/>
      <c r="UBX1" s="40"/>
      <c r="UBY1" s="40"/>
      <c r="UBZ1" s="40"/>
      <c r="UCA1" s="40"/>
      <c r="UCB1" s="40"/>
      <c r="UCC1" s="40"/>
      <c r="UCD1" s="40"/>
      <c r="UCE1" s="40"/>
      <c r="UCF1" s="40"/>
      <c r="UCG1" s="40"/>
      <c r="UCH1" s="40"/>
      <c r="UCI1" s="40"/>
      <c r="UCJ1" s="40"/>
      <c r="UCK1" s="40"/>
      <c r="UCL1" s="40"/>
      <c r="UCM1" s="40"/>
      <c r="UCN1" s="40"/>
      <c r="UCO1" s="40"/>
      <c r="UCP1" s="40"/>
      <c r="UCQ1" s="40"/>
      <c r="UCR1" s="40"/>
      <c r="UCS1" s="40"/>
      <c r="UCT1" s="40"/>
      <c r="UCU1" s="40"/>
      <c r="UCV1" s="40"/>
      <c r="UCW1" s="40"/>
      <c r="UCX1" s="40"/>
      <c r="UCY1" s="40"/>
      <c r="UCZ1" s="40"/>
      <c r="UDA1" s="40"/>
      <c r="UDB1" s="40"/>
      <c r="UDC1" s="40"/>
      <c r="UDD1" s="40"/>
      <c r="UDE1" s="40"/>
      <c r="UDF1" s="40"/>
      <c r="UDG1" s="40"/>
      <c r="UDH1" s="40"/>
      <c r="UDI1" s="40"/>
      <c r="UDJ1" s="40"/>
      <c r="UDK1" s="40"/>
      <c r="UDL1" s="40"/>
      <c r="UDM1" s="40"/>
      <c r="UDN1" s="40"/>
      <c r="UDO1" s="40"/>
      <c r="UDP1" s="40"/>
      <c r="UDQ1" s="40"/>
      <c r="UDR1" s="40"/>
      <c r="UDS1" s="40"/>
      <c r="UDT1" s="40"/>
      <c r="UDU1" s="40"/>
    </row>
    <row r="2" spans="1:14321" x14ac:dyDescent="0.25">
      <c r="A2" t="s">
        <v>0</v>
      </c>
      <c r="B2" t="s">
        <v>108</v>
      </c>
      <c r="C2" t="s">
        <v>1</v>
      </c>
      <c r="D2" t="s">
        <v>2</v>
      </c>
      <c r="E2" t="s">
        <v>3</v>
      </c>
      <c r="F2" t="s">
        <v>4</v>
      </c>
      <c r="G2" t="s">
        <v>5</v>
      </c>
      <c r="H2" t="s">
        <v>6</v>
      </c>
      <c r="I2" t="s">
        <v>7</v>
      </c>
      <c r="J2" t="s">
        <v>8</v>
      </c>
      <c r="K2" t="s">
        <v>9</v>
      </c>
      <c r="L2" t="s">
        <v>10</v>
      </c>
      <c r="M2" t="s">
        <v>11</v>
      </c>
      <c r="N2" t="s">
        <v>12</v>
      </c>
      <c r="O2" t="s">
        <v>13</v>
      </c>
      <c r="P2" t="s">
        <v>14</v>
      </c>
      <c r="Q2" t="s">
        <v>15</v>
      </c>
      <c r="R2" t="s">
        <v>16</v>
      </c>
      <c r="S2" t="s">
        <v>17</v>
      </c>
      <c r="T2" t="s">
        <v>18</v>
      </c>
      <c r="U2" t="s">
        <v>126</v>
      </c>
      <c r="V2" t="s">
        <v>19</v>
      </c>
      <c r="W2" t="s">
        <v>20</v>
      </c>
      <c r="X2" t="s">
        <v>21</v>
      </c>
      <c r="Y2" t="s">
        <v>22</v>
      </c>
      <c r="Z2" t="s">
        <v>23</v>
      </c>
      <c r="AA2" t="s">
        <v>24</v>
      </c>
      <c r="AB2" t="s">
        <v>25</v>
      </c>
      <c r="AC2" t="s">
        <v>26</v>
      </c>
      <c r="AD2" t="s">
        <v>27</v>
      </c>
      <c r="AE2" t="s">
        <v>28</v>
      </c>
      <c r="AF2" t="s">
        <v>29</v>
      </c>
      <c r="AG2" t="s">
        <v>30</v>
      </c>
      <c r="AH2" t="s">
        <v>130</v>
      </c>
      <c r="AI2" t="s">
        <v>31</v>
      </c>
      <c r="AJ2" t="s">
        <v>32</v>
      </c>
      <c r="AK2" t="s">
        <v>33</v>
      </c>
      <c r="AL2" t="s">
        <v>34</v>
      </c>
      <c r="RP2" s="2"/>
      <c r="RQ2" s="2"/>
      <c r="RR2" s="2"/>
      <c r="RS2" s="2"/>
      <c r="RT2" s="2"/>
      <c r="RU2" s="2"/>
      <c r="RV2" s="2"/>
      <c r="RW2" s="2"/>
      <c r="RX2" s="2"/>
      <c r="RY2" s="2"/>
      <c r="RZ2" s="2"/>
      <c r="SA2" s="2"/>
      <c r="SB2" s="2"/>
      <c r="SC2" s="2"/>
      <c r="SD2" s="2"/>
      <c r="SE2" s="2"/>
      <c r="SF2" s="2"/>
      <c r="SG2" s="2"/>
      <c r="SH2" s="2"/>
      <c r="SI2" s="2"/>
      <c r="SJ2" s="2"/>
      <c r="SK2" s="2"/>
      <c r="SL2" s="2"/>
      <c r="SM2" s="2"/>
      <c r="SN2" s="2"/>
      <c r="SO2" s="2"/>
      <c r="SP2" s="2"/>
      <c r="SQ2" s="2"/>
      <c r="SR2" s="2"/>
      <c r="SS2" s="2"/>
      <c r="ST2" s="2"/>
      <c r="SU2" s="2"/>
      <c r="SV2" s="2"/>
      <c r="SW2" s="2"/>
      <c r="SX2" s="2"/>
      <c r="SY2" s="2"/>
      <c r="SZ2" s="2"/>
      <c r="TA2" s="2"/>
      <c r="TB2" s="2"/>
      <c r="TC2" s="2"/>
      <c r="TD2" s="2"/>
      <c r="TE2" s="2"/>
      <c r="TF2" s="2"/>
      <c r="TG2" s="2"/>
      <c r="TH2" s="2"/>
      <c r="TI2" s="2"/>
      <c r="TJ2" s="2"/>
      <c r="TK2" s="2"/>
      <c r="TL2" s="2"/>
      <c r="TM2" s="2"/>
      <c r="TN2" s="2"/>
      <c r="TO2" s="2"/>
      <c r="TP2" s="2"/>
      <c r="TQ2" s="2"/>
      <c r="TR2" s="2"/>
      <c r="TS2" s="2"/>
      <c r="TT2" s="2"/>
      <c r="TU2" s="2"/>
      <c r="TV2" s="2"/>
      <c r="TW2" s="2"/>
      <c r="TX2" s="2"/>
      <c r="TY2" s="2"/>
      <c r="TZ2" s="2"/>
      <c r="UA2" s="2"/>
      <c r="UB2" s="2"/>
      <c r="UC2" s="2"/>
      <c r="UD2" s="2"/>
      <c r="UE2" s="2"/>
      <c r="UF2" s="2"/>
      <c r="UG2" s="2"/>
      <c r="UH2" s="2"/>
      <c r="UI2" s="2"/>
      <c r="UJ2" s="2"/>
      <c r="UK2" s="2"/>
      <c r="UL2" s="2"/>
      <c r="UM2" s="2"/>
      <c r="UN2" s="2"/>
      <c r="UO2" s="2"/>
      <c r="UP2" s="2"/>
      <c r="UQ2" s="2"/>
      <c r="UR2" s="2"/>
      <c r="US2" s="2"/>
      <c r="UT2" s="2"/>
      <c r="UU2" s="2"/>
      <c r="UV2" s="2"/>
      <c r="UW2" s="2"/>
      <c r="UX2" s="2"/>
      <c r="UY2" s="2"/>
      <c r="UZ2" s="2"/>
      <c r="VA2" s="2"/>
      <c r="VB2" s="2"/>
      <c r="VC2" s="2"/>
      <c r="VD2" s="2"/>
      <c r="VE2" s="2"/>
      <c r="VF2" s="2"/>
      <c r="VG2" s="2"/>
      <c r="VH2" s="2"/>
      <c r="VI2" s="2"/>
      <c r="VJ2" s="2"/>
      <c r="VK2" s="2"/>
      <c r="VL2" s="2"/>
      <c r="VM2" s="2"/>
      <c r="VN2" s="2"/>
      <c r="VO2" s="2"/>
      <c r="VP2" s="2"/>
      <c r="VQ2" s="2"/>
      <c r="VR2" s="2"/>
      <c r="VS2" s="2"/>
      <c r="VT2" s="2"/>
      <c r="VU2" s="2"/>
      <c r="VV2" s="2"/>
      <c r="VW2" s="2"/>
      <c r="VX2" s="2"/>
      <c r="VY2" s="2"/>
      <c r="VZ2" s="2"/>
      <c r="WA2" s="2"/>
      <c r="WB2" s="2"/>
      <c r="WC2" s="2"/>
      <c r="WD2" s="2"/>
      <c r="WE2" s="2"/>
      <c r="WF2" s="2"/>
      <c r="WG2" s="2"/>
      <c r="WH2" s="2"/>
      <c r="WI2" s="2"/>
      <c r="WJ2" s="2"/>
      <c r="WK2" s="2"/>
      <c r="WL2" s="2"/>
      <c r="WM2" s="2"/>
      <c r="WN2" s="2"/>
      <c r="WO2" s="2"/>
      <c r="WP2" s="2"/>
      <c r="WQ2" s="2"/>
      <c r="WR2" s="2"/>
      <c r="WS2" s="2"/>
      <c r="WT2" s="2"/>
      <c r="WU2" s="2"/>
      <c r="WV2" s="2"/>
      <c r="WW2" s="2"/>
      <c r="WX2" s="2"/>
      <c r="WY2" s="2"/>
      <c r="WZ2" s="2"/>
      <c r="XA2" s="2"/>
      <c r="XB2" s="2"/>
      <c r="XC2" s="2"/>
      <c r="XD2" s="2"/>
      <c r="XE2" s="2"/>
      <c r="XF2" s="2"/>
      <c r="XG2" s="2"/>
      <c r="XH2" s="2"/>
      <c r="XI2" s="2"/>
      <c r="XJ2" s="2"/>
      <c r="XK2" s="2"/>
      <c r="XL2" s="2"/>
      <c r="XM2" s="2"/>
      <c r="XN2" s="2"/>
      <c r="XO2" s="2"/>
      <c r="XP2" s="2"/>
      <c r="XQ2" s="2"/>
      <c r="XR2" s="2"/>
      <c r="XS2" s="2"/>
      <c r="XT2" s="2"/>
      <c r="XU2" s="2"/>
      <c r="XV2" s="2"/>
      <c r="XW2" s="2"/>
      <c r="XX2" s="2"/>
      <c r="XY2" s="2"/>
      <c r="XZ2" s="2"/>
      <c r="YA2" s="2"/>
      <c r="YB2" s="2"/>
      <c r="YC2" s="2"/>
      <c r="YD2" s="2"/>
      <c r="YE2" s="2"/>
      <c r="YF2" s="2"/>
      <c r="YG2" s="2"/>
      <c r="YH2" s="2"/>
      <c r="YI2" s="2"/>
      <c r="YJ2" s="2"/>
      <c r="YK2" s="2"/>
      <c r="YL2" s="2"/>
      <c r="YM2" s="2"/>
      <c r="YN2" s="2"/>
      <c r="YO2" s="2"/>
      <c r="YP2" s="2"/>
      <c r="YQ2" s="2"/>
      <c r="YR2" s="2"/>
      <c r="YS2" s="2"/>
      <c r="YT2" s="2"/>
      <c r="YU2" s="2"/>
      <c r="YV2" s="2"/>
      <c r="YW2" s="2"/>
      <c r="YX2" s="2"/>
      <c r="YY2" s="2"/>
      <c r="YZ2" s="2"/>
      <c r="ZA2" s="2"/>
      <c r="ZB2" s="2"/>
      <c r="ZC2" s="2"/>
      <c r="ZD2" s="2"/>
      <c r="ZE2" s="2"/>
      <c r="ZF2" s="2"/>
      <c r="ZG2" s="2"/>
      <c r="ZH2" s="2"/>
      <c r="ZI2" s="2"/>
      <c r="ZJ2" s="2"/>
      <c r="ZK2" s="2"/>
      <c r="ZL2" s="2"/>
      <c r="ZM2" s="2"/>
      <c r="ZN2" s="2"/>
      <c r="ZO2" s="2"/>
      <c r="ZP2" s="2"/>
      <c r="ZQ2" s="2"/>
      <c r="ZR2" s="2"/>
      <c r="ZS2" s="2"/>
      <c r="ZT2" s="2"/>
      <c r="ZU2" s="2"/>
      <c r="ZV2" s="2"/>
      <c r="ZW2" s="2"/>
      <c r="ZX2" s="2"/>
      <c r="ZY2" s="2"/>
      <c r="ZZ2" s="2"/>
      <c r="AAA2" s="2"/>
      <c r="AAB2" s="2"/>
      <c r="AAC2" s="2"/>
      <c r="AAD2" s="2"/>
      <c r="AAE2" s="2"/>
      <c r="AAF2" s="2"/>
      <c r="AAG2" s="2"/>
      <c r="AAH2" s="2"/>
      <c r="AAI2" s="2"/>
      <c r="AAJ2" s="2"/>
      <c r="AAK2" s="2"/>
      <c r="AAL2" s="2"/>
      <c r="AAM2" s="2"/>
      <c r="AAN2" s="2"/>
      <c r="AAO2" s="2"/>
      <c r="AAP2" s="2"/>
      <c r="AAQ2" s="2"/>
      <c r="AAR2" s="2"/>
      <c r="AAS2" s="2"/>
      <c r="AAT2" s="2"/>
      <c r="AAU2" s="2"/>
      <c r="AAV2" s="2"/>
      <c r="AAW2" s="2"/>
      <c r="AAX2" s="2"/>
      <c r="AAY2" s="2"/>
      <c r="AAZ2" s="2"/>
      <c r="ABA2" s="2"/>
      <c r="ABB2" s="2"/>
      <c r="ABC2" s="2"/>
      <c r="ABD2" s="2"/>
      <c r="ABE2" s="2"/>
      <c r="ABF2" s="2"/>
      <c r="ABG2" s="2"/>
      <c r="ABH2" s="2"/>
      <c r="ABI2" s="2"/>
      <c r="ABJ2" s="2"/>
      <c r="ABK2" s="2"/>
      <c r="ABL2" s="2"/>
      <c r="ABM2" s="2"/>
      <c r="ABN2" s="2"/>
      <c r="ABO2" s="2"/>
      <c r="ABP2" s="2"/>
      <c r="ABQ2" s="2"/>
      <c r="ABR2" s="2"/>
      <c r="ABS2" s="2"/>
      <c r="ABT2" s="2"/>
      <c r="ABU2" s="2"/>
      <c r="ABV2" s="2"/>
      <c r="ABW2" s="2"/>
      <c r="ABX2" s="2"/>
      <c r="ABY2" s="2"/>
      <c r="ABZ2" s="2"/>
      <c r="ACA2" s="2"/>
      <c r="ACB2" s="2"/>
      <c r="ACC2" s="2"/>
      <c r="ACD2" s="2"/>
      <c r="ACE2" s="2"/>
      <c r="ACF2" s="2"/>
      <c r="ACG2" s="2"/>
      <c r="ACH2" s="2"/>
      <c r="ACI2" s="2"/>
      <c r="ACJ2" s="2"/>
      <c r="ACK2" s="2"/>
      <c r="ACL2" s="2"/>
      <c r="ACM2" s="2"/>
      <c r="ACN2" s="2"/>
      <c r="ACO2" s="2"/>
      <c r="ACP2" s="2"/>
      <c r="ACQ2" s="2"/>
      <c r="ACR2" s="2"/>
      <c r="ACS2" s="2"/>
      <c r="ACT2" s="2"/>
      <c r="ACU2" s="2"/>
      <c r="ACV2" s="2"/>
      <c r="ACW2" s="2"/>
      <c r="ACX2" s="2"/>
      <c r="ACY2" s="2"/>
      <c r="ACZ2" s="2"/>
      <c r="ADA2" s="2"/>
      <c r="ADB2" s="2"/>
      <c r="ADC2" s="2"/>
      <c r="ADD2" s="2"/>
      <c r="ADE2" s="2"/>
      <c r="ADF2" s="2"/>
      <c r="ADG2" s="2"/>
      <c r="ADH2" s="2"/>
      <c r="ADI2" s="2"/>
      <c r="ADJ2" s="2"/>
      <c r="ADK2" s="2"/>
      <c r="ADL2" s="2"/>
      <c r="ADM2" s="2"/>
      <c r="ADN2" s="2"/>
      <c r="ADO2" s="2"/>
      <c r="ADP2" s="2"/>
      <c r="ADQ2" s="2"/>
      <c r="ADR2" s="2"/>
      <c r="ADS2" s="2"/>
      <c r="ADT2" s="2"/>
      <c r="ADU2" s="2"/>
      <c r="ADV2" s="2"/>
      <c r="ADW2" s="2"/>
      <c r="ADX2" s="2"/>
      <c r="ADY2" s="2"/>
      <c r="ADZ2" s="2"/>
      <c r="AEA2" s="2"/>
      <c r="AEB2" s="2"/>
      <c r="AEC2" s="2"/>
      <c r="AED2" s="2"/>
      <c r="AEE2" s="2"/>
      <c r="AEF2" s="2"/>
      <c r="AEG2" s="2"/>
      <c r="AEH2" s="2"/>
      <c r="AEI2" s="2"/>
      <c r="AEJ2" s="2"/>
      <c r="AEK2" s="2"/>
      <c r="AEL2" s="2"/>
      <c r="AEM2" s="2"/>
      <c r="AEN2" s="2"/>
      <c r="AEO2" s="2"/>
      <c r="AEP2" s="2"/>
      <c r="AEQ2" s="2"/>
      <c r="AER2" s="2"/>
      <c r="AES2" s="2"/>
      <c r="AET2" s="2"/>
      <c r="AEU2" s="2"/>
      <c r="AEV2" s="2"/>
      <c r="AEW2" s="2"/>
      <c r="AEX2" s="2"/>
      <c r="AEY2" s="2"/>
      <c r="AEZ2" s="2"/>
      <c r="AFA2" s="2"/>
      <c r="AFB2" s="2"/>
      <c r="AFC2" s="2"/>
      <c r="AFD2" s="2"/>
      <c r="AFE2" s="2"/>
      <c r="AFF2" s="2"/>
      <c r="AFG2" s="2"/>
      <c r="AFH2" s="2"/>
      <c r="AFI2" s="2"/>
      <c r="AFJ2" s="2"/>
      <c r="AFK2" s="2"/>
      <c r="AFL2" s="2"/>
      <c r="AFM2" s="2"/>
      <c r="AFN2" s="2"/>
      <c r="AFO2" s="2"/>
      <c r="AFP2" s="2"/>
      <c r="AFQ2" s="2"/>
      <c r="AFR2" s="2"/>
      <c r="AFS2" s="2"/>
      <c r="AFT2" s="2"/>
      <c r="AFU2" s="2"/>
      <c r="AFV2" s="2"/>
      <c r="AFW2" s="2"/>
      <c r="AFX2" s="2"/>
      <c r="AFY2" s="2"/>
      <c r="AFZ2" s="2"/>
      <c r="AGA2" s="2"/>
      <c r="AGB2" s="2"/>
      <c r="AGC2" s="2"/>
      <c r="AGD2" s="2"/>
      <c r="AGE2" s="2"/>
      <c r="AGF2" s="2"/>
      <c r="AGG2" s="2"/>
      <c r="AGH2" s="2"/>
      <c r="AGI2" s="2"/>
      <c r="AGJ2" s="2"/>
      <c r="AGK2" s="2"/>
      <c r="AGL2" s="2"/>
      <c r="AGM2" s="2"/>
      <c r="AGN2" s="2"/>
      <c r="AGO2" s="2"/>
      <c r="AGP2" s="2"/>
      <c r="AGQ2" s="2"/>
      <c r="AGR2" s="2"/>
      <c r="AGS2" s="2"/>
      <c r="AGT2" s="2"/>
      <c r="AGU2" s="2"/>
      <c r="AGV2" s="2"/>
      <c r="AGW2" s="2"/>
      <c r="AGX2" s="2"/>
      <c r="AGY2" s="2"/>
      <c r="AGZ2" s="2"/>
      <c r="AHA2" s="2"/>
      <c r="AHB2" s="2"/>
      <c r="AHC2" s="2"/>
      <c r="AHD2" s="2"/>
      <c r="AHE2" s="2"/>
      <c r="AHF2" s="2"/>
      <c r="AHG2" s="2"/>
      <c r="AHH2" s="2"/>
      <c r="AHI2" s="2"/>
      <c r="AHJ2" s="2"/>
      <c r="AHK2" s="2"/>
      <c r="AHL2" s="2"/>
      <c r="AHM2" s="2"/>
      <c r="AHN2" s="2"/>
      <c r="AHO2" s="2"/>
      <c r="AHP2" s="2"/>
      <c r="AHQ2" s="2"/>
      <c r="AHR2" s="2"/>
      <c r="AHS2" s="2"/>
      <c r="AHT2" s="2"/>
      <c r="AHU2" s="2"/>
      <c r="AHV2" s="2"/>
      <c r="AHW2" s="2"/>
      <c r="AHX2" s="2"/>
      <c r="AHY2" s="2"/>
      <c r="AHZ2" s="2"/>
      <c r="AIA2" s="2"/>
      <c r="AIB2" s="2"/>
      <c r="AIC2" s="2"/>
      <c r="AID2" s="2"/>
      <c r="AIE2" s="2"/>
      <c r="AIF2" s="2"/>
      <c r="AIG2" s="2"/>
      <c r="AIH2" s="2"/>
      <c r="AII2" s="2"/>
      <c r="AIJ2" s="2"/>
      <c r="AIK2" s="2"/>
      <c r="AIL2" s="2"/>
      <c r="AIM2" s="2"/>
      <c r="AIN2" s="2"/>
      <c r="AIO2" s="2"/>
      <c r="AIP2" s="2"/>
      <c r="AIQ2" s="2"/>
      <c r="AIR2" s="2"/>
      <c r="AIS2" s="2"/>
      <c r="AIT2" s="2"/>
      <c r="AIU2" s="2"/>
      <c r="AIV2" s="2"/>
      <c r="AIW2" s="2"/>
      <c r="AIX2" s="2"/>
      <c r="AIY2" s="2"/>
      <c r="AIZ2" s="2"/>
      <c r="AJA2" s="2"/>
      <c r="AJB2" s="2"/>
      <c r="AJC2" s="2"/>
      <c r="AJD2" s="2"/>
      <c r="AJE2" s="2"/>
      <c r="AJF2" s="2"/>
      <c r="AJG2" s="2"/>
      <c r="AJH2" s="2"/>
      <c r="AJI2" s="2"/>
      <c r="AJJ2" s="2"/>
      <c r="AJK2" s="2"/>
      <c r="AJL2" s="2"/>
      <c r="AJM2" s="2"/>
      <c r="AJN2" s="2"/>
      <c r="AJO2" s="2"/>
      <c r="AJP2" s="2"/>
      <c r="AJQ2" s="2"/>
      <c r="AJR2" s="2"/>
      <c r="AJS2" s="2"/>
      <c r="AJT2" s="2"/>
      <c r="AJU2" s="2"/>
      <c r="AJV2" s="2"/>
      <c r="AJW2" s="2"/>
      <c r="AJX2" s="2"/>
      <c r="AJY2" s="2"/>
      <c r="AJZ2" s="2"/>
      <c r="AKA2" s="2"/>
      <c r="AKB2" s="2"/>
      <c r="AKC2" s="2"/>
      <c r="AKD2" s="2"/>
      <c r="AKE2" s="2"/>
      <c r="AKF2" s="2"/>
      <c r="AKG2" s="2"/>
      <c r="AKH2" s="2"/>
      <c r="AKI2" s="2"/>
      <c r="AKJ2" s="2"/>
      <c r="AKK2" s="2"/>
      <c r="AKL2" s="2"/>
      <c r="AKM2" s="2"/>
      <c r="AKN2" s="2"/>
      <c r="AKO2" s="2"/>
      <c r="AKP2" s="2"/>
      <c r="AKQ2" s="2"/>
      <c r="AKR2" s="2"/>
      <c r="AKS2" s="2"/>
      <c r="AKT2" s="2"/>
      <c r="AKU2" s="2"/>
      <c r="AKV2" s="2"/>
      <c r="AKW2" s="2"/>
      <c r="AKX2" s="2"/>
      <c r="AKY2" s="2"/>
      <c r="AKZ2" s="2"/>
      <c r="ALA2" s="2"/>
      <c r="ALB2" s="2"/>
      <c r="ALC2" s="2"/>
      <c r="ALD2" s="2"/>
      <c r="ALE2" s="2"/>
      <c r="ALF2" s="2"/>
      <c r="ALG2" s="2"/>
      <c r="ALH2" s="2"/>
      <c r="ALI2" s="2"/>
      <c r="ALJ2" s="2"/>
      <c r="ALK2" s="2"/>
      <c r="ALL2" s="2"/>
      <c r="ALM2" s="2"/>
      <c r="ALN2" s="2"/>
      <c r="ALO2" s="2"/>
      <c r="ALP2" s="2"/>
      <c r="ALQ2" s="2"/>
      <c r="ALR2" s="2"/>
      <c r="ALS2" s="2"/>
      <c r="ALT2" s="2"/>
      <c r="ALU2" s="2"/>
      <c r="ALV2" s="2"/>
      <c r="ALW2" s="2"/>
      <c r="ALX2" s="2"/>
      <c r="ALY2" s="2"/>
      <c r="ALZ2" s="2"/>
      <c r="AMA2" s="2"/>
      <c r="AMB2" s="2"/>
      <c r="AMC2" s="2"/>
      <c r="AMD2" s="2"/>
      <c r="AME2" s="2"/>
      <c r="AMF2" s="2"/>
      <c r="AMG2" s="2"/>
      <c r="AMH2" s="2"/>
      <c r="AMI2" s="2"/>
      <c r="AMJ2" s="2"/>
      <c r="AMK2" s="2"/>
      <c r="AML2" s="2"/>
      <c r="AMM2" s="2"/>
      <c r="AMN2" s="2"/>
      <c r="AMO2" s="2"/>
      <c r="AMP2" s="2"/>
      <c r="AMQ2" s="2"/>
      <c r="AMR2" s="2"/>
      <c r="AMS2" s="2"/>
      <c r="AMT2" s="2"/>
      <c r="AMU2" s="2"/>
      <c r="AMV2" s="2"/>
      <c r="AMW2" s="2"/>
      <c r="AMX2" s="2"/>
      <c r="AMY2" s="2"/>
      <c r="AMZ2" s="2"/>
      <c r="ANA2" s="2"/>
      <c r="ANB2" s="2"/>
      <c r="ANC2" s="2"/>
      <c r="AND2" s="2"/>
      <c r="ANE2" s="2"/>
      <c r="ANF2" s="2"/>
      <c r="ANG2" s="2"/>
      <c r="ANH2" s="2"/>
      <c r="ANI2" s="2"/>
      <c r="ANJ2" s="2"/>
      <c r="ANK2" s="2"/>
      <c r="ANL2" s="2"/>
      <c r="ANM2" s="2"/>
      <c r="ANN2" s="2"/>
      <c r="ANO2" s="2"/>
      <c r="ANP2" s="2"/>
      <c r="ANQ2" s="2"/>
      <c r="ANR2" s="2"/>
      <c r="ANS2" s="2"/>
      <c r="ANT2" s="2"/>
      <c r="ANU2" s="2"/>
      <c r="ANV2" s="2"/>
      <c r="ANW2" s="2"/>
      <c r="ANX2" s="2"/>
      <c r="ANY2" s="2"/>
      <c r="ANZ2" s="2"/>
      <c r="AOA2" s="2"/>
      <c r="AOB2" s="2"/>
      <c r="AOC2" s="2"/>
      <c r="AOD2" s="2"/>
      <c r="AOE2" s="2"/>
      <c r="AOF2" s="2"/>
      <c r="AOG2" s="2"/>
      <c r="AOH2" s="2"/>
      <c r="AOI2" s="2"/>
      <c r="AOJ2" s="2"/>
      <c r="AOK2" s="2"/>
      <c r="AOL2" s="2"/>
      <c r="AOM2" s="2"/>
      <c r="AON2" s="2"/>
      <c r="AOO2" s="2"/>
      <c r="AOP2" s="2"/>
      <c r="AOQ2" s="2"/>
      <c r="AOR2" s="2"/>
      <c r="AOS2" s="2"/>
      <c r="AOT2" s="2"/>
      <c r="AOU2" s="2"/>
      <c r="AOV2" s="2"/>
      <c r="AOW2" s="2"/>
      <c r="AOX2" s="2"/>
      <c r="AOY2" s="2"/>
      <c r="AOZ2" s="2"/>
      <c r="APA2" s="2"/>
      <c r="APB2" s="2"/>
      <c r="APC2" s="2"/>
      <c r="APD2" s="2"/>
      <c r="APE2" s="2"/>
      <c r="APF2" s="2"/>
      <c r="APG2" s="2"/>
      <c r="APH2" s="2"/>
      <c r="API2" s="2"/>
      <c r="APJ2" s="2"/>
      <c r="APK2" s="2"/>
      <c r="APL2" s="2"/>
      <c r="APM2" s="2"/>
      <c r="APN2" s="2"/>
      <c r="APO2" s="2"/>
      <c r="APP2" s="2"/>
      <c r="APQ2" s="2"/>
      <c r="APR2" s="2"/>
      <c r="APS2" s="2"/>
      <c r="APT2" s="2"/>
      <c r="APU2" s="2"/>
      <c r="APV2" s="2"/>
      <c r="APW2" s="2"/>
      <c r="APX2" s="2"/>
      <c r="APY2" s="2"/>
      <c r="APZ2" s="2"/>
      <c r="AQA2" s="2"/>
      <c r="AQB2" s="2"/>
      <c r="AQC2" s="2"/>
      <c r="AQD2" s="2"/>
      <c r="AQE2" s="2"/>
      <c r="AQF2" s="2"/>
      <c r="AQG2" s="2"/>
      <c r="AQH2" s="2"/>
      <c r="AQI2" s="2"/>
      <c r="AQJ2" s="2"/>
      <c r="AQK2" s="2"/>
      <c r="AQL2" s="2"/>
      <c r="AQM2" s="2"/>
      <c r="AQN2" s="2"/>
      <c r="AQO2" s="2"/>
      <c r="AQP2" s="2"/>
      <c r="AQQ2" s="2"/>
      <c r="AQR2" s="2"/>
      <c r="AQS2" s="2"/>
      <c r="AQT2" s="2"/>
      <c r="AQU2" s="2"/>
      <c r="AQV2" s="2"/>
      <c r="AQW2" s="2"/>
      <c r="AQX2" s="2"/>
      <c r="AQY2" s="2"/>
      <c r="AQZ2" s="2"/>
      <c r="ARA2" s="2"/>
      <c r="ARB2" s="2"/>
      <c r="ARC2" s="2"/>
      <c r="ARD2" s="2"/>
      <c r="ARE2" s="2"/>
      <c r="ARF2" s="2"/>
      <c r="ARG2" s="2"/>
      <c r="ARH2" s="2"/>
      <c r="ARI2" s="2"/>
      <c r="ARJ2" s="2"/>
      <c r="ARK2" s="2"/>
      <c r="ARL2" s="2"/>
      <c r="ARM2" s="2"/>
      <c r="ARN2" s="2"/>
      <c r="ARO2" s="2"/>
      <c r="ARP2" s="2"/>
      <c r="ARQ2" s="2"/>
      <c r="ARR2" s="2"/>
      <c r="ARS2" s="2"/>
      <c r="ART2" s="2"/>
      <c r="ARU2" s="2"/>
      <c r="ARV2" s="2"/>
      <c r="ARW2" s="2"/>
      <c r="ARX2" s="2"/>
      <c r="ARY2" s="2"/>
      <c r="ARZ2" s="2"/>
      <c r="ASA2" s="2"/>
      <c r="ASB2" s="2"/>
      <c r="ASC2" s="2"/>
      <c r="ASD2" s="2"/>
      <c r="ASE2" s="2"/>
      <c r="ASF2" s="2"/>
      <c r="ASG2" s="2"/>
      <c r="ASH2" s="2"/>
      <c r="ASI2" s="2"/>
      <c r="ASJ2" s="2"/>
      <c r="ASK2" s="2"/>
      <c r="ASL2" s="2"/>
      <c r="ASM2" s="2"/>
      <c r="ASN2" s="2"/>
      <c r="ASO2" s="2"/>
      <c r="ASP2" s="2"/>
      <c r="ASQ2" s="2"/>
      <c r="ASR2" s="2"/>
      <c r="ASS2" s="2"/>
      <c r="AST2" s="2"/>
      <c r="ASU2" s="2"/>
      <c r="ASV2" s="2"/>
      <c r="ASW2" s="2"/>
      <c r="ASX2" s="2"/>
      <c r="ASY2" s="2"/>
      <c r="ASZ2" s="2"/>
      <c r="ATA2" s="2"/>
      <c r="ATB2" s="2"/>
      <c r="ATC2" s="2"/>
      <c r="ATD2" s="2"/>
      <c r="ATE2" s="2"/>
      <c r="ATF2" s="2"/>
      <c r="ATG2" s="2"/>
      <c r="ATH2" s="2"/>
      <c r="ATI2" s="2"/>
      <c r="ATJ2" s="2"/>
      <c r="ATK2" s="2"/>
      <c r="ATL2" s="2"/>
      <c r="ATM2" s="2"/>
      <c r="ATN2" s="2"/>
      <c r="ATO2" s="2"/>
      <c r="ATP2" s="2"/>
      <c r="ATQ2" s="2"/>
      <c r="ATR2" s="2"/>
      <c r="ATS2" s="2"/>
      <c r="ATT2" s="2"/>
      <c r="ATU2" s="2"/>
      <c r="ATV2" s="2"/>
      <c r="ATW2" s="2"/>
      <c r="ATX2" s="2"/>
      <c r="ATY2" s="2"/>
      <c r="ATZ2" s="2"/>
      <c r="AUA2" s="2"/>
      <c r="AUB2" s="2"/>
      <c r="AUC2" s="2"/>
      <c r="AUD2" s="2"/>
      <c r="AUE2" s="2"/>
      <c r="AUF2" s="2"/>
      <c r="AUG2" s="2"/>
      <c r="AUH2" s="2"/>
      <c r="AUI2" s="2"/>
      <c r="AUJ2" s="2"/>
      <c r="AUK2" s="2"/>
      <c r="AUL2" s="2"/>
      <c r="AUM2" s="2"/>
      <c r="AUN2" s="2"/>
      <c r="AUO2" s="2"/>
      <c r="AUP2" s="2"/>
      <c r="AUQ2" s="2"/>
      <c r="AUR2" s="2"/>
      <c r="AUS2" s="2"/>
      <c r="AUT2" s="2"/>
      <c r="AUU2" s="2"/>
      <c r="AUV2" s="2"/>
      <c r="AUW2" s="2"/>
      <c r="AUX2" s="2"/>
      <c r="AUY2" s="2"/>
      <c r="AUZ2" s="2"/>
      <c r="AVA2" s="2"/>
      <c r="AVB2" s="2"/>
      <c r="AVC2" s="2"/>
      <c r="AVD2" s="2"/>
      <c r="AVE2" s="2"/>
      <c r="AVF2" s="2"/>
      <c r="AVG2" s="2"/>
      <c r="AVH2" s="2"/>
      <c r="AVI2" s="2"/>
      <c r="AVJ2" s="2"/>
      <c r="AVK2" s="2"/>
      <c r="AVL2" s="2"/>
      <c r="AVM2" s="2"/>
      <c r="AVN2" s="2"/>
      <c r="AVO2" s="2"/>
      <c r="AVP2" s="2"/>
      <c r="AVQ2" s="2"/>
      <c r="AVR2" s="2"/>
      <c r="AVS2" s="2"/>
      <c r="AVT2" s="2"/>
      <c r="AVU2" s="2"/>
      <c r="AVV2" s="2"/>
      <c r="AVW2" s="2"/>
      <c r="AVX2" s="2"/>
      <c r="AVY2" s="2"/>
      <c r="AVZ2" s="2"/>
      <c r="AWA2" s="2"/>
      <c r="AWB2" s="2"/>
      <c r="AWC2" s="2"/>
      <c r="AWD2" s="2"/>
      <c r="AWE2" s="2"/>
      <c r="AWF2" s="2"/>
      <c r="AWG2" s="2"/>
      <c r="AWH2" s="2"/>
      <c r="AWI2" s="2"/>
      <c r="AWJ2" s="2"/>
      <c r="AWK2" s="2"/>
      <c r="AWL2" s="2"/>
      <c r="AWM2" s="2"/>
      <c r="AWN2" s="2"/>
      <c r="AWO2" s="2"/>
      <c r="AWP2" s="2"/>
      <c r="AWQ2" s="2"/>
      <c r="AWR2" s="2"/>
      <c r="AWS2" s="2"/>
      <c r="AWT2" s="2"/>
      <c r="AWU2" s="2"/>
      <c r="AWV2" s="2"/>
      <c r="AWW2" s="2"/>
      <c r="AWX2" s="2"/>
      <c r="AWY2" s="2"/>
      <c r="AWZ2" s="2"/>
      <c r="AXA2" s="2"/>
      <c r="AXB2" s="2"/>
      <c r="AXC2" s="2"/>
      <c r="AXD2" s="2"/>
      <c r="AXE2" s="2"/>
      <c r="AXF2" s="2"/>
      <c r="AXG2" s="2"/>
      <c r="AXH2" s="2"/>
      <c r="AXI2" s="2"/>
      <c r="AXJ2" s="2"/>
      <c r="AXK2" s="2"/>
      <c r="AXL2" s="2"/>
      <c r="AXM2" s="2"/>
      <c r="AXN2" s="2"/>
      <c r="AXO2" s="2"/>
      <c r="AXP2" s="2"/>
      <c r="AXQ2" s="2"/>
      <c r="AXR2" s="2"/>
      <c r="AXS2" s="2"/>
      <c r="AXT2" s="2"/>
      <c r="AXU2" s="2"/>
      <c r="AXV2" s="2"/>
      <c r="AXW2" s="2"/>
      <c r="AXX2" s="2"/>
      <c r="AXY2" s="2"/>
      <c r="AXZ2" s="2"/>
      <c r="AYA2" s="2"/>
      <c r="AYB2" s="2"/>
      <c r="AYC2" s="2"/>
      <c r="AYD2" s="2"/>
      <c r="AYE2" s="2"/>
      <c r="AYF2" s="2"/>
      <c r="AYG2" s="2"/>
      <c r="AYH2" s="2"/>
      <c r="AYI2" s="2"/>
      <c r="AYJ2" s="2"/>
      <c r="AYK2" s="2"/>
      <c r="AYL2" s="2"/>
      <c r="AYM2" s="2"/>
      <c r="AYN2" s="2"/>
      <c r="AYO2" s="2"/>
      <c r="AYP2" s="2"/>
      <c r="AYQ2" s="2"/>
      <c r="AYR2" s="2"/>
      <c r="AYS2" s="2"/>
      <c r="AYT2" s="2"/>
      <c r="AYU2" s="2"/>
      <c r="AYV2" s="2"/>
      <c r="AYW2" s="2"/>
      <c r="AYX2" s="2"/>
      <c r="AYY2" s="2"/>
      <c r="AYZ2" s="2"/>
      <c r="AZA2" s="2"/>
      <c r="AZB2" s="2"/>
      <c r="AZC2" s="2"/>
      <c r="AZD2" s="2"/>
      <c r="AZE2" s="2"/>
      <c r="AZF2" s="2"/>
      <c r="AZG2" s="2"/>
      <c r="AZH2" s="2"/>
      <c r="AZI2" s="2"/>
      <c r="AZJ2" s="2"/>
      <c r="AZK2" s="2"/>
      <c r="AZL2" s="2"/>
      <c r="AZM2" s="2"/>
      <c r="AZN2" s="2"/>
      <c r="AZO2" s="2"/>
      <c r="AZP2" s="2"/>
      <c r="AZQ2" s="2"/>
      <c r="AZR2" s="2"/>
      <c r="AZS2" s="2"/>
      <c r="AZT2" s="2"/>
      <c r="AZU2" s="2"/>
      <c r="AZV2" s="2"/>
      <c r="AZW2" s="2"/>
      <c r="AZX2" s="2"/>
      <c r="AZY2" s="2"/>
      <c r="AZZ2" s="2"/>
      <c r="BAA2" s="2"/>
      <c r="BAB2" s="2"/>
      <c r="BAC2" s="2"/>
      <c r="BAD2" s="2"/>
      <c r="BAE2" s="2"/>
      <c r="BAF2" s="2"/>
      <c r="BAG2" s="2"/>
      <c r="BAH2" s="2"/>
      <c r="BAI2" s="2"/>
      <c r="BAJ2" s="2"/>
      <c r="BAK2" s="2"/>
      <c r="BAL2" s="2"/>
      <c r="BAM2" s="2"/>
      <c r="BAN2" s="2"/>
      <c r="BAO2" s="2"/>
      <c r="BAP2" s="2"/>
      <c r="BAQ2" s="2"/>
      <c r="BAR2" s="2"/>
      <c r="BAS2" s="2"/>
      <c r="BAT2" s="2"/>
      <c r="BAU2" s="2"/>
      <c r="BAV2" s="2"/>
      <c r="BAW2" s="2"/>
      <c r="BAX2" s="2"/>
      <c r="BAY2" s="2"/>
      <c r="BAZ2" s="2"/>
      <c r="BBA2" s="2"/>
      <c r="BBB2" s="2"/>
      <c r="BBC2" s="2"/>
      <c r="BBD2" s="2"/>
      <c r="BBE2" s="2"/>
      <c r="BBF2" s="2"/>
      <c r="BBG2" s="2"/>
      <c r="BBH2" s="2"/>
      <c r="BBI2" s="2"/>
      <c r="BBJ2" s="2"/>
      <c r="BBK2" s="2"/>
      <c r="BBL2" s="2"/>
      <c r="BBM2" s="2"/>
      <c r="BBN2" s="2"/>
      <c r="BBO2" s="2"/>
      <c r="BBP2" s="2"/>
      <c r="BBQ2" s="2"/>
      <c r="BBR2" s="2"/>
      <c r="BBS2" s="2"/>
      <c r="BBT2" s="2"/>
      <c r="BBU2" s="2"/>
      <c r="BBV2" s="2"/>
      <c r="BBW2" s="2"/>
      <c r="BBX2" s="2"/>
      <c r="BBY2" s="2"/>
      <c r="BBZ2" s="2"/>
      <c r="BCA2" s="2"/>
      <c r="BCB2" s="2"/>
      <c r="BCC2" s="2"/>
      <c r="BCD2" s="2"/>
      <c r="BCE2" s="2"/>
      <c r="BCF2" s="2"/>
      <c r="BCG2" s="2"/>
      <c r="BCH2" s="2"/>
      <c r="BCI2" s="2"/>
      <c r="BCJ2" s="2"/>
      <c r="BCK2" s="2"/>
      <c r="BCL2" s="2"/>
      <c r="BCM2" s="2"/>
      <c r="BCN2" s="2"/>
      <c r="BCO2" s="2"/>
      <c r="BCP2" s="2"/>
      <c r="BCQ2" s="2"/>
      <c r="BCR2" s="2"/>
      <c r="BCS2" s="2"/>
      <c r="BCT2" s="2"/>
      <c r="BCU2" s="2"/>
      <c r="BCV2" s="2"/>
      <c r="BCW2" s="2"/>
      <c r="BCX2" s="2"/>
      <c r="BCY2" s="2"/>
      <c r="BCZ2" s="2"/>
      <c r="BDA2" s="2"/>
      <c r="BDB2" s="2"/>
      <c r="BDC2" s="2"/>
      <c r="BDD2" s="2"/>
      <c r="BDE2" s="2"/>
      <c r="BDF2" s="2"/>
      <c r="BDG2" s="2"/>
      <c r="BDH2" s="2"/>
      <c r="BDI2" s="2"/>
      <c r="BDJ2" s="2"/>
      <c r="BDK2" s="2"/>
      <c r="BDL2" s="2"/>
      <c r="BDM2" s="2"/>
      <c r="BDN2" s="2"/>
      <c r="BDO2" s="2"/>
      <c r="BDP2" s="2"/>
      <c r="BDQ2" s="2"/>
      <c r="BDR2" s="2"/>
      <c r="BDS2" s="2"/>
      <c r="BDT2" s="2"/>
      <c r="BDU2" s="2"/>
      <c r="BDV2" s="2"/>
      <c r="BDW2" s="2"/>
      <c r="BDX2" s="2"/>
      <c r="BDY2" s="2"/>
      <c r="BDZ2" s="2"/>
      <c r="BEA2" s="2"/>
      <c r="BEB2" s="2"/>
      <c r="BEC2" s="2"/>
      <c r="BED2" s="2"/>
      <c r="BEE2" s="2"/>
      <c r="BEF2" s="2"/>
      <c r="BEG2" s="2"/>
      <c r="BEH2" s="2"/>
      <c r="BEI2" s="2"/>
      <c r="BEJ2" s="2"/>
      <c r="BEK2" s="2"/>
      <c r="BEL2" s="2"/>
      <c r="BEM2" s="2"/>
      <c r="BEN2" s="2"/>
      <c r="BEO2" s="2"/>
      <c r="BEP2" s="2"/>
      <c r="BEQ2" s="2"/>
      <c r="BER2" s="2"/>
      <c r="BES2" s="2"/>
      <c r="BET2" s="2"/>
      <c r="BEU2" s="2"/>
      <c r="BEV2" s="2"/>
      <c r="BEW2" s="2"/>
      <c r="BEX2" s="2"/>
      <c r="BEY2" s="2"/>
      <c r="BEZ2" s="2"/>
      <c r="BFA2" s="2"/>
      <c r="BFB2" s="2"/>
      <c r="BFC2" s="2"/>
      <c r="BFD2" s="2"/>
      <c r="BFE2" s="2"/>
      <c r="BFF2" s="2"/>
      <c r="BFG2" s="2"/>
      <c r="BFH2" s="2"/>
      <c r="BFI2" s="2"/>
      <c r="BFJ2" s="2"/>
      <c r="BFK2" s="2"/>
      <c r="BFL2" s="2"/>
      <c r="BFM2" s="2"/>
      <c r="BFN2" s="2"/>
      <c r="BFO2" s="2"/>
      <c r="BFP2" s="2"/>
      <c r="BFQ2" s="2"/>
      <c r="BFR2" s="2"/>
      <c r="BFS2" s="2"/>
      <c r="BFT2" s="2"/>
      <c r="BFU2" s="2"/>
      <c r="BFV2" s="2"/>
      <c r="BFW2" s="2"/>
      <c r="BFX2" s="2"/>
      <c r="BFY2" s="2"/>
      <c r="BFZ2" s="2"/>
      <c r="BGA2" s="2"/>
      <c r="BGB2" s="2"/>
      <c r="BGC2" s="2"/>
      <c r="BGD2" s="2"/>
      <c r="BGE2" s="2"/>
      <c r="BGF2" s="2"/>
      <c r="BGG2" s="2"/>
      <c r="BGH2" s="2"/>
      <c r="BGI2" s="2"/>
      <c r="BGJ2" s="2"/>
      <c r="BGK2" s="2"/>
      <c r="BGL2" s="2"/>
      <c r="BGM2" s="2"/>
      <c r="BGN2" s="2"/>
      <c r="BGO2" s="2"/>
      <c r="BGP2" s="2"/>
      <c r="BGQ2" s="2"/>
      <c r="BGR2" s="2"/>
      <c r="BGS2" s="2"/>
      <c r="BGT2" s="2"/>
      <c r="BGU2" s="2"/>
      <c r="BGV2" s="2"/>
      <c r="BGW2" s="2"/>
      <c r="BGX2" s="2"/>
      <c r="BGY2" s="2"/>
      <c r="BGZ2" s="2"/>
      <c r="BHA2" s="2"/>
      <c r="BHB2" s="2"/>
      <c r="BHC2" s="2"/>
      <c r="BHD2" s="2"/>
      <c r="BHE2" s="2"/>
      <c r="BHF2" s="2"/>
      <c r="BHG2" s="2"/>
      <c r="BHH2" s="2"/>
      <c r="BHI2" s="2"/>
      <c r="BHJ2" s="2"/>
      <c r="BHK2" s="2"/>
      <c r="BHL2" s="2"/>
      <c r="BHM2" s="2"/>
      <c r="BHN2" s="2"/>
      <c r="BHO2" s="2"/>
      <c r="BHP2" s="2"/>
      <c r="BHQ2" s="2"/>
      <c r="BHR2" s="2"/>
      <c r="BHS2" s="2"/>
      <c r="BHT2" s="2"/>
      <c r="BHU2" s="2"/>
      <c r="BHV2" s="2"/>
      <c r="BHW2" s="2"/>
      <c r="BHX2" s="2"/>
      <c r="BHY2" s="2"/>
      <c r="BHZ2" s="2"/>
      <c r="BIA2" s="2"/>
      <c r="BIB2" s="2"/>
      <c r="BIC2" s="2"/>
      <c r="BID2" s="2"/>
      <c r="BIE2" s="2"/>
      <c r="BIF2" s="2"/>
      <c r="BIG2" s="2"/>
      <c r="BIH2" s="2"/>
      <c r="BII2" s="2"/>
      <c r="BIJ2" s="2"/>
      <c r="BIK2" s="2"/>
      <c r="BIL2" s="2"/>
      <c r="BIM2" s="2"/>
      <c r="BIN2" s="2"/>
      <c r="BIO2" s="2"/>
      <c r="BIP2" s="2"/>
      <c r="BIQ2" s="2"/>
      <c r="BIR2" s="2"/>
      <c r="BIS2" s="2"/>
      <c r="BIT2" s="2"/>
      <c r="BIU2" s="2"/>
      <c r="BIV2" s="2"/>
      <c r="BIW2" s="2"/>
      <c r="BIX2" s="2"/>
      <c r="BIY2" s="2"/>
      <c r="BIZ2" s="2"/>
      <c r="BJA2" s="2"/>
      <c r="BJB2" s="2"/>
      <c r="BJC2" s="2"/>
      <c r="BJD2" s="2"/>
      <c r="BJE2" s="2"/>
      <c r="BJF2" s="2"/>
      <c r="BJG2" s="2"/>
      <c r="BJH2" s="2"/>
      <c r="BJI2" s="2"/>
      <c r="BJJ2" s="2"/>
      <c r="BJK2" s="2"/>
      <c r="BJL2" s="2"/>
      <c r="BJM2" s="2"/>
      <c r="BJN2" s="2"/>
      <c r="BJO2" s="2"/>
      <c r="BJP2" s="2"/>
      <c r="BJQ2" s="2"/>
      <c r="BJR2" s="2"/>
      <c r="BJS2" s="2"/>
      <c r="BJT2" s="2"/>
      <c r="BJU2" s="2"/>
      <c r="BJV2" s="2"/>
      <c r="BJW2" s="2"/>
      <c r="BJX2" s="2"/>
      <c r="BJY2" s="2"/>
      <c r="BJZ2" s="2"/>
      <c r="BKA2" s="2"/>
      <c r="BKB2" s="2"/>
      <c r="BKC2" s="2"/>
      <c r="BKD2" s="2"/>
      <c r="BKE2" s="2"/>
      <c r="BKF2" s="2"/>
      <c r="BKG2" s="2"/>
      <c r="BKH2" s="2"/>
      <c r="BKI2" s="2"/>
      <c r="BKJ2" s="2"/>
      <c r="BKK2" s="2"/>
      <c r="BKL2" s="2"/>
      <c r="BKM2" s="2"/>
      <c r="BKN2" s="2"/>
      <c r="BKO2" s="2"/>
      <c r="BKP2" s="2"/>
      <c r="BKQ2" s="2"/>
      <c r="BKR2" s="2"/>
      <c r="BKS2" s="2"/>
      <c r="BKT2" s="2"/>
      <c r="BKU2" s="2"/>
      <c r="BKV2" s="2"/>
      <c r="BKW2" s="2"/>
      <c r="BKX2" s="2"/>
      <c r="BKY2" s="2"/>
      <c r="BKZ2" s="2"/>
      <c r="BLA2" s="2"/>
      <c r="BLB2" s="2"/>
      <c r="BLC2" s="2"/>
      <c r="BLD2" s="2"/>
      <c r="BLE2" s="2"/>
      <c r="BLF2" s="2"/>
      <c r="BLG2" s="2"/>
      <c r="BLH2" s="2"/>
      <c r="BLI2" s="2"/>
      <c r="BLJ2" s="2"/>
      <c r="BLK2" s="2"/>
      <c r="BLL2" s="2"/>
      <c r="BLM2" s="2"/>
      <c r="BLN2" s="2"/>
      <c r="BLO2" s="2"/>
      <c r="BLP2" s="2"/>
      <c r="BLQ2" s="2"/>
      <c r="BLR2" s="2"/>
      <c r="BLS2" s="2"/>
      <c r="BLT2" s="2"/>
      <c r="BLU2" s="2"/>
      <c r="BLV2" s="2"/>
      <c r="BLW2" s="2"/>
      <c r="BLX2" s="2"/>
      <c r="BLY2" s="2"/>
      <c r="BLZ2" s="2"/>
      <c r="BMA2" s="2"/>
      <c r="BMB2" s="2"/>
      <c r="BMC2" s="2"/>
      <c r="BMD2" s="2"/>
      <c r="BME2" s="2"/>
      <c r="BMF2" s="2"/>
      <c r="BMG2" s="2"/>
      <c r="BMH2" s="2"/>
      <c r="BMI2" s="2"/>
      <c r="BMJ2" s="2"/>
      <c r="BMK2" s="2"/>
      <c r="BML2" s="2"/>
      <c r="BMM2" s="2"/>
      <c r="BMN2" s="2"/>
      <c r="BMO2" s="2"/>
      <c r="BMP2" s="2"/>
      <c r="BMQ2" s="2"/>
      <c r="BMR2" s="2"/>
      <c r="BMS2" s="2"/>
      <c r="BMT2" s="2"/>
      <c r="BMU2" s="2"/>
      <c r="BMV2" s="2"/>
      <c r="BMW2" s="2"/>
      <c r="BMX2" s="2"/>
      <c r="BMY2" s="2"/>
      <c r="BMZ2" s="2"/>
      <c r="BNA2" s="2"/>
      <c r="BNB2" s="2"/>
      <c r="BNC2" s="2"/>
      <c r="BND2" s="2"/>
      <c r="BNE2" s="2"/>
      <c r="BNF2" s="2"/>
      <c r="BNG2" s="2"/>
      <c r="BNH2" s="2"/>
      <c r="BNI2" s="2"/>
      <c r="BNJ2" s="2"/>
      <c r="BNK2" s="2"/>
      <c r="BNL2" s="2"/>
      <c r="BNM2" s="2"/>
      <c r="BNN2" s="2"/>
      <c r="BNO2" s="2"/>
      <c r="BNP2" s="2"/>
      <c r="BNQ2" s="2"/>
      <c r="BNR2" s="2"/>
      <c r="BNS2" s="2"/>
      <c r="BNT2" s="2"/>
      <c r="BNU2" s="2"/>
      <c r="BNV2" s="2"/>
      <c r="BNW2" s="2"/>
      <c r="BNX2" s="2"/>
      <c r="BNY2" s="2"/>
      <c r="BNZ2" s="2"/>
      <c r="BOA2" s="2"/>
      <c r="BOB2" s="2"/>
      <c r="BOC2" s="2"/>
      <c r="BOD2" s="2"/>
      <c r="BOE2" s="2"/>
      <c r="BOF2" s="2"/>
      <c r="BOG2" s="2"/>
      <c r="BOH2" s="2"/>
      <c r="BOI2" s="2"/>
      <c r="BOJ2" s="2"/>
      <c r="BOK2" s="2"/>
      <c r="BOL2" s="2"/>
      <c r="BOM2" s="2"/>
      <c r="BON2" s="2"/>
      <c r="BOO2" s="2"/>
      <c r="BOP2" s="2"/>
      <c r="BOQ2" s="2"/>
      <c r="BOR2" s="2"/>
      <c r="BOS2" s="2"/>
      <c r="BOT2" s="2"/>
      <c r="BOU2" s="2"/>
      <c r="BOV2" s="2"/>
      <c r="BOW2" s="2"/>
      <c r="BOX2" s="2"/>
      <c r="BOY2" s="2"/>
      <c r="BOZ2" s="2"/>
      <c r="BPA2" s="2"/>
      <c r="BPB2" s="2"/>
      <c r="BPC2" s="2"/>
      <c r="BPD2" s="2"/>
      <c r="BPE2" s="2"/>
      <c r="BPF2" s="2"/>
      <c r="BPG2" s="2"/>
      <c r="BPH2" s="2"/>
      <c r="BPI2" s="2"/>
      <c r="BPJ2" s="2"/>
      <c r="BPK2" s="2"/>
      <c r="BPL2" s="2"/>
      <c r="BPM2" s="2"/>
      <c r="BPN2" s="2"/>
      <c r="BPO2" s="2"/>
      <c r="BPP2" s="2"/>
      <c r="BPQ2" s="2"/>
      <c r="BPR2" s="2"/>
      <c r="BPS2" s="2"/>
      <c r="BPT2" s="2"/>
      <c r="BPU2" s="2"/>
      <c r="BPV2" s="2"/>
      <c r="BPW2" s="2"/>
      <c r="BPX2" s="2"/>
      <c r="BPY2" s="2"/>
      <c r="BPZ2" s="2"/>
      <c r="BQA2" s="2"/>
      <c r="BQB2" s="2"/>
      <c r="BQC2" s="2"/>
      <c r="BQD2" s="2"/>
      <c r="BQE2" s="2"/>
      <c r="BQF2" s="2"/>
      <c r="BQG2" s="2"/>
      <c r="BQH2" s="2"/>
      <c r="BQI2" s="2"/>
      <c r="BQJ2" s="2"/>
      <c r="BQK2" s="2"/>
      <c r="BQL2" s="2"/>
      <c r="BQM2" s="2"/>
      <c r="BQN2" s="2"/>
      <c r="BQO2" s="2"/>
      <c r="BQP2" s="2"/>
      <c r="BQQ2" s="2"/>
      <c r="BQR2" s="2"/>
      <c r="BQS2" s="2"/>
      <c r="BQT2" s="2"/>
      <c r="BQU2" s="2"/>
      <c r="BQV2" s="2"/>
      <c r="BQW2" s="2"/>
      <c r="BQX2" s="2"/>
      <c r="BQY2" s="2"/>
      <c r="BQZ2" s="2"/>
      <c r="BRA2" s="2"/>
      <c r="BRB2" s="2"/>
      <c r="BRC2" s="2"/>
      <c r="BRD2" s="2"/>
      <c r="BRE2" s="2"/>
      <c r="BRF2" s="2"/>
      <c r="BRG2" s="2"/>
      <c r="BRH2" s="2"/>
      <c r="BRI2" s="2"/>
      <c r="BRJ2" s="2"/>
      <c r="BRK2" s="2"/>
      <c r="BRL2" s="2"/>
      <c r="BRM2" s="2"/>
      <c r="BRN2" s="2"/>
      <c r="BRO2" s="2"/>
      <c r="BRP2" s="2"/>
      <c r="BRQ2" s="2"/>
      <c r="BRR2" s="2"/>
      <c r="BRS2" s="2"/>
      <c r="BRT2" s="2"/>
      <c r="BRU2" s="2"/>
      <c r="BRV2" s="2"/>
      <c r="BRW2" s="2"/>
      <c r="BRX2" s="2"/>
      <c r="BRY2" s="2"/>
      <c r="BRZ2" s="2"/>
      <c r="BSA2" s="2"/>
      <c r="BSB2" s="2"/>
      <c r="BSC2" s="2"/>
      <c r="BSD2" s="2"/>
      <c r="BSE2" s="2"/>
      <c r="BSF2" s="2"/>
      <c r="BSG2" s="2"/>
      <c r="BSH2" s="2"/>
      <c r="BSI2" s="2"/>
      <c r="BSJ2" s="2"/>
      <c r="BSK2" s="2"/>
      <c r="BSL2" s="2"/>
      <c r="BSM2" s="2"/>
      <c r="BSN2" s="2"/>
      <c r="BSO2" s="2"/>
      <c r="BSP2" s="2"/>
      <c r="BSQ2" s="2"/>
      <c r="BSR2" s="2"/>
      <c r="BSS2" s="2"/>
      <c r="BST2" s="2"/>
      <c r="BSU2" s="2"/>
      <c r="BSV2" s="2"/>
      <c r="BSW2" s="2"/>
      <c r="BSX2" s="2"/>
      <c r="BSY2" s="2"/>
      <c r="BSZ2" s="2"/>
      <c r="BTA2" s="2"/>
      <c r="BTB2" s="2"/>
      <c r="BTC2" s="2"/>
      <c r="BTD2" s="2"/>
      <c r="BTE2" s="2"/>
      <c r="BTF2" s="2"/>
      <c r="BTG2" s="2"/>
      <c r="BTH2" s="2"/>
      <c r="BTI2" s="2"/>
      <c r="BTJ2" s="2"/>
      <c r="BTK2" s="2"/>
      <c r="BTL2" s="2"/>
      <c r="BTM2" s="2"/>
      <c r="BTN2" s="2"/>
      <c r="BTO2" s="2"/>
      <c r="BTP2" s="2"/>
      <c r="BTQ2" s="2"/>
      <c r="BTR2" s="2"/>
      <c r="BTS2" s="2"/>
      <c r="BTT2" s="2"/>
      <c r="BTU2" s="2"/>
      <c r="BTV2" s="2"/>
      <c r="BTW2" s="2"/>
      <c r="BTX2" s="2"/>
      <c r="BTY2" s="2"/>
      <c r="BTZ2" s="2"/>
      <c r="BUA2" s="2"/>
      <c r="BUB2" s="2"/>
      <c r="BUC2" s="2"/>
      <c r="BUD2" s="2"/>
      <c r="BUE2" s="2"/>
      <c r="BUF2" s="2"/>
      <c r="BUG2" s="2"/>
      <c r="BUH2" s="2"/>
      <c r="BUI2" s="2"/>
      <c r="BUJ2" s="2"/>
      <c r="BUK2" s="2"/>
      <c r="BUL2" s="2"/>
      <c r="BUM2" s="2"/>
      <c r="BUN2" s="2"/>
      <c r="BUO2" s="2"/>
      <c r="BUP2" s="2"/>
      <c r="BUQ2" s="2"/>
      <c r="BUR2" s="2"/>
      <c r="BUS2" s="2"/>
      <c r="BUT2" s="2"/>
      <c r="BUU2" s="2"/>
      <c r="BUV2" s="2"/>
      <c r="BUW2" s="2"/>
      <c r="BUX2" s="2"/>
      <c r="BUY2" s="2"/>
      <c r="BUZ2" s="2"/>
      <c r="BVA2" s="2"/>
      <c r="BVB2" s="2"/>
      <c r="BVC2" s="2"/>
      <c r="BVD2" s="2"/>
      <c r="BVE2" s="2"/>
      <c r="BVF2" s="2"/>
      <c r="BVG2" s="2"/>
      <c r="BVH2" s="2"/>
      <c r="BVI2" s="2"/>
      <c r="BVJ2" s="2"/>
      <c r="BVK2" s="2"/>
      <c r="BVL2" s="2"/>
      <c r="BVM2" s="2"/>
      <c r="BVN2" s="2"/>
      <c r="BVO2" s="2"/>
      <c r="BVP2" s="2"/>
      <c r="BVQ2" s="2"/>
      <c r="BVR2" s="2"/>
      <c r="BVS2" s="2"/>
      <c r="BVT2" s="2"/>
      <c r="BVU2" s="2"/>
      <c r="BVV2" s="2"/>
      <c r="BVW2" s="2"/>
      <c r="BVX2" s="2"/>
      <c r="BVY2" s="2"/>
      <c r="BVZ2" s="2"/>
      <c r="BWA2" s="2"/>
      <c r="BWB2" s="2"/>
      <c r="BWC2" s="2"/>
      <c r="BWD2" s="2"/>
      <c r="BWE2" s="2"/>
      <c r="BWF2" s="2"/>
      <c r="BWG2" s="2"/>
      <c r="BWH2" s="2"/>
      <c r="BWI2" s="2"/>
      <c r="BWJ2" s="2"/>
      <c r="BWK2" s="2"/>
      <c r="BWL2" s="2"/>
      <c r="BWM2" s="2"/>
      <c r="BWN2" s="2"/>
      <c r="BWO2" s="2"/>
      <c r="BWP2" s="2"/>
      <c r="BWQ2" s="2"/>
      <c r="BWR2" s="2"/>
      <c r="BWS2" s="2"/>
      <c r="BWT2" s="2"/>
      <c r="BWU2" s="2"/>
      <c r="BWV2" s="2"/>
      <c r="BWW2" s="2"/>
      <c r="BWX2" s="2"/>
      <c r="BWY2" s="2"/>
      <c r="BWZ2" s="2"/>
      <c r="BXA2" s="2"/>
      <c r="BXB2" s="2"/>
      <c r="BXC2" s="2"/>
      <c r="BXD2" s="2"/>
      <c r="BXE2" s="2"/>
      <c r="BXF2" s="2"/>
      <c r="BXG2" s="2"/>
      <c r="BXH2" s="2"/>
      <c r="BXI2" s="2"/>
      <c r="BXJ2" s="2"/>
      <c r="BXK2" s="2"/>
      <c r="BXL2" s="2"/>
      <c r="BXM2" s="2"/>
      <c r="BXN2" s="2"/>
      <c r="BXO2" s="2"/>
      <c r="BXP2" s="2"/>
      <c r="BXQ2" s="2"/>
      <c r="BXR2" s="2"/>
      <c r="BXS2" s="2"/>
      <c r="BXT2" s="2"/>
      <c r="BXU2" s="2"/>
      <c r="BXV2" s="2"/>
      <c r="BXW2" s="2"/>
      <c r="BXX2" s="2"/>
      <c r="BXY2" s="2"/>
      <c r="BXZ2" s="2"/>
      <c r="BYA2" s="2"/>
      <c r="BYB2" s="2"/>
      <c r="BYC2" s="2"/>
      <c r="BYD2" s="2"/>
      <c r="BYE2" s="2"/>
      <c r="BYF2" s="2"/>
      <c r="BYG2" s="2"/>
      <c r="BYH2" s="2"/>
      <c r="BYI2" s="2"/>
      <c r="BYJ2" s="2"/>
      <c r="BYK2" s="2"/>
      <c r="BYL2" s="2"/>
      <c r="BYM2" s="2"/>
      <c r="BYN2" s="2"/>
      <c r="BYO2" s="2"/>
      <c r="BYP2" s="2"/>
      <c r="BYQ2" s="2"/>
      <c r="BYR2" s="2"/>
      <c r="BYS2" s="2"/>
      <c r="BYT2" s="2"/>
      <c r="BYU2" s="2"/>
      <c r="BYV2" s="2"/>
      <c r="BYW2" s="2"/>
      <c r="BYX2" s="2"/>
      <c r="BYY2" s="2"/>
      <c r="BYZ2" s="2"/>
      <c r="BZA2" s="2"/>
      <c r="BZB2" s="2"/>
      <c r="BZC2" s="2"/>
      <c r="BZD2" s="2"/>
      <c r="BZE2" s="2"/>
      <c r="BZF2" s="2"/>
      <c r="BZG2" s="2"/>
      <c r="BZH2" s="2"/>
      <c r="BZI2" s="2"/>
      <c r="BZJ2" s="2"/>
      <c r="BZK2" s="2"/>
      <c r="BZL2" s="2"/>
      <c r="BZM2" s="2"/>
      <c r="BZN2" s="2"/>
      <c r="BZO2" s="2"/>
      <c r="BZP2" s="2"/>
      <c r="BZQ2" s="2"/>
      <c r="BZR2" s="2"/>
      <c r="BZS2" s="2"/>
      <c r="BZT2" s="2"/>
      <c r="BZU2" s="2"/>
      <c r="BZV2" s="2"/>
      <c r="BZW2" s="2"/>
      <c r="BZX2" s="2"/>
      <c r="BZY2" s="2"/>
      <c r="BZZ2" s="2"/>
      <c r="CAA2" s="2"/>
      <c r="CAB2" s="2"/>
      <c r="CAC2" s="2"/>
      <c r="CAD2" s="2"/>
      <c r="CAE2" s="2"/>
      <c r="CAF2" s="2"/>
      <c r="CAG2" s="2"/>
      <c r="CAH2" s="2"/>
      <c r="CAI2" s="2"/>
      <c r="CAJ2" s="2"/>
      <c r="CAK2" s="2"/>
      <c r="CAL2" s="2"/>
      <c r="CAM2" s="2"/>
      <c r="CAN2" s="2"/>
      <c r="CAO2" s="2"/>
      <c r="CAP2" s="2"/>
      <c r="CAQ2" s="2"/>
      <c r="CAR2" s="2"/>
      <c r="CAS2" s="2"/>
      <c r="CAT2" s="2"/>
      <c r="CAU2" s="2"/>
      <c r="CAV2" s="2"/>
      <c r="CAW2" s="2"/>
      <c r="CAX2" s="2"/>
      <c r="CAY2" s="2"/>
      <c r="CAZ2" s="2"/>
      <c r="CBA2" s="2"/>
      <c r="CBB2" s="2"/>
      <c r="CBC2" s="2"/>
      <c r="CBD2" s="2"/>
      <c r="CBE2" s="2"/>
      <c r="CBF2" s="2"/>
      <c r="CBG2" s="2"/>
      <c r="CBH2" s="2"/>
      <c r="CBI2" s="2"/>
      <c r="CBJ2" s="2"/>
      <c r="CBK2" s="2"/>
      <c r="CBL2" s="2"/>
      <c r="CBM2" s="2"/>
      <c r="CBN2" s="2"/>
      <c r="CBO2" s="2"/>
      <c r="CBP2" s="2"/>
      <c r="CBQ2" s="2"/>
      <c r="CBR2" s="2"/>
      <c r="CBS2" s="2"/>
      <c r="CBT2" s="2"/>
      <c r="CBU2" s="2"/>
      <c r="CBV2" s="2"/>
      <c r="CBW2" s="2"/>
      <c r="CBX2" s="2"/>
      <c r="CBY2" s="2"/>
      <c r="CBZ2" s="2"/>
      <c r="CCA2" s="2"/>
      <c r="CCB2" s="2"/>
      <c r="CCC2" s="2"/>
      <c r="CCD2" s="2"/>
      <c r="CCE2" s="2"/>
      <c r="CCF2" s="2"/>
      <c r="CCG2" s="2"/>
      <c r="CCH2" s="2"/>
      <c r="CCI2" s="2"/>
      <c r="CCJ2" s="2"/>
      <c r="CCK2" s="2"/>
      <c r="CCL2" s="2"/>
      <c r="CCM2" s="2"/>
      <c r="CCN2" s="2"/>
      <c r="CCO2" s="2"/>
      <c r="CCP2" s="2"/>
      <c r="CCQ2" s="2"/>
      <c r="CCR2" s="2"/>
      <c r="CCS2" s="2"/>
      <c r="CCT2" s="2"/>
      <c r="CCU2" s="2"/>
      <c r="CCV2" s="2"/>
      <c r="CCW2" s="2"/>
      <c r="CCX2" s="2"/>
      <c r="CCY2" s="2"/>
      <c r="CCZ2" s="2"/>
      <c r="CDA2" s="2"/>
      <c r="CDB2" s="2"/>
      <c r="CDC2" s="2"/>
      <c r="CDD2" s="2"/>
      <c r="CDE2" s="2"/>
      <c r="CDF2" s="2"/>
      <c r="CDG2" s="2"/>
      <c r="CDH2" s="2"/>
      <c r="CDI2" s="2"/>
      <c r="CDJ2" s="2"/>
      <c r="CDK2" s="2"/>
      <c r="CDL2" s="2"/>
      <c r="CDM2" s="2"/>
      <c r="CDN2" s="2"/>
      <c r="CDO2" s="2"/>
      <c r="CDP2" s="2"/>
      <c r="CDQ2" s="2"/>
      <c r="CDR2" s="2"/>
      <c r="CDS2" s="2"/>
      <c r="CDT2" s="2"/>
      <c r="CDU2" s="2"/>
      <c r="CDV2" s="2"/>
      <c r="CDW2" s="2"/>
      <c r="CDX2" s="2"/>
      <c r="CDY2" s="2"/>
      <c r="CDZ2" s="2"/>
      <c r="CEA2" s="2"/>
      <c r="CEB2" s="2"/>
      <c r="CEC2" s="2"/>
      <c r="CED2" s="2"/>
      <c r="CEE2" s="2"/>
      <c r="CEF2" s="2"/>
      <c r="CEG2" s="2"/>
      <c r="CEH2" s="2"/>
      <c r="CEI2" s="2"/>
      <c r="CEJ2" s="2"/>
      <c r="CEK2" s="2"/>
      <c r="CEL2" s="2"/>
      <c r="CEM2" s="2"/>
      <c r="CEN2" s="2"/>
      <c r="CEO2" s="2"/>
      <c r="CEP2" s="2"/>
      <c r="CEQ2" s="2"/>
      <c r="CER2" s="2"/>
      <c r="CES2" s="2"/>
      <c r="CET2" s="2"/>
      <c r="CEU2" s="2"/>
      <c r="CEV2" s="2"/>
      <c r="CEW2" s="2"/>
      <c r="CEX2" s="2"/>
      <c r="CEY2" s="2"/>
      <c r="CEZ2" s="2"/>
      <c r="CFA2" s="2"/>
      <c r="CFB2" s="2"/>
      <c r="CFC2" s="2"/>
      <c r="CFD2" s="2"/>
      <c r="CFE2" s="2"/>
      <c r="CFF2" s="2"/>
      <c r="CFG2" s="2"/>
      <c r="CFH2" s="2"/>
      <c r="CFI2" s="2"/>
      <c r="CFJ2" s="2"/>
      <c r="CFK2" s="2"/>
      <c r="CFL2" s="2"/>
      <c r="CFM2" s="2"/>
      <c r="CFN2" s="2"/>
      <c r="CFO2" s="2"/>
      <c r="CFP2" s="2"/>
      <c r="CFQ2" s="2"/>
      <c r="CFR2" s="2"/>
      <c r="CFS2" s="2"/>
      <c r="CFT2" s="2"/>
      <c r="CFU2" s="2"/>
      <c r="CFV2" s="2"/>
      <c r="CFW2" s="2"/>
      <c r="CFX2" s="2"/>
      <c r="CFY2" s="2"/>
      <c r="CFZ2" s="2"/>
      <c r="CGA2" s="2"/>
      <c r="CGB2" s="2"/>
      <c r="CGC2" s="2"/>
      <c r="CGD2" s="2"/>
      <c r="CGE2" s="2"/>
      <c r="CGF2" s="2"/>
      <c r="CGG2" s="2"/>
      <c r="CGH2" s="2"/>
      <c r="CGI2" s="2"/>
      <c r="CGJ2" s="2"/>
      <c r="CGK2" s="2"/>
      <c r="CGL2" s="2"/>
      <c r="CGM2" s="2"/>
      <c r="CGN2" s="2"/>
      <c r="CGO2" s="2"/>
      <c r="CGP2" s="2"/>
      <c r="CGQ2" s="2"/>
      <c r="CGR2" s="2"/>
      <c r="CGS2" s="2"/>
      <c r="CGT2" s="2"/>
      <c r="CGU2" s="2"/>
      <c r="CGV2" s="2"/>
      <c r="CGW2" s="2"/>
      <c r="CGX2" s="2"/>
      <c r="CGY2" s="2"/>
      <c r="CGZ2" s="2"/>
      <c r="CHA2" s="2"/>
      <c r="CHB2" s="2"/>
      <c r="CHC2" s="2"/>
      <c r="CHD2" s="2"/>
      <c r="CHE2" s="2"/>
      <c r="CHF2" s="2"/>
      <c r="CHG2" s="2"/>
      <c r="CHH2" s="2"/>
      <c r="CHI2" s="2"/>
      <c r="CHJ2" s="2"/>
      <c r="CHK2" s="2"/>
      <c r="CHL2" s="2"/>
      <c r="CHM2" s="2"/>
      <c r="CHN2" s="2"/>
      <c r="CHO2" s="2"/>
      <c r="CHP2" s="2"/>
      <c r="CHQ2" s="2"/>
      <c r="CHR2" s="2"/>
      <c r="CHS2" s="2"/>
      <c r="CHT2" s="2"/>
      <c r="CHU2" s="2"/>
      <c r="CHV2" s="2"/>
      <c r="CHW2" s="2"/>
      <c r="CHX2" s="2"/>
      <c r="CHY2" s="2"/>
      <c r="CHZ2" s="2"/>
      <c r="CIA2" s="2"/>
      <c r="CIB2" s="2"/>
      <c r="CIC2" s="2"/>
      <c r="CID2" s="2"/>
      <c r="CIE2" s="2"/>
      <c r="CIF2" s="2"/>
      <c r="CIG2" s="2"/>
      <c r="CIH2" s="2"/>
      <c r="CII2" s="2"/>
      <c r="CIJ2" s="2"/>
      <c r="CIK2" s="2"/>
      <c r="CIL2" s="2"/>
      <c r="CIM2" s="2"/>
      <c r="CIN2" s="2"/>
      <c r="CIO2" s="2"/>
      <c r="CIP2" s="2"/>
      <c r="CIQ2" s="2"/>
      <c r="CIR2" s="2"/>
      <c r="CIS2" s="2"/>
      <c r="CIT2" s="2"/>
      <c r="CIU2" s="2"/>
      <c r="CIV2" s="2"/>
      <c r="CIW2" s="2"/>
      <c r="CIX2" s="2"/>
      <c r="CIY2" s="2"/>
      <c r="CIZ2" s="2"/>
      <c r="CJA2" s="2"/>
      <c r="CJB2" s="2"/>
      <c r="CJC2" s="2"/>
      <c r="CJD2" s="2"/>
      <c r="CJE2" s="2"/>
      <c r="CJF2" s="2"/>
      <c r="CJG2" s="2"/>
      <c r="CJH2" s="2"/>
      <c r="CJI2" s="2"/>
      <c r="CJJ2" s="2"/>
      <c r="CJK2" s="2"/>
      <c r="CJL2" s="2"/>
      <c r="CJM2" s="2"/>
      <c r="CJN2" s="2"/>
      <c r="CJO2" s="2"/>
      <c r="CJP2" s="2"/>
      <c r="CJQ2" s="2"/>
      <c r="CJR2" s="2"/>
      <c r="CJS2" s="2"/>
      <c r="CJT2" s="2"/>
      <c r="CJU2" s="2"/>
      <c r="CJV2" s="2"/>
      <c r="CJW2" s="2"/>
      <c r="CJX2" s="2"/>
      <c r="CJY2" s="2"/>
      <c r="CJZ2" s="2"/>
      <c r="CKA2" s="2"/>
      <c r="CKB2" s="2"/>
      <c r="CKC2" s="2"/>
      <c r="CKD2" s="2"/>
      <c r="CKE2" s="2"/>
      <c r="CKF2" s="2"/>
      <c r="CKG2" s="2"/>
      <c r="CKH2" s="2"/>
      <c r="CKI2" s="2"/>
      <c r="CKJ2" s="2"/>
      <c r="CKK2" s="2"/>
      <c r="CKL2" s="2"/>
      <c r="CKM2" s="2"/>
      <c r="CKN2" s="2"/>
      <c r="CKO2" s="2"/>
      <c r="CKP2" s="2"/>
      <c r="CKQ2" s="2"/>
      <c r="CKR2" s="2"/>
      <c r="CKS2" s="2"/>
      <c r="CKT2" s="2"/>
      <c r="CKU2" s="2"/>
      <c r="CKV2" s="2"/>
      <c r="CKW2" s="2"/>
      <c r="CKX2" s="2"/>
      <c r="CKY2" s="2"/>
      <c r="CKZ2" s="2"/>
      <c r="CLA2" s="2"/>
      <c r="CLB2" s="2"/>
      <c r="CLC2" s="2"/>
      <c r="CLD2" s="2"/>
      <c r="CLE2" s="2"/>
      <c r="CLF2" s="2"/>
      <c r="CLG2" s="2"/>
      <c r="CLH2" s="2"/>
      <c r="CLI2" s="2"/>
      <c r="CLJ2" s="2"/>
      <c r="CLK2" s="2"/>
      <c r="CLL2" s="2"/>
      <c r="CLM2" s="2"/>
      <c r="CLN2" s="2"/>
      <c r="CLO2" s="2"/>
      <c r="CLP2" s="2"/>
      <c r="CLQ2" s="2"/>
      <c r="CLR2" s="2"/>
      <c r="CLS2" s="2"/>
      <c r="CLT2" s="2"/>
      <c r="CLU2" s="2"/>
      <c r="CLV2" s="2"/>
      <c r="CLW2" s="2"/>
      <c r="CLX2" s="2"/>
      <c r="CLY2" s="2"/>
      <c r="CLZ2" s="2"/>
      <c r="CMA2" s="2"/>
      <c r="CMB2" s="2"/>
      <c r="CMC2" s="2"/>
      <c r="CMD2" s="2"/>
      <c r="CME2" s="2"/>
      <c r="CMF2" s="2"/>
      <c r="CMG2" s="2"/>
      <c r="CMH2" s="2"/>
      <c r="CMI2" s="2"/>
      <c r="CMJ2" s="2"/>
      <c r="CMK2" s="2"/>
      <c r="CML2" s="2"/>
      <c r="CMM2" s="2"/>
      <c r="CMN2" s="2"/>
      <c r="CMO2" s="2"/>
      <c r="CMP2" s="2"/>
      <c r="CMQ2" s="2"/>
      <c r="CMR2" s="2"/>
      <c r="CMS2" s="2"/>
      <c r="CMT2" s="2"/>
      <c r="CMU2" s="2"/>
      <c r="CMV2" s="2"/>
      <c r="CMW2" s="2"/>
      <c r="CMX2" s="2"/>
      <c r="CMY2" s="2"/>
      <c r="CMZ2" s="2"/>
      <c r="CNA2" s="2"/>
      <c r="CNB2" s="2"/>
      <c r="CNC2" s="2"/>
      <c r="CND2" s="2"/>
      <c r="CNE2" s="2"/>
      <c r="CNF2" s="2"/>
      <c r="CNG2" s="2"/>
      <c r="CNH2" s="2"/>
      <c r="CNI2" s="2"/>
      <c r="CNJ2" s="2"/>
      <c r="CNK2" s="2"/>
      <c r="CNL2" s="2"/>
      <c r="CNM2" s="2"/>
      <c r="CNN2" s="2"/>
      <c r="CNO2" s="2"/>
      <c r="CNP2" s="2"/>
      <c r="CNQ2" s="2"/>
      <c r="CNR2" s="2"/>
      <c r="CNS2" s="2"/>
      <c r="CNT2" s="2"/>
      <c r="CNU2" s="2"/>
      <c r="CNV2" s="2"/>
      <c r="CNW2" s="2"/>
      <c r="CNX2" s="2"/>
      <c r="CNY2" s="2"/>
      <c r="CNZ2" s="2"/>
      <c r="COA2" s="2"/>
      <c r="COB2" s="2"/>
      <c r="COC2" s="2"/>
      <c r="COD2" s="2"/>
      <c r="COE2" s="2"/>
      <c r="COF2" s="2"/>
      <c r="COG2" s="2"/>
      <c r="COH2" s="2"/>
      <c r="COI2" s="2"/>
      <c r="COJ2" s="2"/>
      <c r="COK2" s="2"/>
      <c r="COL2" s="2"/>
      <c r="COM2" s="2"/>
      <c r="CON2" s="2"/>
      <c r="COO2" s="2"/>
      <c r="COP2" s="2"/>
      <c r="COQ2" s="2"/>
      <c r="COR2" s="2"/>
      <c r="COS2" s="2"/>
      <c r="COT2" s="2"/>
      <c r="COU2" s="2"/>
      <c r="COV2" s="2"/>
      <c r="COW2" s="2"/>
      <c r="COX2" s="2"/>
      <c r="COY2" s="2"/>
      <c r="COZ2" s="2"/>
      <c r="CPA2" s="2"/>
      <c r="CPB2" s="2"/>
      <c r="CPC2" s="2"/>
      <c r="CPD2" s="2"/>
      <c r="CPE2" s="2"/>
      <c r="CPF2" s="2"/>
      <c r="CPG2" s="2"/>
      <c r="CPH2" s="2"/>
      <c r="CPI2" s="2"/>
      <c r="CPJ2" s="2"/>
      <c r="CPK2" s="2"/>
      <c r="CPL2" s="2"/>
      <c r="CPM2" s="2"/>
      <c r="CPN2" s="2"/>
      <c r="CPO2" s="2"/>
      <c r="CPP2" s="2"/>
      <c r="CPQ2" s="2"/>
      <c r="CPR2" s="2"/>
      <c r="CPS2" s="2"/>
      <c r="CPT2" s="2"/>
      <c r="CPU2" s="2"/>
      <c r="CPV2" s="2"/>
      <c r="CPW2" s="2"/>
      <c r="CPX2" s="2"/>
      <c r="CPY2" s="2"/>
      <c r="CPZ2" s="2"/>
      <c r="CQA2" s="2"/>
      <c r="CQB2" s="2"/>
      <c r="CQC2" s="2"/>
      <c r="CQD2" s="2"/>
      <c r="CQE2" s="2"/>
      <c r="CQF2" s="2"/>
      <c r="CQG2" s="2"/>
      <c r="CQH2" s="2"/>
      <c r="CQI2" s="2"/>
      <c r="CQJ2" s="2"/>
      <c r="CQK2" s="2"/>
      <c r="CQL2" s="2"/>
      <c r="CQM2" s="2"/>
      <c r="CQN2" s="2"/>
      <c r="CQO2" s="2"/>
      <c r="CQP2" s="2"/>
      <c r="CQQ2" s="2"/>
      <c r="CQR2" s="2"/>
      <c r="CQS2" s="2"/>
      <c r="CQT2" s="2"/>
      <c r="CQU2" s="2"/>
      <c r="CQV2" s="2"/>
      <c r="CQW2" s="2"/>
      <c r="CQX2" s="2"/>
      <c r="CQY2" s="2"/>
      <c r="CQZ2" s="2"/>
      <c r="CRA2" s="2"/>
      <c r="CRB2" s="2"/>
      <c r="CRC2" s="2"/>
      <c r="CRD2" s="2"/>
      <c r="CRE2" s="2"/>
      <c r="CRF2" s="2"/>
      <c r="CRG2" s="2"/>
      <c r="CRH2" s="2"/>
      <c r="CRI2" s="2"/>
      <c r="CRJ2" s="2"/>
      <c r="CRK2" s="2"/>
      <c r="CRL2" s="2"/>
      <c r="CRM2" s="2"/>
      <c r="CRN2" s="2"/>
      <c r="CRO2" s="2"/>
      <c r="CRP2" s="2"/>
      <c r="CRQ2" s="2"/>
      <c r="CRR2" s="2"/>
      <c r="CRS2" s="2"/>
      <c r="CRT2" s="2"/>
      <c r="CRU2" s="2"/>
      <c r="CRV2" s="2"/>
      <c r="CRW2" s="2"/>
      <c r="CRX2" s="2"/>
      <c r="CRY2" s="2"/>
      <c r="CRZ2" s="2"/>
      <c r="CSA2" s="2"/>
      <c r="CSB2" s="2"/>
      <c r="CSC2" s="2"/>
      <c r="CSD2" s="2"/>
      <c r="CSE2" s="2"/>
      <c r="CSF2" s="2"/>
      <c r="CSG2" s="2"/>
      <c r="CSH2" s="2"/>
      <c r="CSI2" s="2"/>
      <c r="CSJ2" s="2"/>
      <c r="CSK2" s="2"/>
      <c r="CSL2" s="2"/>
      <c r="CSM2" s="2"/>
      <c r="CSN2" s="2"/>
      <c r="CSO2" s="2"/>
      <c r="CSP2" s="2"/>
      <c r="CSQ2" s="2"/>
      <c r="CSR2" s="2"/>
      <c r="CSS2" s="2"/>
      <c r="CST2" s="2"/>
      <c r="CSU2" s="2"/>
      <c r="CSV2" s="2"/>
      <c r="CSW2" s="2"/>
      <c r="CSX2" s="2"/>
      <c r="CSY2" s="2"/>
      <c r="CSZ2" s="2"/>
      <c r="CTA2" s="2"/>
      <c r="CTB2" s="2"/>
      <c r="CTC2" s="2"/>
      <c r="CTD2" s="2"/>
      <c r="CTE2" s="2"/>
      <c r="CTF2" s="2"/>
      <c r="CTG2" s="2"/>
      <c r="CTH2" s="2"/>
      <c r="CTI2" s="2"/>
      <c r="CTJ2" s="2"/>
      <c r="CTK2" s="2"/>
      <c r="CTL2" s="2"/>
      <c r="CTM2" s="2"/>
      <c r="CTN2" s="2"/>
      <c r="CTO2" s="2"/>
      <c r="CTP2" s="2"/>
      <c r="CTQ2" s="2"/>
      <c r="CTR2" s="2"/>
      <c r="CTS2" s="2"/>
      <c r="CTT2" s="2"/>
      <c r="CTU2" s="2"/>
      <c r="CTV2" s="2"/>
      <c r="CTW2" s="2"/>
      <c r="CTX2" s="2"/>
      <c r="CTY2" s="2"/>
      <c r="CTZ2" s="2"/>
      <c r="CUA2" s="2"/>
      <c r="CUB2" s="2"/>
      <c r="CUC2" s="2"/>
      <c r="CUD2" s="2"/>
      <c r="CUE2" s="2"/>
      <c r="CUF2" s="2"/>
      <c r="CUG2" s="2"/>
      <c r="CUH2" s="2"/>
      <c r="CUI2" s="2"/>
      <c r="CUJ2" s="2"/>
      <c r="CUK2" s="2"/>
      <c r="CUL2" s="2"/>
      <c r="CUM2" s="2"/>
      <c r="CUN2" s="2"/>
      <c r="CUO2" s="2"/>
      <c r="CUP2" s="2"/>
      <c r="CUQ2" s="2"/>
      <c r="CUR2" s="2"/>
      <c r="CUS2" s="2"/>
      <c r="CUT2" s="2"/>
      <c r="CUU2" s="2"/>
      <c r="CUV2" s="2"/>
      <c r="CUW2" s="2"/>
      <c r="CUX2" s="2"/>
      <c r="CUY2" s="2"/>
      <c r="CUZ2" s="2"/>
      <c r="CVA2" s="2"/>
      <c r="CVB2" s="2"/>
      <c r="CVC2" s="2"/>
      <c r="CVD2" s="2"/>
      <c r="CVE2" s="2"/>
      <c r="CVF2" s="2"/>
      <c r="CVG2" s="2"/>
      <c r="CVH2" s="2"/>
      <c r="CVI2" s="2"/>
      <c r="CVJ2" s="2"/>
      <c r="CVK2" s="2"/>
      <c r="CVL2" s="2"/>
      <c r="CVM2" s="2"/>
      <c r="CVN2" s="2"/>
      <c r="CVO2" s="2"/>
      <c r="CVP2" s="2"/>
      <c r="CVQ2" s="2"/>
      <c r="CVR2" s="2"/>
      <c r="CVS2" s="2"/>
      <c r="CVT2" s="2"/>
      <c r="CVU2" s="2"/>
      <c r="CVV2" s="2"/>
      <c r="CVW2" s="2"/>
      <c r="CVX2" s="2"/>
      <c r="CVY2" s="2"/>
      <c r="CVZ2" s="2"/>
      <c r="CWA2" s="2"/>
      <c r="CWB2" s="2"/>
      <c r="CWC2" s="2"/>
      <c r="CWD2" s="2"/>
      <c r="CWE2" s="2"/>
      <c r="CWF2" s="2"/>
      <c r="CWG2" s="2"/>
      <c r="CWH2" s="2"/>
      <c r="CWI2" s="2"/>
      <c r="CWJ2" s="2"/>
      <c r="CWK2" s="2"/>
      <c r="CWL2" s="2"/>
      <c r="CWM2" s="2"/>
      <c r="CWN2" s="2"/>
      <c r="CWO2" s="2"/>
      <c r="CWP2" s="2"/>
      <c r="CWQ2" s="2"/>
      <c r="CWR2" s="2"/>
      <c r="CWS2" s="2"/>
      <c r="CWT2" s="2"/>
      <c r="CWU2" s="2"/>
      <c r="CWV2" s="2"/>
      <c r="CWW2" s="2"/>
      <c r="CWX2" s="2"/>
      <c r="CWY2" s="2"/>
      <c r="CWZ2" s="2"/>
      <c r="CXA2" s="2"/>
      <c r="CXB2" s="2"/>
      <c r="CXC2" s="2"/>
      <c r="CXD2" s="2"/>
      <c r="CXE2" s="2"/>
      <c r="CXF2" s="2"/>
      <c r="CXG2" s="2"/>
      <c r="CXH2" s="2"/>
      <c r="CXI2" s="2"/>
      <c r="CXJ2" s="2"/>
      <c r="CXK2" s="2"/>
      <c r="CXL2" s="2"/>
      <c r="CXM2" s="2"/>
      <c r="CXN2" s="2"/>
      <c r="CXO2" s="2"/>
      <c r="CXP2" s="2"/>
      <c r="CXQ2" s="2"/>
      <c r="CXR2" s="2"/>
      <c r="CXS2" s="2"/>
      <c r="CXT2" s="2"/>
      <c r="CXU2" s="2"/>
      <c r="CXV2" s="2"/>
      <c r="CXW2" s="2"/>
      <c r="CXX2" s="2"/>
      <c r="CXY2" s="2"/>
      <c r="CXZ2" s="2"/>
      <c r="CYA2" s="2"/>
      <c r="CYB2" s="2"/>
      <c r="CYC2" s="2"/>
      <c r="CYD2" s="2"/>
      <c r="CYE2" s="2"/>
      <c r="CYF2" s="2"/>
      <c r="CYG2" s="2"/>
      <c r="CYH2" s="2"/>
      <c r="CYI2" s="2"/>
      <c r="CYJ2" s="2"/>
      <c r="CYK2" s="2"/>
      <c r="CYL2" s="2"/>
      <c r="CYM2" s="2"/>
      <c r="CYN2" s="2"/>
      <c r="CYO2" s="2"/>
      <c r="CYP2" s="2"/>
      <c r="CYQ2" s="2"/>
      <c r="CYR2" s="2"/>
      <c r="CYS2" s="2"/>
      <c r="CYT2" s="2"/>
      <c r="CYU2" s="2"/>
      <c r="CYV2" s="2"/>
      <c r="CYW2" s="2"/>
      <c r="CYX2" s="2"/>
      <c r="CYY2" s="2"/>
      <c r="CYZ2" s="2"/>
      <c r="CZA2" s="2"/>
      <c r="CZB2" s="2"/>
      <c r="CZC2" s="2"/>
      <c r="CZD2" s="2"/>
      <c r="CZE2" s="2"/>
      <c r="CZF2" s="2"/>
      <c r="CZG2" s="2"/>
      <c r="CZH2" s="2"/>
      <c r="CZI2" s="2"/>
      <c r="CZJ2" s="2"/>
      <c r="CZK2" s="2"/>
      <c r="CZL2" s="2"/>
      <c r="CZM2" s="2"/>
      <c r="CZN2" s="2"/>
      <c r="CZO2" s="2"/>
      <c r="CZP2" s="2"/>
      <c r="CZQ2" s="2"/>
      <c r="CZR2" s="2"/>
      <c r="CZS2" s="2"/>
      <c r="CZT2" s="2"/>
      <c r="CZU2" s="2"/>
      <c r="CZV2" s="2"/>
      <c r="CZW2" s="2"/>
      <c r="CZX2" s="2"/>
      <c r="CZY2" s="2"/>
      <c r="CZZ2" s="2"/>
      <c r="DAA2" s="2"/>
      <c r="DAB2" s="2"/>
      <c r="DAC2" s="2"/>
      <c r="DAD2" s="2"/>
      <c r="DAE2" s="2"/>
      <c r="DAF2" s="2"/>
      <c r="DAG2" s="2"/>
      <c r="DAH2" s="2"/>
      <c r="DAI2" s="2"/>
      <c r="DAJ2" s="2"/>
      <c r="DAK2" s="2"/>
      <c r="DAL2" s="2"/>
      <c r="DAM2" s="2"/>
      <c r="DAN2" s="2"/>
      <c r="DAO2" s="2"/>
      <c r="DAP2" s="2"/>
      <c r="DAQ2" s="2"/>
      <c r="DAR2" s="2"/>
      <c r="DAS2" s="2"/>
      <c r="DAT2" s="2"/>
      <c r="DAU2" s="2"/>
      <c r="DAV2" s="2"/>
      <c r="DAW2" s="2"/>
      <c r="DAX2" s="2"/>
      <c r="DAY2" s="2"/>
      <c r="DAZ2" s="2"/>
      <c r="DBA2" s="2"/>
      <c r="DBB2" s="2"/>
      <c r="DBC2" s="2"/>
      <c r="DBD2" s="2"/>
      <c r="DBE2" s="2"/>
      <c r="DBF2" s="2"/>
      <c r="DBG2" s="2"/>
      <c r="DBH2" s="2"/>
      <c r="DBI2" s="2"/>
      <c r="DBJ2" s="2"/>
      <c r="DBK2" s="2"/>
      <c r="DBL2" s="2"/>
      <c r="DBM2" s="2"/>
      <c r="DBN2" s="2"/>
      <c r="DBO2" s="2"/>
      <c r="DBP2" s="2"/>
      <c r="DBQ2" s="2"/>
      <c r="DBR2" s="2"/>
      <c r="DBS2" s="2"/>
      <c r="DBT2" s="2"/>
      <c r="DBU2" s="2"/>
      <c r="DBV2" s="2"/>
      <c r="DBW2" s="2"/>
      <c r="DBX2" s="2"/>
      <c r="DBY2" s="2"/>
      <c r="DBZ2" s="2"/>
      <c r="DCA2" s="2"/>
      <c r="DCB2" s="2"/>
      <c r="DCC2" s="2"/>
      <c r="DCD2" s="2"/>
      <c r="DCE2" s="2"/>
      <c r="DCF2" s="2"/>
      <c r="DCG2" s="2"/>
      <c r="DCH2" s="2"/>
      <c r="DCI2" s="2"/>
      <c r="DCJ2" s="2"/>
      <c r="DCK2" s="2"/>
      <c r="DCL2" s="2"/>
      <c r="DCM2" s="2"/>
      <c r="DCN2" s="2"/>
      <c r="DCO2" s="2"/>
      <c r="DCP2" s="2"/>
      <c r="DCQ2" s="2"/>
      <c r="DCR2" s="2"/>
      <c r="DCS2" s="2"/>
      <c r="DCT2" s="2"/>
      <c r="DCU2" s="2"/>
      <c r="DCV2" s="2"/>
      <c r="DCW2" s="2"/>
      <c r="DCX2" s="2"/>
      <c r="DCY2" s="2"/>
      <c r="DCZ2" s="2"/>
      <c r="DDA2" s="2"/>
      <c r="DDB2" s="2"/>
      <c r="DDC2" s="2"/>
      <c r="DDD2" s="2"/>
      <c r="DDE2" s="2"/>
      <c r="DDF2" s="2"/>
      <c r="DDG2" s="2"/>
      <c r="DDH2" s="2"/>
      <c r="DDI2" s="2"/>
      <c r="DDJ2" s="2"/>
      <c r="DDK2" s="2"/>
      <c r="DDL2" s="2"/>
      <c r="DDM2" s="2"/>
      <c r="DDN2" s="2"/>
      <c r="DDO2" s="2"/>
      <c r="DDP2" s="2"/>
      <c r="DDQ2" s="2"/>
      <c r="DDR2" s="2"/>
      <c r="DDS2" s="2"/>
      <c r="DDT2" s="2"/>
      <c r="DDU2" s="2"/>
      <c r="DDV2" s="2"/>
      <c r="DDW2" s="2"/>
      <c r="DDX2" s="2"/>
      <c r="DDY2" s="2"/>
      <c r="DDZ2" s="2"/>
      <c r="DEA2" s="2"/>
      <c r="DEB2" s="2"/>
      <c r="DEC2" s="2"/>
      <c r="DED2" s="2"/>
      <c r="DEE2" s="2"/>
      <c r="DEF2" s="2"/>
      <c r="DEG2" s="2"/>
      <c r="DEH2" s="2"/>
      <c r="DEI2" s="2"/>
      <c r="DEJ2" s="2"/>
      <c r="DEK2" s="2"/>
      <c r="DEL2" s="2"/>
      <c r="DEM2" s="2"/>
      <c r="DEN2" s="2"/>
      <c r="DEO2" s="2"/>
      <c r="DEP2" s="2"/>
      <c r="DEQ2" s="2"/>
      <c r="DER2" s="2"/>
      <c r="DES2" s="2"/>
      <c r="DET2" s="2"/>
      <c r="DEU2" s="2"/>
      <c r="DEV2" s="2"/>
      <c r="DEW2" s="2"/>
      <c r="DEX2" s="2"/>
      <c r="DEY2" s="2"/>
      <c r="DEZ2" s="2"/>
      <c r="DFA2" s="2"/>
      <c r="DFB2" s="2"/>
      <c r="DFC2" s="2"/>
      <c r="DFD2" s="2"/>
      <c r="DFE2" s="2"/>
      <c r="DFF2" s="2"/>
      <c r="DFG2" s="2"/>
      <c r="DFH2" s="2"/>
      <c r="DFI2" s="2"/>
      <c r="DFJ2" s="2"/>
      <c r="DFK2" s="2"/>
      <c r="DFL2" s="2"/>
      <c r="DFM2" s="2"/>
      <c r="DFN2" s="2"/>
      <c r="DFO2" s="2"/>
      <c r="DFP2" s="2"/>
      <c r="DFQ2" s="2"/>
      <c r="DFR2" s="2"/>
      <c r="DFS2" s="2"/>
      <c r="DFT2" s="2"/>
      <c r="DFU2" s="2"/>
      <c r="DFV2" s="2"/>
      <c r="DFW2" s="2"/>
      <c r="DFX2" s="2"/>
      <c r="DFY2" s="2"/>
      <c r="DFZ2" s="2"/>
      <c r="DGA2" s="2"/>
      <c r="DGB2" s="2"/>
      <c r="DGC2" s="2"/>
      <c r="DGD2" s="2"/>
      <c r="DGE2" s="2"/>
      <c r="DGF2" s="2"/>
      <c r="DGG2" s="2"/>
      <c r="DGH2" s="2"/>
      <c r="DGI2" s="2"/>
      <c r="DGJ2" s="2"/>
      <c r="DGK2" s="2"/>
      <c r="DGL2" s="2"/>
      <c r="DGM2" s="2"/>
      <c r="DGN2" s="2"/>
      <c r="DGO2" s="2"/>
      <c r="DGP2" s="2"/>
      <c r="DGQ2" s="2"/>
      <c r="DGR2" s="2"/>
      <c r="DGS2" s="2"/>
      <c r="DGT2" s="2"/>
      <c r="DGU2" s="2"/>
      <c r="DGV2" s="2"/>
      <c r="DGW2" s="2"/>
      <c r="DGX2" s="2"/>
      <c r="DGY2" s="2"/>
      <c r="DGZ2" s="2"/>
      <c r="DHA2" s="2"/>
      <c r="DHB2" s="2"/>
      <c r="DHC2" s="2"/>
      <c r="DHD2" s="2"/>
      <c r="DHE2" s="2"/>
      <c r="DHF2" s="2"/>
      <c r="DHG2" s="2"/>
      <c r="DHH2" s="2"/>
      <c r="DHI2" s="2"/>
      <c r="DHJ2" s="2"/>
      <c r="DHK2" s="2"/>
      <c r="DHL2" s="2"/>
      <c r="DHM2" s="2"/>
      <c r="DHN2" s="2"/>
      <c r="DHO2" s="2"/>
      <c r="DHP2" s="2"/>
      <c r="DHQ2" s="2"/>
      <c r="DHR2" s="2"/>
      <c r="DHS2" s="2"/>
      <c r="DHT2" s="2"/>
      <c r="DHU2" s="2"/>
      <c r="DHV2" s="2"/>
      <c r="DHW2" s="2"/>
      <c r="DHX2" s="2"/>
      <c r="DHY2" s="2"/>
      <c r="DHZ2" s="2"/>
      <c r="DIA2" s="2"/>
      <c r="DIB2" s="2"/>
      <c r="DIC2" s="2"/>
      <c r="DID2" s="2"/>
      <c r="DIE2" s="2"/>
      <c r="DIF2" s="2"/>
      <c r="DIG2" s="2"/>
      <c r="DIH2" s="2"/>
      <c r="DII2" s="2"/>
      <c r="DIJ2" s="2"/>
      <c r="DIK2" s="2"/>
      <c r="DIL2" s="2"/>
      <c r="DIM2" s="2"/>
      <c r="DIN2" s="2"/>
      <c r="DIO2" s="2"/>
      <c r="DIP2" s="2"/>
      <c r="DIQ2" s="2"/>
      <c r="DIR2" s="2"/>
      <c r="DIS2" s="2"/>
      <c r="DIT2" s="2"/>
      <c r="DIU2" s="2"/>
      <c r="DIV2" s="2"/>
      <c r="DIW2" s="2"/>
      <c r="DIX2" s="2"/>
      <c r="DIY2" s="2"/>
      <c r="DIZ2" s="2"/>
      <c r="DJA2" s="2"/>
      <c r="DJB2" s="2"/>
      <c r="DJC2" s="2"/>
      <c r="DJD2" s="2"/>
      <c r="DJE2" s="2"/>
      <c r="DJF2" s="2"/>
      <c r="DJG2" s="2"/>
      <c r="DJH2" s="2"/>
      <c r="DJI2" s="2"/>
      <c r="DJJ2" s="2"/>
      <c r="DJK2" s="2"/>
      <c r="DJL2" s="2"/>
      <c r="DJM2" s="2"/>
      <c r="DJN2" s="2"/>
      <c r="DJO2" s="2"/>
      <c r="DJP2" s="2"/>
      <c r="DJQ2" s="2"/>
      <c r="DJR2" s="2"/>
      <c r="DJS2" s="2"/>
      <c r="DJT2" s="2"/>
      <c r="DJU2" s="2"/>
      <c r="DJV2" s="2"/>
      <c r="DJW2" s="2"/>
      <c r="DJX2" s="2"/>
      <c r="DJY2" s="2"/>
      <c r="DJZ2" s="2"/>
      <c r="DKA2" s="2"/>
      <c r="DKB2" s="2"/>
      <c r="DKC2" s="2"/>
      <c r="DKD2" s="2"/>
      <c r="DKE2" s="2"/>
      <c r="DKF2" s="2"/>
      <c r="DKG2" s="2"/>
      <c r="DKH2" s="2"/>
      <c r="DKI2" s="2"/>
      <c r="DKJ2" s="2"/>
      <c r="DKK2" s="2"/>
      <c r="DKL2" s="2"/>
      <c r="DKM2" s="2"/>
      <c r="DKN2" s="2"/>
      <c r="DKO2" s="2"/>
      <c r="DKP2" s="2"/>
      <c r="DKQ2" s="2"/>
      <c r="DKR2" s="2"/>
      <c r="DKS2" s="2"/>
      <c r="DKT2" s="2"/>
      <c r="DKU2" s="2"/>
      <c r="DKV2" s="2"/>
      <c r="DKW2" s="2"/>
      <c r="DKX2" s="2"/>
      <c r="DKY2" s="2"/>
      <c r="DKZ2" s="2"/>
      <c r="DLA2" s="2"/>
      <c r="DLB2" s="2"/>
      <c r="DLC2" s="2"/>
      <c r="DLD2" s="2"/>
      <c r="DLE2" s="2"/>
      <c r="DLF2" s="2"/>
      <c r="DLG2" s="2"/>
      <c r="DLH2" s="2"/>
      <c r="DLI2" s="2"/>
      <c r="DLJ2" s="2"/>
      <c r="DLK2" s="2"/>
      <c r="DLL2" s="2"/>
      <c r="DLM2" s="2"/>
      <c r="DLN2" s="2"/>
      <c r="DLO2" s="2"/>
      <c r="DLP2" s="2"/>
      <c r="DLQ2" s="2"/>
      <c r="DLR2" s="2"/>
      <c r="DLS2" s="2"/>
      <c r="DLT2" s="2"/>
      <c r="DLU2" s="2"/>
      <c r="DLV2" s="2"/>
      <c r="DLW2" s="2"/>
      <c r="DLX2" s="2"/>
      <c r="DLY2" s="2"/>
      <c r="DLZ2" s="2"/>
      <c r="DMA2" s="2"/>
      <c r="DMB2" s="2"/>
      <c r="DMC2" s="2"/>
      <c r="DMD2" s="2"/>
      <c r="DME2" s="2"/>
      <c r="DMF2" s="2"/>
      <c r="DMG2" s="2"/>
      <c r="DMH2" s="2"/>
      <c r="DMI2" s="2"/>
      <c r="DMJ2" s="2"/>
      <c r="DMK2" s="2"/>
      <c r="DML2" s="2"/>
      <c r="DMM2" s="2"/>
      <c r="DMN2" s="2"/>
      <c r="DMO2" s="2"/>
      <c r="DMP2" s="2"/>
      <c r="DMQ2" s="2"/>
      <c r="DMR2" s="2"/>
      <c r="DMS2" s="2"/>
      <c r="DMT2" s="2"/>
      <c r="DMU2" s="2"/>
      <c r="DMV2" s="2"/>
      <c r="DMW2" s="2"/>
      <c r="DMX2" s="2"/>
      <c r="DMY2" s="2"/>
      <c r="DMZ2" s="2"/>
      <c r="DNA2" s="2"/>
      <c r="DNB2" s="2"/>
      <c r="DNC2" s="2"/>
      <c r="DND2" s="2"/>
      <c r="DNE2" s="2"/>
      <c r="DNF2" s="2"/>
      <c r="DNG2" s="2"/>
      <c r="DNH2" s="2"/>
      <c r="DNI2" s="2"/>
      <c r="DNJ2" s="2"/>
      <c r="DNK2" s="2"/>
      <c r="DNL2" s="2"/>
      <c r="DNM2" s="2"/>
      <c r="DNN2" s="2"/>
      <c r="DNO2" s="2"/>
      <c r="DNP2" s="2"/>
      <c r="DNQ2" s="2"/>
      <c r="DNR2" s="2"/>
      <c r="DNS2" s="2"/>
      <c r="DNT2" s="2"/>
      <c r="DNU2" s="2"/>
      <c r="DNV2" s="2"/>
      <c r="DNW2" s="2"/>
      <c r="DNX2" s="2"/>
      <c r="DNY2" s="2"/>
      <c r="DNZ2" s="2"/>
      <c r="DOA2" s="2"/>
      <c r="DOB2" s="2"/>
      <c r="DOC2" s="2"/>
      <c r="DOD2" s="2"/>
      <c r="DOE2" s="2"/>
      <c r="DOF2" s="2"/>
      <c r="DOG2" s="2"/>
      <c r="DOH2" s="2"/>
      <c r="DOI2" s="2"/>
      <c r="DOJ2" s="2"/>
      <c r="DOK2" s="2"/>
      <c r="DOL2" s="2"/>
      <c r="DOM2" s="2"/>
      <c r="DON2" s="2"/>
      <c r="DOO2" s="2"/>
      <c r="DOP2" s="2"/>
      <c r="DOQ2" s="2"/>
      <c r="DOR2" s="2"/>
      <c r="DOS2" s="2"/>
      <c r="DOT2" s="2"/>
      <c r="DOU2" s="2"/>
      <c r="DOV2" s="2"/>
      <c r="DOW2" s="2"/>
      <c r="DOX2" s="2"/>
      <c r="DOY2" s="2"/>
      <c r="DOZ2" s="2"/>
      <c r="DPA2" s="2"/>
      <c r="DPB2" s="2"/>
      <c r="DPC2" s="2"/>
      <c r="DPD2" s="2"/>
      <c r="DPE2" s="2"/>
      <c r="DPF2" s="2"/>
      <c r="DPG2" s="2"/>
      <c r="DPH2" s="2"/>
      <c r="DPI2" s="2"/>
      <c r="DPJ2" s="2"/>
      <c r="DPK2" s="2"/>
      <c r="DPL2" s="2"/>
      <c r="DPM2" s="2"/>
      <c r="DPN2" s="2"/>
      <c r="DPO2" s="2"/>
      <c r="DPP2" s="2"/>
      <c r="DPQ2" s="2"/>
      <c r="DPR2" s="2"/>
      <c r="DPS2" s="2"/>
      <c r="DPT2" s="2"/>
      <c r="DPU2" s="2"/>
      <c r="DPV2" s="2"/>
      <c r="DPW2" s="2"/>
      <c r="DPX2" s="2"/>
      <c r="DPY2" s="2"/>
      <c r="DPZ2" s="2"/>
      <c r="DQA2" s="2"/>
      <c r="DQB2" s="2"/>
      <c r="DQC2" s="2"/>
      <c r="DQD2" s="2"/>
      <c r="DQE2" s="2"/>
      <c r="DQF2" s="2"/>
      <c r="DQG2" s="2"/>
      <c r="DQH2" s="2"/>
      <c r="DQI2" s="2"/>
      <c r="DQJ2" s="2"/>
      <c r="DQK2" s="2"/>
      <c r="DQL2" s="2"/>
      <c r="DQM2" s="2"/>
      <c r="DQN2" s="2"/>
      <c r="DQO2" s="2"/>
      <c r="DQP2" s="2"/>
      <c r="DQQ2" s="2"/>
      <c r="DQR2" s="2"/>
      <c r="DQS2" s="2"/>
      <c r="DQT2" s="2"/>
      <c r="DQU2" s="2"/>
      <c r="DQV2" s="2"/>
      <c r="DQW2" s="2"/>
      <c r="DQX2" s="2"/>
      <c r="DQY2" s="2"/>
      <c r="DQZ2" s="2"/>
      <c r="DRA2" s="2"/>
      <c r="DRB2" s="2"/>
      <c r="DRC2" s="2"/>
      <c r="DRD2" s="2"/>
      <c r="DRE2" s="2"/>
      <c r="DRF2" s="2"/>
      <c r="DRG2" s="2"/>
      <c r="DRH2" s="2"/>
      <c r="DRI2" s="2"/>
      <c r="DRJ2" s="2"/>
      <c r="DRK2" s="2"/>
      <c r="DRL2" s="2"/>
      <c r="DRM2" s="2"/>
      <c r="DRN2" s="2"/>
      <c r="DRO2" s="2"/>
      <c r="DRP2" s="2"/>
      <c r="DRQ2" s="2"/>
      <c r="DRR2" s="2"/>
      <c r="DRS2" s="2"/>
      <c r="DRT2" s="2"/>
      <c r="DRU2" s="2"/>
      <c r="DRV2" s="2"/>
      <c r="DRW2" s="2"/>
      <c r="DRX2" s="2"/>
      <c r="DRY2" s="2"/>
      <c r="DRZ2" s="2"/>
      <c r="DSA2" s="2"/>
      <c r="DSB2" s="2"/>
      <c r="DSC2" s="2"/>
      <c r="DSD2" s="2"/>
      <c r="DSE2" s="2"/>
      <c r="DSF2" s="2"/>
      <c r="DSG2" s="2"/>
      <c r="DSH2" s="2"/>
      <c r="DSI2" s="2"/>
      <c r="DSJ2" s="2"/>
      <c r="DSK2" s="2"/>
      <c r="DSL2" s="2"/>
      <c r="DSM2" s="2"/>
      <c r="DSN2" s="2"/>
      <c r="DSO2" s="2"/>
      <c r="DSP2" s="2"/>
      <c r="DSQ2" s="2"/>
      <c r="DSR2" s="2"/>
      <c r="DSS2" s="2"/>
      <c r="DST2" s="2"/>
      <c r="DSU2" s="2"/>
      <c r="DSV2" s="2"/>
      <c r="DSW2" s="2"/>
      <c r="DSX2" s="2"/>
      <c r="DSY2" s="2"/>
      <c r="DSZ2" s="2"/>
      <c r="DTA2" s="2"/>
      <c r="DTB2" s="2"/>
      <c r="DTC2" s="2"/>
      <c r="DTD2" s="2"/>
      <c r="DTE2" s="2"/>
      <c r="DTF2" s="2"/>
      <c r="DTG2" s="2"/>
      <c r="DTH2" s="2"/>
      <c r="DTI2" s="2"/>
      <c r="DTJ2" s="2"/>
      <c r="DTK2" s="2"/>
      <c r="DTL2" s="2"/>
      <c r="DTM2" s="2"/>
      <c r="DTN2" s="2"/>
      <c r="DTO2" s="2"/>
      <c r="DTP2" s="2"/>
      <c r="DTQ2" s="2"/>
      <c r="DTR2" s="2"/>
      <c r="DTS2" s="2"/>
      <c r="DTT2" s="2"/>
      <c r="DTU2" s="2"/>
      <c r="DTV2" s="2"/>
      <c r="DTW2" s="2"/>
      <c r="DTX2" s="2"/>
      <c r="DTY2" s="2"/>
      <c r="DTZ2" s="2"/>
      <c r="DUA2" s="2"/>
      <c r="DUB2" s="2"/>
      <c r="DUC2" s="2"/>
      <c r="DUD2" s="2"/>
      <c r="DUE2" s="2"/>
      <c r="DUF2" s="2"/>
      <c r="DUG2" s="2"/>
      <c r="DUH2" s="2"/>
      <c r="DUI2" s="2"/>
      <c r="DUJ2" s="2"/>
      <c r="DUK2" s="2"/>
      <c r="DUL2" s="2"/>
      <c r="DUM2" s="2"/>
      <c r="DUN2" s="2"/>
      <c r="DUO2" s="2"/>
      <c r="DUP2" s="2"/>
      <c r="DUQ2" s="2"/>
      <c r="DUR2" s="2"/>
      <c r="DUS2" s="2"/>
      <c r="DUT2" s="2"/>
      <c r="DUU2" s="2"/>
      <c r="DUV2" s="2"/>
      <c r="DUW2" s="2"/>
      <c r="DUX2" s="2"/>
      <c r="DUY2" s="2"/>
      <c r="DUZ2" s="2"/>
      <c r="DVA2" s="2"/>
      <c r="DVB2" s="2"/>
      <c r="DVC2" s="2"/>
      <c r="DVD2" s="2"/>
      <c r="DVE2" s="2"/>
      <c r="DVF2" s="2"/>
      <c r="DVG2" s="2"/>
      <c r="DVH2" s="2"/>
      <c r="DVI2" s="2"/>
      <c r="DVJ2" s="2"/>
      <c r="DVK2" s="2"/>
      <c r="DVL2" s="2"/>
      <c r="DVM2" s="2"/>
      <c r="DVN2" s="2"/>
      <c r="DVO2" s="2"/>
      <c r="DVP2" s="2"/>
      <c r="DVQ2" s="2"/>
      <c r="DVR2" s="2"/>
      <c r="DVS2" s="2"/>
      <c r="DVT2" s="2"/>
      <c r="DVU2" s="2"/>
      <c r="DVV2" s="2"/>
      <c r="DVW2" s="2"/>
      <c r="DVX2" s="2"/>
      <c r="DVY2" s="2"/>
      <c r="DVZ2" s="2"/>
      <c r="DWA2" s="2"/>
      <c r="DWB2" s="2"/>
      <c r="DWC2" s="2"/>
      <c r="DWD2" s="2"/>
      <c r="DWE2" s="2"/>
      <c r="DWF2" s="2"/>
      <c r="DWG2" s="2"/>
      <c r="DWH2" s="2"/>
      <c r="DWI2" s="2"/>
      <c r="DWJ2" s="2"/>
      <c r="DWK2" s="2"/>
      <c r="DWL2" s="2"/>
      <c r="DWM2" s="2"/>
      <c r="DWN2" s="2"/>
      <c r="DWO2" s="2"/>
      <c r="DWP2" s="2"/>
      <c r="DWQ2" s="2"/>
      <c r="DWR2" s="2"/>
      <c r="DWS2" s="2"/>
      <c r="DWT2" s="2"/>
      <c r="DWU2" s="2"/>
      <c r="DWV2" s="2"/>
      <c r="DWW2" s="2"/>
      <c r="DWX2" s="2"/>
      <c r="DWY2" s="2"/>
      <c r="DWZ2" s="2"/>
      <c r="DXA2" s="2"/>
      <c r="DXB2" s="2"/>
      <c r="DXC2" s="2"/>
      <c r="DXD2" s="2"/>
      <c r="DXE2" s="2"/>
      <c r="DXF2" s="2"/>
      <c r="DXG2" s="2"/>
      <c r="DXH2" s="2"/>
      <c r="DXI2" s="2"/>
      <c r="DXJ2" s="2"/>
      <c r="DXK2" s="2"/>
      <c r="DXL2" s="2"/>
      <c r="DXM2" s="2"/>
      <c r="DXN2" s="2"/>
      <c r="DXO2" s="2"/>
      <c r="DXP2" s="2"/>
      <c r="DXQ2" s="2"/>
      <c r="DXR2" s="2"/>
      <c r="DXS2" s="2"/>
      <c r="DXT2" s="2"/>
      <c r="DXU2" s="2"/>
      <c r="DXV2" s="2"/>
      <c r="DXW2" s="2"/>
      <c r="DXX2" s="2"/>
      <c r="DXY2" s="2"/>
      <c r="DXZ2" s="2"/>
      <c r="DYA2" s="2"/>
      <c r="DYB2" s="2"/>
      <c r="DYC2" s="2"/>
      <c r="DYD2" s="2"/>
      <c r="DYE2" s="2"/>
      <c r="DYF2" s="2"/>
      <c r="DYG2" s="2"/>
      <c r="DYH2" s="2"/>
      <c r="DYI2" s="2"/>
      <c r="DYJ2" s="2"/>
      <c r="DYK2" s="2"/>
      <c r="DYL2" s="2"/>
      <c r="DYM2" s="2"/>
      <c r="DYN2" s="2"/>
      <c r="DYO2" s="2"/>
      <c r="DYP2" s="2"/>
      <c r="DYQ2" s="2"/>
      <c r="DYR2" s="2"/>
      <c r="DYS2" s="2"/>
      <c r="DYT2" s="2"/>
      <c r="DYU2" s="2"/>
      <c r="DYV2" s="2"/>
      <c r="DYW2" s="2"/>
      <c r="DYX2" s="2"/>
      <c r="DYY2" s="2"/>
      <c r="DYZ2" s="2"/>
      <c r="DZA2" s="2"/>
      <c r="DZB2" s="2"/>
      <c r="DZC2" s="2"/>
      <c r="DZD2" s="2"/>
      <c r="DZE2" s="2"/>
      <c r="DZF2" s="2"/>
      <c r="DZG2" s="2"/>
      <c r="DZH2" s="2"/>
      <c r="DZI2" s="2"/>
      <c r="DZJ2" s="2"/>
      <c r="DZK2" s="2"/>
      <c r="DZL2" s="2"/>
      <c r="DZM2" s="2"/>
      <c r="DZN2" s="2"/>
      <c r="DZO2" s="2"/>
      <c r="DZP2" s="2"/>
      <c r="DZQ2" s="2"/>
      <c r="DZR2" s="2"/>
      <c r="DZS2" s="2"/>
      <c r="DZT2" s="2"/>
      <c r="DZU2" s="2"/>
      <c r="DZV2" s="2"/>
      <c r="DZW2" s="2"/>
      <c r="DZX2" s="2"/>
      <c r="DZY2" s="2"/>
      <c r="DZZ2" s="2"/>
      <c r="EAA2" s="2"/>
      <c r="EAB2" s="2"/>
      <c r="EAC2" s="2"/>
      <c r="EAD2" s="2"/>
      <c r="EAE2" s="2"/>
      <c r="EAF2" s="2"/>
      <c r="EAG2" s="2"/>
      <c r="EAH2" s="2"/>
      <c r="EAI2" s="2"/>
      <c r="EAJ2" s="2"/>
      <c r="EAK2" s="2"/>
      <c r="EAL2" s="2"/>
      <c r="EAM2" s="2"/>
      <c r="EAN2" s="2"/>
      <c r="EAO2" s="2"/>
      <c r="EAP2" s="2"/>
      <c r="EAQ2" s="2"/>
      <c r="EAR2" s="2"/>
      <c r="EAS2" s="2"/>
      <c r="EAT2" s="2"/>
      <c r="EAU2" s="2"/>
      <c r="EAV2" s="2"/>
      <c r="EAW2" s="2"/>
      <c r="EAX2" s="2"/>
      <c r="EAY2" s="2"/>
      <c r="EAZ2" s="2"/>
      <c r="EBA2" s="2"/>
      <c r="EBB2" s="2"/>
      <c r="EBC2" s="2"/>
      <c r="EBD2" s="2"/>
      <c r="EBE2" s="2"/>
      <c r="EBF2" s="2"/>
      <c r="EBG2" s="2"/>
      <c r="EBH2" s="2"/>
      <c r="EBI2" s="2"/>
      <c r="EBJ2" s="2"/>
      <c r="EBK2" s="2"/>
      <c r="EBL2" s="2"/>
      <c r="EBM2" s="2"/>
      <c r="EBN2" s="2"/>
      <c r="EBO2" s="2"/>
      <c r="EBP2" s="2"/>
      <c r="EBQ2" s="2"/>
      <c r="EBR2" s="2"/>
      <c r="EBS2" s="2"/>
      <c r="EBT2" s="2"/>
      <c r="EBU2" s="2"/>
      <c r="EBV2" s="2"/>
      <c r="EBW2" s="2"/>
      <c r="EBX2" s="2"/>
      <c r="EBY2" s="2"/>
      <c r="EBZ2" s="2"/>
      <c r="ECA2" s="2"/>
      <c r="ECB2" s="2"/>
      <c r="ECC2" s="2"/>
      <c r="ECD2" s="2"/>
      <c r="ECE2" s="2"/>
      <c r="ECF2" s="2"/>
      <c r="ECG2" s="2"/>
      <c r="ECH2" s="2"/>
      <c r="ECI2" s="2"/>
      <c r="ECJ2" s="2"/>
      <c r="ECK2" s="2"/>
      <c r="ECL2" s="2"/>
      <c r="ECM2" s="2"/>
      <c r="ECN2" s="2"/>
      <c r="ECO2" s="2"/>
      <c r="ECP2" s="2"/>
      <c r="ECQ2" s="2"/>
      <c r="ECR2" s="2"/>
      <c r="ECS2" s="2"/>
      <c r="ECT2" s="2"/>
      <c r="ECU2" s="2"/>
      <c r="ECV2" s="2"/>
      <c r="ECW2" s="2"/>
      <c r="ECX2" s="2"/>
      <c r="ECY2" s="2"/>
      <c r="ECZ2" s="2"/>
      <c r="EDA2" s="2"/>
      <c r="EDB2" s="2"/>
      <c r="EDC2" s="2"/>
      <c r="EDD2" s="2"/>
      <c r="EDE2" s="2"/>
      <c r="EDF2" s="2"/>
      <c r="EDG2" s="2"/>
      <c r="EDH2" s="2"/>
      <c r="EDI2" s="2"/>
      <c r="EDJ2" s="2"/>
      <c r="EDK2" s="2"/>
      <c r="EDL2" s="2"/>
      <c r="EDM2" s="2"/>
      <c r="EDN2" s="2"/>
      <c r="EDO2" s="2"/>
      <c r="EDP2" s="2"/>
      <c r="EDQ2" s="2"/>
      <c r="EDR2" s="2"/>
      <c r="EDS2" s="2"/>
      <c r="EDT2" s="2"/>
      <c r="EDU2" s="2"/>
      <c r="EDV2" s="2"/>
      <c r="EDW2" s="2"/>
      <c r="EDX2" s="2"/>
      <c r="EDY2" s="2"/>
      <c r="EDZ2" s="2"/>
      <c r="EEA2" s="2"/>
      <c r="EEB2" s="2"/>
      <c r="EEC2" s="2"/>
      <c r="EED2" s="2"/>
      <c r="EEE2" s="2"/>
      <c r="EEF2" s="2"/>
      <c r="EEG2" s="2"/>
      <c r="EEH2" s="2"/>
      <c r="EEI2" s="2"/>
      <c r="EEJ2" s="2"/>
      <c r="EEK2" s="2"/>
      <c r="EEL2" s="2"/>
      <c r="EEM2" s="2"/>
      <c r="EEN2" s="2"/>
      <c r="EEO2" s="2"/>
      <c r="EEP2" s="2"/>
      <c r="EEQ2" s="2"/>
      <c r="EER2" s="2"/>
      <c r="EES2" s="2"/>
      <c r="EET2" s="2"/>
      <c r="EEU2" s="2"/>
      <c r="EEV2" s="2"/>
      <c r="EEW2" s="2"/>
      <c r="EEX2" s="2"/>
      <c r="EEY2" s="2"/>
      <c r="EEZ2" s="2"/>
      <c r="EFA2" s="2"/>
      <c r="EFB2" s="2"/>
      <c r="EFC2" s="2"/>
      <c r="EFD2" s="2"/>
      <c r="EFE2" s="2"/>
      <c r="EFF2" s="2"/>
      <c r="EFG2" s="2"/>
      <c r="EFH2" s="2"/>
      <c r="EFI2" s="2"/>
      <c r="EFJ2" s="2"/>
      <c r="EFK2" s="2"/>
      <c r="EFL2" s="2"/>
      <c r="EFM2" s="2"/>
      <c r="EFN2" s="2"/>
      <c r="EFO2" s="2"/>
      <c r="EFP2" s="2"/>
      <c r="EFQ2" s="2"/>
      <c r="EFR2" s="2"/>
      <c r="EFS2" s="2"/>
      <c r="EFT2" s="2"/>
      <c r="EFU2" s="2"/>
      <c r="EFV2" s="2"/>
      <c r="EFW2" s="2"/>
      <c r="EFX2" s="2"/>
      <c r="EFY2" s="2"/>
      <c r="EFZ2" s="2"/>
      <c r="EGA2" s="2"/>
      <c r="EGB2" s="2"/>
      <c r="EGC2" s="2"/>
      <c r="EGD2" s="2"/>
      <c r="EGE2" s="2"/>
      <c r="EGF2" s="2"/>
      <c r="EGG2" s="2"/>
      <c r="EGH2" s="2"/>
      <c r="EGI2" s="2"/>
      <c r="EGJ2" s="2"/>
      <c r="EGK2" s="2"/>
      <c r="EGL2" s="2"/>
      <c r="EGM2" s="2"/>
      <c r="EGN2" s="2"/>
      <c r="EGO2" s="2"/>
      <c r="EGP2" s="2"/>
      <c r="EGQ2" s="2"/>
      <c r="EGR2" s="2"/>
      <c r="EGS2" s="2"/>
      <c r="EGT2" s="2"/>
      <c r="EGU2" s="2"/>
      <c r="EGV2" s="2"/>
      <c r="EGW2" s="2"/>
      <c r="EGX2" s="2"/>
      <c r="EGY2" s="2"/>
      <c r="EGZ2" s="2"/>
      <c r="EHA2" s="2"/>
      <c r="EHB2" s="2"/>
      <c r="EHC2" s="2"/>
      <c r="EHD2" s="2"/>
      <c r="EHE2" s="2"/>
      <c r="EHF2" s="2"/>
      <c r="EHG2" s="2"/>
      <c r="EHH2" s="2"/>
      <c r="EHI2" s="2"/>
      <c r="EHJ2" s="2"/>
      <c r="EHK2" s="2"/>
      <c r="EHL2" s="2"/>
      <c r="EHM2" s="2"/>
      <c r="EHN2" s="2"/>
      <c r="EHO2" s="2"/>
      <c r="EHP2" s="2"/>
      <c r="EHQ2" s="2"/>
      <c r="EHR2" s="2"/>
      <c r="EHS2" s="2"/>
      <c r="EHT2" s="2"/>
      <c r="EHU2" s="2"/>
      <c r="EHV2" s="2"/>
      <c r="EHW2" s="2"/>
      <c r="EHX2" s="2"/>
      <c r="EHY2" s="2"/>
      <c r="EHZ2" s="2"/>
      <c r="EIA2" s="2"/>
      <c r="EIB2" s="2"/>
      <c r="EIC2" s="2"/>
      <c r="EID2" s="2"/>
      <c r="EIE2" s="2"/>
      <c r="EIF2" s="2"/>
      <c r="EIG2" s="2"/>
      <c r="EIH2" s="2"/>
      <c r="EII2" s="2"/>
      <c r="EIJ2" s="2"/>
      <c r="EIK2" s="2"/>
      <c r="EIL2" s="2"/>
      <c r="EIM2" s="2"/>
      <c r="EIN2" s="2"/>
      <c r="EIO2" s="2"/>
      <c r="EIP2" s="2"/>
      <c r="EIQ2" s="2"/>
      <c r="EIR2" s="2"/>
      <c r="EIS2" s="2"/>
      <c r="EIT2" s="2"/>
      <c r="EIU2" s="2"/>
      <c r="EIV2" s="2"/>
      <c r="EIW2" s="2"/>
      <c r="EIX2" s="2"/>
      <c r="EIY2" s="2"/>
      <c r="EIZ2" s="2"/>
      <c r="EJA2" s="2"/>
      <c r="EJB2" s="2"/>
      <c r="EJC2" s="2"/>
      <c r="EJD2" s="2"/>
      <c r="EJE2" s="2"/>
      <c r="EJF2" s="2"/>
      <c r="EJG2" s="2"/>
      <c r="EJH2" s="2"/>
      <c r="EJI2" s="2"/>
      <c r="EJJ2" s="2"/>
      <c r="EJK2" s="2"/>
      <c r="EJL2" s="2"/>
      <c r="EJM2" s="2"/>
      <c r="EJN2" s="2"/>
      <c r="EJO2" s="2"/>
      <c r="EJP2" s="2"/>
      <c r="EJQ2" s="2"/>
      <c r="EJR2" s="2"/>
      <c r="EJS2" s="2"/>
      <c r="EJT2" s="2"/>
      <c r="EJU2" s="2"/>
      <c r="EJV2" s="2"/>
      <c r="EJW2" s="2"/>
      <c r="EJX2" s="2"/>
      <c r="EJY2" s="2"/>
      <c r="EJZ2" s="2"/>
      <c r="EKA2" s="2"/>
      <c r="EKB2" s="2"/>
      <c r="EKC2" s="2"/>
      <c r="EKD2" s="2"/>
      <c r="EKE2" s="2"/>
      <c r="EKF2" s="2"/>
      <c r="EKG2" s="2"/>
      <c r="EKH2" s="2"/>
      <c r="EKI2" s="2"/>
      <c r="EKJ2" s="2"/>
      <c r="EKK2" s="2"/>
      <c r="EKL2" s="2"/>
      <c r="EKM2" s="2"/>
      <c r="EKN2" s="2"/>
      <c r="EKO2" s="2"/>
      <c r="EKP2" s="2"/>
      <c r="EKQ2" s="2"/>
      <c r="EKR2" s="2"/>
      <c r="EKS2" s="2"/>
      <c r="EKT2" s="2"/>
      <c r="EKU2" s="2"/>
      <c r="EKV2" s="2"/>
      <c r="EKW2" s="2"/>
      <c r="EKX2" s="2"/>
      <c r="EKY2" s="2"/>
      <c r="EKZ2" s="2"/>
      <c r="ELA2" s="2"/>
      <c r="ELB2" s="2"/>
      <c r="ELC2" s="2"/>
      <c r="ELD2" s="2"/>
      <c r="ELE2" s="2"/>
      <c r="ELF2" s="2"/>
      <c r="ELG2" s="2"/>
      <c r="ELH2" s="2"/>
      <c r="ELI2" s="2"/>
      <c r="ELJ2" s="2"/>
      <c r="ELK2" s="2"/>
      <c r="ELL2" s="2"/>
      <c r="ELM2" s="2"/>
      <c r="ELN2" s="2"/>
      <c r="ELO2" s="2"/>
      <c r="ELP2" s="2"/>
      <c r="ELQ2" s="2"/>
      <c r="ELR2" s="2"/>
      <c r="ELS2" s="2"/>
      <c r="ELT2" s="2"/>
      <c r="ELU2" s="2"/>
      <c r="ELV2" s="2"/>
      <c r="ELW2" s="2"/>
      <c r="ELX2" s="2"/>
      <c r="ELY2" s="2"/>
      <c r="ELZ2" s="2"/>
      <c r="EMA2" s="2"/>
      <c r="EMB2" s="2"/>
      <c r="EMC2" s="2"/>
      <c r="EMD2" s="2"/>
      <c r="EME2" s="2"/>
      <c r="EMF2" s="2"/>
      <c r="EMG2" s="2"/>
      <c r="EMH2" s="2"/>
      <c r="EMI2" s="2"/>
      <c r="EMJ2" s="2"/>
      <c r="EMK2" s="2"/>
      <c r="EML2" s="2"/>
      <c r="EMM2" s="2"/>
      <c r="EMN2" s="2"/>
      <c r="EMO2" s="2"/>
      <c r="EMP2" s="2"/>
      <c r="EMQ2" s="2"/>
      <c r="EMR2" s="2"/>
      <c r="EMS2" s="2"/>
      <c r="EMT2" s="2"/>
      <c r="EMU2" s="2"/>
      <c r="EMV2" s="2"/>
      <c r="EMW2" s="2"/>
      <c r="EMX2" s="2"/>
      <c r="EMY2" s="2"/>
      <c r="EMZ2" s="2"/>
      <c r="ENA2" s="2"/>
      <c r="ENB2" s="2"/>
      <c r="ENC2" s="2"/>
      <c r="END2" s="2"/>
      <c r="ENE2" s="2"/>
      <c r="ENF2" s="2"/>
      <c r="ENG2" s="2"/>
      <c r="ENH2" s="2"/>
      <c r="ENI2" s="2"/>
      <c r="ENJ2" s="2"/>
      <c r="ENK2" s="2"/>
      <c r="ENL2" s="2"/>
      <c r="ENM2" s="2"/>
      <c r="ENN2" s="2"/>
      <c r="ENO2" s="2"/>
      <c r="ENP2" s="2"/>
      <c r="ENQ2" s="2"/>
      <c r="ENR2" s="2"/>
      <c r="ENS2" s="2"/>
      <c r="ENT2" s="2"/>
      <c r="ENU2" s="2"/>
      <c r="ENV2" s="2"/>
      <c r="ENW2" s="2"/>
      <c r="ENX2" s="2"/>
      <c r="ENY2" s="2"/>
      <c r="ENZ2" s="2"/>
      <c r="EOA2" s="2"/>
      <c r="EOB2" s="2"/>
      <c r="EOC2" s="2"/>
      <c r="EOD2" s="2"/>
      <c r="EOE2" s="2"/>
      <c r="EOF2" s="2"/>
      <c r="EOG2" s="2"/>
      <c r="EOH2" s="2"/>
      <c r="EOI2" s="2"/>
      <c r="EOJ2" s="2"/>
      <c r="EOK2" s="2"/>
      <c r="EOL2" s="2"/>
      <c r="EOM2" s="2"/>
      <c r="EON2" s="2"/>
      <c r="EOO2" s="2"/>
      <c r="EOP2" s="2"/>
      <c r="EOQ2" s="2"/>
      <c r="EOR2" s="2"/>
      <c r="EOS2" s="2"/>
      <c r="EOT2" s="2"/>
      <c r="EOU2" s="2"/>
      <c r="EOV2" s="2"/>
      <c r="EOW2" s="2"/>
      <c r="EOX2" s="2"/>
      <c r="EOY2" s="2"/>
      <c r="EOZ2" s="2"/>
      <c r="EPA2" s="2"/>
      <c r="EPB2" s="2"/>
      <c r="EPC2" s="2"/>
      <c r="EPD2" s="2"/>
      <c r="EPE2" s="2"/>
      <c r="EPF2" s="2"/>
      <c r="EPG2" s="2"/>
      <c r="EPH2" s="2"/>
      <c r="EPI2" s="2"/>
      <c r="EPJ2" s="2"/>
      <c r="EPK2" s="2"/>
      <c r="EPL2" s="2"/>
      <c r="EPM2" s="2"/>
      <c r="EPN2" s="2"/>
      <c r="EPO2" s="2"/>
      <c r="EPP2" s="2"/>
      <c r="EPQ2" s="2"/>
      <c r="EPR2" s="2"/>
      <c r="EPS2" s="2"/>
      <c r="EPT2" s="2"/>
      <c r="EPU2" s="2"/>
      <c r="EPV2" s="2"/>
      <c r="EPW2" s="2"/>
      <c r="EPX2" s="2"/>
      <c r="EPY2" s="2"/>
      <c r="EPZ2" s="2"/>
      <c r="EQA2" s="2"/>
      <c r="EQB2" s="2"/>
      <c r="EQC2" s="2"/>
      <c r="EQD2" s="2"/>
      <c r="EQE2" s="2"/>
      <c r="EQF2" s="2"/>
      <c r="EQG2" s="2"/>
      <c r="EQH2" s="2"/>
      <c r="EQI2" s="2"/>
      <c r="EQJ2" s="2"/>
      <c r="EQK2" s="2"/>
      <c r="EQL2" s="2"/>
      <c r="EQM2" s="2"/>
      <c r="EQN2" s="2"/>
      <c r="EQO2" s="2"/>
      <c r="EQP2" s="2"/>
      <c r="EQQ2" s="2"/>
      <c r="EQR2" s="2"/>
      <c r="EQS2" s="2"/>
      <c r="EQT2" s="2"/>
      <c r="EQU2" s="2"/>
      <c r="EQV2" s="2"/>
      <c r="EQW2" s="2"/>
      <c r="EQX2" s="2"/>
      <c r="EQY2" s="2"/>
      <c r="EQZ2" s="2"/>
      <c r="ERA2" s="2"/>
      <c r="ERB2" s="2"/>
      <c r="ERC2" s="2"/>
      <c r="ERD2" s="2"/>
      <c r="ERE2" s="2"/>
      <c r="ERF2" s="2"/>
      <c r="ERG2" s="2"/>
      <c r="ERH2" s="2"/>
      <c r="ERI2" s="2"/>
      <c r="ERJ2" s="2"/>
      <c r="ERK2" s="2"/>
      <c r="ERL2" s="2"/>
      <c r="ERM2" s="2"/>
      <c r="ERN2" s="2"/>
      <c r="ERO2" s="2"/>
      <c r="ERP2" s="2"/>
      <c r="ERQ2" s="2"/>
      <c r="ERR2" s="2"/>
      <c r="ERS2" s="2"/>
      <c r="ERT2" s="2"/>
      <c r="ERU2" s="2"/>
      <c r="ERV2" s="2"/>
      <c r="ERW2" s="2"/>
      <c r="ERX2" s="2"/>
      <c r="ERY2" s="2"/>
      <c r="ERZ2" s="2"/>
      <c r="ESA2" s="2"/>
      <c r="ESB2" s="2"/>
      <c r="ESC2" s="2"/>
      <c r="ESD2" s="2"/>
      <c r="ESE2" s="2"/>
      <c r="ESF2" s="2"/>
      <c r="ESG2" s="2"/>
      <c r="ESH2" s="2"/>
      <c r="ESI2" s="2"/>
      <c r="ESJ2" s="2"/>
      <c r="ESK2" s="2"/>
      <c r="ESL2" s="2"/>
      <c r="ESM2" s="2"/>
      <c r="ESN2" s="2"/>
      <c r="ESO2" s="2"/>
      <c r="ESP2" s="2"/>
      <c r="ESQ2" s="2"/>
      <c r="ESR2" s="2"/>
      <c r="ESS2" s="2"/>
      <c r="EST2" s="2"/>
      <c r="ESU2" s="2"/>
      <c r="ESV2" s="2"/>
      <c r="ESW2" s="2"/>
      <c r="ESX2" s="2"/>
      <c r="ESY2" s="2"/>
      <c r="ESZ2" s="2"/>
      <c r="ETA2" s="2"/>
      <c r="ETB2" s="2"/>
      <c r="ETC2" s="2"/>
      <c r="ETD2" s="2"/>
      <c r="ETE2" s="2"/>
      <c r="ETF2" s="2"/>
      <c r="ETG2" s="2"/>
      <c r="ETH2" s="2"/>
      <c r="ETI2" s="2"/>
      <c r="ETJ2" s="2"/>
      <c r="ETK2" s="2"/>
      <c r="ETL2" s="2"/>
      <c r="ETM2" s="2"/>
      <c r="ETN2" s="2"/>
      <c r="ETO2" s="2"/>
      <c r="ETP2" s="2"/>
      <c r="ETQ2" s="2"/>
      <c r="ETR2" s="2"/>
      <c r="ETS2" s="2"/>
      <c r="ETT2" s="2"/>
      <c r="ETU2" s="2"/>
      <c r="ETV2" s="2"/>
      <c r="ETW2" s="2"/>
      <c r="ETX2" s="2"/>
      <c r="ETY2" s="2"/>
      <c r="ETZ2" s="2"/>
      <c r="EUA2" s="2"/>
      <c r="EUB2" s="2"/>
      <c r="EUC2" s="2"/>
      <c r="EUD2" s="2"/>
      <c r="EUE2" s="2"/>
      <c r="EUF2" s="2"/>
      <c r="EUG2" s="2"/>
      <c r="EUH2" s="2"/>
      <c r="EUI2" s="2"/>
      <c r="EUJ2" s="2"/>
      <c r="EUK2" s="2"/>
      <c r="EUL2" s="2"/>
      <c r="EUM2" s="2"/>
      <c r="EUN2" s="2"/>
      <c r="EUO2" s="2"/>
      <c r="EUP2" s="2"/>
      <c r="EUQ2" s="2"/>
      <c r="EUR2" s="2"/>
      <c r="EUS2" s="2"/>
      <c r="EUT2" s="2"/>
      <c r="EUU2" s="2"/>
      <c r="EUV2" s="2"/>
      <c r="EUW2" s="2"/>
      <c r="EUX2" s="2"/>
      <c r="EUY2" s="2"/>
      <c r="EUZ2" s="2"/>
      <c r="EVA2" s="2"/>
      <c r="EVB2" s="2"/>
      <c r="EVC2" s="2"/>
      <c r="EVD2" s="2"/>
      <c r="EVE2" s="2"/>
      <c r="EVF2" s="2"/>
      <c r="EVG2" s="2"/>
      <c r="EVH2" s="2"/>
      <c r="EVI2" s="2"/>
      <c r="EVJ2" s="2"/>
      <c r="EVK2" s="2"/>
      <c r="EVL2" s="2"/>
      <c r="EVM2" s="2"/>
      <c r="EVN2" s="2"/>
      <c r="EVO2" s="2"/>
      <c r="EVP2" s="2"/>
      <c r="EVQ2" s="2"/>
      <c r="EVR2" s="2"/>
      <c r="EVS2" s="2"/>
      <c r="EVT2" s="2"/>
      <c r="EVU2" s="2"/>
      <c r="EVV2" s="2"/>
      <c r="EVW2" s="2"/>
      <c r="EVX2" s="2"/>
      <c r="EVY2" s="2"/>
      <c r="EVZ2" s="2"/>
      <c r="EWA2" s="2"/>
      <c r="EWB2" s="2"/>
      <c r="EWC2" s="2"/>
      <c r="EWD2" s="2"/>
      <c r="EWE2" s="2"/>
      <c r="EWF2" s="2"/>
      <c r="EWG2" s="2"/>
      <c r="EWH2" s="2"/>
      <c r="EWI2" s="2"/>
      <c r="EWJ2" s="2"/>
      <c r="EWK2" s="2"/>
      <c r="EWL2" s="2"/>
      <c r="EWM2" s="2"/>
      <c r="EWN2" s="2"/>
      <c r="EWO2" s="2"/>
      <c r="EWP2" s="2"/>
      <c r="EWQ2" s="2"/>
      <c r="EWR2" s="2"/>
      <c r="EWS2" s="2"/>
      <c r="EWT2" s="2"/>
      <c r="EWU2" s="2"/>
      <c r="EWV2" s="2"/>
      <c r="EWW2" s="2"/>
      <c r="EWX2" s="2"/>
      <c r="EWY2" s="2"/>
      <c r="EWZ2" s="2"/>
      <c r="EXA2" s="2"/>
      <c r="EXB2" s="2"/>
      <c r="EXC2" s="2"/>
      <c r="EXD2" s="2"/>
      <c r="EXE2" s="2"/>
      <c r="EXF2" s="2"/>
      <c r="EXG2" s="2"/>
      <c r="EXH2" s="2"/>
      <c r="EXI2" s="2"/>
      <c r="EXJ2" s="2"/>
      <c r="EXK2" s="2"/>
      <c r="EXL2" s="2"/>
      <c r="EXM2" s="2"/>
      <c r="EXN2" s="2"/>
      <c r="EXO2" s="2"/>
      <c r="EXP2" s="2"/>
      <c r="EXQ2" s="2"/>
      <c r="EXR2" s="2"/>
      <c r="EXS2" s="2"/>
      <c r="EXT2" s="2"/>
      <c r="EXU2" s="2"/>
      <c r="EXV2" s="2"/>
      <c r="EXW2" s="2"/>
      <c r="EXX2" s="2"/>
      <c r="EXY2" s="2"/>
      <c r="EXZ2" s="2"/>
      <c r="EYA2" s="2"/>
      <c r="EYB2" s="2"/>
      <c r="EYC2" s="2"/>
      <c r="EYD2" s="2"/>
      <c r="EYE2" s="2"/>
      <c r="EYF2" s="2"/>
      <c r="EYG2" s="2"/>
      <c r="EYH2" s="2"/>
      <c r="EYI2" s="2"/>
      <c r="EYJ2" s="2"/>
      <c r="EYK2" s="2"/>
      <c r="EYL2" s="2"/>
      <c r="EYM2" s="2"/>
      <c r="EYN2" s="2"/>
      <c r="EYO2" s="2"/>
      <c r="EYP2" s="2"/>
      <c r="EYQ2" s="2"/>
      <c r="EYR2" s="2"/>
      <c r="EYS2" s="2"/>
      <c r="EYT2" s="2"/>
      <c r="EYU2" s="2"/>
      <c r="EYV2" s="2"/>
      <c r="EYW2" s="2"/>
      <c r="EYX2" s="2"/>
      <c r="EYY2" s="2"/>
      <c r="EYZ2" s="2"/>
      <c r="EZA2" s="2"/>
      <c r="EZB2" s="2"/>
      <c r="EZC2" s="2"/>
      <c r="EZD2" s="2"/>
      <c r="EZE2" s="2"/>
      <c r="EZF2" s="2"/>
      <c r="EZG2" s="2"/>
      <c r="EZH2" s="2"/>
      <c r="EZI2" s="2"/>
      <c r="EZJ2" s="2"/>
      <c r="EZK2" s="2"/>
      <c r="EZL2" s="2"/>
      <c r="EZM2" s="2"/>
      <c r="EZN2" s="2"/>
      <c r="EZO2" s="2"/>
      <c r="EZP2" s="2"/>
      <c r="EZQ2" s="2"/>
      <c r="EZR2" s="2"/>
      <c r="EZS2" s="2"/>
      <c r="EZT2" s="2"/>
      <c r="EZU2" s="2"/>
      <c r="EZV2" s="2"/>
      <c r="EZW2" s="2"/>
      <c r="EZX2" s="2"/>
      <c r="EZY2" s="2"/>
      <c r="EZZ2" s="2"/>
      <c r="FAA2" s="2"/>
      <c r="FAB2" s="2"/>
      <c r="FAC2" s="2"/>
      <c r="FAD2" s="2"/>
      <c r="FAE2" s="2"/>
      <c r="FAF2" s="2"/>
      <c r="FAG2" s="2"/>
      <c r="FAH2" s="2"/>
      <c r="FAI2" s="2"/>
      <c r="FAJ2" s="2"/>
      <c r="FAK2" s="2"/>
      <c r="FAL2" s="2"/>
      <c r="FAM2" s="2"/>
      <c r="FAN2" s="2"/>
      <c r="FAO2" s="2"/>
      <c r="FAP2" s="2"/>
      <c r="FAQ2" s="2"/>
      <c r="FAR2" s="2"/>
      <c r="FAS2" s="2"/>
      <c r="FAT2" s="2"/>
      <c r="FAU2" s="2"/>
      <c r="FAV2" s="2"/>
      <c r="FAW2" s="2"/>
      <c r="FAX2" s="2"/>
      <c r="FAY2" s="2"/>
      <c r="FAZ2" s="2"/>
      <c r="FBA2" s="2"/>
      <c r="FBB2" s="2"/>
      <c r="FBC2" s="2"/>
      <c r="FBD2" s="2"/>
      <c r="FBE2" s="2"/>
      <c r="FBF2" s="2"/>
      <c r="FBG2" s="2"/>
      <c r="FBH2" s="2"/>
      <c r="FBI2" s="2"/>
      <c r="FBJ2" s="2"/>
      <c r="FBK2" s="2"/>
      <c r="FBL2" s="2"/>
      <c r="FBM2" s="2"/>
      <c r="FBN2" s="2"/>
      <c r="FBO2" s="2"/>
      <c r="FBP2" s="2"/>
      <c r="FBQ2" s="2"/>
      <c r="FBR2" s="2"/>
      <c r="FBS2" s="2"/>
      <c r="FBT2" s="2"/>
      <c r="FBU2" s="2"/>
      <c r="FBV2" s="2"/>
      <c r="FBW2" s="2"/>
      <c r="FBX2" s="2"/>
      <c r="FBY2" s="2"/>
      <c r="FBZ2" s="2"/>
      <c r="FCA2" s="2"/>
      <c r="FCB2" s="2"/>
      <c r="FCC2" s="2"/>
      <c r="FCD2" s="2"/>
      <c r="FCE2" s="2"/>
      <c r="FCF2" s="2"/>
      <c r="FCG2" s="2"/>
      <c r="FCH2" s="2"/>
      <c r="FCI2" s="2"/>
      <c r="FCJ2" s="2"/>
      <c r="FCK2" s="2"/>
      <c r="FCL2" s="2"/>
      <c r="FCM2" s="2"/>
      <c r="FCN2" s="2"/>
      <c r="FCO2" s="2"/>
      <c r="FCP2" s="2"/>
      <c r="FCQ2" s="2"/>
      <c r="FCR2" s="2"/>
      <c r="FCS2" s="2"/>
      <c r="FCT2" s="2"/>
      <c r="FCU2" s="2"/>
      <c r="FCV2" s="2"/>
      <c r="FCW2" s="2"/>
      <c r="FCX2" s="2"/>
      <c r="FCY2" s="2"/>
      <c r="FCZ2" s="2"/>
      <c r="FDA2" s="2"/>
      <c r="FDB2" s="2"/>
      <c r="FDC2" s="2"/>
      <c r="FDD2" s="2"/>
      <c r="FDE2" s="2"/>
      <c r="FDF2" s="2"/>
      <c r="FDG2" s="2"/>
      <c r="FDH2" s="2"/>
      <c r="FDI2" s="2"/>
      <c r="FDJ2" s="2"/>
      <c r="FDK2" s="2"/>
      <c r="FDL2" s="2"/>
      <c r="FDM2" s="2"/>
      <c r="FDN2" s="2"/>
      <c r="FDO2" s="2"/>
      <c r="FDP2" s="2"/>
      <c r="FDQ2" s="2"/>
      <c r="FDR2" s="2"/>
      <c r="FDS2" s="2"/>
      <c r="FDT2" s="2"/>
      <c r="FDU2" s="2"/>
      <c r="FDV2" s="2"/>
      <c r="FDW2" s="2"/>
      <c r="FDX2" s="2"/>
      <c r="FDY2" s="2"/>
      <c r="FDZ2" s="2"/>
      <c r="FEA2" s="2"/>
      <c r="FEB2" s="2"/>
      <c r="FEC2" s="2"/>
      <c r="FED2" s="2"/>
      <c r="FEE2" s="2"/>
      <c r="FEF2" s="2"/>
      <c r="FEG2" s="2"/>
      <c r="FEH2" s="2"/>
      <c r="FEI2" s="2"/>
      <c r="FEJ2" s="2"/>
      <c r="FEK2" s="2"/>
      <c r="FEL2" s="2"/>
      <c r="FEM2" s="2"/>
      <c r="FEN2" s="2"/>
      <c r="FEO2" s="2"/>
      <c r="FEP2" s="2"/>
      <c r="FEQ2" s="2"/>
      <c r="FER2" s="2"/>
      <c r="FES2" s="2"/>
      <c r="FET2" s="2"/>
      <c r="FEU2" s="2"/>
      <c r="FEV2" s="2"/>
      <c r="FEW2" s="2"/>
      <c r="FEX2" s="2"/>
      <c r="FEY2" s="2"/>
      <c r="FEZ2" s="2"/>
      <c r="FFA2" s="2"/>
      <c r="FFB2" s="2"/>
      <c r="FFC2" s="2"/>
      <c r="FFD2" s="2"/>
      <c r="FFE2" s="2"/>
      <c r="FFF2" s="2"/>
      <c r="FFG2" s="2"/>
      <c r="FFH2" s="2"/>
      <c r="FFI2" s="2"/>
      <c r="FFJ2" s="2"/>
      <c r="FFK2" s="2"/>
      <c r="FFL2" s="2"/>
      <c r="FFM2" s="2"/>
      <c r="FFN2" s="2"/>
      <c r="FFO2" s="2"/>
      <c r="FFP2" s="2"/>
      <c r="FFQ2" s="2"/>
      <c r="FFR2" s="2"/>
      <c r="FFS2" s="2"/>
      <c r="FFT2" s="2"/>
      <c r="FFU2" s="2"/>
      <c r="FFV2" s="2"/>
      <c r="FFW2" s="2"/>
      <c r="FFX2" s="2"/>
      <c r="FFY2" s="2"/>
      <c r="FFZ2" s="2"/>
      <c r="FGA2" s="2"/>
      <c r="FGB2" s="2"/>
      <c r="FGC2" s="2"/>
      <c r="FGD2" s="2"/>
      <c r="FGE2" s="2"/>
      <c r="FGF2" s="2"/>
      <c r="FGG2" s="2"/>
      <c r="FGH2" s="2"/>
      <c r="FGI2" s="2"/>
      <c r="FGJ2" s="2"/>
      <c r="FGK2" s="2"/>
      <c r="FGL2" s="2"/>
      <c r="FGM2" s="2"/>
      <c r="FGN2" s="2"/>
      <c r="FGO2" s="2"/>
      <c r="FGP2" s="2"/>
      <c r="FGQ2" s="2"/>
      <c r="FGR2" s="2"/>
      <c r="FGS2" s="2"/>
      <c r="FGT2" s="2"/>
      <c r="FGU2" s="2"/>
      <c r="FGV2" s="2"/>
      <c r="FGW2" s="2"/>
      <c r="FGX2" s="2"/>
      <c r="FGY2" s="2"/>
      <c r="FGZ2" s="2"/>
      <c r="FHA2" s="2"/>
      <c r="FHB2" s="2"/>
      <c r="FHC2" s="2"/>
      <c r="FHD2" s="2"/>
      <c r="FHE2" s="2"/>
      <c r="FHF2" s="2"/>
      <c r="FHG2" s="2"/>
      <c r="FHH2" s="2"/>
      <c r="FHI2" s="2"/>
      <c r="FHJ2" s="2"/>
      <c r="FHK2" s="2"/>
      <c r="FHL2" s="2"/>
      <c r="FHM2" s="2"/>
      <c r="FHN2" s="2"/>
      <c r="FHO2" s="2"/>
      <c r="FHP2" s="2"/>
      <c r="FHQ2" s="2"/>
      <c r="FHR2" s="2"/>
      <c r="FHS2" s="2"/>
      <c r="FHT2" s="2"/>
      <c r="FHU2" s="2"/>
      <c r="FHV2" s="2"/>
      <c r="FHW2" s="2"/>
      <c r="FHX2" s="2"/>
      <c r="FHY2" s="2"/>
      <c r="FHZ2" s="2"/>
      <c r="FIA2" s="2"/>
      <c r="FIB2" s="2"/>
      <c r="FIC2" s="2"/>
      <c r="FID2" s="2"/>
      <c r="FIE2" s="2"/>
      <c r="FIF2" s="2"/>
      <c r="FIG2" s="2"/>
      <c r="FIH2" s="2"/>
      <c r="FII2" s="2"/>
      <c r="FIJ2" s="2"/>
      <c r="FIK2" s="2"/>
      <c r="FIL2" s="2"/>
      <c r="FIM2" s="2"/>
      <c r="FIN2" s="2"/>
      <c r="FIO2" s="2"/>
      <c r="FIP2" s="2"/>
      <c r="FIQ2" s="2"/>
      <c r="FIR2" s="2"/>
      <c r="FIS2" s="2"/>
      <c r="FIT2" s="2"/>
      <c r="FIU2" s="2"/>
      <c r="FIV2" s="2"/>
      <c r="FIW2" s="2"/>
      <c r="FIX2" s="2"/>
      <c r="FIY2" s="2"/>
      <c r="FIZ2" s="2"/>
      <c r="FJA2" s="2"/>
      <c r="FJB2" s="2"/>
      <c r="FJC2" s="2"/>
      <c r="FJD2" s="2"/>
      <c r="FJE2" s="2"/>
      <c r="FJF2" s="2"/>
      <c r="FJG2" s="2"/>
      <c r="FJH2" s="2"/>
      <c r="FJI2" s="2"/>
      <c r="FJJ2" s="2"/>
      <c r="FJK2" s="2"/>
      <c r="FJL2" s="2"/>
      <c r="FJM2" s="2"/>
      <c r="FJN2" s="2"/>
      <c r="FJO2" s="2"/>
      <c r="FJP2" s="2"/>
      <c r="FJQ2" s="2"/>
      <c r="FJR2" s="2"/>
      <c r="FJS2" s="2"/>
      <c r="FJT2" s="2"/>
      <c r="FJU2" s="2"/>
      <c r="FJV2" s="2"/>
      <c r="FJW2" s="2"/>
      <c r="FJX2" s="2"/>
      <c r="FJY2" s="2"/>
      <c r="FJZ2" s="2"/>
      <c r="FKA2" s="2"/>
      <c r="FKB2" s="2"/>
      <c r="FKC2" s="2"/>
      <c r="FKD2" s="2"/>
      <c r="FKE2" s="2"/>
      <c r="FKF2" s="2"/>
      <c r="FKG2" s="2"/>
      <c r="FKH2" s="2"/>
      <c r="FKI2" s="2"/>
      <c r="FKJ2" s="2"/>
      <c r="FKK2" s="2"/>
      <c r="FKL2" s="2"/>
      <c r="FKM2" s="2"/>
      <c r="FKN2" s="2"/>
      <c r="FKO2" s="2"/>
      <c r="FKP2" s="2"/>
      <c r="FKQ2" s="2"/>
      <c r="FKR2" s="2"/>
      <c r="FKS2" s="2"/>
      <c r="FKT2" s="2"/>
      <c r="FKU2" s="2"/>
      <c r="FKV2" s="2"/>
      <c r="FKW2" s="2"/>
      <c r="FKX2" s="2"/>
      <c r="FKY2" s="2"/>
      <c r="FKZ2" s="2"/>
      <c r="FLA2" s="2"/>
      <c r="FLB2" s="2"/>
      <c r="FLC2" s="2"/>
      <c r="FLD2" s="2"/>
      <c r="FLE2" s="2"/>
      <c r="FLF2" s="2"/>
      <c r="FLG2" s="2"/>
      <c r="FLH2" s="2"/>
      <c r="FLI2" s="2"/>
      <c r="FLJ2" s="2"/>
      <c r="FLK2" s="2"/>
      <c r="FLL2" s="2"/>
      <c r="FLM2" s="2"/>
      <c r="FLN2" s="2"/>
      <c r="FLO2" s="2"/>
      <c r="FLP2" s="2"/>
      <c r="FLQ2" s="2"/>
      <c r="FLR2" s="2"/>
      <c r="FLS2" s="2"/>
      <c r="FLT2" s="2"/>
      <c r="FLU2" s="2"/>
      <c r="FLV2" s="2"/>
      <c r="FLW2" s="2"/>
      <c r="FLX2" s="2"/>
      <c r="FLY2" s="2"/>
      <c r="FLZ2" s="2"/>
      <c r="FMA2" s="2"/>
      <c r="FMB2" s="2"/>
      <c r="FMC2" s="2"/>
      <c r="FMD2" s="2"/>
      <c r="FME2" s="2"/>
      <c r="FMF2" s="2"/>
      <c r="FMG2" s="2"/>
      <c r="FMH2" s="2"/>
      <c r="FMI2" s="2"/>
      <c r="FMJ2" s="2"/>
      <c r="FMK2" s="2"/>
      <c r="FML2" s="2"/>
      <c r="FMM2" s="2"/>
      <c r="FMN2" s="2"/>
      <c r="FMO2" s="2"/>
      <c r="FMP2" s="2"/>
      <c r="FMQ2" s="2"/>
      <c r="FMR2" s="2"/>
      <c r="FMS2" s="2"/>
      <c r="FMT2" s="2"/>
      <c r="FMU2" s="2"/>
      <c r="FMV2" s="2"/>
      <c r="FMW2" s="2"/>
      <c r="FMX2" s="2"/>
      <c r="FMY2" s="2"/>
      <c r="FMZ2" s="2"/>
      <c r="FNA2" s="2"/>
      <c r="FNB2" s="2"/>
      <c r="FNC2" s="2"/>
      <c r="FND2" s="2"/>
      <c r="FNE2" s="2"/>
      <c r="FNF2" s="2"/>
      <c r="FNG2" s="2"/>
      <c r="FNH2" s="2"/>
      <c r="FNI2" s="2"/>
      <c r="FNJ2" s="2"/>
      <c r="FNK2" s="2"/>
      <c r="FNL2" s="2"/>
      <c r="FNM2" s="2"/>
      <c r="FNN2" s="2"/>
      <c r="FNO2" s="2"/>
      <c r="FNP2" s="2"/>
      <c r="FNQ2" s="2"/>
      <c r="FNR2" s="2"/>
      <c r="FNS2" s="2"/>
      <c r="FNT2" s="2"/>
      <c r="FNU2" s="2"/>
      <c r="FNV2" s="2"/>
      <c r="FNW2" s="2"/>
      <c r="FNX2" s="2"/>
      <c r="FNY2" s="2"/>
      <c r="FNZ2" s="2"/>
      <c r="FOA2" s="2"/>
      <c r="FOB2" s="2"/>
      <c r="FOC2" s="2"/>
      <c r="FOD2" s="2"/>
      <c r="FOE2" s="2"/>
      <c r="FOF2" s="2"/>
      <c r="FOG2" s="2"/>
      <c r="FOH2" s="2"/>
      <c r="FOI2" s="2"/>
      <c r="FOJ2" s="2"/>
      <c r="FOK2" s="2"/>
      <c r="FOL2" s="2"/>
      <c r="FOM2" s="2"/>
      <c r="FON2" s="2"/>
      <c r="FOO2" s="2"/>
      <c r="FOP2" s="2"/>
      <c r="FOQ2" s="2"/>
      <c r="FOR2" s="2"/>
      <c r="FOS2" s="2"/>
      <c r="FOT2" s="2"/>
      <c r="FOU2" s="2"/>
      <c r="FOV2" s="2"/>
      <c r="FOW2" s="2"/>
      <c r="FOX2" s="2"/>
      <c r="FOY2" s="2"/>
      <c r="FOZ2" s="2"/>
      <c r="FPA2" s="2"/>
      <c r="FPB2" s="2"/>
      <c r="FPC2" s="2"/>
      <c r="FPD2" s="2"/>
      <c r="FPE2" s="2"/>
      <c r="FPF2" s="2"/>
      <c r="FPG2" s="2"/>
      <c r="FPH2" s="2"/>
      <c r="FPI2" s="2"/>
      <c r="FPJ2" s="2"/>
      <c r="FPK2" s="2"/>
      <c r="FPL2" s="2"/>
      <c r="FPM2" s="2"/>
      <c r="FPN2" s="2"/>
      <c r="FPO2" s="2"/>
      <c r="FPP2" s="2"/>
      <c r="FPQ2" s="2"/>
      <c r="FPR2" s="2"/>
      <c r="FPS2" s="2"/>
      <c r="FPT2" s="2"/>
      <c r="FPU2" s="2"/>
      <c r="FPV2" s="2"/>
      <c r="FPW2" s="2"/>
      <c r="FPX2" s="2"/>
      <c r="FPY2" s="2"/>
      <c r="FPZ2" s="2"/>
      <c r="FQA2" s="2"/>
      <c r="FQB2" s="2"/>
      <c r="FQC2" s="2"/>
      <c r="FQD2" s="2"/>
      <c r="FQE2" s="2"/>
      <c r="FQF2" s="2"/>
      <c r="FQG2" s="2"/>
      <c r="FQH2" s="2"/>
      <c r="FQI2" s="2"/>
      <c r="FQJ2" s="2"/>
      <c r="FQK2" s="2"/>
      <c r="FQL2" s="2"/>
      <c r="FQM2" s="2"/>
      <c r="FQN2" s="2"/>
      <c r="FQO2" s="2"/>
      <c r="FQP2" s="2"/>
      <c r="FQQ2" s="2"/>
      <c r="FQR2" s="2"/>
      <c r="FQS2" s="2"/>
      <c r="FQT2" s="2"/>
      <c r="FQU2" s="2"/>
      <c r="FQV2" s="2"/>
      <c r="FQW2" s="2"/>
      <c r="FQX2" s="2"/>
      <c r="FQY2" s="2"/>
      <c r="FQZ2" s="2"/>
      <c r="FRA2" s="2"/>
      <c r="FRB2" s="2"/>
      <c r="FRC2" s="2"/>
      <c r="FRD2" s="2"/>
      <c r="FRE2" s="2"/>
      <c r="FRF2" s="2"/>
      <c r="FRG2" s="2"/>
      <c r="FRH2" s="2"/>
      <c r="FRI2" s="2"/>
      <c r="FRJ2" s="2"/>
      <c r="FRK2" s="2"/>
      <c r="FRL2" s="2"/>
      <c r="FRM2" s="2"/>
      <c r="FRN2" s="2"/>
      <c r="FRO2" s="2"/>
      <c r="FRP2" s="2"/>
      <c r="FRQ2" s="2"/>
      <c r="FRR2" s="2"/>
      <c r="FRS2" s="2"/>
      <c r="FRT2" s="2"/>
      <c r="FRU2" s="2"/>
      <c r="FRV2" s="2"/>
      <c r="FRW2" s="2"/>
      <c r="FRX2" s="2"/>
      <c r="FRY2" s="2"/>
      <c r="FRZ2" s="2"/>
      <c r="FSA2" s="2"/>
      <c r="FSB2" s="2"/>
      <c r="FSC2" s="2"/>
      <c r="FSD2" s="2"/>
      <c r="FSE2" s="2"/>
      <c r="FSF2" s="2"/>
      <c r="FSG2" s="2"/>
      <c r="FSH2" s="2"/>
      <c r="FSI2" s="2"/>
      <c r="FSJ2" s="2"/>
      <c r="FSK2" s="2"/>
      <c r="FSL2" s="2"/>
      <c r="FSM2" s="2"/>
      <c r="FSN2" s="2"/>
      <c r="FSO2" s="2"/>
      <c r="FSP2" s="2"/>
      <c r="FSQ2" s="2"/>
      <c r="FSR2" s="2"/>
      <c r="FSS2" s="2"/>
      <c r="FST2" s="2"/>
      <c r="FSU2" s="2"/>
      <c r="FSV2" s="2"/>
      <c r="FSW2" s="2"/>
      <c r="FSX2" s="2"/>
      <c r="FSY2" s="2"/>
      <c r="FSZ2" s="2"/>
      <c r="FTA2" s="2"/>
      <c r="FTB2" s="2"/>
      <c r="FTC2" s="2"/>
      <c r="FTD2" s="2"/>
      <c r="FTE2" s="2"/>
      <c r="FTF2" s="2"/>
      <c r="FTG2" s="2"/>
      <c r="FTH2" s="2"/>
      <c r="FTI2" s="2"/>
      <c r="FTJ2" s="2"/>
      <c r="FTK2" s="2"/>
      <c r="FTL2" s="2"/>
      <c r="FTM2" s="2"/>
      <c r="FTN2" s="2"/>
      <c r="FTO2" s="2"/>
      <c r="FTP2" s="2"/>
      <c r="FTQ2" s="2"/>
      <c r="FTR2" s="2"/>
      <c r="FTS2" s="2"/>
      <c r="FTT2" s="2"/>
      <c r="FTU2" s="2"/>
      <c r="FTV2" s="2"/>
      <c r="FTW2" s="2"/>
      <c r="FTX2" s="2"/>
      <c r="FTY2" s="2"/>
      <c r="FTZ2" s="2"/>
      <c r="FUA2" s="2"/>
      <c r="FUB2" s="2"/>
      <c r="FUC2" s="2"/>
      <c r="FUD2" s="2"/>
      <c r="FUE2" s="2"/>
      <c r="FUF2" s="2"/>
      <c r="FUG2" s="2"/>
      <c r="FUH2" s="2"/>
      <c r="FUI2" s="2"/>
      <c r="FUJ2" s="2"/>
      <c r="FUK2" s="2"/>
      <c r="FUL2" s="2"/>
      <c r="FUM2" s="2"/>
      <c r="FUN2" s="2"/>
      <c r="FUO2" s="2"/>
      <c r="FUP2" s="2"/>
      <c r="FUQ2" s="2"/>
      <c r="FUR2" s="2"/>
      <c r="FUS2" s="2"/>
      <c r="FUT2" s="2"/>
      <c r="FUU2" s="2"/>
      <c r="FUV2" s="2"/>
      <c r="FUW2" s="2"/>
      <c r="FUX2" s="2"/>
      <c r="FUY2" s="2"/>
      <c r="FUZ2" s="2"/>
      <c r="FVA2" s="2"/>
      <c r="FVB2" s="2"/>
      <c r="FVC2" s="2"/>
      <c r="FVD2" s="2"/>
      <c r="FVE2" s="2"/>
      <c r="FVF2" s="2"/>
      <c r="FVG2" s="2"/>
      <c r="FVH2" s="2"/>
      <c r="FVI2" s="2"/>
      <c r="FVJ2" s="2"/>
      <c r="FVK2" s="2"/>
      <c r="FVL2" s="2"/>
      <c r="FVM2" s="2"/>
      <c r="FVN2" s="2"/>
      <c r="FVO2" s="2"/>
      <c r="FVP2" s="2"/>
      <c r="FVQ2" s="2"/>
      <c r="FVR2" s="2"/>
      <c r="FVS2" s="2"/>
      <c r="FVT2" s="2"/>
      <c r="FVU2" s="2"/>
      <c r="FVV2" s="2"/>
      <c r="FVW2" s="2"/>
      <c r="FVX2" s="2"/>
      <c r="FVY2" s="2"/>
      <c r="FVZ2" s="2"/>
      <c r="FWA2" s="2"/>
      <c r="FWB2" s="2"/>
      <c r="FWC2" s="2"/>
      <c r="FWD2" s="2"/>
      <c r="FWE2" s="2"/>
      <c r="FWF2" s="2"/>
      <c r="FWG2" s="2"/>
      <c r="FWH2" s="2"/>
      <c r="FWI2" s="2"/>
      <c r="FWJ2" s="2"/>
      <c r="FWK2" s="2"/>
      <c r="FWL2" s="2"/>
      <c r="FWM2" s="2"/>
      <c r="FWN2" s="2"/>
      <c r="FWO2" s="2"/>
      <c r="FWP2" s="2"/>
      <c r="FWQ2" s="2"/>
      <c r="FWR2" s="2"/>
      <c r="FWS2" s="2"/>
      <c r="FWT2" s="2"/>
      <c r="FWU2" s="2"/>
      <c r="FWV2" s="2"/>
      <c r="FWW2" s="2"/>
      <c r="FWX2" s="2"/>
      <c r="FWY2" s="2"/>
      <c r="FWZ2" s="2"/>
      <c r="FXA2" s="2"/>
      <c r="FXB2" s="2"/>
      <c r="FXC2" s="2"/>
      <c r="FXD2" s="2"/>
      <c r="FXE2" s="2"/>
      <c r="FXF2" s="2"/>
      <c r="FXG2" s="2"/>
      <c r="FXH2" s="2"/>
      <c r="FXI2" s="2"/>
      <c r="FXJ2" s="2"/>
      <c r="FXK2" s="2"/>
      <c r="FXL2" s="2"/>
      <c r="FXM2" s="2"/>
      <c r="FXN2" s="2"/>
      <c r="FXO2" s="2"/>
      <c r="FXP2" s="2"/>
      <c r="FXQ2" s="2"/>
      <c r="FXR2" s="2"/>
      <c r="FXS2" s="2"/>
      <c r="FXT2" s="2"/>
      <c r="FXU2" s="2"/>
      <c r="FXV2" s="2"/>
      <c r="FXW2" s="2"/>
      <c r="FXX2" s="2"/>
      <c r="FXY2" s="2"/>
      <c r="FXZ2" s="2"/>
      <c r="FYA2" s="2"/>
      <c r="FYB2" s="2"/>
      <c r="FYC2" s="2"/>
      <c r="FYD2" s="2"/>
      <c r="FYE2" s="2"/>
      <c r="FYF2" s="2"/>
      <c r="FYG2" s="2"/>
      <c r="FYH2" s="2"/>
      <c r="FYI2" s="2"/>
      <c r="FYJ2" s="2"/>
      <c r="FYK2" s="2"/>
      <c r="FYL2" s="2"/>
      <c r="FYM2" s="2"/>
      <c r="FYN2" s="2"/>
      <c r="FYO2" s="2"/>
      <c r="FYP2" s="2"/>
      <c r="FYQ2" s="2"/>
      <c r="FYR2" s="2"/>
      <c r="FYS2" s="2"/>
      <c r="FYT2" s="2"/>
      <c r="FYU2" s="2"/>
      <c r="FYV2" s="2"/>
      <c r="FYW2" s="2"/>
      <c r="FYX2" s="2"/>
      <c r="FYY2" s="2"/>
      <c r="FYZ2" s="2"/>
      <c r="FZA2" s="2"/>
      <c r="FZB2" s="2"/>
      <c r="FZC2" s="2"/>
      <c r="FZD2" s="2"/>
      <c r="FZE2" s="2"/>
      <c r="FZF2" s="2"/>
      <c r="FZG2" s="2"/>
      <c r="FZH2" s="2"/>
      <c r="FZI2" s="2"/>
      <c r="FZJ2" s="2"/>
      <c r="FZK2" s="2"/>
      <c r="FZL2" s="2"/>
      <c r="FZM2" s="2"/>
      <c r="FZN2" s="2"/>
      <c r="FZO2" s="2"/>
      <c r="FZP2" s="2"/>
      <c r="FZQ2" s="2"/>
      <c r="FZR2" s="2"/>
      <c r="FZS2" s="2"/>
      <c r="FZT2" s="2"/>
      <c r="FZU2" s="2"/>
      <c r="FZV2" s="2"/>
      <c r="FZW2" s="2"/>
      <c r="FZX2" s="2"/>
      <c r="FZY2" s="2"/>
      <c r="FZZ2" s="2"/>
      <c r="GAA2" s="2"/>
      <c r="GAB2" s="2"/>
      <c r="GAC2" s="2"/>
      <c r="GAD2" s="2"/>
      <c r="GAE2" s="2"/>
      <c r="GAF2" s="2"/>
      <c r="GAG2" s="2"/>
      <c r="GAH2" s="2"/>
      <c r="GAI2" s="2"/>
      <c r="GAJ2" s="2"/>
      <c r="GAK2" s="2"/>
      <c r="GAL2" s="2"/>
      <c r="GAM2" s="2"/>
      <c r="GAN2" s="2"/>
      <c r="GAO2" s="2"/>
      <c r="GAP2" s="2"/>
      <c r="GAQ2" s="2"/>
      <c r="GAR2" s="2"/>
      <c r="GAS2" s="2"/>
      <c r="GAT2" s="2"/>
      <c r="GAU2" s="2"/>
      <c r="GAV2" s="2"/>
      <c r="GAW2" s="2"/>
      <c r="GAX2" s="2"/>
      <c r="GAY2" s="2"/>
      <c r="GAZ2" s="2"/>
      <c r="GBA2" s="2"/>
      <c r="GBB2" s="2"/>
      <c r="GBC2" s="2"/>
      <c r="GBD2" s="2"/>
      <c r="GBE2" s="2"/>
      <c r="GBF2" s="2"/>
      <c r="GBG2" s="2"/>
      <c r="GBH2" s="2"/>
      <c r="GBI2" s="2"/>
      <c r="GBJ2" s="2"/>
      <c r="GBK2" s="2"/>
      <c r="GBL2" s="2"/>
      <c r="GBM2" s="2"/>
      <c r="GBN2" s="2"/>
      <c r="GBO2" s="2"/>
      <c r="GBP2" s="2"/>
      <c r="GBQ2" s="2"/>
      <c r="GBR2" s="2"/>
      <c r="GBS2" s="2"/>
      <c r="GBT2" s="2"/>
      <c r="GBU2" s="2"/>
      <c r="GBV2" s="2"/>
      <c r="GBW2" s="2"/>
      <c r="GBX2" s="2"/>
      <c r="GBY2" s="2"/>
      <c r="GBZ2" s="2"/>
      <c r="GCA2" s="2"/>
      <c r="GCB2" s="2"/>
      <c r="GCC2" s="2"/>
      <c r="GCD2" s="2"/>
      <c r="GCE2" s="2"/>
      <c r="GCF2" s="2"/>
      <c r="GCG2" s="2"/>
      <c r="GCH2" s="2"/>
      <c r="GCI2" s="2"/>
      <c r="GCJ2" s="2"/>
      <c r="GCK2" s="2"/>
      <c r="GCL2" s="2"/>
      <c r="GCM2" s="2"/>
      <c r="GCN2" s="2"/>
      <c r="GCO2" s="2"/>
      <c r="GCP2" s="2"/>
      <c r="GCQ2" s="2"/>
      <c r="GCR2" s="2"/>
      <c r="GCS2" s="2"/>
      <c r="GCT2" s="2"/>
      <c r="GCU2" s="2"/>
      <c r="GCV2" s="2"/>
      <c r="GCW2" s="2"/>
      <c r="GCX2" s="2"/>
      <c r="GCY2" s="2"/>
      <c r="GCZ2" s="2"/>
      <c r="GDA2" s="2"/>
      <c r="GDB2" s="2"/>
      <c r="GDC2" s="2"/>
      <c r="GDD2" s="2"/>
      <c r="GDE2" s="2"/>
      <c r="GDF2" s="2"/>
      <c r="GDG2" s="2"/>
      <c r="GDH2" s="2"/>
      <c r="GDI2" s="2"/>
      <c r="GDJ2" s="2"/>
      <c r="GDK2" s="2"/>
      <c r="GDL2" s="2"/>
      <c r="GDM2" s="2"/>
      <c r="GDN2" s="2"/>
      <c r="GDO2" s="2"/>
      <c r="GDP2" s="2"/>
      <c r="GDQ2" s="2"/>
      <c r="GDR2" s="2"/>
      <c r="GDS2" s="2"/>
      <c r="GDT2" s="2"/>
      <c r="GDU2" s="2"/>
      <c r="GDV2" s="2"/>
      <c r="GDW2" s="2"/>
      <c r="GDX2" s="2"/>
      <c r="GDY2" s="2"/>
      <c r="GDZ2" s="2"/>
      <c r="GEA2" s="2"/>
      <c r="GEB2" s="2"/>
      <c r="GEC2" s="2"/>
      <c r="GED2" s="2"/>
      <c r="GEE2" s="2"/>
      <c r="GEF2" s="2"/>
      <c r="GEG2" s="2"/>
      <c r="GEH2" s="2"/>
      <c r="GEI2" s="2"/>
      <c r="GEJ2" s="2"/>
      <c r="GEK2" s="2"/>
      <c r="GEL2" s="2"/>
      <c r="GEM2" s="2"/>
      <c r="GEN2" s="2"/>
      <c r="GEO2" s="2"/>
      <c r="GEP2" s="2"/>
      <c r="GEQ2" s="2"/>
      <c r="GER2" s="2"/>
      <c r="GES2" s="2"/>
      <c r="GET2" s="2"/>
      <c r="GEU2" s="2"/>
      <c r="GEV2" s="2"/>
      <c r="GEW2" s="2"/>
      <c r="GEX2" s="2"/>
      <c r="GEY2" s="2"/>
      <c r="GEZ2" s="2"/>
      <c r="GFA2" s="2"/>
      <c r="GFB2" s="2"/>
      <c r="GFC2" s="2"/>
      <c r="GFD2" s="2"/>
      <c r="GFE2" s="2"/>
      <c r="GFF2" s="2"/>
      <c r="GFG2" s="2"/>
      <c r="GFH2" s="2"/>
      <c r="GFI2" s="2"/>
      <c r="GFJ2" s="2"/>
      <c r="GFK2" s="2"/>
      <c r="GFL2" s="2"/>
      <c r="GFM2" s="2"/>
      <c r="GFN2" s="2"/>
      <c r="GFO2" s="2"/>
      <c r="GFP2" s="2"/>
      <c r="GFQ2" s="2"/>
      <c r="GFR2" s="2"/>
      <c r="GFS2" s="2"/>
      <c r="GFT2" s="2"/>
      <c r="GFU2" s="2"/>
      <c r="GFV2" s="2"/>
      <c r="GFW2" s="2"/>
      <c r="GFX2" s="2"/>
      <c r="GFY2" s="2"/>
      <c r="GFZ2" s="2"/>
      <c r="GGA2" s="2"/>
      <c r="GGB2" s="2"/>
      <c r="GGC2" s="2"/>
      <c r="GGD2" s="2"/>
      <c r="GGE2" s="2"/>
      <c r="GGF2" s="2"/>
      <c r="GGG2" s="2"/>
      <c r="GGH2" s="2"/>
      <c r="GGI2" s="2"/>
      <c r="GGJ2" s="2"/>
      <c r="GGK2" s="2"/>
      <c r="GGL2" s="2"/>
      <c r="GGM2" s="2"/>
      <c r="GGN2" s="2"/>
      <c r="GGO2" s="2"/>
      <c r="GGP2" s="2"/>
      <c r="GGQ2" s="2"/>
      <c r="GGR2" s="2"/>
      <c r="GGS2" s="2"/>
      <c r="GGT2" s="2"/>
      <c r="GGU2" s="2"/>
      <c r="GGV2" s="2"/>
      <c r="GGW2" s="2"/>
      <c r="GGX2" s="2"/>
      <c r="GGY2" s="2"/>
      <c r="GGZ2" s="2"/>
      <c r="GHA2" s="2"/>
      <c r="GHB2" s="2"/>
      <c r="GHC2" s="2"/>
      <c r="GHD2" s="2"/>
      <c r="GHE2" s="2"/>
      <c r="GHF2" s="2"/>
      <c r="GHG2" s="2"/>
      <c r="GHH2" s="2"/>
      <c r="GHI2" s="2"/>
      <c r="GHJ2" s="2"/>
      <c r="GHK2" s="2"/>
      <c r="GHL2" s="2"/>
      <c r="GHM2" s="2"/>
      <c r="GHN2" s="2"/>
      <c r="GHO2" s="2"/>
      <c r="GHP2" s="2"/>
      <c r="GHQ2" s="2"/>
      <c r="GHR2" s="2"/>
      <c r="GHS2" s="2"/>
      <c r="GHT2" s="2"/>
      <c r="GHU2" s="2"/>
      <c r="GHV2" s="2"/>
      <c r="GHW2" s="2"/>
      <c r="GHX2" s="2"/>
      <c r="GHY2" s="2"/>
      <c r="GHZ2" s="2"/>
      <c r="GIA2" s="2"/>
      <c r="GIB2" s="2"/>
      <c r="GIC2" s="2"/>
      <c r="GID2" s="2"/>
      <c r="GIE2" s="2"/>
      <c r="GIF2" s="2"/>
      <c r="GIG2" s="2"/>
      <c r="GIH2" s="2"/>
      <c r="GII2" s="2"/>
      <c r="GIJ2" s="2"/>
      <c r="GIK2" s="2"/>
      <c r="GIL2" s="2"/>
      <c r="GIM2" s="2"/>
      <c r="GIN2" s="2"/>
      <c r="GIO2" s="2"/>
      <c r="GIP2" s="2"/>
      <c r="GIQ2" s="2"/>
      <c r="GIR2" s="2"/>
      <c r="GIS2" s="2"/>
      <c r="GIT2" s="2"/>
      <c r="GIU2" s="2"/>
      <c r="GIV2" s="2"/>
      <c r="GIW2" s="2"/>
      <c r="GIX2" s="2"/>
      <c r="GIY2" s="2"/>
      <c r="GIZ2" s="2"/>
      <c r="GJA2" s="2"/>
      <c r="GJB2" s="2"/>
      <c r="GJC2" s="2"/>
      <c r="GJD2" s="2"/>
      <c r="GJE2" s="2"/>
      <c r="GJF2" s="2"/>
      <c r="GJG2" s="2"/>
      <c r="GJH2" s="2"/>
      <c r="GJI2" s="2"/>
      <c r="GJJ2" s="2"/>
      <c r="GJK2" s="2"/>
      <c r="GJL2" s="2"/>
      <c r="GJM2" s="2"/>
      <c r="GJN2" s="2"/>
      <c r="GJO2" s="2"/>
      <c r="GJP2" s="2"/>
      <c r="GJQ2" s="2"/>
      <c r="GJR2" s="2"/>
      <c r="GJS2" s="2"/>
      <c r="GJT2" s="2"/>
      <c r="GJU2" s="2"/>
      <c r="GJV2" s="2"/>
      <c r="GJW2" s="2"/>
      <c r="GJX2" s="2"/>
      <c r="GJY2" s="2"/>
      <c r="GJZ2" s="2"/>
      <c r="GKA2" s="2"/>
      <c r="GKB2" s="2"/>
      <c r="GKC2" s="2"/>
      <c r="GKD2" s="2"/>
      <c r="GKE2" s="2"/>
      <c r="GKF2" s="2"/>
      <c r="GKG2" s="2"/>
      <c r="GKH2" s="2"/>
      <c r="GKI2" s="2"/>
      <c r="GKJ2" s="2"/>
      <c r="GKK2" s="2"/>
      <c r="GKL2" s="2"/>
      <c r="GKM2" s="2"/>
      <c r="GKN2" s="2"/>
      <c r="GKO2" s="2"/>
      <c r="GKP2" s="2"/>
      <c r="GKQ2" s="2"/>
      <c r="GKR2" s="2"/>
      <c r="GKS2" s="2"/>
      <c r="GKT2" s="2"/>
      <c r="GKU2" s="2"/>
      <c r="GKV2" s="2"/>
      <c r="GKW2" s="2"/>
      <c r="GKX2" s="2"/>
      <c r="GKY2" s="2"/>
      <c r="GKZ2" s="2"/>
      <c r="GLA2" s="2"/>
      <c r="GLB2" s="2"/>
      <c r="GLC2" s="2"/>
      <c r="GLD2" s="2"/>
      <c r="GLE2" s="2"/>
      <c r="GLF2" s="2"/>
      <c r="GLG2" s="2"/>
      <c r="GLH2" s="2"/>
      <c r="GLI2" s="2"/>
      <c r="GLJ2" s="2"/>
      <c r="GLK2" s="2"/>
      <c r="GLL2" s="2"/>
      <c r="GLM2" s="2"/>
      <c r="GLN2" s="2"/>
      <c r="GLO2" s="2"/>
      <c r="GLP2" s="2"/>
      <c r="GLQ2" s="2"/>
      <c r="GLR2" s="2"/>
      <c r="GLS2" s="2"/>
      <c r="GLT2" s="2"/>
      <c r="GLU2" s="2"/>
      <c r="GLV2" s="2"/>
      <c r="GLW2" s="2"/>
      <c r="GLX2" s="2"/>
      <c r="GLY2" s="2"/>
      <c r="GLZ2" s="2"/>
      <c r="GMA2" s="2"/>
      <c r="GMB2" s="2"/>
      <c r="GMC2" s="2"/>
      <c r="GMD2" s="2"/>
      <c r="GME2" s="2"/>
      <c r="GMF2" s="2"/>
      <c r="GMG2" s="2"/>
      <c r="GMH2" s="2"/>
      <c r="GMI2" s="2"/>
      <c r="GMJ2" s="2"/>
      <c r="GMK2" s="2"/>
      <c r="GML2" s="2"/>
      <c r="GMM2" s="2"/>
      <c r="GMN2" s="2"/>
      <c r="GMO2" s="2"/>
      <c r="GMP2" s="2"/>
      <c r="GMQ2" s="2"/>
      <c r="GMR2" s="2"/>
      <c r="GMS2" s="2"/>
      <c r="GMT2" s="2"/>
      <c r="GMU2" s="2"/>
      <c r="GMV2" s="2"/>
      <c r="GMW2" s="2"/>
      <c r="GMX2" s="2"/>
      <c r="GMY2" s="2"/>
      <c r="GMZ2" s="2"/>
      <c r="GNA2" s="2"/>
      <c r="GNB2" s="2"/>
      <c r="GNC2" s="2"/>
      <c r="GND2" s="2"/>
      <c r="GNE2" s="2"/>
      <c r="GNF2" s="2"/>
      <c r="GNG2" s="2"/>
      <c r="GNH2" s="2"/>
      <c r="GNI2" s="2"/>
      <c r="GNJ2" s="2"/>
      <c r="GNK2" s="2"/>
      <c r="GNL2" s="2"/>
      <c r="GNM2" s="2"/>
      <c r="GNN2" s="2"/>
      <c r="GNO2" s="2"/>
      <c r="GNP2" s="2"/>
      <c r="GNQ2" s="2"/>
      <c r="GNR2" s="2"/>
      <c r="GNS2" s="2"/>
      <c r="GNT2" s="2"/>
      <c r="GNU2" s="2"/>
      <c r="GNV2" s="2"/>
      <c r="GNW2" s="2"/>
      <c r="GNX2" s="2"/>
      <c r="GNY2" s="2"/>
      <c r="GNZ2" s="2"/>
      <c r="GOA2" s="2"/>
      <c r="GOB2" s="2"/>
      <c r="GOC2" s="2"/>
      <c r="GOD2" s="2"/>
      <c r="GOE2" s="2"/>
      <c r="GOF2" s="2"/>
      <c r="GOG2" s="2"/>
      <c r="GOH2" s="2"/>
      <c r="GOI2" s="2"/>
      <c r="GOJ2" s="2"/>
      <c r="GOK2" s="2"/>
      <c r="GOL2" s="2"/>
      <c r="GOM2" s="2"/>
      <c r="GON2" s="2"/>
      <c r="GOO2" s="2"/>
      <c r="GOP2" s="2"/>
      <c r="GOQ2" s="2"/>
      <c r="GOR2" s="2"/>
      <c r="GOS2" s="2"/>
      <c r="GOT2" s="2"/>
      <c r="GOU2" s="2"/>
      <c r="GOV2" s="2"/>
      <c r="GOW2" s="2"/>
      <c r="GOX2" s="2"/>
      <c r="GOY2" s="2"/>
      <c r="GOZ2" s="2"/>
      <c r="GPA2" s="2"/>
      <c r="GPB2" s="2"/>
      <c r="GPC2" s="2"/>
      <c r="GPD2" s="2"/>
      <c r="GPE2" s="2"/>
      <c r="GPF2" s="2"/>
      <c r="GPG2" s="2"/>
      <c r="GPH2" s="2"/>
      <c r="GPI2" s="2"/>
      <c r="GPJ2" s="2"/>
      <c r="GPK2" s="2"/>
      <c r="GPL2" s="2"/>
      <c r="GPM2" s="2"/>
      <c r="GPN2" s="2"/>
      <c r="GPO2" s="2"/>
      <c r="GPP2" s="2"/>
      <c r="GPQ2" s="2"/>
      <c r="GPR2" s="2"/>
      <c r="GPS2" s="2"/>
      <c r="GPT2" s="2"/>
      <c r="GPU2" s="2"/>
      <c r="GPV2" s="2"/>
      <c r="GPW2" s="2"/>
      <c r="GPX2" s="2"/>
      <c r="GPY2" s="2"/>
      <c r="GPZ2" s="2"/>
      <c r="GQA2" s="2"/>
      <c r="GQB2" s="2"/>
      <c r="GQC2" s="2"/>
      <c r="GQD2" s="2"/>
      <c r="GQE2" s="2"/>
      <c r="GQF2" s="2"/>
      <c r="GQG2" s="2"/>
      <c r="GQH2" s="2"/>
      <c r="GQI2" s="2"/>
      <c r="GQJ2" s="2"/>
      <c r="GQK2" s="2"/>
      <c r="GQL2" s="2"/>
      <c r="GQM2" s="2"/>
      <c r="GQN2" s="2"/>
      <c r="GQO2" s="2"/>
      <c r="GQP2" s="2"/>
      <c r="GQQ2" s="2"/>
      <c r="GQR2" s="2"/>
      <c r="GQS2" s="2"/>
      <c r="GQT2" s="2"/>
      <c r="GQU2" s="2"/>
      <c r="GQV2" s="2"/>
      <c r="GQW2" s="2"/>
      <c r="GQX2" s="2"/>
      <c r="GQY2" s="2"/>
      <c r="GQZ2" s="2"/>
      <c r="GRA2" s="2"/>
      <c r="GRB2" s="2"/>
      <c r="GRC2" s="2"/>
      <c r="GRD2" s="2"/>
      <c r="GRE2" s="2"/>
      <c r="GRF2" s="2"/>
      <c r="GRG2" s="2"/>
      <c r="GRH2" s="2"/>
      <c r="GRI2" s="2"/>
      <c r="GRJ2" s="2"/>
      <c r="GRK2" s="2"/>
      <c r="GRL2" s="2"/>
      <c r="GRM2" s="2"/>
      <c r="GRN2" s="2"/>
      <c r="GRO2" s="2"/>
      <c r="GRP2" s="2"/>
      <c r="GRQ2" s="2"/>
      <c r="GRR2" s="2"/>
      <c r="GRS2" s="2"/>
      <c r="GRT2" s="2"/>
      <c r="GRU2" s="2"/>
      <c r="GRV2" s="2"/>
      <c r="GRW2" s="2"/>
      <c r="GRX2" s="2"/>
      <c r="GRY2" s="2"/>
      <c r="GRZ2" s="2"/>
      <c r="GSA2" s="2"/>
      <c r="GSB2" s="2"/>
      <c r="GSC2" s="2"/>
      <c r="GSD2" s="2"/>
      <c r="GSE2" s="2"/>
      <c r="GSF2" s="2"/>
      <c r="GSG2" s="2"/>
      <c r="GSH2" s="2"/>
      <c r="GSI2" s="2"/>
      <c r="GSJ2" s="2"/>
      <c r="GSK2" s="2"/>
      <c r="GSL2" s="2"/>
      <c r="GSM2" s="2"/>
      <c r="GSN2" s="2"/>
      <c r="GSO2" s="2"/>
      <c r="GSP2" s="2"/>
      <c r="GSQ2" s="2"/>
      <c r="GSR2" s="2"/>
      <c r="GSS2" s="2"/>
      <c r="GST2" s="2"/>
      <c r="GSU2" s="2"/>
      <c r="GSV2" s="2"/>
      <c r="GSW2" s="2"/>
      <c r="GSX2" s="2"/>
      <c r="GSY2" s="2"/>
      <c r="GSZ2" s="2"/>
      <c r="GTA2" s="2"/>
      <c r="GTB2" s="2"/>
      <c r="GTC2" s="2"/>
      <c r="GTD2" s="2"/>
      <c r="GTE2" s="2"/>
      <c r="GTF2" s="2"/>
      <c r="GTG2" s="2"/>
      <c r="GTH2" s="2"/>
      <c r="GTI2" s="2"/>
      <c r="GTJ2" s="2"/>
      <c r="GTK2" s="2"/>
      <c r="GTL2" s="2"/>
      <c r="GTM2" s="2"/>
      <c r="GTN2" s="2"/>
      <c r="GTO2" s="2"/>
      <c r="GTP2" s="2"/>
      <c r="GTQ2" s="2"/>
      <c r="GTR2" s="2"/>
      <c r="GTS2" s="2"/>
      <c r="GTT2" s="2"/>
      <c r="GTU2" s="2"/>
      <c r="GTV2" s="2"/>
      <c r="GTW2" s="2"/>
      <c r="GTX2" s="2"/>
      <c r="GTY2" s="2"/>
      <c r="GTZ2" s="2"/>
      <c r="GUA2" s="2"/>
      <c r="GUB2" s="2"/>
      <c r="GUC2" s="2"/>
      <c r="GUD2" s="2"/>
      <c r="GUE2" s="2"/>
      <c r="GUF2" s="2"/>
      <c r="GUG2" s="2"/>
      <c r="GUH2" s="2"/>
      <c r="GUI2" s="2"/>
      <c r="GUJ2" s="2"/>
      <c r="GUK2" s="2"/>
      <c r="GUL2" s="2"/>
      <c r="GUM2" s="2"/>
      <c r="GUN2" s="2"/>
      <c r="GUO2" s="2"/>
      <c r="GUP2" s="2"/>
      <c r="GUQ2" s="2"/>
      <c r="GUR2" s="2"/>
      <c r="GUS2" s="2"/>
      <c r="GUT2" s="2"/>
      <c r="GUU2" s="2"/>
      <c r="GUV2" s="2"/>
      <c r="GUW2" s="2"/>
      <c r="GUX2" s="2"/>
      <c r="GUY2" s="2"/>
      <c r="GUZ2" s="2"/>
      <c r="GVA2" s="2"/>
      <c r="GVB2" s="2"/>
      <c r="GVC2" s="2"/>
      <c r="GVD2" s="2"/>
      <c r="GVE2" s="2"/>
      <c r="GVF2" s="2"/>
      <c r="GVG2" s="2"/>
      <c r="GVH2" s="2"/>
      <c r="GVI2" s="2"/>
      <c r="GVJ2" s="2"/>
      <c r="GVK2" s="2"/>
      <c r="GVL2" s="2"/>
      <c r="GVM2" s="2"/>
      <c r="GVN2" s="2"/>
      <c r="GVO2" s="2"/>
      <c r="GVP2" s="2"/>
      <c r="GVQ2" s="2"/>
      <c r="GVR2" s="2"/>
      <c r="GVS2" s="2"/>
      <c r="GVT2" s="2"/>
      <c r="GVU2" s="2"/>
      <c r="GVV2" s="2"/>
      <c r="GVW2" s="2"/>
      <c r="GVX2" s="2"/>
      <c r="GVY2" s="2"/>
      <c r="GVZ2" s="2"/>
      <c r="GWA2" s="2"/>
      <c r="GWB2" s="2"/>
      <c r="GWC2" s="2"/>
      <c r="GWD2" s="2"/>
      <c r="GWE2" s="2"/>
      <c r="GWF2" s="2"/>
      <c r="GWG2" s="2"/>
      <c r="GWH2" s="2"/>
      <c r="GWI2" s="2"/>
      <c r="GWJ2" s="2"/>
      <c r="GWK2" s="2"/>
      <c r="GWL2" s="2"/>
      <c r="GWM2" s="2"/>
      <c r="GWN2" s="2"/>
      <c r="GWO2" s="2"/>
      <c r="GWP2" s="2"/>
      <c r="GWQ2" s="2"/>
      <c r="GWR2" s="2"/>
      <c r="GWS2" s="2"/>
      <c r="GWT2" s="2"/>
      <c r="GWU2" s="2"/>
      <c r="GWV2" s="2"/>
      <c r="GWW2" s="2"/>
      <c r="GWX2" s="2"/>
      <c r="GWY2" s="2"/>
      <c r="GWZ2" s="2"/>
      <c r="GXA2" s="2"/>
      <c r="GXB2" s="2"/>
      <c r="GXC2" s="2"/>
      <c r="GXD2" s="2"/>
      <c r="GXE2" s="2"/>
      <c r="GXF2" s="2"/>
      <c r="GXG2" s="2"/>
      <c r="GXH2" s="2"/>
      <c r="GXI2" s="2"/>
      <c r="GXJ2" s="2"/>
      <c r="GXK2" s="2"/>
      <c r="GXL2" s="2"/>
      <c r="GXM2" s="2"/>
      <c r="GXN2" s="2"/>
      <c r="GXO2" s="2"/>
      <c r="GXP2" s="2"/>
      <c r="GXQ2" s="2"/>
      <c r="GXR2" s="2"/>
      <c r="GXS2" s="2"/>
      <c r="GXT2" s="2"/>
      <c r="GXU2" s="2"/>
      <c r="GXV2" s="2"/>
      <c r="GXW2" s="2"/>
      <c r="GXX2" s="2"/>
      <c r="GXY2" s="2"/>
      <c r="GXZ2" s="2"/>
      <c r="GYA2" s="2"/>
      <c r="GYB2" s="2"/>
      <c r="GYC2" s="2"/>
      <c r="GYD2" s="2"/>
      <c r="GYE2" s="2"/>
      <c r="GYF2" s="2"/>
      <c r="GYG2" s="2"/>
      <c r="GYH2" s="2"/>
      <c r="GYI2" s="2"/>
      <c r="GYJ2" s="2"/>
      <c r="GYK2" s="2"/>
      <c r="GYL2" s="2"/>
      <c r="GYM2" s="2"/>
      <c r="GYN2" s="2"/>
      <c r="GYO2" s="2"/>
      <c r="GYP2" s="2"/>
      <c r="GYQ2" s="2"/>
      <c r="GYR2" s="2"/>
      <c r="GYS2" s="2"/>
      <c r="GYT2" s="2"/>
      <c r="GYU2" s="2"/>
      <c r="GYV2" s="2"/>
      <c r="GYW2" s="2"/>
      <c r="GYX2" s="2"/>
      <c r="GYY2" s="2"/>
      <c r="GYZ2" s="2"/>
      <c r="GZA2" s="2"/>
      <c r="GZB2" s="2"/>
      <c r="GZC2" s="2"/>
      <c r="GZD2" s="2"/>
      <c r="GZE2" s="2"/>
      <c r="GZF2" s="2"/>
      <c r="GZG2" s="2"/>
      <c r="GZH2" s="2"/>
      <c r="GZI2" s="2"/>
      <c r="GZJ2" s="2"/>
      <c r="GZK2" s="2"/>
      <c r="GZL2" s="2"/>
      <c r="GZM2" s="2"/>
      <c r="GZN2" s="2"/>
      <c r="GZO2" s="2"/>
      <c r="GZP2" s="2"/>
      <c r="GZQ2" s="2"/>
      <c r="GZR2" s="2"/>
      <c r="GZS2" s="2"/>
      <c r="GZT2" s="2"/>
      <c r="GZU2" s="2"/>
      <c r="GZV2" s="2"/>
      <c r="GZW2" s="2"/>
      <c r="GZX2" s="2"/>
      <c r="GZY2" s="2"/>
      <c r="GZZ2" s="2"/>
      <c r="HAA2" s="2"/>
      <c r="HAB2" s="2"/>
      <c r="HAC2" s="2"/>
      <c r="HAD2" s="2"/>
      <c r="HAE2" s="2"/>
      <c r="HAF2" s="2"/>
      <c r="HAG2" s="2"/>
      <c r="HAH2" s="2"/>
      <c r="HAI2" s="2"/>
      <c r="HAJ2" s="2"/>
      <c r="HAK2" s="2"/>
      <c r="HAL2" s="2"/>
      <c r="HAM2" s="2"/>
      <c r="HAN2" s="2"/>
      <c r="HAO2" s="2"/>
      <c r="HAP2" s="2"/>
      <c r="HAQ2" s="2"/>
      <c r="HAR2" s="2"/>
      <c r="HAS2" s="2"/>
      <c r="HAT2" s="2"/>
      <c r="HAU2" s="2"/>
      <c r="HAV2" s="2"/>
      <c r="HAW2" s="2"/>
      <c r="HAX2" s="2"/>
      <c r="HAY2" s="2"/>
      <c r="HAZ2" s="2"/>
      <c r="HBA2" s="2"/>
      <c r="HBB2" s="2"/>
      <c r="HBC2" s="2"/>
      <c r="HBD2" s="2"/>
      <c r="HBE2" s="2"/>
      <c r="HBF2" s="2"/>
      <c r="HBG2" s="2"/>
      <c r="HBH2" s="2"/>
      <c r="HBI2" s="2"/>
      <c r="HBJ2" s="2"/>
      <c r="HBK2" s="2"/>
      <c r="HBL2" s="2"/>
      <c r="HBM2" s="2"/>
      <c r="HBN2" s="2"/>
      <c r="HBO2" s="2"/>
      <c r="HBP2" s="2"/>
      <c r="HBQ2" s="2"/>
      <c r="HBR2" s="2"/>
      <c r="HBS2" s="2"/>
      <c r="HBT2" s="2"/>
      <c r="HBU2" s="2"/>
      <c r="HBV2" s="2"/>
      <c r="HBW2" s="2"/>
      <c r="HBX2" s="2"/>
      <c r="HBY2" s="2"/>
      <c r="HBZ2" s="2"/>
      <c r="HCA2" s="2"/>
      <c r="HCB2" s="2"/>
      <c r="HCC2" s="2"/>
      <c r="HCD2" s="2"/>
      <c r="HCE2" s="2"/>
      <c r="HCF2" s="2"/>
      <c r="HCG2" s="2"/>
      <c r="HCH2" s="2"/>
      <c r="HCI2" s="2"/>
      <c r="HCJ2" s="2"/>
      <c r="HCK2" s="2"/>
      <c r="HCL2" s="2"/>
      <c r="HCM2" s="2"/>
      <c r="HCN2" s="2"/>
      <c r="HCO2" s="2"/>
      <c r="HCP2" s="2"/>
      <c r="HCQ2" s="2"/>
      <c r="HCR2" s="2"/>
      <c r="HCS2" s="2"/>
      <c r="HCT2" s="2"/>
      <c r="HCU2" s="2"/>
      <c r="HCV2" s="2"/>
      <c r="HCW2" s="2"/>
      <c r="HCX2" s="2"/>
      <c r="HCY2" s="2"/>
      <c r="HCZ2" s="2"/>
      <c r="HDA2" s="2"/>
      <c r="HDB2" s="2"/>
      <c r="HDC2" s="2"/>
      <c r="HDD2" s="2"/>
      <c r="HDE2" s="2"/>
      <c r="HDF2" s="2"/>
      <c r="HDG2" s="2"/>
      <c r="HDH2" s="2"/>
      <c r="HDI2" s="2"/>
      <c r="HDJ2" s="2"/>
      <c r="HDK2" s="2"/>
      <c r="HDL2" s="2"/>
      <c r="HDM2" s="2"/>
      <c r="HDN2" s="2"/>
      <c r="HDO2" s="2"/>
      <c r="HDP2" s="2"/>
      <c r="HDQ2" s="2"/>
      <c r="HDR2" s="2"/>
      <c r="HDS2" s="2"/>
      <c r="HDT2" s="2"/>
      <c r="HDU2" s="2"/>
      <c r="HDV2" s="2"/>
      <c r="HDW2" s="2"/>
      <c r="HDX2" s="2"/>
      <c r="HDY2" s="2"/>
      <c r="HDZ2" s="2"/>
      <c r="HEA2" s="2"/>
      <c r="HEB2" s="2"/>
      <c r="HEC2" s="2"/>
      <c r="HED2" s="2"/>
      <c r="HEE2" s="2"/>
      <c r="HEF2" s="2"/>
      <c r="HEG2" s="2"/>
      <c r="HEH2" s="2"/>
      <c r="HEI2" s="2"/>
      <c r="HEJ2" s="2"/>
      <c r="HEK2" s="2"/>
      <c r="HEL2" s="2"/>
      <c r="HEM2" s="2"/>
      <c r="HEN2" s="2"/>
      <c r="HEO2" s="2"/>
      <c r="HEP2" s="2"/>
      <c r="HEQ2" s="2"/>
      <c r="HER2" s="2"/>
      <c r="HES2" s="2"/>
      <c r="HET2" s="2"/>
      <c r="HEU2" s="2"/>
      <c r="HEV2" s="2"/>
      <c r="HEW2" s="2"/>
      <c r="HEX2" s="2"/>
      <c r="HEY2" s="2"/>
      <c r="HEZ2" s="2"/>
      <c r="HFA2" s="2"/>
      <c r="HFB2" s="2"/>
      <c r="HFC2" s="2"/>
      <c r="HFD2" s="2"/>
      <c r="HFE2" s="2"/>
      <c r="HFF2" s="2"/>
      <c r="HFG2" s="2"/>
      <c r="HFH2" s="2"/>
      <c r="HFI2" s="2"/>
      <c r="HFJ2" s="2"/>
      <c r="HFK2" s="2"/>
      <c r="HFL2" s="2"/>
      <c r="HFM2" s="2"/>
      <c r="HFN2" s="2"/>
      <c r="HFO2" s="2"/>
      <c r="HFP2" s="2"/>
      <c r="HFQ2" s="2"/>
      <c r="HFR2" s="2"/>
      <c r="HFS2" s="2"/>
      <c r="HFT2" s="2"/>
      <c r="HFU2" s="2"/>
      <c r="HFV2" s="2"/>
      <c r="HFW2" s="2"/>
      <c r="HFX2" s="2"/>
      <c r="HFY2" s="2"/>
      <c r="HFZ2" s="2"/>
      <c r="HGA2" s="2"/>
      <c r="HGB2" s="2"/>
      <c r="HGC2" s="2"/>
      <c r="HGD2" s="2"/>
      <c r="HGE2" s="2"/>
      <c r="HGF2" s="2"/>
      <c r="HGG2" s="2"/>
      <c r="HGH2" s="2"/>
      <c r="HGI2" s="2"/>
      <c r="HGJ2" s="2"/>
      <c r="HGK2" s="2"/>
      <c r="HGL2" s="2"/>
      <c r="HGM2" s="2"/>
      <c r="HGN2" s="2"/>
      <c r="HGO2" s="2"/>
      <c r="HGP2" s="2"/>
      <c r="HGQ2" s="2"/>
      <c r="HGR2" s="2"/>
      <c r="HGS2" s="2"/>
      <c r="HGT2" s="2"/>
      <c r="HGU2" s="2"/>
      <c r="HGV2" s="2"/>
      <c r="HGW2" s="2"/>
      <c r="HGX2" s="2"/>
      <c r="HGY2" s="2"/>
      <c r="HGZ2" s="2"/>
      <c r="HHA2" s="2"/>
      <c r="HHB2" s="2"/>
      <c r="HHC2" s="2"/>
      <c r="HHD2" s="2"/>
      <c r="HHE2" s="2"/>
      <c r="HHF2" s="2"/>
      <c r="HHG2" s="2"/>
      <c r="HHH2" s="2"/>
      <c r="HHI2" s="2"/>
      <c r="HHJ2" s="2"/>
      <c r="HHK2" s="2"/>
      <c r="HHL2" s="2"/>
      <c r="HHM2" s="2"/>
      <c r="HHN2" s="2"/>
      <c r="HHO2" s="2"/>
      <c r="HHP2" s="2"/>
      <c r="HHQ2" s="2"/>
      <c r="HHR2" s="2"/>
      <c r="HHS2" s="2"/>
      <c r="HHT2" s="2"/>
      <c r="HHU2" s="2"/>
      <c r="HHV2" s="2"/>
      <c r="HHW2" s="2"/>
      <c r="HHX2" s="2"/>
      <c r="HHY2" s="2"/>
      <c r="HHZ2" s="2"/>
      <c r="HIA2" s="2"/>
      <c r="HIB2" s="2"/>
      <c r="HIC2" s="2"/>
      <c r="HID2" s="2"/>
      <c r="HIE2" s="2"/>
      <c r="HIF2" s="2"/>
      <c r="HIG2" s="2"/>
      <c r="HIH2" s="2"/>
      <c r="HII2" s="2"/>
      <c r="HIJ2" s="2"/>
      <c r="HIK2" s="2"/>
      <c r="HIL2" s="2"/>
      <c r="HIM2" s="2"/>
      <c r="HIN2" s="2"/>
      <c r="HIO2" s="2"/>
      <c r="HIP2" s="2"/>
      <c r="HIQ2" s="2"/>
      <c r="HIR2" s="2"/>
      <c r="HIS2" s="2"/>
      <c r="HIT2" s="2"/>
      <c r="HIU2" s="2"/>
      <c r="HIV2" s="2"/>
      <c r="HIW2" s="2"/>
      <c r="HIX2" s="2"/>
      <c r="HIY2" s="2"/>
      <c r="HIZ2" s="2"/>
      <c r="HJA2" s="2"/>
      <c r="HJB2" s="2"/>
      <c r="HJC2" s="2"/>
      <c r="HJD2" s="2"/>
      <c r="HJE2" s="2"/>
      <c r="HJF2" s="2"/>
      <c r="HJG2" s="2"/>
      <c r="HJH2" s="2"/>
      <c r="HJI2" s="2"/>
      <c r="HJJ2" s="2"/>
      <c r="HJK2" s="2"/>
      <c r="HJL2" s="2"/>
      <c r="HJM2" s="2"/>
      <c r="HJN2" s="2"/>
      <c r="HJO2" s="2"/>
      <c r="HJP2" s="2"/>
      <c r="HJQ2" s="2"/>
      <c r="HJR2" s="2"/>
      <c r="HJS2" s="2"/>
      <c r="HJT2" s="2"/>
      <c r="HJU2" s="2"/>
      <c r="HJV2" s="2"/>
      <c r="HJW2" s="2"/>
      <c r="HJX2" s="2"/>
      <c r="HJY2" s="2"/>
      <c r="HJZ2" s="2"/>
      <c r="HKA2" s="2"/>
      <c r="HKB2" s="2"/>
      <c r="HKC2" s="2"/>
      <c r="HKD2" s="2"/>
      <c r="HKE2" s="2"/>
      <c r="HKF2" s="2"/>
      <c r="HKG2" s="2"/>
      <c r="HKH2" s="2"/>
      <c r="HKI2" s="2"/>
      <c r="HKJ2" s="2"/>
      <c r="HKK2" s="2"/>
      <c r="HKL2" s="2"/>
      <c r="HKM2" s="2"/>
      <c r="HKN2" s="2"/>
      <c r="HKO2" s="2"/>
      <c r="HKP2" s="2"/>
      <c r="HKQ2" s="2"/>
      <c r="HKR2" s="2"/>
      <c r="HKS2" s="2"/>
      <c r="HKT2" s="2"/>
      <c r="HKU2" s="2"/>
      <c r="HKV2" s="2"/>
      <c r="HKW2" s="2"/>
      <c r="HKX2" s="2"/>
      <c r="HKY2" s="2"/>
      <c r="HKZ2" s="2"/>
      <c r="HLA2" s="2"/>
      <c r="HLB2" s="2"/>
      <c r="HLC2" s="2"/>
      <c r="HLD2" s="2"/>
      <c r="HLE2" s="2"/>
      <c r="HLF2" s="2"/>
      <c r="HLG2" s="2"/>
      <c r="HLH2" s="2"/>
      <c r="HLI2" s="2"/>
      <c r="HLJ2" s="2"/>
      <c r="HLK2" s="2"/>
      <c r="HLL2" s="2"/>
      <c r="HLM2" s="2"/>
      <c r="HLN2" s="2"/>
      <c r="HLO2" s="2"/>
      <c r="HLP2" s="2"/>
      <c r="HLQ2" s="2"/>
      <c r="HLR2" s="2"/>
      <c r="HLS2" s="2"/>
      <c r="HLT2" s="2"/>
      <c r="HLU2" s="2"/>
      <c r="HLV2" s="2"/>
      <c r="HLW2" s="2"/>
      <c r="HLX2" s="2"/>
      <c r="HLY2" s="2"/>
      <c r="HLZ2" s="2"/>
      <c r="HMA2" s="2"/>
      <c r="HMB2" s="2"/>
      <c r="HMC2" s="2"/>
      <c r="HMD2" s="2"/>
      <c r="HME2" s="2"/>
      <c r="HMF2" s="2"/>
      <c r="HMG2" s="2"/>
      <c r="HMH2" s="2"/>
      <c r="HMI2" s="2"/>
      <c r="HMJ2" s="2"/>
      <c r="HMK2" s="2"/>
      <c r="HML2" s="2"/>
      <c r="HMM2" s="2"/>
      <c r="HMN2" s="2"/>
      <c r="HMO2" s="2"/>
      <c r="HMP2" s="2"/>
      <c r="HMQ2" s="2"/>
      <c r="HMR2" s="2"/>
      <c r="HMS2" s="2"/>
      <c r="HMT2" s="2"/>
      <c r="HMU2" s="2"/>
      <c r="HMV2" s="2"/>
      <c r="HMW2" s="2"/>
      <c r="HMX2" s="2"/>
      <c r="HMY2" s="2"/>
      <c r="HMZ2" s="2"/>
      <c r="HNA2" s="2"/>
      <c r="HNB2" s="2"/>
      <c r="HNC2" s="2"/>
      <c r="HND2" s="2"/>
      <c r="HNE2" s="2"/>
      <c r="HNF2" s="2"/>
      <c r="HNG2" s="2"/>
      <c r="HNH2" s="2"/>
      <c r="HNI2" s="2"/>
      <c r="HNJ2" s="2"/>
      <c r="HNK2" s="2"/>
      <c r="HNL2" s="2"/>
      <c r="HNM2" s="2"/>
      <c r="HNN2" s="2"/>
      <c r="HNO2" s="2"/>
      <c r="HNP2" s="2"/>
      <c r="HNQ2" s="2"/>
      <c r="HNR2" s="2"/>
      <c r="HNS2" s="2"/>
      <c r="HNT2" s="2"/>
      <c r="HNU2" s="2"/>
      <c r="HNV2" s="2"/>
      <c r="HNW2" s="2"/>
      <c r="HNX2" s="2"/>
      <c r="HNY2" s="2"/>
      <c r="HNZ2" s="2"/>
      <c r="HOA2" s="2"/>
      <c r="HOB2" s="2"/>
      <c r="HOC2" s="2"/>
      <c r="HOD2" s="2"/>
      <c r="HOE2" s="2"/>
      <c r="HOF2" s="2"/>
      <c r="HOG2" s="2"/>
      <c r="HOH2" s="2"/>
      <c r="HOI2" s="2"/>
      <c r="HOJ2" s="2"/>
      <c r="HOK2" s="2"/>
      <c r="HOL2" s="2"/>
      <c r="HOM2" s="2"/>
      <c r="HON2" s="2"/>
      <c r="HOO2" s="2"/>
      <c r="HOP2" s="2"/>
      <c r="HOQ2" s="2"/>
      <c r="HOR2" s="2"/>
      <c r="HOS2" s="2"/>
      <c r="HOT2" s="2"/>
      <c r="HOU2" s="2"/>
      <c r="HOV2" s="2"/>
      <c r="HOW2" s="2"/>
      <c r="HOX2" s="2"/>
      <c r="HOY2" s="2"/>
      <c r="HOZ2" s="2"/>
      <c r="HPA2" s="2"/>
      <c r="HPB2" s="2"/>
      <c r="HPC2" s="2"/>
      <c r="HPD2" s="2"/>
      <c r="HPE2" s="2"/>
      <c r="HPF2" s="2"/>
      <c r="HPG2" s="2"/>
      <c r="HPH2" s="2"/>
      <c r="HPI2" s="2"/>
      <c r="HPJ2" s="2"/>
      <c r="HPK2" s="2"/>
      <c r="HPL2" s="2"/>
      <c r="HPM2" s="2"/>
      <c r="HPN2" s="2"/>
      <c r="HPO2" s="2"/>
      <c r="HPP2" s="2"/>
      <c r="HPQ2" s="2"/>
      <c r="HPR2" s="2"/>
      <c r="HPS2" s="2"/>
      <c r="HPT2" s="2"/>
      <c r="HPU2" s="2"/>
      <c r="HPV2" s="2"/>
      <c r="HPW2" s="2"/>
      <c r="HPX2" s="2"/>
      <c r="HPY2" s="2"/>
      <c r="HPZ2" s="2"/>
      <c r="HQA2" s="2"/>
      <c r="HQB2" s="2"/>
      <c r="HQC2" s="2"/>
      <c r="HQD2" s="2"/>
      <c r="HQE2" s="2"/>
      <c r="HQF2" s="2"/>
      <c r="HQG2" s="2"/>
      <c r="HQH2" s="2"/>
      <c r="HQI2" s="2"/>
      <c r="HQJ2" s="2"/>
      <c r="HQK2" s="2"/>
      <c r="HQL2" s="2"/>
      <c r="HQM2" s="2"/>
      <c r="HQN2" s="2"/>
      <c r="HQO2" s="2"/>
      <c r="HQP2" s="2"/>
      <c r="HQQ2" s="2"/>
      <c r="HQR2" s="2"/>
      <c r="HQS2" s="2"/>
      <c r="HQT2" s="2"/>
      <c r="HQU2" s="2"/>
      <c r="HQV2" s="2"/>
      <c r="HQW2" s="2"/>
      <c r="HQX2" s="2"/>
      <c r="HQY2" s="2"/>
      <c r="HQZ2" s="2"/>
      <c r="HRA2" s="2"/>
      <c r="HRB2" s="2"/>
      <c r="HRC2" s="2"/>
      <c r="HRD2" s="2"/>
      <c r="HRE2" s="2"/>
      <c r="HRF2" s="2"/>
      <c r="HRG2" s="2"/>
      <c r="HRH2" s="2"/>
      <c r="HRI2" s="2"/>
      <c r="HRJ2" s="2"/>
      <c r="HRK2" s="2"/>
      <c r="HRL2" s="2"/>
      <c r="HRM2" s="2"/>
      <c r="HRN2" s="2"/>
      <c r="HRO2" s="2"/>
      <c r="HRP2" s="2"/>
      <c r="HRQ2" s="2"/>
      <c r="HRR2" s="2"/>
      <c r="HRS2" s="2"/>
      <c r="HRT2" s="2"/>
      <c r="HRU2" s="2"/>
      <c r="HRV2" s="2"/>
      <c r="HRW2" s="2"/>
      <c r="HRX2" s="2"/>
      <c r="HRY2" s="2"/>
      <c r="HRZ2" s="2"/>
      <c r="HSA2" s="2"/>
      <c r="HSB2" s="2"/>
      <c r="HSC2" s="2"/>
      <c r="HSD2" s="2"/>
      <c r="HSE2" s="2"/>
      <c r="HSF2" s="2"/>
      <c r="HSG2" s="2"/>
      <c r="HSH2" s="2"/>
      <c r="HSI2" s="2"/>
      <c r="HSJ2" s="2"/>
      <c r="HSK2" s="2"/>
      <c r="HSL2" s="2"/>
      <c r="HSM2" s="2"/>
      <c r="HSN2" s="2"/>
      <c r="HSO2" s="2"/>
      <c r="HSP2" s="2"/>
      <c r="HSQ2" s="2"/>
      <c r="HSR2" s="2"/>
      <c r="HSS2" s="2"/>
      <c r="HST2" s="2"/>
      <c r="HSU2" s="2"/>
      <c r="HSV2" s="2"/>
      <c r="HSW2" s="2"/>
      <c r="HSX2" s="2"/>
      <c r="HSY2" s="2"/>
      <c r="HSZ2" s="2"/>
      <c r="HTA2" s="2"/>
      <c r="HTB2" s="2"/>
      <c r="HTC2" s="2"/>
      <c r="HTD2" s="2"/>
      <c r="HTE2" s="2"/>
      <c r="HTF2" s="2"/>
      <c r="HTG2" s="2"/>
      <c r="HTH2" s="2"/>
      <c r="HTI2" s="2"/>
      <c r="HTJ2" s="2"/>
      <c r="HTK2" s="2"/>
      <c r="HTL2" s="2"/>
      <c r="HTM2" s="2"/>
      <c r="HTN2" s="2"/>
      <c r="HTO2" s="2"/>
      <c r="HTP2" s="2"/>
      <c r="HTQ2" s="2"/>
      <c r="HTR2" s="2"/>
      <c r="HTS2" s="2"/>
      <c r="HTT2" s="2"/>
      <c r="HTU2" s="2"/>
      <c r="HTV2" s="2"/>
      <c r="HTW2" s="2"/>
      <c r="HTX2" s="2"/>
      <c r="HTY2" s="2"/>
      <c r="HTZ2" s="2"/>
      <c r="HUA2" s="2"/>
      <c r="HUB2" s="2"/>
      <c r="HUC2" s="2"/>
      <c r="HUD2" s="2"/>
      <c r="HUE2" s="2"/>
      <c r="HUF2" s="2"/>
      <c r="HUG2" s="2"/>
      <c r="HUH2" s="2"/>
      <c r="HUI2" s="2"/>
      <c r="HUJ2" s="2"/>
      <c r="HUK2" s="2"/>
      <c r="HUL2" s="2"/>
      <c r="HUM2" s="2"/>
      <c r="HUN2" s="2"/>
      <c r="HUO2" s="2"/>
      <c r="HUP2" s="2"/>
      <c r="HUQ2" s="2"/>
      <c r="HUR2" s="2"/>
      <c r="HUS2" s="2"/>
      <c r="HUT2" s="2"/>
      <c r="HUU2" s="2"/>
      <c r="HUV2" s="2"/>
      <c r="HUW2" s="2"/>
      <c r="HUX2" s="2"/>
      <c r="HUY2" s="2"/>
      <c r="HUZ2" s="2"/>
      <c r="HVA2" s="2"/>
      <c r="HVB2" s="2"/>
      <c r="HVC2" s="2"/>
      <c r="HVD2" s="2"/>
      <c r="HVE2" s="2"/>
      <c r="HVF2" s="2"/>
      <c r="HVG2" s="2"/>
      <c r="HVH2" s="2"/>
      <c r="HVI2" s="2"/>
      <c r="HVJ2" s="2"/>
      <c r="HVK2" s="2"/>
      <c r="HVL2" s="2"/>
      <c r="HVM2" s="2"/>
      <c r="HVN2" s="2"/>
      <c r="HVO2" s="2"/>
      <c r="HVP2" s="2"/>
      <c r="HVQ2" s="2"/>
      <c r="HVR2" s="2"/>
      <c r="HVS2" s="2"/>
      <c r="HVT2" s="2"/>
      <c r="HVU2" s="2"/>
      <c r="HVV2" s="2"/>
      <c r="HVW2" s="2"/>
      <c r="HVX2" s="2"/>
      <c r="HVY2" s="2"/>
      <c r="HVZ2" s="2"/>
      <c r="HWA2" s="2"/>
      <c r="HWB2" s="2"/>
      <c r="HWC2" s="2"/>
      <c r="HWD2" s="2"/>
      <c r="HWE2" s="2"/>
      <c r="HWF2" s="2"/>
      <c r="HWG2" s="2"/>
      <c r="HWH2" s="2"/>
      <c r="HWI2" s="2"/>
      <c r="HWJ2" s="2"/>
      <c r="HWK2" s="2"/>
      <c r="HWL2" s="2"/>
      <c r="HWM2" s="2"/>
      <c r="HWN2" s="2"/>
      <c r="HWO2" s="2"/>
      <c r="HWP2" s="2"/>
      <c r="HWQ2" s="2"/>
      <c r="HWR2" s="2"/>
      <c r="HWS2" s="2"/>
      <c r="HWT2" s="2"/>
      <c r="HWU2" s="2"/>
      <c r="HWV2" s="2"/>
      <c r="HWW2" s="2"/>
      <c r="HWX2" s="2"/>
      <c r="HWY2" s="2"/>
      <c r="HWZ2" s="2"/>
      <c r="HXA2" s="2"/>
      <c r="HXB2" s="2"/>
      <c r="HXC2" s="2"/>
      <c r="HXD2" s="2"/>
      <c r="HXE2" s="2"/>
      <c r="HXF2" s="2"/>
      <c r="HXG2" s="2"/>
      <c r="HXH2" s="2"/>
      <c r="HXI2" s="2"/>
      <c r="HXJ2" s="2"/>
      <c r="HXK2" s="2"/>
      <c r="HXL2" s="2"/>
      <c r="HXM2" s="2"/>
      <c r="HXN2" s="2"/>
      <c r="HXO2" s="2"/>
      <c r="HXP2" s="2"/>
      <c r="HXQ2" s="2"/>
      <c r="HXR2" s="2"/>
      <c r="HXS2" s="2"/>
      <c r="HXT2" s="2"/>
      <c r="HXU2" s="2"/>
      <c r="HXV2" s="2"/>
      <c r="HXW2" s="2"/>
      <c r="HXX2" s="2"/>
      <c r="HXY2" s="2"/>
      <c r="HXZ2" s="2"/>
      <c r="HYA2" s="2"/>
      <c r="HYB2" s="2"/>
      <c r="HYC2" s="2"/>
      <c r="HYD2" s="2"/>
      <c r="HYE2" s="2"/>
      <c r="HYF2" s="2"/>
      <c r="HYG2" s="2"/>
      <c r="HYH2" s="2"/>
      <c r="HYI2" s="2"/>
      <c r="HYJ2" s="2"/>
      <c r="HYK2" s="2"/>
      <c r="HYL2" s="2"/>
      <c r="HYM2" s="2"/>
      <c r="HYN2" s="2"/>
      <c r="HYO2" s="2"/>
      <c r="HYP2" s="2"/>
      <c r="HYQ2" s="2"/>
      <c r="HYR2" s="2"/>
      <c r="HYS2" s="2"/>
      <c r="HYT2" s="2"/>
      <c r="HYU2" s="2"/>
      <c r="HYV2" s="2"/>
      <c r="HYW2" s="2"/>
      <c r="HYX2" s="2"/>
      <c r="HYY2" s="2"/>
      <c r="HYZ2" s="2"/>
      <c r="HZA2" s="2"/>
      <c r="HZB2" s="2"/>
      <c r="HZC2" s="2"/>
      <c r="HZD2" s="2"/>
      <c r="HZE2" s="2"/>
      <c r="HZF2" s="2"/>
      <c r="HZG2" s="2"/>
      <c r="HZH2" s="2"/>
      <c r="HZI2" s="2"/>
      <c r="HZJ2" s="2"/>
      <c r="HZK2" s="2"/>
      <c r="HZL2" s="2"/>
      <c r="HZM2" s="2"/>
      <c r="HZN2" s="2"/>
      <c r="HZO2" s="2"/>
      <c r="HZP2" s="2"/>
      <c r="HZQ2" s="2"/>
      <c r="HZR2" s="2"/>
      <c r="HZS2" s="2"/>
      <c r="HZT2" s="2"/>
      <c r="HZU2" s="2"/>
      <c r="HZV2" s="2"/>
      <c r="HZW2" s="2"/>
      <c r="HZX2" s="2"/>
      <c r="HZY2" s="2"/>
      <c r="HZZ2" s="2"/>
      <c r="IAA2" s="2"/>
      <c r="IAB2" s="2"/>
      <c r="IAC2" s="2"/>
      <c r="IAD2" s="2"/>
      <c r="IAE2" s="2"/>
      <c r="IAF2" s="2"/>
      <c r="IAG2" s="2"/>
      <c r="IAH2" s="2"/>
      <c r="IAI2" s="2"/>
      <c r="IAJ2" s="2"/>
      <c r="IAK2" s="2"/>
      <c r="IAL2" s="2"/>
      <c r="IAM2" s="2"/>
      <c r="IAN2" s="2"/>
      <c r="IAO2" s="2"/>
      <c r="IAP2" s="2"/>
      <c r="IAQ2" s="2"/>
      <c r="IAR2" s="2"/>
      <c r="IAS2" s="2"/>
      <c r="IAT2" s="2"/>
      <c r="IAU2" s="2"/>
      <c r="IAV2" s="2"/>
      <c r="IAW2" s="2"/>
      <c r="IAX2" s="2"/>
      <c r="IAY2" s="2"/>
      <c r="IAZ2" s="2"/>
      <c r="IBA2" s="2"/>
      <c r="IBB2" s="2"/>
      <c r="IBC2" s="2"/>
      <c r="IBD2" s="2"/>
      <c r="IBE2" s="2"/>
      <c r="IBF2" s="2"/>
      <c r="IBG2" s="2"/>
      <c r="IBH2" s="2"/>
      <c r="IBI2" s="2"/>
      <c r="IBJ2" s="2"/>
      <c r="IBK2" s="2"/>
      <c r="IBL2" s="2"/>
      <c r="IBM2" s="2"/>
      <c r="IBN2" s="2"/>
      <c r="IBO2" s="2"/>
      <c r="IBP2" s="2"/>
      <c r="IBQ2" s="2"/>
      <c r="IBR2" s="2"/>
      <c r="IBS2" s="2"/>
      <c r="IBT2" s="2"/>
      <c r="IBU2" s="2"/>
      <c r="IBV2" s="2"/>
      <c r="IBW2" s="2"/>
      <c r="IBX2" s="2"/>
      <c r="IBY2" s="2"/>
      <c r="IBZ2" s="2"/>
      <c r="ICA2" s="2"/>
      <c r="ICB2" s="2"/>
      <c r="ICC2" s="2"/>
      <c r="ICD2" s="2"/>
      <c r="ICE2" s="2"/>
      <c r="ICF2" s="2"/>
      <c r="ICG2" s="2"/>
      <c r="ICH2" s="2"/>
      <c r="ICI2" s="2"/>
      <c r="ICJ2" s="2"/>
      <c r="ICK2" s="2"/>
      <c r="ICL2" s="2"/>
      <c r="ICM2" s="2"/>
      <c r="ICN2" s="2"/>
      <c r="ICO2" s="2"/>
      <c r="ICP2" s="2"/>
      <c r="ICQ2" s="2"/>
      <c r="ICR2" s="2"/>
      <c r="ICS2" s="2"/>
      <c r="ICT2" s="2"/>
      <c r="ICU2" s="2"/>
      <c r="ICV2" s="2"/>
      <c r="ICW2" s="2"/>
      <c r="ICX2" s="2"/>
      <c r="ICY2" s="2"/>
      <c r="ICZ2" s="2"/>
      <c r="IDA2" s="2"/>
      <c r="IDB2" s="2"/>
      <c r="IDC2" s="2"/>
      <c r="IDD2" s="2"/>
      <c r="IDE2" s="2"/>
      <c r="IDF2" s="2"/>
      <c r="IDG2" s="2"/>
      <c r="IDH2" s="2"/>
      <c r="IDI2" s="2"/>
      <c r="IDJ2" s="2"/>
      <c r="IDK2" s="2"/>
      <c r="IDL2" s="2"/>
      <c r="IDM2" s="2"/>
      <c r="IDN2" s="2"/>
      <c r="IDO2" s="2"/>
      <c r="IDP2" s="2"/>
      <c r="IDQ2" s="2"/>
      <c r="IDR2" s="2"/>
      <c r="IDS2" s="2"/>
      <c r="IDT2" s="2"/>
      <c r="IDU2" s="2"/>
      <c r="IDV2" s="2"/>
      <c r="IDW2" s="2"/>
      <c r="IDX2" s="2"/>
      <c r="IDY2" s="2"/>
      <c r="IDZ2" s="2"/>
      <c r="IEA2" s="2"/>
      <c r="IEB2" s="2"/>
      <c r="IEC2" s="2"/>
      <c r="IED2" s="2"/>
      <c r="IEE2" s="2"/>
      <c r="IEF2" s="2"/>
      <c r="IEG2" s="2"/>
      <c r="IEH2" s="2"/>
      <c r="IEI2" s="2"/>
      <c r="IEJ2" s="2"/>
      <c r="IEK2" s="2"/>
      <c r="IEL2" s="2"/>
      <c r="IEM2" s="2"/>
      <c r="IEN2" s="2"/>
      <c r="IEO2" s="2"/>
      <c r="IEP2" s="2"/>
      <c r="IEQ2" s="2"/>
      <c r="IER2" s="2"/>
      <c r="IES2" s="2"/>
      <c r="IET2" s="2"/>
      <c r="IEU2" s="2"/>
      <c r="IEV2" s="2"/>
      <c r="IEW2" s="2"/>
      <c r="IEX2" s="2"/>
      <c r="IEY2" s="2"/>
      <c r="IEZ2" s="2"/>
      <c r="IFA2" s="2"/>
      <c r="IFB2" s="2"/>
      <c r="IFC2" s="2"/>
      <c r="IFD2" s="2"/>
      <c r="IFE2" s="2"/>
      <c r="IFF2" s="2"/>
      <c r="IFG2" s="2"/>
      <c r="IFH2" s="2"/>
      <c r="IFI2" s="2"/>
      <c r="IFJ2" s="2"/>
      <c r="IFK2" s="2"/>
      <c r="IFL2" s="2"/>
      <c r="IFM2" s="2"/>
      <c r="IFN2" s="2"/>
      <c r="IFO2" s="2"/>
      <c r="IFP2" s="2"/>
      <c r="IFQ2" s="2"/>
      <c r="IFR2" s="2"/>
      <c r="IFS2" s="2"/>
      <c r="IFT2" s="2"/>
      <c r="IFU2" s="2"/>
      <c r="IFV2" s="2"/>
      <c r="IFW2" s="2"/>
      <c r="IFX2" s="2"/>
      <c r="IFY2" s="2"/>
      <c r="IFZ2" s="2"/>
      <c r="IGA2" s="2"/>
      <c r="IGB2" s="2"/>
      <c r="IGC2" s="2"/>
      <c r="IGD2" s="2"/>
      <c r="IGE2" s="2"/>
      <c r="IGF2" s="2"/>
      <c r="IGG2" s="2"/>
      <c r="IGH2" s="2"/>
      <c r="IGI2" s="2"/>
      <c r="IGJ2" s="2"/>
      <c r="IGK2" s="2"/>
      <c r="IGL2" s="2"/>
      <c r="IGM2" s="2"/>
      <c r="IGN2" s="2"/>
      <c r="IGO2" s="2"/>
      <c r="IGP2" s="2"/>
      <c r="IGQ2" s="2"/>
      <c r="IGR2" s="2"/>
      <c r="IGS2" s="2"/>
      <c r="IGT2" s="2"/>
      <c r="IGU2" s="2"/>
      <c r="IGV2" s="2"/>
      <c r="IGW2" s="2"/>
      <c r="IGX2" s="2"/>
      <c r="IGY2" s="2"/>
      <c r="IGZ2" s="2"/>
      <c r="IHA2" s="2"/>
      <c r="IHB2" s="2"/>
      <c r="IHC2" s="2"/>
      <c r="IHD2" s="2"/>
      <c r="IHE2" s="2"/>
      <c r="IHF2" s="2"/>
      <c r="IHG2" s="2"/>
      <c r="IHH2" s="2"/>
      <c r="IHI2" s="2"/>
      <c r="IHJ2" s="2"/>
      <c r="IHK2" s="2"/>
      <c r="IHL2" s="2"/>
      <c r="IHM2" s="2"/>
      <c r="IHN2" s="2"/>
      <c r="IHO2" s="2"/>
      <c r="IHP2" s="2"/>
      <c r="IHQ2" s="2"/>
      <c r="IHR2" s="2"/>
      <c r="IHS2" s="2"/>
      <c r="IHT2" s="2"/>
      <c r="IHU2" s="2"/>
      <c r="IHV2" s="2"/>
      <c r="IHW2" s="2"/>
      <c r="IHX2" s="2"/>
      <c r="IHY2" s="2"/>
      <c r="IHZ2" s="2"/>
      <c r="IIA2" s="2"/>
      <c r="IIB2" s="2"/>
      <c r="IIC2" s="2"/>
      <c r="IID2" s="2"/>
      <c r="IIE2" s="2"/>
      <c r="IIF2" s="2"/>
      <c r="IIG2" s="2"/>
      <c r="IIH2" s="2"/>
      <c r="III2" s="2"/>
      <c r="IIJ2" s="2"/>
      <c r="IIK2" s="2"/>
      <c r="IIL2" s="2"/>
      <c r="IIM2" s="2"/>
      <c r="IIN2" s="2"/>
      <c r="IIO2" s="2"/>
      <c r="IIP2" s="2"/>
      <c r="IIQ2" s="2"/>
      <c r="IIR2" s="2"/>
      <c r="IIS2" s="2"/>
      <c r="IIT2" s="2"/>
      <c r="IIU2" s="2"/>
      <c r="IIV2" s="2"/>
      <c r="IIW2" s="2"/>
      <c r="IIX2" s="2"/>
      <c r="IIY2" s="2"/>
      <c r="IIZ2" s="2"/>
      <c r="IJA2" s="2"/>
      <c r="IJB2" s="2"/>
      <c r="IJC2" s="2"/>
      <c r="IJD2" s="2"/>
      <c r="IJE2" s="2"/>
      <c r="IJF2" s="2"/>
      <c r="IJG2" s="2"/>
      <c r="IJH2" s="2"/>
      <c r="IJI2" s="2"/>
      <c r="IJJ2" s="2"/>
      <c r="IJK2" s="2"/>
      <c r="IJL2" s="2"/>
      <c r="IJM2" s="2"/>
      <c r="IJN2" s="2"/>
      <c r="IJO2" s="2"/>
      <c r="IJP2" s="2"/>
      <c r="IJQ2" s="2"/>
      <c r="IJR2" s="2"/>
      <c r="IJS2" s="2"/>
      <c r="IJT2" s="2"/>
      <c r="IJU2" s="2"/>
      <c r="IJV2" s="2"/>
      <c r="IJW2" s="2"/>
      <c r="IJX2" s="2"/>
      <c r="IJY2" s="2"/>
      <c r="IJZ2" s="2"/>
      <c r="IKA2" s="2"/>
      <c r="IKB2" s="2"/>
      <c r="IKC2" s="2"/>
      <c r="IKD2" s="2"/>
      <c r="IKE2" s="2"/>
      <c r="IKF2" s="2"/>
      <c r="IKG2" s="2"/>
      <c r="IKH2" s="2"/>
      <c r="IKI2" s="2"/>
      <c r="IKJ2" s="2"/>
      <c r="IKK2" s="2"/>
      <c r="IKL2" s="2"/>
      <c r="IKM2" s="2"/>
      <c r="IKN2" s="2"/>
      <c r="IKO2" s="2"/>
      <c r="IKP2" s="2"/>
      <c r="IKQ2" s="2"/>
      <c r="IKR2" s="2"/>
      <c r="IKS2" s="2"/>
      <c r="IKT2" s="2"/>
      <c r="IKU2" s="2"/>
      <c r="IKV2" s="2"/>
      <c r="IKW2" s="2"/>
      <c r="IKX2" s="2"/>
      <c r="IKY2" s="2"/>
      <c r="IKZ2" s="2"/>
      <c r="ILA2" s="2"/>
      <c r="ILB2" s="2"/>
      <c r="ILC2" s="2"/>
      <c r="ILD2" s="2"/>
      <c r="ILE2" s="2"/>
      <c r="ILF2" s="2"/>
      <c r="ILG2" s="2"/>
      <c r="ILH2" s="2"/>
      <c r="ILI2" s="2"/>
      <c r="ILJ2" s="2"/>
      <c r="ILK2" s="2"/>
      <c r="ILL2" s="2"/>
      <c r="ILM2" s="2"/>
      <c r="ILN2" s="2"/>
      <c r="ILO2" s="2"/>
      <c r="ILP2" s="2"/>
      <c r="ILQ2" s="2"/>
      <c r="ILR2" s="2"/>
      <c r="ILS2" s="2"/>
      <c r="ILT2" s="2"/>
      <c r="ILU2" s="2"/>
      <c r="ILV2" s="2"/>
      <c r="ILW2" s="2"/>
      <c r="ILX2" s="2"/>
      <c r="ILY2" s="2"/>
      <c r="ILZ2" s="2"/>
      <c r="IMA2" s="2"/>
      <c r="IMB2" s="2"/>
      <c r="IMC2" s="2"/>
      <c r="IMD2" s="2"/>
      <c r="IME2" s="2"/>
      <c r="IMF2" s="2"/>
      <c r="IMG2" s="2"/>
      <c r="IMH2" s="2"/>
      <c r="IMI2" s="2"/>
      <c r="IMJ2" s="2"/>
      <c r="IMK2" s="2"/>
      <c r="IML2" s="2"/>
      <c r="IMM2" s="2"/>
      <c r="IMN2" s="2"/>
      <c r="IMO2" s="2"/>
      <c r="IMP2" s="2"/>
      <c r="IMQ2" s="2"/>
      <c r="IMR2" s="2"/>
      <c r="IMS2" s="2"/>
      <c r="IMT2" s="2"/>
      <c r="IMU2" s="2"/>
      <c r="IMV2" s="2"/>
      <c r="IMW2" s="2"/>
      <c r="IMX2" s="2"/>
      <c r="IMY2" s="2"/>
      <c r="IMZ2" s="2"/>
      <c r="INA2" s="2"/>
      <c r="INB2" s="2"/>
      <c r="INC2" s="2"/>
      <c r="IND2" s="2"/>
      <c r="INE2" s="2"/>
      <c r="INF2" s="2"/>
      <c r="ING2" s="2"/>
      <c r="INH2" s="2"/>
      <c r="INI2" s="2"/>
      <c r="INJ2" s="2"/>
      <c r="INK2" s="2"/>
      <c r="INL2" s="2"/>
      <c r="INM2" s="2"/>
      <c r="INN2" s="2"/>
      <c r="INO2" s="2"/>
      <c r="INP2" s="2"/>
      <c r="INQ2" s="2"/>
      <c r="INR2" s="2"/>
      <c r="INS2" s="2"/>
      <c r="INT2" s="2"/>
      <c r="INU2" s="2"/>
      <c r="INV2" s="2"/>
      <c r="INW2" s="2"/>
      <c r="INX2" s="2"/>
      <c r="INY2" s="2"/>
      <c r="INZ2" s="2"/>
      <c r="IOA2" s="2"/>
      <c r="IOB2" s="2"/>
      <c r="IOC2" s="2"/>
      <c r="IOD2" s="2"/>
      <c r="IOE2" s="2"/>
      <c r="IOF2" s="2"/>
      <c r="IOG2" s="2"/>
      <c r="IOH2" s="2"/>
      <c r="IOI2" s="2"/>
      <c r="IOJ2" s="2"/>
      <c r="IOK2" s="2"/>
      <c r="IOL2" s="2"/>
      <c r="IOM2" s="2"/>
      <c r="ION2" s="2"/>
      <c r="IOO2" s="2"/>
      <c r="IOP2" s="2"/>
      <c r="IOQ2" s="2"/>
      <c r="IOR2" s="2"/>
      <c r="IOS2" s="2"/>
      <c r="IOT2" s="2"/>
      <c r="IOU2" s="2"/>
      <c r="IOV2" s="2"/>
      <c r="IOW2" s="2"/>
      <c r="IOX2" s="2"/>
      <c r="IOY2" s="2"/>
      <c r="IOZ2" s="2"/>
      <c r="IPA2" s="2"/>
      <c r="IPB2" s="2"/>
      <c r="IPC2" s="2"/>
      <c r="IPD2" s="2"/>
      <c r="IPE2" s="2"/>
      <c r="IPF2" s="2"/>
      <c r="IPG2" s="2"/>
      <c r="IPH2" s="2"/>
      <c r="IPI2" s="2"/>
      <c r="IPJ2" s="2"/>
      <c r="IPK2" s="2"/>
      <c r="IPL2" s="2"/>
      <c r="IPM2" s="2"/>
      <c r="IPN2" s="2"/>
      <c r="IPO2" s="2"/>
      <c r="IPP2" s="2"/>
      <c r="IPQ2" s="2"/>
      <c r="IPR2" s="2"/>
      <c r="IPS2" s="2"/>
      <c r="IPT2" s="2"/>
      <c r="IPU2" s="2"/>
      <c r="IPV2" s="2"/>
      <c r="IPW2" s="2"/>
      <c r="IPX2" s="2"/>
      <c r="IPY2" s="2"/>
      <c r="IPZ2" s="2"/>
      <c r="IQA2" s="2"/>
      <c r="IQB2" s="2"/>
      <c r="IQC2" s="2"/>
      <c r="IQD2" s="2"/>
      <c r="IQE2" s="2"/>
      <c r="IQF2" s="2"/>
      <c r="IQG2" s="2"/>
      <c r="IQH2" s="2"/>
      <c r="IQI2" s="2"/>
      <c r="IQJ2" s="2"/>
      <c r="IQK2" s="2"/>
      <c r="IQL2" s="2"/>
      <c r="IQM2" s="2"/>
      <c r="IQN2" s="2"/>
      <c r="IQO2" s="2"/>
      <c r="IQP2" s="2"/>
      <c r="IQQ2" s="2"/>
      <c r="IQR2" s="2"/>
      <c r="IQS2" s="2"/>
      <c r="IQT2" s="2"/>
      <c r="IQU2" s="2"/>
      <c r="IQV2" s="2"/>
      <c r="IQW2" s="2"/>
      <c r="IQX2" s="2"/>
      <c r="IQY2" s="2"/>
      <c r="IQZ2" s="2"/>
      <c r="IRA2" s="2"/>
      <c r="IRB2" s="2"/>
      <c r="IRC2" s="2"/>
      <c r="IRD2" s="2"/>
      <c r="IRE2" s="2"/>
      <c r="IRF2" s="2"/>
      <c r="IRG2" s="2"/>
      <c r="IRH2" s="2"/>
      <c r="IRI2" s="2"/>
      <c r="IRJ2" s="2"/>
      <c r="IRK2" s="2"/>
      <c r="IRL2" s="2"/>
      <c r="IRM2" s="2"/>
      <c r="IRN2" s="2"/>
      <c r="IRO2" s="2"/>
      <c r="IRP2" s="2"/>
      <c r="IRQ2" s="2"/>
      <c r="IRR2" s="2"/>
      <c r="IRS2" s="2"/>
      <c r="IRT2" s="2"/>
      <c r="IRU2" s="2"/>
      <c r="IRV2" s="2"/>
      <c r="IRW2" s="2"/>
      <c r="IRX2" s="2"/>
      <c r="IRY2" s="2"/>
      <c r="IRZ2" s="2"/>
      <c r="ISA2" s="2"/>
      <c r="ISB2" s="2"/>
      <c r="ISC2" s="2"/>
      <c r="ISD2" s="2"/>
      <c r="ISE2" s="2"/>
      <c r="ISF2" s="2"/>
      <c r="ISG2" s="2"/>
      <c r="ISH2" s="2"/>
      <c r="ISI2" s="2"/>
      <c r="ISJ2" s="2"/>
      <c r="ISK2" s="2"/>
      <c r="ISL2" s="2"/>
      <c r="ISM2" s="2"/>
      <c r="ISN2" s="2"/>
      <c r="ISO2" s="2"/>
      <c r="ISP2" s="2"/>
      <c r="ISQ2" s="2"/>
      <c r="ISR2" s="2"/>
      <c r="ISS2" s="2"/>
      <c r="IST2" s="2"/>
      <c r="ISU2" s="2"/>
      <c r="ISV2" s="2"/>
      <c r="ISW2" s="2"/>
      <c r="ISX2" s="2"/>
      <c r="ISY2" s="2"/>
      <c r="ISZ2" s="2"/>
      <c r="ITA2" s="2"/>
      <c r="ITB2" s="2"/>
      <c r="ITC2" s="2"/>
      <c r="ITD2" s="2"/>
      <c r="ITE2" s="2"/>
      <c r="ITF2" s="2"/>
      <c r="ITG2" s="2"/>
      <c r="ITH2" s="2"/>
      <c r="ITI2" s="2"/>
      <c r="ITJ2" s="2"/>
      <c r="ITK2" s="2"/>
      <c r="ITL2" s="2"/>
      <c r="ITM2" s="2"/>
      <c r="ITN2" s="2"/>
      <c r="ITO2" s="2"/>
      <c r="ITP2" s="2"/>
      <c r="ITQ2" s="2"/>
      <c r="ITR2" s="2"/>
      <c r="ITS2" s="2"/>
      <c r="ITT2" s="2"/>
      <c r="ITU2" s="2"/>
      <c r="ITV2" s="2"/>
      <c r="ITW2" s="2"/>
      <c r="ITX2" s="2"/>
      <c r="ITY2" s="2"/>
      <c r="ITZ2" s="2"/>
      <c r="IUA2" s="2"/>
      <c r="IUB2" s="2"/>
      <c r="IUC2" s="2"/>
      <c r="IUD2" s="2"/>
      <c r="IUE2" s="2"/>
      <c r="IUF2" s="2"/>
      <c r="IUG2" s="2"/>
      <c r="IUH2" s="2"/>
      <c r="IUI2" s="2"/>
      <c r="IUJ2" s="2"/>
      <c r="IUK2" s="2"/>
      <c r="IUL2" s="2"/>
      <c r="IUM2" s="2"/>
      <c r="IUN2" s="2"/>
      <c r="IUO2" s="2"/>
      <c r="IUP2" s="2"/>
      <c r="IUQ2" s="2"/>
      <c r="IUR2" s="2"/>
      <c r="IUS2" s="2"/>
      <c r="IUT2" s="2"/>
      <c r="IUU2" s="2"/>
      <c r="IUV2" s="2"/>
      <c r="IUW2" s="2"/>
      <c r="IUX2" s="2"/>
      <c r="IUY2" s="2"/>
      <c r="IUZ2" s="2"/>
      <c r="IVA2" s="2"/>
      <c r="IVB2" s="2"/>
      <c r="IVC2" s="2"/>
      <c r="IVD2" s="2"/>
      <c r="IVE2" s="2"/>
      <c r="IVF2" s="2"/>
      <c r="IVG2" s="2"/>
      <c r="IVH2" s="2"/>
      <c r="IVI2" s="2"/>
      <c r="IVJ2" s="2"/>
      <c r="IVK2" s="2"/>
      <c r="IVL2" s="2"/>
      <c r="IVM2" s="2"/>
      <c r="IVN2" s="2"/>
      <c r="IVO2" s="2"/>
      <c r="IVP2" s="2"/>
      <c r="IVQ2" s="2"/>
      <c r="IVR2" s="2"/>
      <c r="IVS2" s="2"/>
      <c r="IVT2" s="2"/>
      <c r="IVU2" s="2"/>
      <c r="IVV2" s="2"/>
      <c r="IVW2" s="2"/>
      <c r="IVX2" s="2"/>
      <c r="IVY2" s="2"/>
      <c r="IVZ2" s="2"/>
      <c r="IWA2" s="2"/>
      <c r="IWB2" s="2"/>
      <c r="IWC2" s="2"/>
      <c r="IWD2" s="2"/>
      <c r="IWE2" s="2"/>
      <c r="IWF2" s="2"/>
      <c r="IWG2" s="2"/>
      <c r="IWH2" s="2"/>
      <c r="IWI2" s="2"/>
      <c r="IWJ2" s="2"/>
      <c r="IWK2" s="2"/>
      <c r="IWL2" s="2"/>
      <c r="IWM2" s="2"/>
      <c r="IWN2" s="2"/>
      <c r="IWO2" s="2"/>
      <c r="IWP2" s="2"/>
      <c r="IWQ2" s="2"/>
      <c r="IWR2" s="2"/>
      <c r="IWS2" s="2"/>
      <c r="IWT2" s="2"/>
      <c r="IWU2" s="2"/>
      <c r="IWV2" s="2"/>
      <c r="IWW2" s="2"/>
      <c r="IWX2" s="2"/>
      <c r="IWY2" s="2"/>
      <c r="IWZ2" s="2"/>
      <c r="IXA2" s="2"/>
      <c r="IXB2" s="2"/>
      <c r="IXC2" s="2"/>
      <c r="IXD2" s="2"/>
      <c r="IXE2" s="2"/>
      <c r="IXF2" s="2"/>
      <c r="IXG2" s="2"/>
      <c r="IXH2" s="2"/>
      <c r="IXI2" s="2"/>
      <c r="IXJ2" s="2"/>
      <c r="IXK2" s="2"/>
      <c r="IXL2" s="2"/>
      <c r="IXM2" s="2"/>
      <c r="IXN2" s="2"/>
      <c r="IXO2" s="2"/>
      <c r="IXP2" s="2"/>
      <c r="IXQ2" s="2"/>
      <c r="IXR2" s="2"/>
      <c r="IXS2" s="2"/>
      <c r="IXT2" s="2"/>
      <c r="IXU2" s="2"/>
      <c r="IXV2" s="2"/>
      <c r="IXW2" s="2"/>
      <c r="IXX2" s="2"/>
      <c r="IXY2" s="2"/>
      <c r="IXZ2" s="2"/>
      <c r="IYA2" s="2"/>
      <c r="IYB2" s="2"/>
      <c r="IYC2" s="2"/>
      <c r="IYD2" s="2"/>
      <c r="IYE2" s="2"/>
      <c r="IYF2" s="2"/>
      <c r="IYG2" s="2"/>
      <c r="IYH2" s="2"/>
      <c r="IYI2" s="2"/>
      <c r="IYJ2" s="2"/>
      <c r="IYK2" s="2"/>
      <c r="IYL2" s="2"/>
      <c r="IYM2" s="2"/>
      <c r="IYN2" s="2"/>
      <c r="IYO2" s="2"/>
      <c r="IYP2" s="2"/>
      <c r="IYQ2" s="2"/>
      <c r="IYR2" s="2"/>
      <c r="IYS2" s="2"/>
      <c r="IYT2" s="2"/>
      <c r="IYU2" s="2"/>
      <c r="IYV2" s="2"/>
      <c r="IYW2" s="2"/>
      <c r="IYX2" s="2"/>
      <c r="IYY2" s="2"/>
      <c r="IYZ2" s="2"/>
      <c r="IZA2" s="2"/>
      <c r="IZB2" s="2"/>
      <c r="IZC2" s="2"/>
      <c r="IZD2" s="2"/>
      <c r="IZE2" s="2"/>
      <c r="IZF2" s="2"/>
      <c r="IZG2" s="2"/>
      <c r="IZH2" s="2"/>
      <c r="IZI2" s="2"/>
      <c r="IZJ2" s="2"/>
      <c r="IZK2" s="2"/>
      <c r="IZL2" s="2"/>
      <c r="IZM2" s="2"/>
      <c r="IZN2" s="2"/>
      <c r="IZO2" s="2"/>
      <c r="IZP2" s="2"/>
      <c r="IZQ2" s="2"/>
      <c r="IZR2" s="2"/>
      <c r="IZS2" s="2"/>
      <c r="IZT2" s="2"/>
      <c r="IZU2" s="2"/>
      <c r="IZV2" s="2"/>
      <c r="IZW2" s="2"/>
      <c r="IZX2" s="2"/>
      <c r="IZY2" s="2"/>
      <c r="IZZ2" s="2"/>
      <c r="JAA2" s="2"/>
      <c r="JAB2" s="2"/>
      <c r="JAC2" s="2"/>
      <c r="JAD2" s="2"/>
      <c r="JAE2" s="2"/>
      <c r="JAF2" s="2"/>
      <c r="JAG2" s="2"/>
      <c r="JAH2" s="2"/>
      <c r="JAI2" s="2"/>
      <c r="JAJ2" s="2"/>
      <c r="JAK2" s="2"/>
      <c r="JAL2" s="2"/>
      <c r="JAM2" s="2"/>
      <c r="JAN2" s="2"/>
      <c r="JAO2" s="2"/>
      <c r="JAP2" s="2"/>
      <c r="JAQ2" s="2"/>
      <c r="JAR2" s="2"/>
      <c r="JAS2" s="2"/>
      <c r="JAT2" s="2"/>
      <c r="JAU2" s="2"/>
      <c r="JAV2" s="2"/>
      <c r="JAW2" s="2"/>
      <c r="JAX2" s="2"/>
      <c r="JAY2" s="2"/>
      <c r="JAZ2" s="2"/>
      <c r="JBA2" s="2"/>
      <c r="JBB2" s="2"/>
      <c r="JBC2" s="2"/>
      <c r="JBD2" s="2"/>
      <c r="JBE2" s="2"/>
      <c r="JBF2" s="2"/>
      <c r="JBG2" s="2"/>
      <c r="JBH2" s="2"/>
      <c r="JBI2" s="2"/>
      <c r="JBJ2" s="2"/>
      <c r="JBK2" s="2"/>
      <c r="JBL2" s="2"/>
      <c r="JBM2" s="2"/>
      <c r="JBN2" s="2"/>
      <c r="JBO2" s="2"/>
      <c r="JBP2" s="2"/>
      <c r="JBQ2" s="2"/>
      <c r="JBR2" s="2"/>
      <c r="JBS2" s="2"/>
      <c r="JBT2" s="2"/>
      <c r="JBU2" s="2"/>
      <c r="JBV2" s="2"/>
      <c r="JBW2" s="2"/>
      <c r="JBX2" s="2"/>
      <c r="JBY2" s="2"/>
      <c r="JBZ2" s="2"/>
      <c r="JCA2" s="2"/>
      <c r="JCB2" s="2"/>
      <c r="JCC2" s="2"/>
      <c r="JCD2" s="2"/>
      <c r="JCE2" s="2"/>
      <c r="JCF2" s="2"/>
      <c r="JCG2" s="2"/>
      <c r="JCH2" s="2"/>
      <c r="JCI2" s="2"/>
      <c r="JCJ2" s="2"/>
      <c r="JCK2" s="2"/>
      <c r="JCL2" s="2"/>
      <c r="JCM2" s="2"/>
      <c r="JCN2" s="2"/>
      <c r="JCO2" s="2"/>
      <c r="JCP2" s="2"/>
      <c r="JCQ2" s="2"/>
      <c r="JCR2" s="2"/>
      <c r="JCS2" s="2"/>
      <c r="JCT2" s="2"/>
      <c r="JCU2" s="2"/>
      <c r="JCV2" s="2"/>
      <c r="JCW2" s="2"/>
      <c r="JCX2" s="2"/>
      <c r="JCY2" s="2"/>
      <c r="JCZ2" s="2"/>
      <c r="JDA2" s="2"/>
      <c r="JDB2" s="2"/>
      <c r="JDC2" s="2"/>
      <c r="JDD2" s="2"/>
      <c r="JDE2" s="2"/>
      <c r="JDF2" s="2"/>
      <c r="JDG2" s="2"/>
      <c r="JDH2" s="2"/>
      <c r="JDI2" s="2"/>
      <c r="JDJ2" s="2"/>
      <c r="JDK2" s="2"/>
      <c r="JDL2" s="2"/>
      <c r="JDM2" s="2"/>
      <c r="JDN2" s="2"/>
      <c r="JDO2" s="2"/>
      <c r="JDP2" s="2"/>
      <c r="JDQ2" s="2"/>
      <c r="JDR2" s="2"/>
      <c r="JDS2" s="2"/>
      <c r="JDT2" s="2"/>
      <c r="JDU2" s="2"/>
      <c r="JDV2" s="2"/>
      <c r="JDW2" s="2"/>
      <c r="JDX2" s="2"/>
      <c r="JDY2" s="2"/>
      <c r="JDZ2" s="2"/>
      <c r="JEA2" s="2"/>
      <c r="JEB2" s="2"/>
      <c r="JEC2" s="2"/>
      <c r="JED2" s="2"/>
      <c r="JEE2" s="2"/>
      <c r="JEF2" s="2"/>
      <c r="JEG2" s="2"/>
      <c r="JEH2" s="2"/>
      <c r="JEI2" s="2"/>
      <c r="JEJ2" s="2"/>
      <c r="JEK2" s="2"/>
      <c r="JEL2" s="2"/>
      <c r="JEM2" s="2"/>
      <c r="JEN2" s="2"/>
      <c r="JEO2" s="2"/>
      <c r="JEP2" s="2"/>
      <c r="JEQ2" s="2"/>
      <c r="JER2" s="2"/>
      <c r="JES2" s="2"/>
      <c r="JET2" s="2"/>
      <c r="JEU2" s="2"/>
      <c r="JEV2" s="2"/>
      <c r="JEW2" s="2"/>
      <c r="JEX2" s="2"/>
      <c r="JEY2" s="2"/>
      <c r="JEZ2" s="2"/>
      <c r="JFA2" s="2"/>
      <c r="JFB2" s="2"/>
      <c r="JFC2" s="2"/>
      <c r="JFD2" s="2"/>
      <c r="JFE2" s="2"/>
      <c r="JFF2" s="2"/>
      <c r="JFG2" s="2"/>
      <c r="JFH2" s="2"/>
      <c r="JFI2" s="2"/>
      <c r="JFJ2" s="2"/>
      <c r="JFK2" s="2"/>
      <c r="JFL2" s="2"/>
      <c r="JFM2" s="2"/>
      <c r="JFN2" s="2"/>
      <c r="JFO2" s="2"/>
      <c r="JFP2" s="2"/>
      <c r="JFQ2" s="2"/>
      <c r="JFR2" s="2"/>
      <c r="JFS2" s="2"/>
      <c r="JFT2" s="2"/>
      <c r="JFU2" s="2"/>
      <c r="JFV2" s="2"/>
      <c r="JFW2" s="2"/>
      <c r="JFX2" s="2"/>
      <c r="JFY2" s="2"/>
      <c r="JFZ2" s="2"/>
      <c r="JGA2" s="2"/>
      <c r="JGB2" s="2"/>
      <c r="JGC2" s="2"/>
      <c r="JGD2" s="2"/>
      <c r="JGE2" s="2"/>
      <c r="JGF2" s="2"/>
      <c r="JGG2" s="2"/>
      <c r="JGH2" s="2"/>
      <c r="JGI2" s="2"/>
      <c r="JGJ2" s="2"/>
      <c r="JGK2" s="2"/>
      <c r="JGL2" s="2"/>
      <c r="JGM2" s="2"/>
      <c r="JGN2" s="2"/>
      <c r="JGO2" s="2"/>
      <c r="JGP2" s="2"/>
      <c r="JGQ2" s="2"/>
      <c r="JGR2" s="2"/>
      <c r="JGS2" s="2"/>
      <c r="JGT2" s="2"/>
      <c r="JGU2" s="2"/>
      <c r="JGV2" s="2"/>
      <c r="JGW2" s="2"/>
      <c r="JGX2" s="2"/>
      <c r="JGY2" s="2"/>
      <c r="JGZ2" s="2"/>
      <c r="JHA2" s="2"/>
      <c r="JHB2" s="2"/>
      <c r="JHC2" s="2"/>
      <c r="JHD2" s="2"/>
      <c r="JHE2" s="2"/>
      <c r="JHF2" s="2"/>
      <c r="JHG2" s="2"/>
      <c r="JHH2" s="2"/>
      <c r="JHI2" s="2"/>
      <c r="JHJ2" s="2"/>
      <c r="JHK2" s="2"/>
      <c r="JHL2" s="2"/>
      <c r="JHM2" s="2"/>
      <c r="JHN2" s="2"/>
      <c r="JHO2" s="2"/>
      <c r="JHP2" s="2"/>
      <c r="JHQ2" s="2"/>
      <c r="JHR2" s="2"/>
      <c r="JHS2" s="2"/>
      <c r="JHT2" s="2"/>
      <c r="JHU2" s="2"/>
      <c r="JHV2" s="2"/>
      <c r="JHW2" s="2"/>
      <c r="JHX2" s="2"/>
      <c r="JHY2" s="2"/>
      <c r="JHZ2" s="2"/>
      <c r="JIA2" s="2"/>
      <c r="JIB2" s="2"/>
      <c r="JIC2" s="2"/>
      <c r="JID2" s="2"/>
      <c r="JIE2" s="2"/>
      <c r="JIF2" s="2"/>
      <c r="JIG2" s="2"/>
      <c r="JIH2" s="2"/>
      <c r="JII2" s="2"/>
      <c r="JIJ2" s="2"/>
      <c r="JIK2" s="2"/>
      <c r="JIL2" s="2"/>
      <c r="JIM2" s="2"/>
      <c r="JIN2" s="2"/>
      <c r="JIO2" s="2"/>
      <c r="JIP2" s="2"/>
      <c r="JIQ2" s="2"/>
      <c r="JIR2" s="2"/>
      <c r="JIS2" s="2"/>
      <c r="JIT2" s="2"/>
      <c r="JIU2" s="2"/>
      <c r="JIV2" s="2"/>
      <c r="JIW2" s="2"/>
      <c r="JIX2" s="2"/>
      <c r="JIY2" s="2"/>
      <c r="JIZ2" s="2"/>
      <c r="JJA2" s="2"/>
      <c r="JJB2" s="2"/>
      <c r="JJC2" s="2"/>
      <c r="JJD2" s="2"/>
      <c r="JJE2" s="2"/>
      <c r="JJF2" s="2"/>
      <c r="JJG2" s="2"/>
      <c r="JJH2" s="2"/>
      <c r="JJI2" s="2"/>
      <c r="JJJ2" s="2"/>
      <c r="JJK2" s="2"/>
      <c r="JJL2" s="2"/>
      <c r="JJM2" s="2"/>
      <c r="JJN2" s="2"/>
      <c r="JJO2" s="2"/>
      <c r="JJP2" s="2"/>
      <c r="JJQ2" s="2"/>
      <c r="JJR2" s="2"/>
      <c r="JJS2" s="2"/>
      <c r="JJT2" s="2"/>
      <c r="JJU2" s="2"/>
      <c r="JJV2" s="2"/>
      <c r="JJW2" s="2"/>
      <c r="JJX2" s="2"/>
      <c r="JJY2" s="2"/>
      <c r="JJZ2" s="2"/>
      <c r="JKA2" s="2"/>
      <c r="JKB2" s="2"/>
      <c r="JKC2" s="2"/>
      <c r="JKD2" s="2"/>
      <c r="JKE2" s="2"/>
      <c r="JKF2" s="2"/>
      <c r="JKG2" s="2"/>
      <c r="JKH2" s="2"/>
      <c r="JKI2" s="2"/>
      <c r="JKJ2" s="2"/>
      <c r="JKK2" s="2"/>
      <c r="JKL2" s="2"/>
      <c r="JKM2" s="2"/>
      <c r="JKN2" s="2"/>
      <c r="JKO2" s="2"/>
      <c r="JKP2" s="2"/>
      <c r="JKQ2" s="2"/>
      <c r="JKR2" s="2"/>
      <c r="JKS2" s="2"/>
      <c r="JKT2" s="2"/>
      <c r="JKU2" s="2"/>
      <c r="JKV2" s="2"/>
      <c r="JKW2" s="2"/>
      <c r="JKX2" s="2"/>
      <c r="JKY2" s="2"/>
      <c r="JKZ2" s="2"/>
      <c r="JLA2" s="2"/>
      <c r="JLB2" s="2"/>
      <c r="JLC2" s="2"/>
      <c r="JLD2" s="2"/>
      <c r="JLE2" s="2"/>
      <c r="JLF2" s="2"/>
      <c r="JLG2" s="2"/>
      <c r="JLH2" s="2"/>
      <c r="JLI2" s="2"/>
      <c r="JLJ2" s="2"/>
      <c r="JLK2" s="2"/>
      <c r="JLL2" s="2"/>
      <c r="JLM2" s="2"/>
      <c r="JLN2" s="2"/>
      <c r="JLO2" s="2"/>
      <c r="JLP2" s="2"/>
      <c r="JLQ2" s="2"/>
      <c r="JLR2" s="2"/>
      <c r="JLS2" s="2"/>
      <c r="JLT2" s="2"/>
      <c r="JLU2" s="2"/>
      <c r="JLV2" s="2"/>
      <c r="JLW2" s="2"/>
      <c r="JLX2" s="2"/>
      <c r="JLY2" s="2"/>
      <c r="JLZ2" s="2"/>
      <c r="JMA2" s="2"/>
      <c r="JMB2" s="2"/>
      <c r="JMC2" s="2"/>
      <c r="JMD2" s="2"/>
      <c r="JME2" s="2"/>
      <c r="JMF2" s="2"/>
      <c r="JMG2" s="2"/>
      <c r="JMH2" s="2"/>
      <c r="JMI2" s="2"/>
      <c r="JMJ2" s="2"/>
      <c r="JMK2" s="2"/>
      <c r="JML2" s="2"/>
      <c r="JMM2" s="2"/>
      <c r="JMN2" s="2"/>
      <c r="JMO2" s="2"/>
      <c r="JMP2" s="2"/>
      <c r="JMQ2" s="2"/>
      <c r="JMR2" s="2"/>
      <c r="JMS2" s="2"/>
      <c r="JMT2" s="2"/>
      <c r="JMU2" s="2"/>
      <c r="JMV2" s="2"/>
      <c r="JMW2" s="2"/>
      <c r="JMX2" s="2"/>
      <c r="JMY2" s="2"/>
      <c r="JMZ2" s="2"/>
      <c r="JNA2" s="2"/>
      <c r="JNB2" s="2"/>
      <c r="JNC2" s="2"/>
      <c r="JND2" s="2"/>
      <c r="JNE2" s="2"/>
      <c r="JNF2" s="2"/>
      <c r="JNG2" s="2"/>
      <c r="JNH2" s="2"/>
      <c r="JNI2" s="2"/>
      <c r="JNJ2" s="2"/>
      <c r="JNK2" s="2"/>
      <c r="JNL2" s="2"/>
      <c r="JNM2" s="2"/>
      <c r="JNN2" s="2"/>
      <c r="JNO2" s="2"/>
      <c r="JNP2" s="2"/>
      <c r="JNQ2" s="2"/>
      <c r="JNR2" s="2"/>
      <c r="JNS2" s="2"/>
      <c r="JNT2" s="2"/>
      <c r="JNU2" s="2"/>
      <c r="JNV2" s="2"/>
      <c r="JNW2" s="2"/>
      <c r="JNX2" s="2"/>
      <c r="JNY2" s="2"/>
      <c r="JNZ2" s="2"/>
      <c r="JOA2" s="2"/>
      <c r="JOB2" s="2"/>
      <c r="JOC2" s="2"/>
      <c r="JOD2" s="2"/>
      <c r="JOE2" s="2"/>
      <c r="JOF2" s="2"/>
      <c r="JOG2" s="2"/>
      <c r="JOH2" s="2"/>
      <c r="JOI2" s="2"/>
      <c r="JOJ2" s="2"/>
      <c r="JOK2" s="2"/>
      <c r="JOL2" s="2"/>
      <c r="JOM2" s="2"/>
      <c r="JON2" s="2"/>
      <c r="JOO2" s="2"/>
      <c r="JOP2" s="2"/>
      <c r="JOQ2" s="2"/>
      <c r="JOR2" s="2"/>
      <c r="JOS2" s="2"/>
      <c r="JOT2" s="2"/>
      <c r="JOU2" s="2"/>
      <c r="JOV2" s="2"/>
      <c r="JOW2" s="2"/>
      <c r="JOX2" s="2"/>
      <c r="JOY2" s="2"/>
      <c r="JOZ2" s="2"/>
      <c r="JPA2" s="2"/>
      <c r="JPB2" s="2"/>
      <c r="JPC2" s="2"/>
      <c r="JPD2" s="2"/>
      <c r="JPE2" s="2"/>
      <c r="JPF2" s="2"/>
      <c r="JPG2" s="2"/>
      <c r="JPH2" s="2"/>
      <c r="JPI2" s="2"/>
      <c r="JPJ2" s="2"/>
      <c r="JPK2" s="2"/>
      <c r="JPL2" s="2"/>
      <c r="JPM2" s="2"/>
      <c r="JPN2" s="2"/>
      <c r="JPO2" s="2"/>
      <c r="JPP2" s="2"/>
      <c r="JPQ2" s="2"/>
      <c r="JPR2" s="2"/>
      <c r="JPS2" s="2"/>
      <c r="JPT2" s="2"/>
      <c r="JPU2" s="2"/>
      <c r="JPV2" s="2"/>
      <c r="JPW2" s="2"/>
      <c r="JPX2" s="2"/>
      <c r="JPY2" s="2"/>
      <c r="JPZ2" s="2"/>
      <c r="JQA2" s="2"/>
      <c r="JQB2" s="2"/>
      <c r="JQC2" s="2"/>
      <c r="JQD2" s="2"/>
      <c r="JQE2" s="2"/>
      <c r="JQF2" s="2"/>
      <c r="JQG2" s="2"/>
      <c r="JQH2" s="2"/>
      <c r="JQI2" s="2"/>
      <c r="JQJ2" s="2"/>
      <c r="JQK2" s="2"/>
      <c r="JQL2" s="2"/>
      <c r="JQM2" s="2"/>
      <c r="JQN2" s="2"/>
      <c r="JQO2" s="2"/>
      <c r="JQP2" s="2"/>
      <c r="JQQ2" s="2"/>
      <c r="JQR2" s="2"/>
      <c r="JQS2" s="2"/>
      <c r="JQT2" s="2"/>
      <c r="JQU2" s="2"/>
      <c r="JQV2" s="2"/>
      <c r="JQW2" s="2"/>
      <c r="JQX2" s="2"/>
      <c r="JQY2" s="2"/>
      <c r="JQZ2" s="2"/>
      <c r="JRA2" s="2"/>
      <c r="JRB2" s="2"/>
      <c r="JRC2" s="2"/>
      <c r="JRD2" s="2"/>
      <c r="JRE2" s="2"/>
      <c r="JRF2" s="2"/>
      <c r="JRG2" s="2"/>
      <c r="JRH2" s="2"/>
      <c r="JRI2" s="2"/>
      <c r="JRJ2" s="2"/>
      <c r="JRK2" s="2"/>
      <c r="JRL2" s="2"/>
      <c r="JRM2" s="2"/>
      <c r="JRN2" s="2"/>
      <c r="JRO2" s="2"/>
      <c r="JRP2" s="2"/>
      <c r="JRQ2" s="2"/>
      <c r="JRR2" s="2"/>
      <c r="JRS2" s="2"/>
      <c r="JRT2" s="2"/>
      <c r="JRU2" s="2"/>
      <c r="JRV2" s="2"/>
      <c r="JRW2" s="2"/>
      <c r="JRX2" s="2"/>
      <c r="JRY2" s="2"/>
      <c r="JRZ2" s="2"/>
      <c r="JSA2" s="2"/>
      <c r="JSB2" s="2"/>
      <c r="JSC2" s="2"/>
      <c r="JSD2" s="2"/>
      <c r="JSE2" s="2"/>
      <c r="JSF2" s="2"/>
      <c r="JSG2" s="2"/>
      <c r="JSH2" s="2"/>
      <c r="JSI2" s="2"/>
      <c r="JSJ2" s="2"/>
      <c r="JSK2" s="2"/>
      <c r="JSL2" s="2"/>
      <c r="JSM2" s="2"/>
      <c r="JSN2" s="2"/>
      <c r="JSO2" s="2"/>
      <c r="JSP2" s="2"/>
      <c r="JSQ2" s="2"/>
      <c r="JSR2" s="2"/>
      <c r="JSS2" s="2"/>
      <c r="JST2" s="2"/>
      <c r="JSU2" s="2"/>
      <c r="JSV2" s="2"/>
      <c r="JSW2" s="2"/>
      <c r="JSX2" s="2"/>
      <c r="JSY2" s="2"/>
      <c r="JSZ2" s="2"/>
      <c r="JTA2" s="2"/>
      <c r="JTB2" s="2"/>
      <c r="JTC2" s="2"/>
      <c r="JTD2" s="2"/>
      <c r="JTE2" s="2"/>
      <c r="JTF2" s="2"/>
      <c r="JTG2" s="2"/>
      <c r="JTH2" s="2"/>
      <c r="JTI2" s="2"/>
      <c r="JTJ2" s="2"/>
      <c r="JTK2" s="2"/>
      <c r="JTL2" s="2"/>
      <c r="JTM2" s="2"/>
      <c r="JTN2" s="2"/>
      <c r="JTO2" s="2"/>
      <c r="JTP2" s="2"/>
      <c r="JTQ2" s="2"/>
      <c r="JTR2" s="2"/>
      <c r="JTS2" s="2"/>
      <c r="JTT2" s="2"/>
      <c r="JTU2" s="2"/>
      <c r="JTV2" s="2"/>
      <c r="JTW2" s="2"/>
      <c r="JTX2" s="2"/>
      <c r="JTY2" s="2"/>
      <c r="JTZ2" s="2"/>
      <c r="JUA2" s="2"/>
      <c r="JUB2" s="2"/>
      <c r="JUC2" s="2"/>
      <c r="JUD2" s="2"/>
      <c r="JUE2" s="2"/>
      <c r="JUF2" s="2"/>
      <c r="JUG2" s="2"/>
      <c r="JUH2" s="2"/>
      <c r="JUI2" s="2"/>
      <c r="JUJ2" s="2"/>
      <c r="JUK2" s="2"/>
      <c r="JUL2" s="2"/>
      <c r="JUM2" s="2"/>
      <c r="JUN2" s="2"/>
      <c r="JUO2" s="2"/>
      <c r="JUP2" s="2"/>
      <c r="JUQ2" s="2"/>
      <c r="JUR2" s="2"/>
      <c r="JUS2" s="2"/>
      <c r="JUT2" s="2"/>
      <c r="JUU2" s="2"/>
      <c r="JUV2" s="2"/>
      <c r="JUW2" s="2"/>
      <c r="JUX2" s="2"/>
      <c r="JUY2" s="2"/>
      <c r="JUZ2" s="2"/>
      <c r="JVA2" s="2"/>
      <c r="JVB2" s="2"/>
      <c r="JVC2" s="2"/>
      <c r="JVD2" s="2"/>
      <c r="JVE2" s="2"/>
      <c r="JVF2" s="2"/>
      <c r="JVG2" s="2"/>
      <c r="JVH2" s="2"/>
      <c r="JVI2" s="2"/>
      <c r="JVJ2" s="2"/>
      <c r="JVK2" s="2"/>
      <c r="JVL2" s="2"/>
      <c r="JVM2" s="2"/>
      <c r="JVN2" s="2"/>
      <c r="JVO2" s="2"/>
      <c r="JVP2" s="2"/>
      <c r="JVQ2" s="2"/>
      <c r="JVR2" s="2"/>
      <c r="JVS2" s="2"/>
      <c r="JVT2" s="2"/>
      <c r="JVU2" s="2"/>
      <c r="JVV2" s="2"/>
      <c r="JVW2" s="2"/>
      <c r="JVX2" s="2"/>
      <c r="JVY2" s="2"/>
      <c r="JVZ2" s="2"/>
      <c r="JWA2" s="2"/>
      <c r="JWB2" s="2"/>
      <c r="JWC2" s="2"/>
      <c r="JWD2" s="2"/>
      <c r="JWE2" s="2"/>
      <c r="JWF2" s="2"/>
      <c r="JWG2" s="2"/>
      <c r="JWH2" s="2"/>
      <c r="JWI2" s="2"/>
      <c r="JWJ2" s="2"/>
      <c r="JWK2" s="2"/>
      <c r="JWL2" s="2"/>
      <c r="JWM2" s="2"/>
      <c r="JWN2" s="2"/>
      <c r="JWO2" s="2"/>
      <c r="JWP2" s="2"/>
      <c r="JWQ2" s="2"/>
      <c r="JWR2" s="2"/>
      <c r="JWS2" s="2"/>
      <c r="JWT2" s="2"/>
      <c r="JWU2" s="2"/>
      <c r="JWV2" s="2"/>
      <c r="JWW2" s="2"/>
      <c r="JWX2" s="2"/>
      <c r="JWY2" s="2"/>
      <c r="JWZ2" s="2"/>
      <c r="JXA2" s="2"/>
      <c r="JXB2" s="2"/>
      <c r="JXC2" s="2"/>
      <c r="JXD2" s="2"/>
      <c r="JXE2" s="2"/>
      <c r="JXF2" s="2"/>
      <c r="JXG2" s="2"/>
      <c r="JXH2" s="2"/>
      <c r="JXI2" s="2"/>
      <c r="JXJ2" s="2"/>
      <c r="JXK2" s="2"/>
      <c r="JXL2" s="2"/>
      <c r="JXM2" s="2"/>
      <c r="JXN2" s="2"/>
      <c r="JXO2" s="2"/>
      <c r="JXP2" s="2"/>
      <c r="JXQ2" s="2"/>
      <c r="JXR2" s="2"/>
      <c r="JXS2" s="2"/>
      <c r="JXT2" s="2"/>
      <c r="JXU2" s="2"/>
      <c r="JXV2" s="2"/>
      <c r="JXW2" s="2"/>
      <c r="JXX2" s="2"/>
      <c r="JXY2" s="2"/>
      <c r="JXZ2" s="2"/>
      <c r="JYA2" s="2"/>
      <c r="JYB2" s="2"/>
      <c r="JYC2" s="2"/>
      <c r="JYD2" s="2"/>
      <c r="JYE2" s="2"/>
      <c r="JYF2" s="2"/>
      <c r="JYG2" s="2"/>
      <c r="JYH2" s="2"/>
      <c r="JYI2" s="2"/>
      <c r="JYJ2" s="2"/>
      <c r="JYK2" s="2"/>
      <c r="JYL2" s="2"/>
      <c r="JYM2" s="2"/>
      <c r="JYN2" s="2"/>
      <c r="JYO2" s="2"/>
      <c r="JYP2" s="2"/>
      <c r="JYQ2" s="2"/>
      <c r="JYR2" s="2"/>
      <c r="JYS2" s="2"/>
      <c r="JYT2" s="2"/>
      <c r="JYU2" s="2"/>
      <c r="JYV2" s="2"/>
      <c r="JYW2" s="2"/>
      <c r="JYX2" s="2"/>
      <c r="JYY2" s="2"/>
      <c r="JYZ2" s="2"/>
      <c r="JZA2" s="2"/>
      <c r="JZB2" s="2"/>
      <c r="JZC2" s="2"/>
      <c r="JZD2" s="2"/>
      <c r="JZE2" s="2"/>
      <c r="JZF2" s="2"/>
      <c r="JZG2" s="2"/>
      <c r="JZH2" s="2"/>
      <c r="JZI2" s="2"/>
      <c r="JZJ2" s="2"/>
      <c r="JZK2" s="2"/>
      <c r="JZL2" s="2"/>
      <c r="JZM2" s="2"/>
      <c r="JZN2" s="2"/>
      <c r="JZO2" s="2"/>
      <c r="JZP2" s="2"/>
      <c r="JZQ2" s="2"/>
      <c r="JZR2" s="2"/>
      <c r="JZS2" s="2"/>
      <c r="JZT2" s="2"/>
      <c r="JZU2" s="2"/>
      <c r="JZV2" s="2"/>
      <c r="JZW2" s="2"/>
      <c r="JZX2" s="2"/>
      <c r="JZY2" s="2"/>
      <c r="JZZ2" s="2"/>
      <c r="KAA2" s="2"/>
      <c r="KAB2" s="2"/>
      <c r="KAC2" s="2"/>
      <c r="KAD2" s="2"/>
      <c r="KAE2" s="2"/>
      <c r="KAF2" s="2"/>
      <c r="KAG2" s="2"/>
      <c r="KAH2" s="2"/>
      <c r="KAI2" s="2"/>
      <c r="KAJ2" s="2"/>
      <c r="KAK2" s="2"/>
      <c r="KAL2" s="2"/>
      <c r="KAM2" s="2"/>
      <c r="KAN2" s="2"/>
      <c r="KAO2" s="2"/>
      <c r="KAP2" s="2"/>
      <c r="KAQ2" s="2"/>
      <c r="KAR2" s="2"/>
      <c r="KAS2" s="2"/>
      <c r="KAT2" s="2"/>
      <c r="KAU2" s="2"/>
      <c r="KAV2" s="2"/>
      <c r="KAW2" s="2"/>
      <c r="KAX2" s="2"/>
      <c r="KAY2" s="2"/>
      <c r="KAZ2" s="2"/>
      <c r="KBA2" s="2"/>
      <c r="KBB2" s="2"/>
      <c r="KBC2" s="2"/>
      <c r="KBD2" s="2"/>
      <c r="KBE2" s="2"/>
      <c r="KBF2" s="2"/>
      <c r="KBG2" s="2"/>
      <c r="KBH2" s="2"/>
      <c r="KBI2" s="2"/>
      <c r="KBJ2" s="2"/>
      <c r="KBK2" s="2"/>
      <c r="KBL2" s="2"/>
      <c r="KBM2" s="2"/>
      <c r="KBN2" s="2"/>
      <c r="KBO2" s="2"/>
      <c r="KBP2" s="2"/>
      <c r="KBQ2" s="2"/>
      <c r="KBR2" s="2"/>
      <c r="KBS2" s="2"/>
      <c r="KBT2" s="2"/>
      <c r="KBU2" s="2"/>
      <c r="KBV2" s="2"/>
      <c r="KBW2" s="2"/>
      <c r="KBX2" s="2"/>
      <c r="KBY2" s="2"/>
      <c r="KBZ2" s="2"/>
      <c r="KCA2" s="2"/>
      <c r="KCB2" s="2"/>
      <c r="KCC2" s="2"/>
      <c r="KCD2" s="2"/>
      <c r="KCE2" s="2"/>
      <c r="KCF2" s="2"/>
      <c r="KCG2" s="2"/>
      <c r="KCH2" s="2"/>
      <c r="KCI2" s="2"/>
      <c r="KCJ2" s="2"/>
      <c r="KCK2" s="2"/>
      <c r="KCL2" s="2"/>
      <c r="KCM2" s="2"/>
      <c r="KCN2" s="2"/>
      <c r="KCO2" s="2"/>
      <c r="KCP2" s="2"/>
      <c r="KCQ2" s="2"/>
      <c r="KCR2" s="2"/>
      <c r="KCS2" s="2"/>
      <c r="KCT2" s="2"/>
      <c r="KCU2" s="2"/>
      <c r="KCV2" s="2"/>
      <c r="KCW2" s="2"/>
      <c r="KCX2" s="2"/>
      <c r="KCY2" s="2"/>
      <c r="KCZ2" s="2"/>
      <c r="KDA2" s="2"/>
      <c r="KDB2" s="2"/>
      <c r="KDC2" s="2"/>
      <c r="KDD2" s="2"/>
      <c r="KDE2" s="2"/>
      <c r="KDF2" s="2"/>
      <c r="KDG2" s="2"/>
      <c r="KDH2" s="2"/>
      <c r="KDI2" s="2"/>
      <c r="KDJ2" s="2"/>
      <c r="KDK2" s="2"/>
      <c r="KDL2" s="2"/>
      <c r="KDM2" s="2"/>
      <c r="KDN2" s="2"/>
      <c r="KDO2" s="2"/>
      <c r="KDP2" s="2"/>
      <c r="KDQ2" s="2"/>
      <c r="KDR2" s="2"/>
      <c r="KDS2" s="2"/>
      <c r="KDT2" s="2"/>
      <c r="KDU2" s="2"/>
      <c r="KDV2" s="2"/>
      <c r="KDW2" s="2"/>
      <c r="KDX2" s="2"/>
      <c r="KDY2" s="2"/>
      <c r="KDZ2" s="2"/>
      <c r="KEA2" s="2"/>
      <c r="KEB2" s="2"/>
      <c r="KEC2" s="2"/>
      <c r="KED2" s="2"/>
      <c r="KEE2" s="2"/>
      <c r="KEF2" s="2"/>
      <c r="KEG2" s="2"/>
      <c r="KEH2" s="2"/>
      <c r="KEI2" s="2"/>
      <c r="KEJ2" s="2"/>
      <c r="KEK2" s="2"/>
      <c r="KEL2" s="2"/>
      <c r="KEM2" s="2"/>
      <c r="KEN2" s="2"/>
      <c r="KEO2" s="2"/>
      <c r="KEP2" s="2"/>
      <c r="KEQ2" s="2"/>
      <c r="KER2" s="2"/>
      <c r="KES2" s="2"/>
      <c r="KET2" s="2"/>
      <c r="KEU2" s="2"/>
      <c r="KEV2" s="2"/>
      <c r="KEW2" s="2"/>
      <c r="KEX2" s="2"/>
      <c r="KEY2" s="2"/>
      <c r="KEZ2" s="2"/>
      <c r="KFA2" s="2"/>
      <c r="KFB2" s="2"/>
      <c r="KFC2" s="2"/>
      <c r="KFD2" s="2"/>
      <c r="KFE2" s="2"/>
      <c r="KFF2" s="2"/>
      <c r="KFG2" s="2"/>
      <c r="KFH2" s="2"/>
      <c r="KFI2" s="2"/>
      <c r="KFJ2" s="2"/>
      <c r="KFK2" s="2"/>
      <c r="KFL2" s="2"/>
      <c r="KFM2" s="2"/>
      <c r="KFN2" s="2"/>
      <c r="KFO2" s="2"/>
      <c r="KFP2" s="2"/>
      <c r="KFQ2" s="2"/>
      <c r="KFR2" s="2"/>
      <c r="KFS2" s="2"/>
      <c r="KFT2" s="2"/>
      <c r="KFU2" s="2"/>
      <c r="KFV2" s="2"/>
      <c r="KFW2" s="2"/>
      <c r="KFX2" s="2"/>
      <c r="KFY2" s="2"/>
      <c r="KFZ2" s="2"/>
      <c r="KGA2" s="2"/>
      <c r="KGB2" s="2"/>
      <c r="KGC2" s="2"/>
      <c r="KGD2" s="2"/>
      <c r="KGE2" s="2"/>
      <c r="KGF2" s="2"/>
      <c r="KGG2" s="2"/>
      <c r="KGH2" s="2"/>
      <c r="KGI2" s="2"/>
      <c r="KGJ2" s="2"/>
      <c r="KGK2" s="2"/>
      <c r="KGL2" s="2"/>
      <c r="KGM2" s="2"/>
      <c r="KGN2" s="2"/>
      <c r="KGO2" s="2"/>
      <c r="KGP2" s="2"/>
      <c r="KGQ2" s="2"/>
      <c r="KGR2" s="2"/>
      <c r="KGS2" s="2"/>
      <c r="KGT2" s="2"/>
      <c r="KGU2" s="2"/>
      <c r="KGV2" s="2"/>
      <c r="KGW2" s="2"/>
      <c r="KGX2" s="2"/>
      <c r="KGY2" s="2"/>
      <c r="KGZ2" s="2"/>
      <c r="KHA2" s="2"/>
      <c r="KHB2" s="2"/>
      <c r="KHC2" s="2"/>
      <c r="KHD2" s="2"/>
      <c r="KHE2" s="2"/>
      <c r="KHF2" s="2"/>
      <c r="KHG2" s="2"/>
      <c r="KHH2" s="2"/>
      <c r="KHI2" s="2"/>
      <c r="KHJ2" s="2"/>
      <c r="KHK2" s="2"/>
      <c r="KHL2" s="2"/>
      <c r="KHM2" s="2"/>
      <c r="KHN2" s="2"/>
      <c r="KHO2" s="2"/>
      <c r="KHP2" s="2"/>
      <c r="KHQ2" s="2"/>
      <c r="KHR2" s="2"/>
      <c r="KHS2" s="2"/>
      <c r="KHT2" s="2"/>
      <c r="KHU2" s="2"/>
      <c r="KHV2" s="2"/>
      <c r="KHW2" s="2"/>
      <c r="KHX2" s="2"/>
      <c r="KHY2" s="2"/>
      <c r="KHZ2" s="2"/>
      <c r="KIA2" s="2"/>
      <c r="KIB2" s="2"/>
      <c r="KIC2" s="2"/>
      <c r="KID2" s="2"/>
      <c r="KIE2" s="2"/>
      <c r="KIF2" s="2"/>
      <c r="KIG2" s="2"/>
      <c r="KIH2" s="2"/>
      <c r="KII2" s="2"/>
      <c r="KIJ2" s="2"/>
      <c r="KIK2" s="2"/>
      <c r="KIL2" s="2"/>
      <c r="KIM2" s="2"/>
      <c r="KIN2" s="2"/>
      <c r="KIO2" s="2"/>
      <c r="KIP2" s="2"/>
      <c r="KIQ2" s="2"/>
      <c r="KIR2" s="2"/>
      <c r="KIS2" s="2"/>
      <c r="KIT2" s="2"/>
      <c r="KIU2" s="2"/>
      <c r="KIV2" s="2"/>
      <c r="KIW2" s="2"/>
      <c r="KIX2" s="2"/>
      <c r="KIY2" s="2"/>
      <c r="KIZ2" s="2"/>
      <c r="KJA2" s="2"/>
      <c r="KJB2" s="2"/>
      <c r="KJC2" s="2"/>
      <c r="KJD2" s="2"/>
      <c r="KJE2" s="2"/>
      <c r="KJF2" s="2"/>
      <c r="KJG2" s="2"/>
      <c r="KJH2" s="2"/>
      <c r="KJI2" s="2"/>
      <c r="KJJ2" s="2"/>
      <c r="KJK2" s="2"/>
      <c r="KJL2" s="2"/>
      <c r="KJM2" s="2"/>
      <c r="KJN2" s="2"/>
      <c r="KJO2" s="2"/>
      <c r="KJP2" s="2"/>
      <c r="KJQ2" s="2"/>
      <c r="KJR2" s="2"/>
      <c r="KJS2" s="2"/>
      <c r="KJT2" s="2"/>
      <c r="KJU2" s="2"/>
      <c r="KJV2" s="2"/>
      <c r="KJW2" s="2"/>
      <c r="KJX2" s="2"/>
      <c r="KJY2" s="2"/>
      <c r="KJZ2" s="2"/>
      <c r="KKA2" s="2"/>
      <c r="KKB2" s="2"/>
      <c r="KKC2" s="2"/>
      <c r="KKD2" s="2"/>
      <c r="KKE2" s="2"/>
      <c r="KKF2" s="2"/>
      <c r="KKG2" s="2"/>
      <c r="KKH2" s="2"/>
      <c r="KKI2" s="2"/>
      <c r="KKJ2" s="2"/>
      <c r="KKK2" s="2"/>
      <c r="KKL2" s="2"/>
      <c r="KKM2" s="2"/>
      <c r="KKN2" s="2"/>
      <c r="KKO2" s="2"/>
      <c r="KKP2" s="2"/>
      <c r="KKQ2" s="2"/>
      <c r="KKR2" s="2"/>
      <c r="KKS2" s="2"/>
      <c r="KKT2" s="2"/>
      <c r="KKU2" s="2"/>
      <c r="KKV2" s="2"/>
      <c r="KKW2" s="2"/>
      <c r="KKX2" s="2"/>
      <c r="KKY2" s="2"/>
      <c r="KKZ2" s="2"/>
      <c r="KLA2" s="2"/>
      <c r="KLB2" s="2"/>
      <c r="KLC2" s="2"/>
      <c r="KLD2" s="2"/>
      <c r="KLE2" s="2"/>
      <c r="KLF2" s="2"/>
      <c r="KLG2" s="2"/>
      <c r="KLH2" s="2"/>
      <c r="KLI2" s="2"/>
      <c r="KLJ2" s="2"/>
      <c r="KLK2" s="2"/>
      <c r="KLL2" s="2"/>
      <c r="KLM2" s="2"/>
      <c r="KLN2" s="2"/>
      <c r="KLO2" s="2"/>
      <c r="KLP2" s="2"/>
      <c r="KLQ2" s="2"/>
      <c r="KLR2" s="2"/>
      <c r="KLS2" s="2"/>
      <c r="KLT2" s="2"/>
      <c r="KLU2" s="2"/>
      <c r="KLV2" s="2"/>
      <c r="KLW2" s="2"/>
      <c r="KLX2" s="2"/>
      <c r="KLY2" s="2"/>
      <c r="KLZ2" s="2"/>
      <c r="KMA2" s="2"/>
      <c r="KMB2" s="2"/>
      <c r="KMC2" s="2"/>
      <c r="KMD2" s="2"/>
      <c r="KME2" s="2"/>
      <c r="KMF2" s="2"/>
      <c r="KMG2" s="2"/>
      <c r="KMH2" s="2"/>
      <c r="KMI2" s="2"/>
      <c r="KMJ2" s="2"/>
      <c r="KMK2" s="2"/>
      <c r="KML2" s="2"/>
      <c r="KMM2" s="2"/>
      <c r="KMN2" s="2"/>
      <c r="KMO2" s="2"/>
      <c r="KMP2" s="2"/>
      <c r="KMQ2" s="2"/>
      <c r="KMR2" s="2"/>
      <c r="KMS2" s="2"/>
      <c r="KMT2" s="2"/>
      <c r="KMU2" s="2"/>
      <c r="KMV2" s="2"/>
      <c r="KMW2" s="2"/>
      <c r="KMX2" s="2"/>
      <c r="KMY2" s="2"/>
      <c r="KMZ2" s="2"/>
      <c r="KNA2" s="2"/>
      <c r="KNB2" s="2"/>
      <c r="KNC2" s="2"/>
      <c r="KND2" s="2"/>
      <c r="KNE2" s="2"/>
      <c r="KNF2" s="2"/>
      <c r="KNG2" s="2"/>
      <c r="KNH2" s="2"/>
      <c r="KNI2" s="2"/>
      <c r="KNJ2" s="2"/>
      <c r="KNK2" s="2"/>
      <c r="KNL2" s="2"/>
      <c r="KNM2" s="2"/>
      <c r="KNN2" s="2"/>
      <c r="KNO2" s="2"/>
      <c r="KNP2" s="2"/>
      <c r="KNQ2" s="2"/>
      <c r="KNR2" s="2"/>
      <c r="KNS2" s="2"/>
      <c r="KNT2" s="2"/>
      <c r="KNU2" s="2"/>
      <c r="KNV2" s="2"/>
      <c r="KNW2" s="2"/>
      <c r="KNX2" s="2"/>
      <c r="KNY2" s="2"/>
      <c r="KNZ2" s="2"/>
      <c r="KOA2" s="2"/>
      <c r="KOB2" s="2"/>
      <c r="KOC2" s="2"/>
      <c r="KOD2" s="2"/>
      <c r="KOE2" s="2"/>
      <c r="KOF2" s="2"/>
      <c r="KOG2" s="2"/>
      <c r="KOH2" s="2"/>
      <c r="KOI2" s="2"/>
      <c r="KOJ2" s="2"/>
      <c r="KOK2" s="2"/>
      <c r="KOL2" s="2"/>
      <c r="KOM2" s="2"/>
      <c r="KON2" s="2"/>
      <c r="KOO2" s="2"/>
      <c r="KOP2" s="2"/>
      <c r="KOQ2" s="2"/>
      <c r="KOR2" s="2"/>
      <c r="KOS2" s="2"/>
      <c r="KOT2" s="2"/>
      <c r="KOU2" s="2"/>
      <c r="KOV2" s="2"/>
      <c r="KOW2" s="2"/>
      <c r="KOX2" s="2"/>
      <c r="KOY2" s="2"/>
      <c r="KOZ2" s="2"/>
      <c r="KPA2" s="2"/>
      <c r="KPB2" s="2"/>
      <c r="KPC2" s="2"/>
      <c r="KPD2" s="2"/>
      <c r="KPE2" s="2"/>
      <c r="KPF2" s="2"/>
      <c r="KPG2" s="2"/>
      <c r="KPH2" s="2"/>
      <c r="KPI2" s="2"/>
      <c r="KPJ2" s="2"/>
      <c r="KPK2" s="2"/>
      <c r="KPL2" s="2"/>
      <c r="KPM2" s="2"/>
      <c r="KPN2" s="2"/>
      <c r="KPO2" s="2"/>
      <c r="KPP2" s="2"/>
      <c r="KPQ2" s="2"/>
      <c r="KPR2" s="2"/>
      <c r="KPS2" s="2"/>
      <c r="KPT2" s="2"/>
      <c r="KPU2" s="2"/>
      <c r="KPV2" s="2"/>
      <c r="KPW2" s="2"/>
      <c r="KPX2" s="2"/>
      <c r="KPY2" s="2"/>
      <c r="KPZ2" s="2"/>
      <c r="KQA2" s="2"/>
      <c r="KQB2" s="2"/>
      <c r="KQC2" s="2"/>
      <c r="KQD2" s="2"/>
      <c r="KQE2" s="2"/>
      <c r="KQF2" s="2"/>
      <c r="KQG2" s="2"/>
      <c r="KQH2" s="2"/>
      <c r="KQI2" s="2"/>
      <c r="KQJ2" s="2"/>
      <c r="KQK2" s="2"/>
      <c r="KQL2" s="2"/>
      <c r="KQM2" s="2"/>
      <c r="KQN2" s="2"/>
      <c r="KQO2" s="2"/>
      <c r="KQP2" s="2"/>
      <c r="KQQ2" s="2"/>
      <c r="KQR2" s="2"/>
      <c r="KQS2" s="2"/>
      <c r="KQT2" s="2"/>
      <c r="KQU2" s="2"/>
      <c r="KQV2" s="2"/>
      <c r="KQW2" s="2"/>
      <c r="KQX2" s="2"/>
      <c r="KQY2" s="2"/>
      <c r="KQZ2" s="2"/>
      <c r="KRA2" s="2"/>
      <c r="KRB2" s="2"/>
      <c r="KRC2" s="2"/>
      <c r="KRD2" s="2"/>
      <c r="KRE2" s="2"/>
      <c r="KRF2" s="2"/>
      <c r="KRG2" s="2"/>
      <c r="KRH2" s="2"/>
      <c r="KRI2" s="2"/>
      <c r="KRJ2" s="2"/>
      <c r="KRK2" s="2"/>
      <c r="KRL2" s="2"/>
      <c r="KRM2" s="2"/>
      <c r="KRN2" s="2"/>
      <c r="KRO2" s="2"/>
      <c r="KRP2" s="2"/>
      <c r="KRQ2" s="2"/>
      <c r="KRR2" s="2"/>
      <c r="KRS2" s="2"/>
      <c r="KRT2" s="2"/>
      <c r="KRU2" s="2"/>
      <c r="KRV2" s="2"/>
      <c r="KRW2" s="2"/>
      <c r="KRX2" s="2"/>
      <c r="KRY2" s="2"/>
      <c r="KRZ2" s="2"/>
      <c r="KSA2" s="2"/>
      <c r="KSB2" s="2"/>
      <c r="KSC2" s="2"/>
      <c r="KSD2" s="2"/>
      <c r="KSE2" s="2"/>
      <c r="KSF2" s="2"/>
      <c r="KSG2" s="2"/>
      <c r="KSH2" s="2"/>
      <c r="KSI2" s="2"/>
      <c r="KSJ2" s="2"/>
      <c r="KSK2" s="2"/>
      <c r="KSL2" s="2"/>
      <c r="KSM2" s="2"/>
      <c r="KSN2" s="2"/>
      <c r="KSO2" s="2"/>
      <c r="KSP2" s="2"/>
      <c r="KSQ2" s="2"/>
      <c r="KSR2" s="2"/>
      <c r="KSS2" s="2"/>
      <c r="KST2" s="2"/>
      <c r="KSU2" s="2"/>
      <c r="KSV2" s="2"/>
      <c r="KSW2" s="2"/>
      <c r="KSX2" s="2"/>
      <c r="KSY2" s="2"/>
      <c r="KSZ2" s="2"/>
      <c r="KTA2" s="2"/>
      <c r="KTB2" s="2"/>
      <c r="KTC2" s="2"/>
      <c r="KTD2" s="2"/>
      <c r="KTE2" s="2"/>
      <c r="KTF2" s="2"/>
      <c r="KTG2" s="2"/>
      <c r="KTH2" s="2"/>
      <c r="KTI2" s="2"/>
      <c r="KTJ2" s="2"/>
      <c r="KTK2" s="2"/>
      <c r="KTL2" s="2"/>
      <c r="KTM2" s="2"/>
      <c r="KTN2" s="2"/>
      <c r="KTO2" s="2"/>
      <c r="KTP2" s="2"/>
      <c r="KTQ2" s="2"/>
      <c r="KTR2" s="2"/>
      <c r="KTS2" s="2"/>
      <c r="KTT2" s="2"/>
      <c r="KTU2" s="2"/>
      <c r="KTV2" s="2"/>
      <c r="KTW2" s="2"/>
      <c r="KTX2" s="2"/>
      <c r="KTY2" s="2"/>
      <c r="KTZ2" s="2"/>
      <c r="KUA2" s="2"/>
      <c r="KUB2" s="2"/>
      <c r="KUC2" s="2"/>
      <c r="KUD2" s="2"/>
      <c r="KUE2" s="2"/>
      <c r="KUF2" s="2"/>
      <c r="KUG2" s="2"/>
      <c r="KUH2" s="2"/>
      <c r="KUI2" s="2"/>
      <c r="KUJ2" s="2"/>
      <c r="KUK2" s="2"/>
      <c r="KUL2" s="2"/>
      <c r="KUM2" s="2"/>
      <c r="KUN2" s="2"/>
      <c r="KUO2" s="2"/>
      <c r="KUP2" s="2"/>
      <c r="KUQ2" s="2"/>
      <c r="KUR2" s="2"/>
      <c r="KUS2" s="2"/>
      <c r="KUT2" s="2"/>
      <c r="KUU2" s="2"/>
      <c r="KUV2" s="2"/>
      <c r="KUW2" s="2"/>
      <c r="KUX2" s="2"/>
      <c r="KUY2" s="2"/>
      <c r="KUZ2" s="2"/>
      <c r="KVA2" s="2"/>
      <c r="KVB2" s="2"/>
      <c r="KVC2" s="2"/>
      <c r="KVD2" s="2"/>
      <c r="KVE2" s="2"/>
      <c r="KVF2" s="2"/>
      <c r="KVG2" s="2"/>
      <c r="KVH2" s="2"/>
      <c r="KVI2" s="2"/>
      <c r="KVJ2" s="2"/>
      <c r="KVK2" s="2"/>
      <c r="KVL2" s="2"/>
      <c r="KVM2" s="2"/>
      <c r="KVN2" s="2"/>
      <c r="KVO2" s="2"/>
      <c r="KVP2" s="2"/>
      <c r="KVQ2" s="2"/>
      <c r="KVR2" s="2"/>
      <c r="KVS2" s="2"/>
      <c r="KVT2" s="2"/>
      <c r="KVU2" s="2"/>
      <c r="KVV2" s="2"/>
      <c r="KVW2" s="2"/>
      <c r="KVX2" s="2"/>
      <c r="KVY2" s="2"/>
      <c r="KVZ2" s="2"/>
      <c r="KWA2" s="2"/>
      <c r="KWB2" s="2"/>
      <c r="KWC2" s="2"/>
      <c r="KWD2" s="2"/>
      <c r="KWE2" s="2"/>
      <c r="KWF2" s="2"/>
      <c r="KWG2" s="2"/>
      <c r="KWH2" s="2"/>
      <c r="KWI2" s="2"/>
      <c r="KWJ2" s="2"/>
      <c r="KWK2" s="2"/>
      <c r="KWL2" s="2"/>
      <c r="KWM2" s="2"/>
      <c r="KWN2" s="2"/>
      <c r="KWO2" s="2"/>
      <c r="KWP2" s="2"/>
      <c r="KWQ2" s="2"/>
      <c r="KWR2" s="2"/>
      <c r="KWS2" s="2"/>
      <c r="KWT2" s="2"/>
      <c r="KWU2" s="2"/>
      <c r="KWV2" s="2"/>
      <c r="KWW2" s="2"/>
      <c r="KWX2" s="2"/>
      <c r="KWY2" s="2"/>
      <c r="KWZ2" s="2"/>
      <c r="KXA2" s="2"/>
      <c r="KXB2" s="2"/>
      <c r="KXC2" s="2"/>
      <c r="KXD2" s="2"/>
      <c r="KXE2" s="2"/>
      <c r="KXF2" s="2"/>
      <c r="KXG2" s="2"/>
      <c r="KXH2" s="2"/>
      <c r="KXI2" s="2"/>
      <c r="KXJ2" s="2"/>
      <c r="KXK2" s="2"/>
      <c r="KXL2" s="2"/>
      <c r="KXM2" s="2"/>
      <c r="KXN2" s="2"/>
      <c r="KXO2" s="2"/>
      <c r="KXP2" s="2"/>
      <c r="KXQ2" s="2"/>
      <c r="KXR2" s="2"/>
      <c r="KXS2" s="2"/>
      <c r="KXT2" s="2"/>
      <c r="KXU2" s="2"/>
      <c r="KXV2" s="2"/>
      <c r="KXW2" s="2"/>
      <c r="KXX2" s="2"/>
      <c r="KXY2" s="2"/>
      <c r="KXZ2" s="2"/>
      <c r="KYA2" s="2"/>
      <c r="KYB2" s="2"/>
      <c r="KYC2" s="2"/>
      <c r="KYD2" s="2"/>
      <c r="KYE2" s="2"/>
      <c r="KYF2" s="2"/>
      <c r="KYG2" s="2"/>
      <c r="KYH2" s="2"/>
      <c r="KYI2" s="2"/>
      <c r="KYJ2" s="2"/>
      <c r="KYK2" s="2"/>
      <c r="KYL2" s="2"/>
      <c r="KYM2" s="2"/>
      <c r="KYN2" s="2"/>
      <c r="KYO2" s="2"/>
      <c r="KYP2" s="2"/>
      <c r="KYQ2" s="2"/>
      <c r="KYR2" s="2"/>
      <c r="KYS2" s="2"/>
      <c r="KYT2" s="2"/>
      <c r="KYU2" s="2"/>
      <c r="KYV2" s="2"/>
      <c r="KYW2" s="2"/>
      <c r="KYX2" s="2"/>
      <c r="KYY2" s="2"/>
      <c r="KYZ2" s="2"/>
      <c r="KZA2" s="2"/>
      <c r="KZB2" s="2"/>
      <c r="KZC2" s="2"/>
      <c r="KZD2" s="2"/>
      <c r="KZE2" s="2"/>
      <c r="KZF2" s="2"/>
      <c r="KZG2" s="2"/>
      <c r="KZH2" s="2"/>
      <c r="KZI2" s="2"/>
      <c r="KZJ2" s="2"/>
      <c r="KZK2" s="2"/>
      <c r="KZL2" s="2"/>
      <c r="KZM2" s="2"/>
      <c r="KZN2" s="2"/>
      <c r="KZO2" s="2"/>
      <c r="KZP2" s="2"/>
      <c r="KZQ2" s="2"/>
      <c r="KZR2" s="2"/>
      <c r="KZS2" s="2"/>
      <c r="KZT2" s="2"/>
      <c r="KZU2" s="2"/>
      <c r="KZV2" s="2"/>
      <c r="KZW2" s="2"/>
      <c r="KZX2" s="2"/>
      <c r="KZY2" s="2"/>
      <c r="KZZ2" s="2"/>
      <c r="LAA2" s="2"/>
      <c r="LAB2" s="2"/>
      <c r="LAC2" s="2"/>
      <c r="LAD2" s="2"/>
      <c r="LAE2" s="2"/>
      <c r="LAF2" s="2"/>
      <c r="LAG2" s="2"/>
      <c r="LAH2" s="2"/>
      <c r="LAI2" s="2"/>
      <c r="LAJ2" s="2"/>
      <c r="LAK2" s="2"/>
      <c r="LAL2" s="2"/>
      <c r="LAM2" s="2"/>
      <c r="LAN2" s="2"/>
      <c r="LAO2" s="2"/>
      <c r="LAP2" s="2"/>
      <c r="LAQ2" s="2"/>
      <c r="LAR2" s="2"/>
      <c r="LAS2" s="2"/>
      <c r="LAT2" s="2"/>
      <c r="LAU2" s="2"/>
      <c r="LAV2" s="2"/>
      <c r="LAW2" s="2"/>
      <c r="LAX2" s="2"/>
      <c r="LAY2" s="2"/>
      <c r="LAZ2" s="2"/>
      <c r="LBA2" s="2"/>
      <c r="LBB2" s="2"/>
      <c r="LBC2" s="2"/>
      <c r="LBD2" s="2"/>
      <c r="LBE2" s="2"/>
      <c r="LBF2" s="2"/>
      <c r="LBG2" s="2"/>
      <c r="LBH2" s="2"/>
      <c r="LBI2" s="2"/>
      <c r="LBJ2" s="2"/>
      <c r="LBK2" s="2"/>
      <c r="LBL2" s="2"/>
      <c r="LBM2" s="2"/>
      <c r="LBN2" s="2"/>
      <c r="LBO2" s="2"/>
      <c r="LBP2" s="2"/>
      <c r="LBQ2" s="2"/>
      <c r="LBR2" s="2"/>
      <c r="LBS2" s="2"/>
      <c r="LBT2" s="2"/>
      <c r="LBU2" s="2"/>
      <c r="LBV2" s="2"/>
      <c r="LBW2" s="2"/>
      <c r="LBX2" s="2"/>
      <c r="LBY2" s="2"/>
      <c r="LBZ2" s="2"/>
      <c r="LCA2" s="2"/>
      <c r="LCB2" s="2"/>
      <c r="LCC2" s="2"/>
      <c r="LCD2" s="2"/>
      <c r="LCE2" s="2"/>
      <c r="LCF2" s="2"/>
      <c r="LCG2" s="2"/>
      <c r="LCH2" s="2"/>
      <c r="LCI2" s="2"/>
      <c r="LCJ2" s="2"/>
      <c r="LCK2" s="2"/>
      <c r="LCL2" s="2"/>
      <c r="LCM2" s="2"/>
      <c r="LCN2" s="2"/>
      <c r="LCO2" s="2"/>
      <c r="LCP2" s="2"/>
      <c r="LCQ2" s="2"/>
      <c r="LCR2" s="2"/>
      <c r="LCS2" s="2"/>
      <c r="LCT2" s="2"/>
      <c r="LCU2" s="2"/>
      <c r="LCV2" s="2"/>
      <c r="LCW2" s="2"/>
      <c r="LCX2" s="2"/>
      <c r="LCY2" s="2"/>
      <c r="LCZ2" s="2"/>
      <c r="LDA2" s="2"/>
      <c r="LDB2" s="2"/>
      <c r="LDC2" s="2"/>
      <c r="LDD2" s="2"/>
      <c r="LDE2" s="2"/>
      <c r="LDF2" s="2"/>
      <c r="LDG2" s="2"/>
      <c r="LDH2" s="2"/>
      <c r="LDI2" s="2"/>
      <c r="LDJ2" s="2"/>
      <c r="LDK2" s="2"/>
      <c r="LDL2" s="2"/>
      <c r="LDM2" s="2"/>
      <c r="LDN2" s="2"/>
      <c r="LDO2" s="2"/>
      <c r="LDP2" s="2"/>
      <c r="LDQ2" s="2"/>
      <c r="LDR2" s="2"/>
      <c r="LDS2" s="2"/>
      <c r="LDT2" s="2"/>
      <c r="LDU2" s="2"/>
      <c r="LDV2" s="2"/>
      <c r="LDW2" s="2"/>
      <c r="LDX2" s="2"/>
      <c r="LDY2" s="2"/>
      <c r="LDZ2" s="2"/>
      <c r="LEA2" s="2"/>
      <c r="LEB2" s="2"/>
      <c r="LEC2" s="2"/>
      <c r="LED2" s="2"/>
      <c r="LEE2" s="2"/>
      <c r="LEF2" s="2"/>
      <c r="LEG2" s="2"/>
      <c r="LEH2" s="2"/>
      <c r="LEI2" s="2"/>
      <c r="LEJ2" s="2"/>
      <c r="LEK2" s="2"/>
      <c r="LEL2" s="2"/>
      <c r="LEM2" s="2"/>
      <c r="LEN2" s="2"/>
      <c r="LEO2" s="2"/>
      <c r="LEP2" s="2"/>
      <c r="LEQ2" s="2"/>
      <c r="LER2" s="2"/>
      <c r="LES2" s="2"/>
      <c r="LET2" s="2"/>
      <c r="LEU2" s="2"/>
      <c r="LEV2" s="2"/>
      <c r="LEW2" s="2"/>
      <c r="LEX2" s="2"/>
      <c r="LEY2" s="2"/>
      <c r="LEZ2" s="2"/>
      <c r="LFA2" s="2"/>
      <c r="LFB2" s="2"/>
      <c r="LFC2" s="2"/>
      <c r="LFD2" s="2"/>
      <c r="LFE2" s="2"/>
      <c r="LFF2" s="2"/>
      <c r="LFG2" s="2"/>
      <c r="LFH2" s="2"/>
      <c r="LFI2" s="2"/>
      <c r="LFJ2" s="2"/>
      <c r="LFK2" s="2"/>
      <c r="LFL2" s="2"/>
      <c r="LFM2" s="2"/>
      <c r="LFN2" s="2"/>
      <c r="LFO2" s="2"/>
      <c r="LFP2" s="2"/>
      <c r="LFQ2" s="2"/>
      <c r="LFR2" s="2"/>
      <c r="LFS2" s="2"/>
      <c r="LFT2" s="2"/>
      <c r="LFU2" s="2"/>
      <c r="LFV2" s="2"/>
      <c r="LFW2" s="2"/>
      <c r="LFX2" s="2"/>
      <c r="LFY2" s="2"/>
      <c r="LFZ2" s="2"/>
      <c r="LGA2" s="2"/>
      <c r="LGB2" s="2"/>
      <c r="LGC2" s="2"/>
      <c r="LGD2" s="2"/>
      <c r="LGE2" s="2"/>
      <c r="LGF2" s="2"/>
      <c r="LGG2" s="2"/>
      <c r="LGH2" s="2"/>
      <c r="LGI2" s="2"/>
      <c r="LGJ2" s="2"/>
      <c r="LGK2" s="2"/>
      <c r="LGL2" s="2"/>
      <c r="LGM2" s="2"/>
      <c r="LGN2" s="2"/>
      <c r="LGO2" s="2"/>
      <c r="LGP2" s="2"/>
      <c r="LGQ2" s="2"/>
      <c r="LGR2" s="2"/>
      <c r="LGS2" s="2"/>
      <c r="LGT2" s="2"/>
      <c r="LGU2" s="2"/>
      <c r="LGV2" s="2"/>
      <c r="LGW2" s="2"/>
      <c r="LGX2" s="2"/>
      <c r="LGY2" s="2"/>
      <c r="LGZ2" s="2"/>
      <c r="LHA2" s="2"/>
      <c r="LHB2" s="2"/>
      <c r="LHC2" s="2"/>
      <c r="LHD2" s="2"/>
      <c r="LHE2" s="2"/>
      <c r="LHF2" s="2"/>
      <c r="LHG2" s="2"/>
      <c r="LHH2" s="2"/>
      <c r="LHI2" s="2"/>
      <c r="LHJ2" s="2"/>
      <c r="LHK2" s="2"/>
      <c r="LHL2" s="2"/>
      <c r="LHM2" s="2"/>
      <c r="LHN2" s="2"/>
      <c r="LHO2" s="2"/>
      <c r="LHP2" s="2"/>
      <c r="LHQ2" s="2"/>
      <c r="LHR2" s="2"/>
      <c r="LHS2" s="2"/>
      <c r="LHT2" s="2"/>
      <c r="LHU2" s="2"/>
      <c r="LHV2" s="2"/>
      <c r="LHW2" s="2"/>
      <c r="LHX2" s="2"/>
      <c r="LHY2" s="2"/>
      <c r="LHZ2" s="2"/>
      <c r="LIA2" s="2"/>
      <c r="LIB2" s="2"/>
      <c r="LIC2" s="2"/>
      <c r="LID2" s="2"/>
      <c r="LIE2" s="2"/>
      <c r="LIF2" s="2"/>
      <c r="LIG2" s="2"/>
      <c r="LIH2" s="2"/>
      <c r="LII2" s="2"/>
      <c r="LIJ2" s="2"/>
      <c r="LIK2" s="2"/>
      <c r="LIL2" s="2"/>
      <c r="LIM2" s="2"/>
      <c r="LIN2" s="2"/>
      <c r="LIO2" s="2"/>
      <c r="LIP2" s="2"/>
      <c r="LIQ2" s="2"/>
      <c r="LIR2" s="2"/>
      <c r="LIS2" s="2"/>
      <c r="LIT2" s="2"/>
      <c r="LIU2" s="2"/>
      <c r="LIV2" s="2"/>
      <c r="LIW2" s="2"/>
      <c r="LIX2" s="2"/>
      <c r="LIY2" s="2"/>
      <c r="LIZ2" s="2"/>
      <c r="LJA2" s="2"/>
      <c r="LJB2" s="2"/>
      <c r="LJC2" s="2"/>
      <c r="LJD2" s="2"/>
      <c r="LJE2" s="2"/>
      <c r="LJF2" s="2"/>
      <c r="LJG2" s="2"/>
      <c r="LJH2" s="2"/>
      <c r="LJI2" s="2"/>
      <c r="LJJ2" s="2"/>
      <c r="LJK2" s="2"/>
      <c r="LJL2" s="2"/>
      <c r="LJM2" s="2"/>
      <c r="LJN2" s="2"/>
      <c r="LJO2" s="2"/>
      <c r="LJP2" s="2"/>
      <c r="LJQ2" s="2"/>
      <c r="LJR2" s="2"/>
      <c r="LJS2" s="2"/>
      <c r="LJT2" s="2"/>
      <c r="LJU2" s="2"/>
      <c r="LJV2" s="2"/>
      <c r="LJW2" s="2"/>
      <c r="LJX2" s="2"/>
      <c r="LJY2" s="2"/>
      <c r="LJZ2" s="2"/>
      <c r="LKA2" s="2"/>
      <c r="LKB2" s="2"/>
      <c r="LKC2" s="2"/>
      <c r="LKD2" s="2"/>
      <c r="LKE2" s="2"/>
      <c r="LKF2" s="2"/>
      <c r="LKG2" s="2"/>
      <c r="LKH2" s="2"/>
      <c r="LKI2" s="2"/>
      <c r="LKJ2" s="2"/>
      <c r="LKK2" s="2"/>
      <c r="LKL2" s="2"/>
      <c r="LKM2" s="2"/>
      <c r="LKN2" s="2"/>
      <c r="LKO2" s="2"/>
      <c r="LKP2" s="2"/>
      <c r="LKQ2" s="2"/>
      <c r="LKR2" s="2"/>
      <c r="LKS2" s="2"/>
      <c r="LKT2" s="2"/>
      <c r="LKU2" s="2"/>
      <c r="LKV2" s="2"/>
      <c r="LKW2" s="2"/>
      <c r="LKX2" s="2"/>
      <c r="LKY2" s="2"/>
      <c r="LKZ2" s="2"/>
      <c r="LLA2" s="2"/>
      <c r="LLB2" s="2"/>
      <c r="LLC2" s="2"/>
      <c r="LLD2" s="2"/>
      <c r="LLE2" s="2"/>
      <c r="LLF2" s="2"/>
      <c r="LLG2" s="2"/>
      <c r="LLH2" s="2"/>
      <c r="LLI2" s="2"/>
      <c r="LLJ2" s="2"/>
      <c r="LLK2" s="2"/>
      <c r="LLL2" s="2"/>
      <c r="LLM2" s="2"/>
      <c r="LLN2" s="2"/>
      <c r="LLO2" s="2"/>
      <c r="LLP2" s="2"/>
      <c r="LLQ2" s="2"/>
      <c r="LLR2" s="2"/>
      <c r="LLS2" s="2"/>
      <c r="LLT2" s="2"/>
      <c r="LLU2" s="2"/>
      <c r="LLV2" s="2"/>
      <c r="LLW2" s="2"/>
      <c r="LLX2" s="2"/>
      <c r="LLY2" s="2"/>
      <c r="LLZ2" s="2"/>
      <c r="LMA2" s="2"/>
      <c r="LMB2" s="2"/>
      <c r="LMC2" s="2"/>
      <c r="LMD2" s="2"/>
      <c r="LME2" s="2"/>
      <c r="LMF2" s="2"/>
      <c r="LMG2" s="2"/>
      <c r="LMH2" s="2"/>
      <c r="LMI2" s="2"/>
      <c r="LMJ2" s="2"/>
      <c r="LMK2" s="2"/>
      <c r="LML2" s="2"/>
      <c r="LMM2" s="2"/>
      <c r="LMN2" s="2"/>
      <c r="LMO2" s="2"/>
      <c r="LMP2" s="2"/>
      <c r="LMQ2" s="2"/>
      <c r="LMR2" s="2"/>
      <c r="LMS2" s="2"/>
      <c r="LMT2" s="2"/>
      <c r="LMU2" s="2"/>
      <c r="LMV2" s="2"/>
      <c r="LMW2" s="2"/>
      <c r="LMX2" s="2"/>
      <c r="LMY2" s="2"/>
      <c r="LMZ2" s="2"/>
      <c r="LNA2" s="2"/>
      <c r="LNB2" s="2"/>
      <c r="LNC2" s="2"/>
      <c r="LND2" s="2"/>
      <c r="LNE2" s="2"/>
      <c r="LNF2" s="2"/>
      <c r="LNG2" s="2"/>
      <c r="LNH2" s="2"/>
      <c r="LNI2" s="2"/>
      <c r="LNJ2" s="2"/>
      <c r="LNK2" s="2"/>
      <c r="LNL2" s="2"/>
      <c r="LNM2" s="2"/>
      <c r="LNN2" s="2"/>
      <c r="LNO2" s="2"/>
      <c r="LNP2" s="2"/>
      <c r="LNQ2" s="2"/>
      <c r="LNR2" s="2"/>
      <c r="LNS2" s="2"/>
      <c r="LNT2" s="2"/>
      <c r="LNU2" s="2"/>
      <c r="LNV2" s="2"/>
      <c r="LNW2" s="2"/>
      <c r="LNX2" s="2"/>
      <c r="LNY2" s="2"/>
      <c r="LNZ2" s="2"/>
      <c r="LOA2" s="2"/>
      <c r="LOB2" s="2"/>
      <c r="LOC2" s="2"/>
      <c r="LOD2" s="2"/>
      <c r="LOE2" s="2"/>
      <c r="LOF2" s="2"/>
      <c r="LOG2" s="2"/>
      <c r="LOH2" s="2"/>
      <c r="LOI2" s="2"/>
      <c r="LOJ2" s="2"/>
      <c r="LOK2" s="2"/>
      <c r="LOL2" s="2"/>
      <c r="LOM2" s="2"/>
      <c r="LON2" s="2"/>
      <c r="LOO2" s="2"/>
      <c r="LOP2" s="2"/>
      <c r="LOQ2" s="2"/>
      <c r="LOR2" s="2"/>
      <c r="LOS2" s="2"/>
      <c r="LOT2" s="2"/>
      <c r="LOU2" s="2"/>
      <c r="LOV2" s="2"/>
      <c r="LOW2" s="2"/>
      <c r="LOX2" s="2"/>
      <c r="LOY2" s="2"/>
      <c r="LOZ2" s="2"/>
      <c r="LPA2" s="2"/>
      <c r="LPB2" s="2"/>
      <c r="LPC2" s="2"/>
      <c r="LPD2" s="2"/>
      <c r="LPE2" s="2"/>
      <c r="LPF2" s="2"/>
      <c r="LPG2" s="2"/>
      <c r="LPH2" s="2"/>
      <c r="LPI2" s="2"/>
      <c r="LPJ2" s="2"/>
      <c r="LPK2" s="2"/>
      <c r="LPL2" s="2"/>
      <c r="LPM2" s="2"/>
      <c r="LPN2" s="2"/>
      <c r="LPO2" s="2"/>
      <c r="LPP2" s="2"/>
      <c r="LPQ2" s="2"/>
      <c r="LPR2" s="2"/>
      <c r="LPS2" s="2"/>
      <c r="LPT2" s="2"/>
      <c r="LPU2" s="2"/>
      <c r="LPV2" s="2"/>
      <c r="LPW2" s="2"/>
      <c r="LPX2" s="2"/>
      <c r="LPY2" s="2"/>
      <c r="LPZ2" s="2"/>
      <c r="LQA2" s="2"/>
      <c r="LQB2" s="2"/>
      <c r="LQC2" s="2"/>
      <c r="LQD2" s="2"/>
      <c r="LQE2" s="2"/>
      <c r="LQF2" s="2"/>
      <c r="LQG2" s="2"/>
      <c r="LQH2" s="2"/>
      <c r="LQI2" s="2"/>
      <c r="LQJ2" s="2"/>
      <c r="LQK2" s="2"/>
      <c r="LQL2" s="2"/>
      <c r="LQM2" s="2"/>
      <c r="LQN2" s="2"/>
      <c r="LQO2" s="2"/>
      <c r="LQP2" s="2"/>
      <c r="LQQ2" s="2"/>
      <c r="LQR2" s="2"/>
      <c r="LQS2" s="2"/>
      <c r="LQT2" s="2"/>
      <c r="LQU2" s="2"/>
      <c r="LQV2" s="2"/>
      <c r="LQW2" s="2"/>
      <c r="LQX2" s="2"/>
      <c r="LQY2" s="2"/>
      <c r="LQZ2" s="2"/>
      <c r="LRA2" s="2"/>
      <c r="LRB2" s="2"/>
      <c r="LRC2" s="2"/>
      <c r="LRD2" s="2"/>
      <c r="LRE2" s="2"/>
      <c r="LRF2" s="2"/>
      <c r="LRG2" s="2"/>
      <c r="LRH2" s="2"/>
      <c r="LRI2" s="2"/>
      <c r="LRJ2" s="2"/>
      <c r="LRK2" s="2"/>
      <c r="LRL2" s="2"/>
      <c r="LRM2" s="2"/>
      <c r="LRN2" s="2"/>
      <c r="LRO2" s="2"/>
      <c r="LRP2" s="2"/>
      <c r="LRQ2" s="2"/>
      <c r="LRR2" s="2"/>
      <c r="LRS2" s="2"/>
      <c r="LRT2" s="2"/>
      <c r="LRU2" s="2"/>
      <c r="LRV2" s="2"/>
      <c r="LRW2" s="2"/>
      <c r="LRX2" s="2"/>
      <c r="LRY2" s="2"/>
      <c r="LRZ2" s="2"/>
      <c r="LSA2" s="2"/>
      <c r="LSB2" s="2"/>
      <c r="LSC2" s="2"/>
      <c r="LSD2" s="2"/>
      <c r="LSE2" s="2"/>
      <c r="LSF2" s="2"/>
      <c r="LSG2" s="2"/>
      <c r="LSH2" s="2"/>
      <c r="LSI2" s="2"/>
      <c r="LSJ2" s="2"/>
      <c r="LSK2" s="2"/>
      <c r="LSL2" s="2"/>
      <c r="LSM2" s="2"/>
      <c r="LSN2" s="2"/>
      <c r="LSO2" s="2"/>
      <c r="LSP2" s="2"/>
      <c r="LSQ2" s="2"/>
      <c r="LSR2" s="2"/>
      <c r="LSS2" s="2"/>
      <c r="LST2" s="2"/>
      <c r="LSU2" s="2"/>
      <c r="LSV2" s="2"/>
      <c r="LSW2" s="2"/>
      <c r="LSX2" s="2"/>
      <c r="LSY2" s="2"/>
      <c r="LSZ2" s="2"/>
      <c r="LTA2" s="2"/>
      <c r="LTB2" s="2"/>
      <c r="LTC2" s="2"/>
      <c r="LTD2" s="2"/>
      <c r="LTE2" s="2"/>
      <c r="LTF2" s="2"/>
      <c r="LTG2" s="2"/>
      <c r="LTH2" s="2"/>
      <c r="LTI2" s="2"/>
      <c r="LTJ2" s="2"/>
      <c r="LTK2" s="2"/>
      <c r="LTL2" s="2"/>
      <c r="LTM2" s="2"/>
      <c r="LTN2" s="2"/>
      <c r="LTO2" s="2"/>
      <c r="LTP2" s="2"/>
      <c r="LTQ2" s="2"/>
      <c r="LTR2" s="2"/>
      <c r="LTS2" s="2"/>
      <c r="LTT2" s="2"/>
      <c r="LTU2" s="2"/>
      <c r="LTV2" s="2"/>
      <c r="LTW2" s="2"/>
      <c r="LTX2" s="2"/>
      <c r="LTY2" s="2"/>
      <c r="LTZ2" s="2"/>
      <c r="LUA2" s="2"/>
      <c r="LUB2" s="2"/>
      <c r="LUC2" s="2"/>
      <c r="LUD2" s="2"/>
      <c r="LUE2" s="2"/>
      <c r="LUF2" s="2"/>
      <c r="LUG2" s="2"/>
      <c r="LUH2" s="2"/>
      <c r="LUI2" s="2"/>
      <c r="LUJ2" s="2"/>
      <c r="LUK2" s="2"/>
      <c r="LUL2" s="2"/>
      <c r="LUM2" s="2"/>
      <c r="LUN2" s="2"/>
      <c r="LUO2" s="2"/>
      <c r="LUP2" s="2"/>
      <c r="LUQ2" s="2"/>
      <c r="LUR2" s="2"/>
      <c r="LUS2" s="2"/>
      <c r="LUT2" s="2"/>
      <c r="LUU2" s="2"/>
      <c r="LUV2" s="2"/>
      <c r="LUW2" s="2"/>
      <c r="LUX2" s="2"/>
      <c r="LUY2" s="2"/>
      <c r="LUZ2" s="2"/>
      <c r="LVA2" s="2"/>
      <c r="LVB2" s="2"/>
      <c r="LVC2" s="2"/>
      <c r="LVD2" s="2"/>
      <c r="LVE2" s="2"/>
      <c r="LVF2" s="2"/>
      <c r="LVG2" s="2"/>
      <c r="LVH2" s="2"/>
      <c r="LVI2" s="2"/>
      <c r="LVJ2" s="2"/>
      <c r="LVK2" s="2"/>
      <c r="LVL2" s="2"/>
      <c r="LVM2" s="2"/>
      <c r="LVN2" s="2"/>
      <c r="LVO2" s="2"/>
      <c r="LVP2" s="2"/>
      <c r="LVQ2" s="2"/>
      <c r="LVR2" s="2"/>
      <c r="LVS2" s="2"/>
      <c r="LVT2" s="2"/>
      <c r="LVU2" s="2"/>
      <c r="LVV2" s="2"/>
      <c r="LVW2" s="2"/>
      <c r="LVX2" s="2"/>
      <c r="LVY2" s="2"/>
      <c r="LVZ2" s="2"/>
      <c r="LWA2" s="2"/>
      <c r="LWB2" s="2"/>
      <c r="LWC2" s="2"/>
      <c r="LWD2" s="2"/>
      <c r="LWE2" s="2"/>
      <c r="LWF2" s="2"/>
      <c r="LWG2" s="2"/>
      <c r="LWH2" s="2"/>
      <c r="LWI2" s="2"/>
      <c r="LWJ2" s="2"/>
      <c r="LWK2" s="2"/>
      <c r="LWL2" s="2"/>
      <c r="LWM2" s="2"/>
      <c r="LWN2" s="2"/>
      <c r="LWO2" s="2"/>
      <c r="LWP2" s="2"/>
      <c r="LWQ2" s="2"/>
      <c r="LWR2" s="2"/>
      <c r="LWS2" s="2"/>
      <c r="LWT2" s="2"/>
      <c r="LWU2" s="2"/>
      <c r="LWV2" s="2"/>
      <c r="LWW2" s="2"/>
      <c r="LWX2" s="2"/>
      <c r="LWY2" s="2"/>
      <c r="LWZ2" s="2"/>
      <c r="LXA2" s="2"/>
      <c r="LXB2" s="2"/>
      <c r="LXC2" s="2"/>
      <c r="LXD2" s="2"/>
      <c r="LXE2" s="2"/>
      <c r="LXF2" s="2"/>
      <c r="LXG2" s="2"/>
      <c r="LXH2" s="2"/>
      <c r="LXI2" s="2"/>
      <c r="LXJ2" s="2"/>
      <c r="LXK2" s="2"/>
      <c r="LXL2" s="2"/>
      <c r="LXM2" s="2"/>
      <c r="LXN2" s="2"/>
      <c r="LXO2" s="2"/>
      <c r="LXP2" s="2"/>
      <c r="LXQ2" s="2"/>
      <c r="LXR2" s="2"/>
      <c r="LXS2" s="2"/>
      <c r="LXT2" s="2"/>
      <c r="LXU2" s="2"/>
      <c r="LXV2" s="2"/>
      <c r="LXW2" s="2"/>
      <c r="LXX2" s="2"/>
      <c r="LXY2" s="2"/>
      <c r="LXZ2" s="2"/>
      <c r="LYA2" s="2"/>
      <c r="LYB2" s="2"/>
      <c r="LYC2" s="2"/>
      <c r="LYD2" s="2"/>
      <c r="LYE2" s="2"/>
      <c r="LYF2" s="2"/>
      <c r="LYG2" s="2"/>
      <c r="LYH2" s="2"/>
      <c r="LYI2" s="2"/>
      <c r="LYJ2" s="2"/>
      <c r="LYK2" s="2"/>
      <c r="LYL2" s="2"/>
      <c r="LYM2" s="2"/>
      <c r="LYN2" s="2"/>
      <c r="LYO2" s="2"/>
      <c r="LYP2" s="2"/>
      <c r="LYQ2" s="2"/>
      <c r="LYR2" s="2"/>
      <c r="LYS2" s="2"/>
      <c r="LYT2" s="2"/>
      <c r="LYU2" s="2"/>
      <c r="LYV2" s="2"/>
      <c r="LYW2" s="2"/>
      <c r="LYX2" s="2"/>
      <c r="LYY2" s="2"/>
      <c r="LYZ2" s="2"/>
      <c r="LZA2" s="2"/>
      <c r="LZB2" s="2"/>
      <c r="LZC2" s="2"/>
      <c r="LZD2" s="2"/>
      <c r="LZE2" s="2"/>
      <c r="LZF2" s="2"/>
      <c r="LZG2" s="2"/>
      <c r="LZH2" s="2"/>
      <c r="LZI2" s="2"/>
      <c r="LZJ2" s="2"/>
      <c r="LZK2" s="2"/>
      <c r="LZL2" s="2"/>
      <c r="LZM2" s="2"/>
      <c r="LZN2" s="2"/>
      <c r="LZO2" s="2"/>
      <c r="LZP2" s="2"/>
      <c r="LZQ2" s="2"/>
      <c r="LZR2" s="2"/>
      <c r="LZS2" s="2"/>
      <c r="LZT2" s="2"/>
      <c r="LZU2" s="2"/>
      <c r="LZV2" s="2"/>
      <c r="LZW2" s="2"/>
      <c r="LZX2" s="2"/>
      <c r="LZY2" s="2"/>
      <c r="LZZ2" s="2"/>
      <c r="MAA2" s="2"/>
      <c r="MAB2" s="2"/>
      <c r="MAC2" s="2"/>
      <c r="MAD2" s="2"/>
      <c r="MAE2" s="2"/>
      <c r="MAF2" s="2"/>
      <c r="MAG2" s="2"/>
      <c r="MAH2" s="2"/>
      <c r="MAI2" s="2"/>
      <c r="MAJ2" s="2"/>
      <c r="MAK2" s="2"/>
      <c r="MAL2" s="2"/>
      <c r="MAM2" s="2"/>
      <c r="MAN2" s="2"/>
      <c r="MAO2" s="2"/>
      <c r="MAP2" s="2"/>
      <c r="MAQ2" s="2"/>
      <c r="MAR2" s="2"/>
      <c r="MAS2" s="2"/>
      <c r="MAT2" s="2"/>
      <c r="MAU2" s="2"/>
      <c r="MAV2" s="2"/>
      <c r="MAW2" s="2"/>
      <c r="MAX2" s="2"/>
      <c r="MAY2" s="2"/>
      <c r="MAZ2" s="2"/>
      <c r="MBA2" s="2"/>
      <c r="MBB2" s="2"/>
      <c r="MBC2" s="2"/>
      <c r="MBD2" s="2"/>
      <c r="MBE2" s="2"/>
      <c r="MBF2" s="2"/>
      <c r="MBG2" s="2"/>
      <c r="MBH2" s="2"/>
      <c r="MBI2" s="2"/>
      <c r="MBJ2" s="2"/>
      <c r="MBK2" s="2"/>
      <c r="MBL2" s="2"/>
      <c r="MBM2" s="2"/>
      <c r="MBN2" s="2"/>
      <c r="MBO2" s="2"/>
      <c r="MBP2" s="2"/>
      <c r="MBQ2" s="2"/>
      <c r="MBR2" s="2"/>
      <c r="MBS2" s="2"/>
      <c r="MBT2" s="2"/>
      <c r="MBU2" s="2"/>
      <c r="MBV2" s="2"/>
      <c r="MBW2" s="2"/>
      <c r="MBX2" s="2"/>
      <c r="MBY2" s="2"/>
      <c r="MBZ2" s="2"/>
      <c r="MCA2" s="2"/>
      <c r="MCB2" s="2"/>
      <c r="MCC2" s="2"/>
      <c r="MCD2" s="2"/>
      <c r="MCE2" s="2"/>
      <c r="MCF2" s="2"/>
      <c r="MCG2" s="2"/>
      <c r="MCH2" s="2"/>
      <c r="MCI2" s="2"/>
      <c r="MCJ2" s="2"/>
      <c r="MCK2" s="2"/>
      <c r="MCL2" s="2"/>
      <c r="MCM2" s="2"/>
      <c r="MCN2" s="2"/>
      <c r="MCO2" s="2"/>
      <c r="MCP2" s="2"/>
      <c r="MCQ2" s="2"/>
      <c r="MCR2" s="2"/>
      <c r="MCS2" s="2"/>
      <c r="MCT2" s="2"/>
      <c r="MCU2" s="2"/>
      <c r="MCV2" s="2"/>
      <c r="MCW2" s="2"/>
      <c r="MCX2" s="2"/>
      <c r="MCY2" s="2"/>
      <c r="MCZ2" s="2"/>
      <c r="MDA2" s="2"/>
      <c r="MDB2" s="2"/>
      <c r="MDC2" s="2"/>
      <c r="MDD2" s="2"/>
      <c r="MDE2" s="2"/>
      <c r="MDF2" s="2"/>
      <c r="MDG2" s="2"/>
      <c r="MDH2" s="2"/>
      <c r="MDI2" s="2"/>
      <c r="MDJ2" s="2"/>
      <c r="MDK2" s="2"/>
      <c r="MDL2" s="2"/>
      <c r="MDM2" s="2"/>
      <c r="MDN2" s="2"/>
      <c r="MDO2" s="2"/>
      <c r="MDP2" s="2"/>
      <c r="MDQ2" s="2"/>
      <c r="MDR2" s="2"/>
      <c r="MDS2" s="2"/>
      <c r="MDT2" s="2"/>
      <c r="MDU2" s="2"/>
      <c r="MDV2" s="2"/>
      <c r="MDW2" s="2"/>
      <c r="MDX2" s="2"/>
      <c r="MDY2" s="2"/>
      <c r="MDZ2" s="2"/>
      <c r="MEA2" s="2"/>
      <c r="MEB2" s="2"/>
      <c r="MEC2" s="2"/>
      <c r="MED2" s="2"/>
      <c r="MEE2" s="2"/>
      <c r="MEF2" s="2"/>
      <c r="MEG2" s="2"/>
      <c r="MEH2" s="2"/>
      <c r="MEI2" s="2"/>
      <c r="MEJ2" s="2"/>
      <c r="MEK2" s="2"/>
      <c r="MEL2" s="2"/>
      <c r="MEM2" s="2"/>
      <c r="MEN2" s="2"/>
      <c r="MEO2" s="2"/>
      <c r="MEP2" s="2"/>
      <c r="MEQ2" s="2"/>
      <c r="MER2" s="2"/>
      <c r="MES2" s="2"/>
      <c r="MET2" s="2"/>
      <c r="MEU2" s="2"/>
      <c r="MEV2" s="2"/>
      <c r="MEW2" s="2"/>
      <c r="MEX2" s="2"/>
      <c r="MEY2" s="2"/>
      <c r="MEZ2" s="2"/>
      <c r="MFA2" s="2"/>
      <c r="MFB2" s="2"/>
      <c r="MFC2" s="2"/>
      <c r="MFD2" s="2"/>
      <c r="MFE2" s="2"/>
      <c r="MFF2" s="2"/>
      <c r="MFG2" s="2"/>
      <c r="MFH2" s="2"/>
      <c r="MFI2" s="2"/>
      <c r="MFJ2" s="2"/>
      <c r="MFK2" s="2"/>
      <c r="MFL2" s="2"/>
      <c r="MFM2" s="2"/>
      <c r="MFN2" s="2"/>
      <c r="MFO2" s="2"/>
      <c r="MFP2" s="2"/>
      <c r="MFQ2" s="2"/>
      <c r="MFR2" s="2"/>
      <c r="MFS2" s="2"/>
      <c r="MFT2" s="2"/>
      <c r="MFU2" s="2"/>
      <c r="MFV2" s="2"/>
      <c r="MFW2" s="2"/>
      <c r="MFX2" s="2"/>
      <c r="MFY2" s="2"/>
      <c r="MFZ2" s="2"/>
      <c r="MGA2" s="2"/>
      <c r="MGB2" s="2"/>
      <c r="MGC2" s="2"/>
      <c r="MGD2" s="2"/>
      <c r="MGE2" s="2"/>
      <c r="MGF2" s="2"/>
      <c r="MGG2" s="2"/>
      <c r="MGH2" s="2"/>
      <c r="MGI2" s="2"/>
      <c r="MGJ2" s="2"/>
      <c r="MGK2" s="2"/>
      <c r="MGL2" s="2"/>
      <c r="MGM2" s="2"/>
      <c r="MGN2" s="2"/>
      <c r="MGO2" s="2"/>
      <c r="MGP2" s="2"/>
      <c r="MGQ2" s="2"/>
      <c r="MGR2" s="2"/>
      <c r="MGS2" s="2"/>
      <c r="MGT2" s="2"/>
      <c r="MGU2" s="2"/>
      <c r="MGV2" s="2"/>
      <c r="MGW2" s="2"/>
      <c r="MGX2" s="2"/>
      <c r="MGY2" s="2"/>
      <c r="MGZ2" s="2"/>
      <c r="MHA2" s="2"/>
      <c r="MHB2" s="2"/>
      <c r="MHC2" s="2"/>
      <c r="MHD2" s="2"/>
      <c r="MHE2" s="2"/>
      <c r="MHF2" s="2"/>
      <c r="MHG2" s="2"/>
      <c r="MHH2" s="2"/>
      <c r="MHI2" s="2"/>
      <c r="MHJ2" s="2"/>
      <c r="MHK2" s="2"/>
      <c r="MHL2" s="2"/>
      <c r="MHM2" s="2"/>
      <c r="MHN2" s="2"/>
      <c r="MHO2" s="2"/>
      <c r="MHP2" s="2"/>
      <c r="MHQ2" s="2"/>
      <c r="MHR2" s="2"/>
      <c r="MHS2" s="2"/>
      <c r="MHT2" s="2"/>
      <c r="MHU2" s="2"/>
      <c r="MHV2" s="2"/>
      <c r="MHW2" s="2"/>
      <c r="MHX2" s="2"/>
      <c r="MHY2" s="2"/>
      <c r="MHZ2" s="2"/>
      <c r="MIA2" s="2"/>
      <c r="MIB2" s="2"/>
      <c r="MIC2" s="2"/>
      <c r="MID2" s="2"/>
      <c r="MIE2" s="2"/>
      <c r="MIF2" s="2"/>
      <c r="MIG2" s="2"/>
      <c r="MIH2" s="2"/>
      <c r="MII2" s="2"/>
      <c r="MIJ2" s="2"/>
      <c r="MIK2" s="2"/>
      <c r="MIL2" s="2"/>
      <c r="MIM2" s="2"/>
      <c r="MIN2" s="2"/>
      <c r="MIO2" s="2"/>
      <c r="MIP2" s="2"/>
      <c r="MIQ2" s="2"/>
      <c r="MIR2" s="2"/>
      <c r="MIS2" s="2"/>
      <c r="MIT2" s="2"/>
      <c r="MIU2" s="2"/>
      <c r="MIV2" s="2"/>
      <c r="MIW2" s="2"/>
      <c r="MIX2" s="2"/>
      <c r="MIY2" s="2"/>
      <c r="MIZ2" s="2"/>
      <c r="MJA2" s="2"/>
      <c r="MJB2" s="2"/>
      <c r="MJC2" s="2"/>
      <c r="MJD2" s="2"/>
      <c r="MJE2" s="2"/>
      <c r="MJF2" s="2"/>
      <c r="MJG2" s="2"/>
      <c r="MJH2" s="2"/>
      <c r="MJI2" s="2"/>
      <c r="MJJ2" s="2"/>
      <c r="MJK2" s="2"/>
      <c r="MJL2" s="2"/>
      <c r="MJM2" s="2"/>
      <c r="MJN2" s="2"/>
      <c r="MJO2" s="2"/>
      <c r="MJP2" s="2"/>
      <c r="MJQ2" s="2"/>
      <c r="MJR2" s="2"/>
      <c r="MJS2" s="2"/>
      <c r="MJT2" s="2"/>
      <c r="MJU2" s="2"/>
      <c r="MJV2" s="2"/>
      <c r="MJW2" s="2"/>
      <c r="MJX2" s="2"/>
      <c r="MJY2" s="2"/>
      <c r="MJZ2" s="2"/>
      <c r="MKA2" s="2"/>
      <c r="MKB2" s="2"/>
      <c r="MKC2" s="2"/>
      <c r="MKD2" s="2"/>
      <c r="MKE2" s="2"/>
      <c r="MKF2" s="2"/>
      <c r="MKG2" s="2"/>
      <c r="MKH2" s="2"/>
      <c r="MKI2" s="2"/>
      <c r="MKJ2" s="2"/>
      <c r="MKK2" s="2"/>
      <c r="MKL2" s="2"/>
      <c r="MKM2" s="2"/>
      <c r="MKN2" s="2"/>
      <c r="MKO2" s="2"/>
      <c r="MKP2" s="2"/>
      <c r="MKQ2" s="2"/>
      <c r="MKR2" s="2"/>
      <c r="MKS2" s="2"/>
      <c r="MKT2" s="2"/>
      <c r="MKU2" s="2"/>
      <c r="MKV2" s="2"/>
      <c r="MKW2" s="2"/>
      <c r="MKX2" s="2"/>
      <c r="MKY2" s="2"/>
      <c r="MKZ2" s="2"/>
      <c r="MLA2" s="2"/>
      <c r="MLB2" s="2"/>
      <c r="MLC2" s="2"/>
      <c r="MLD2" s="2"/>
      <c r="MLE2" s="2"/>
      <c r="MLF2" s="2"/>
      <c r="MLG2" s="2"/>
      <c r="MLH2" s="2"/>
      <c r="MLI2" s="2"/>
      <c r="MLJ2" s="2"/>
      <c r="MLK2" s="2"/>
      <c r="MLL2" s="2"/>
      <c r="MLM2" s="2"/>
      <c r="MLN2" s="2"/>
      <c r="MLO2" s="2"/>
      <c r="MLP2" s="2"/>
      <c r="MLQ2" s="2"/>
      <c r="MLR2" s="2"/>
      <c r="MLS2" s="2"/>
      <c r="MLT2" s="2"/>
      <c r="MLU2" s="2"/>
      <c r="MLV2" s="2"/>
      <c r="MLW2" s="2"/>
      <c r="MLX2" s="2"/>
      <c r="MLY2" s="2"/>
      <c r="MLZ2" s="2"/>
      <c r="MMA2" s="2"/>
      <c r="MMB2" s="2"/>
      <c r="MMC2" s="2"/>
      <c r="MMD2" s="2"/>
      <c r="MME2" s="2"/>
      <c r="MMF2" s="2"/>
      <c r="MMG2" s="2"/>
      <c r="MMH2" s="2"/>
      <c r="MMI2" s="2"/>
      <c r="MMJ2" s="2"/>
      <c r="MMK2" s="2"/>
      <c r="MML2" s="2"/>
      <c r="MMM2" s="2"/>
      <c r="MMN2" s="2"/>
      <c r="MMO2" s="2"/>
      <c r="MMP2" s="2"/>
      <c r="MMQ2" s="2"/>
      <c r="MMR2" s="2"/>
      <c r="MMS2" s="2"/>
      <c r="MMT2" s="2"/>
      <c r="MMU2" s="2"/>
      <c r="MMV2" s="2"/>
      <c r="MMW2" s="2"/>
      <c r="MMX2" s="2"/>
      <c r="MMY2" s="2"/>
      <c r="MMZ2" s="2"/>
      <c r="MNA2" s="2"/>
      <c r="MNB2" s="2"/>
      <c r="MNC2" s="2"/>
      <c r="MND2" s="2"/>
      <c r="MNE2" s="2"/>
      <c r="MNF2" s="2"/>
      <c r="MNG2" s="2"/>
      <c r="MNH2" s="2"/>
      <c r="MNI2" s="2"/>
      <c r="MNJ2" s="2"/>
      <c r="MNK2" s="2"/>
      <c r="MNL2" s="2"/>
      <c r="MNM2" s="2"/>
      <c r="MNN2" s="2"/>
      <c r="MNO2" s="2"/>
      <c r="MNP2" s="2"/>
      <c r="MNQ2" s="2"/>
      <c r="MNR2" s="2"/>
      <c r="MNS2" s="2"/>
      <c r="MNT2" s="2"/>
      <c r="MNU2" s="2"/>
      <c r="MNV2" s="2"/>
      <c r="MNW2" s="2"/>
      <c r="MNX2" s="2"/>
      <c r="MNY2" s="2"/>
      <c r="MNZ2" s="2"/>
      <c r="MOA2" s="2"/>
      <c r="MOB2" s="2"/>
      <c r="MOC2" s="2"/>
      <c r="MOD2" s="2"/>
      <c r="MOE2" s="2"/>
      <c r="MOF2" s="2"/>
      <c r="MOG2" s="2"/>
      <c r="MOH2" s="2"/>
      <c r="MOI2" s="2"/>
      <c r="MOJ2" s="2"/>
      <c r="MOK2" s="2"/>
      <c r="MOL2" s="2"/>
      <c r="MOM2" s="2"/>
      <c r="MON2" s="2"/>
      <c r="MOO2" s="2"/>
      <c r="MOP2" s="2"/>
      <c r="MOQ2" s="2"/>
      <c r="MOR2" s="2"/>
      <c r="MOS2" s="2"/>
      <c r="MOT2" s="2"/>
      <c r="MOU2" s="2"/>
      <c r="MOV2" s="2"/>
      <c r="MOW2" s="2"/>
      <c r="MOX2" s="2"/>
      <c r="MOY2" s="2"/>
      <c r="MOZ2" s="2"/>
      <c r="MPA2" s="2"/>
      <c r="MPB2" s="2"/>
      <c r="MPC2" s="2"/>
      <c r="MPD2" s="2"/>
      <c r="MPE2" s="2"/>
      <c r="MPF2" s="2"/>
      <c r="MPG2" s="2"/>
      <c r="MPH2" s="2"/>
      <c r="MPI2" s="2"/>
      <c r="MPJ2" s="2"/>
      <c r="MPK2" s="2"/>
      <c r="MPL2" s="2"/>
      <c r="MPM2" s="2"/>
      <c r="MPN2" s="2"/>
      <c r="MPO2" s="2"/>
      <c r="MPP2" s="2"/>
      <c r="MPQ2" s="2"/>
      <c r="MPR2" s="2"/>
      <c r="MPS2" s="2"/>
      <c r="MPT2" s="2"/>
      <c r="MPU2" s="2"/>
      <c r="MPV2" s="2"/>
      <c r="MPW2" s="2"/>
      <c r="MPX2" s="2"/>
      <c r="MPY2" s="2"/>
      <c r="MPZ2" s="2"/>
      <c r="MQA2" s="2"/>
      <c r="MQB2" s="2"/>
      <c r="MQC2" s="2"/>
      <c r="MQD2" s="2"/>
      <c r="MQE2" s="2"/>
      <c r="MQF2" s="2"/>
      <c r="MQG2" s="2"/>
      <c r="MQH2" s="2"/>
      <c r="MQI2" s="2"/>
      <c r="MQJ2" s="2"/>
      <c r="MQK2" s="2"/>
      <c r="MQL2" s="2"/>
      <c r="MQM2" s="2"/>
      <c r="MQN2" s="2"/>
      <c r="MQO2" s="2"/>
      <c r="MQP2" s="2"/>
      <c r="MQQ2" s="2"/>
      <c r="MQR2" s="2"/>
      <c r="MQS2" s="2"/>
      <c r="MQT2" s="2"/>
      <c r="MQU2" s="2"/>
      <c r="MQV2" s="2"/>
      <c r="MQW2" s="2"/>
      <c r="MQX2" s="2"/>
      <c r="MQY2" s="2"/>
      <c r="MQZ2" s="2"/>
      <c r="MRA2" s="2"/>
      <c r="MRB2" s="2"/>
      <c r="MRC2" s="2"/>
      <c r="MRD2" s="2"/>
      <c r="MRE2" s="2"/>
      <c r="MRF2" s="2"/>
      <c r="MRG2" s="2"/>
      <c r="MRH2" s="2"/>
      <c r="MRI2" s="2"/>
      <c r="MRJ2" s="2"/>
      <c r="MRK2" s="2"/>
      <c r="MRL2" s="2"/>
      <c r="MRM2" s="2"/>
      <c r="MRN2" s="2"/>
      <c r="MRO2" s="2"/>
      <c r="MRP2" s="2"/>
      <c r="MRQ2" s="2"/>
      <c r="MRR2" s="2"/>
      <c r="MRS2" s="2"/>
      <c r="MRT2" s="2"/>
      <c r="MRU2" s="2"/>
      <c r="MRV2" s="2"/>
      <c r="MRW2" s="2"/>
      <c r="MRX2" s="2"/>
      <c r="MRY2" s="2"/>
      <c r="MRZ2" s="2"/>
      <c r="MSA2" s="2"/>
      <c r="MSB2" s="2"/>
      <c r="MSC2" s="2"/>
      <c r="MSD2" s="2"/>
      <c r="MSE2" s="2"/>
      <c r="MSF2" s="2"/>
      <c r="MSG2" s="2"/>
      <c r="MSH2" s="2"/>
      <c r="MSI2" s="2"/>
      <c r="MSJ2" s="2"/>
      <c r="MSK2" s="2"/>
      <c r="MSL2" s="2"/>
      <c r="MSM2" s="2"/>
      <c r="MSN2" s="2"/>
      <c r="MSO2" s="2"/>
      <c r="MSP2" s="2"/>
      <c r="MSQ2" s="2"/>
      <c r="MSR2" s="2"/>
      <c r="MSS2" s="2"/>
      <c r="MST2" s="2"/>
      <c r="MSU2" s="2"/>
      <c r="MSV2" s="2"/>
      <c r="MSW2" s="2"/>
      <c r="MSX2" s="2"/>
      <c r="MSY2" s="2"/>
      <c r="MSZ2" s="2"/>
      <c r="MTA2" s="2"/>
      <c r="MTB2" s="2"/>
      <c r="MTC2" s="2"/>
      <c r="MTD2" s="2"/>
      <c r="MTE2" s="2"/>
      <c r="MTF2" s="2"/>
      <c r="MTG2" s="2"/>
      <c r="MTH2" s="2"/>
      <c r="MTI2" s="2"/>
      <c r="MTJ2" s="2"/>
      <c r="MTK2" s="2"/>
      <c r="MTL2" s="2"/>
      <c r="MTM2" s="2"/>
      <c r="MTN2" s="2"/>
      <c r="MTO2" s="2"/>
      <c r="MTP2" s="2"/>
      <c r="MTQ2" s="2"/>
      <c r="MTR2" s="2"/>
      <c r="MTS2" s="2"/>
      <c r="MTT2" s="2"/>
      <c r="MTU2" s="2"/>
      <c r="MTV2" s="2"/>
      <c r="MTW2" s="2"/>
      <c r="MTX2" s="2"/>
      <c r="MTY2" s="2"/>
      <c r="MTZ2" s="2"/>
      <c r="MUA2" s="2"/>
      <c r="MUB2" s="2"/>
      <c r="MUC2" s="2"/>
      <c r="MUD2" s="2"/>
      <c r="MUE2" s="2"/>
      <c r="MUF2" s="2"/>
      <c r="MUG2" s="2"/>
      <c r="MUH2" s="2"/>
      <c r="MUI2" s="2"/>
      <c r="MUJ2" s="2"/>
      <c r="MUK2" s="2"/>
      <c r="MUL2" s="2"/>
      <c r="MUM2" s="2"/>
      <c r="MUN2" s="2"/>
      <c r="MUO2" s="2"/>
      <c r="MUP2" s="2"/>
      <c r="MUQ2" s="2"/>
      <c r="MUR2" s="2"/>
      <c r="MUS2" s="2"/>
      <c r="MUT2" s="2"/>
      <c r="MUU2" s="2"/>
      <c r="MUV2" s="2"/>
      <c r="MUW2" s="2"/>
      <c r="MUX2" s="2"/>
      <c r="MUY2" s="2"/>
      <c r="MUZ2" s="2"/>
      <c r="MVA2" s="2"/>
      <c r="MVB2" s="2"/>
      <c r="MVC2" s="2"/>
      <c r="MVD2" s="2"/>
      <c r="MVE2" s="2"/>
      <c r="MVF2" s="2"/>
      <c r="MVG2" s="2"/>
      <c r="MVH2" s="2"/>
      <c r="MVI2" s="2"/>
      <c r="MVJ2" s="2"/>
      <c r="MVK2" s="2"/>
      <c r="MVL2" s="2"/>
      <c r="MVM2" s="2"/>
      <c r="MVN2" s="2"/>
      <c r="MVO2" s="2"/>
      <c r="MVP2" s="2"/>
      <c r="MVQ2" s="2"/>
      <c r="MVR2" s="2"/>
      <c r="MVS2" s="2"/>
      <c r="MVT2" s="2"/>
      <c r="MVU2" s="2"/>
      <c r="MVV2" s="2"/>
      <c r="MVW2" s="2"/>
      <c r="MVX2" s="2"/>
      <c r="MVY2" s="2"/>
      <c r="MVZ2" s="2"/>
      <c r="MWA2" s="2"/>
      <c r="MWB2" s="2"/>
      <c r="MWC2" s="2"/>
      <c r="MWD2" s="2"/>
      <c r="MWE2" s="2"/>
      <c r="MWF2" s="2"/>
      <c r="MWG2" s="2"/>
      <c r="MWH2" s="2"/>
      <c r="MWI2" s="2"/>
      <c r="MWJ2" s="2"/>
      <c r="MWK2" s="2"/>
      <c r="MWL2" s="2"/>
      <c r="MWM2" s="2"/>
      <c r="MWN2" s="2"/>
      <c r="MWO2" s="2"/>
      <c r="MWP2" s="2"/>
      <c r="MWQ2" s="2"/>
      <c r="MWR2" s="2"/>
      <c r="MWS2" s="2"/>
      <c r="MWT2" s="2"/>
      <c r="MWU2" s="2"/>
      <c r="MWV2" s="2"/>
      <c r="MWW2" s="2"/>
      <c r="MWX2" s="2"/>
      <c r="MWY2" s="2"/>
      <c r="MWZ2" s="2"/>
      <c r="MXA2" s="2"/>
      <c r="MXB2" s="2"/>
      <c r="MXC2" s="2"/>
      <c r="MXD2" s="2"/>
      <c r="MXE2" s="2"/>
      <c r="MXF2" s="2"/>
      <c r="MXG2" s="2"/>
      <c r="MXH2" s="2"/>
      <c r="MXI2" s="2"/>
      <c r="MXJ2" s="2"/>
      <c r="MXK2" s="2"/>
      <c r="MXL2" s="2"/>
      <c r="MXM2" s="2"/>
      <c r="MXN2" s="2"/>
      <c r="MXO2" s="2"/>
      <c r="MXP2" s="2"/>
      <c r="MXQ2" s="2"/>
      <c r="MXR2" s="2"/>
      <c r="MXS2" s="2"/>
      <c r="MXT2" s="2"/>
      <c r="MXU2" s="2"/>
      <c r="MXV2" s="2"/>
      <c r="MXW2" s="2"/>
      <c r="MXX2" s="2"/>
      <c r="MXY2" s="2"/>
      <c r="MXZ2" s="2"/>
      <c r="MYA2" s="2"/>
      <c r="MYB2" s="2"/>
      <c r="MYC2" s="2"/>
      <c r="MYD2" s="2"/>
      <c r="MYE2" s="2"/>
      <c r="MYF2" s="2"/>
      <c r="MYG2" s="2"/>
      <c r="MYH2" s="2"/>
      <c r="MYI2" s="2"/>
      <c r="MYJ2" s="2"/>
      <c r="MYK2" s="2"/>
      <c r="MYL2" s="2"/>
      <c r="MYM2" s="2"/>
      <c r="MYN2" s="2"/>
      <c r="MYO2" s="2"/>
      <c r="MYP2" s="2"/>
      <c r="MYQ2" s="2"/>
      <c r="MYR2" s="2"/>
      <c r="MYS2" s="2"/>
      <c r="MYT2" s="2"/>
      <c r="MYU2" s="2"/>
      <c r="MYV2" s="2"/>
      <c r="MYW2" s="2"/>
      <c r="MYX2" s="2"/>
      <c r="MYY2" s="2"/>
      <c r="MYZ2" s="2"/>
      <c r="MZA2" s="2"/>
      <c r="MZB2" s="2"/>
      <c r="MZC2" s="2"/>
      <c r="MZD2" s="2"/>
      <c r="MZE2" s="2"/>
      <c r="MZF2" s="2"/>
      <c r="MZG2" s="2"/>
      <c r="MZH2" s="2"/>
      <c r="MZI2" s="2"/>
      <c r="MZJ2" s="2"/>
      <c r="MZK2" s="2"/>
      <c r="MZL2" s="2"/>
      <c r="MZM2" s="2"/>
      <c r="MZN2" s="2"/>
      <c r="MZO2" s="2"/>
      <c r="MZP2" s="2"/>
      <c r="MZQ2" s="2"/>
      <c r="MZR2" s="2"/>
      <c r="MZS2" s="2"/>
      <c r="MZT2" s="2"/>
      <c r="MZU2" s="2"/>
      <c r="MZV2" s="2"/>
      <c r="MZW2" s="2"/>
      <c r="MZX2" s="2"/>
      <c r="MZY2" s="2"/>
      <c r="MZZ2" s="2"/>
      <c r="NAA2" s="2"/>
      <c r="NAB2" s="2"/>
      <c r="NAC2" s="2"/>
      <c r="NAD2" s="2"/>
      <c r="NAE2" s="2"/>
      <c r="NAF2" s="2"/>
      <c r="NAG2" s="2"/>
      <c r="NAH2" s="2"/>
      <c r="NAI2" s="2"/>
      <c r="NAJ2" s="2"/>
      <c r="NAK2" s="2"/>
      <c r="NAL2" s="2"/>
      <c r="NAM2" s="2"/>
      <c r="NAN2" s="2"/>
      <c r="NAO2" s="2"/>
      <c r="NAP2" s="2"/>
      <c r="NAQ2" s="2"/>
      <c r="NAR2" s="2"/>
      <c r="NAS2" s="2"/>
      <c r="NAT2" s="2"/>
      <c r="NAU2" s="2"/>
      <c r="NAV2" s="2"/>
      <c r="NAW2" s="2"/>
      <c r="NAX2" s="2"/>
      <c r="NAY2" s="2"/>
      <c r="NAZ2" s="2"/>
      <c r="NBA2" s="2"/>
      <c r="NBB2" s="2"/>
      <c r="NBC2" s="2"/>
      <c r="NBD2" s="2"/>
      <c r="NBE2" s="2"/>
      <c r="NBF2" s="2"/>
      <c r="NBG2" s="2"/>
      <c r="NBH2" s="2"/>
      <c r="NBI2" s="2"/>
      <c r="NBJ2" s="2"/>
      <c r="NBK2" s="2"/>
      <c r="NBL2" s="2"/>
      <c r="NBM2" s="2"/>
      <c r="NBN2" s="2"/>
      <c r="NBO2" s="2"/>
      <c r="NBP2" s="2"/>
      <c r="NBQ2" s="2"/>
      <c r="NBR2" s="2"/>
      <c r="NBS2" s="2"/>
      <c r="NBT2" s="2"/>
      <c r="NBU2" s="2"/>
      <c r="NBV2" s="2"/>
      <c r="NBW2" s="2"/>
      <c r="NBX2" s="2"/>
      <c r="NBY2" s="2"/>
      <c r="NBZ2" s="2"/>
      <c r="NCA2" s="2"/>
      <c r="NCB2" s="2"/>
      <c r="NCC2" s="2"/>
      <c r="NCD2" s="2"/>
      <c r="NCE2" s="2"/>
      <c r="NCF2" s="2"/>
      <c r="NCG2" s="2"/>
      <c r="NCH2" s="2"/>
      <c r="NCI2" s="2"/>
      <c r="NCJ2" s="2"/>
      <c r="NCK2" s="2"/>
      <c r="NCL2" s="2"/>
      <c r="NCM2" s="2"/>
      <c r="NCN2" s="2"/>
      <c r="NCO2" s="2"/>
      <c r="NCP2" s="2"/>
      <c r="NCQ2" s="2"/>
      <c r="NCR2" s="2"/>
      <c r="NCS2" s="2"/>
      <c r="NCT2" s="2"/>
      <c r="NCU2" s="2"/>
      <c r="NCV2" s="2"/>
      <c r="NCW2" s="2"/>
      <c r="NCX2" s="2"/>
      <c r="NCY2" s="2"/>
      <c r="NCZ2" s="2"/>
      <c r="NDA2" s="2"/>
      <c r="NDB2" s="2"/>
      <c r="NDC2" s="2"/>
      <c r="NDD2" s="2"/>
      <c r="NDE2" s="2"/>
      <c r="NDF2" s="2"/>
      <c r="NDG2" s="2"/>
      <c r="NDH2" s="2"/>
      <c r="NDI2" s="2"/>
      <c r="NDJ2" s="2"/>
      <c r="NDK2" s="2"/>
      <c r="NDL2" s="2"/>
      <c r="NDM2" s="2"/>
      <c r="NDN2" s="2"/>
      <c r="NDO2" s="2"/>
      <c r="NDP2" s="2"/>
      <c r="NDQ2" s="2"/>
      <c r="NDR2" s="2"/>
      <c r="NDS2" s="2"/>
      <c r="NDT2" s="2"/>
      <c r="NDU2" s="2"/>
      <c r="NDV2" s="2"/>
      <c r="NDW2" s="2"/>
      <c r="NDX2" s="2"/>
      <c r="NDY2" s="2"/>
      <c r="NDZ2" s="2"/>
      <c r="NEA2" s="2"/>
      <c r="NEB2" s="2"/>
      <c r="NEC2" s="2"/>
      <c r="NED2" s="2"/>
      <c r="NEE2" s="2"/>
      <c r="NEF2" s="2"/>
      <c r="NEG2" s="2"/>
      <c r="NEH2" s="2"/>
      <c r="NEI2" s="2"/>
      <c r="NEJ2" s="2"/>
      <c r="NEK2" s="2"/>
      <c r="NEL2" s="2"/>
      <c r="NEM2" s="2"/>
      <c r="NEN2" s="2"/>
      <c r="NEO2" s="2"/>
      <c r="NEP2" s="2"/>
      <c r="NEQ2" s="2"/>
      <c r="NER2" s="2"/>
      <c r="NES2" s="2"/>
      <c r="NET2" s="2"/>
      <c r="NEU2" s="2"/>
      <c r="NEV2" s="2"/>
      <c r="NEW2" s="2"/>
      <c r="NEX2" s="2"/>
      <c r="NEY2" s="2"/>
      <c r="NEZ2" s="2"/>
      <c r="NFA2" s="2"/>
      <c r="NFB2" s="2"/>
      <c r="NFC2" s="2"/>
      <c r="NFD2" s="2"/>
      <c r="NFE2" s="2"/>
      <c r="NFF2" s="2"/>
      <c r="NFG2" s="2"/>
      <c r="NFH2" s="2"/>
      <c r="NFI2" s="2"/>
      <c r="NFJ2" s="2"/>
      <c r="NFK2" s="2"/>
      <c r="NFL2" s="2"/>
      <c r="NFM2" s="2"/>
      <c r="NFN2" s="2"/>
      <c r="NFO2" s="2"/>
      <c r="NFP2" s="2"/>
      <c r="NFQ2" s="2"/>
      <c r="NFR2" s="2"/>
      <c r="NFS2" s="2"/>
      <c r="NFT2" s="2"/>
      <c r="NFU2" s="2"/>
      <c r="NFV2" s="2"/>
      <c r="NFW2" s="2"/>
      <c r="NFX2" s="2"/>
      <c r="NFY2" s="2"/>
      <c r="NFZ2" s="2"/>
      <c r="NGA2" s="2"/>
      <c r="NGB2" s="2"/>
      <c r="NGC2" s="2"/>
      <c r="NGD2" s="2"/>
      <c r="NGE2" s="2"/>
      <c r="NGF2" s="2"/>
      <c r="NGG2" s="2"/>
      <c r="NGH2" s="2"/>
      <c r="NGI2" s="2"/>
      <c r="NGJ2" s="2"/>
      <c r="NGK2" s="2"/>
      <c r="NGL2" s="2"/>
      <c r="NGM2" s="2"/>
      <c r="NGN2" s="2"/>
      <c r="NGO2" s="2"/>
      <c r="NGP2" s="2"/>
      <c r="NGQ2" s="2"/>
      <c r="NGR2" s="2"/>
      <c r="NGS2" s="2"/>
      <c r="NGT2" s="2"/>
      <c r="NGU2" s="2"/>
      <c r="NGV2" s="2"/>
      <c r="NGW2" s="2"/>
      <c r="NGX2" s="2"/>
      <c r="NGY2" s="2"/>
      <c r="NGZ2" s="2"/>
      <c r="NHA2" s="2"/>
      <c r="NHB2" s="2"/>
      <c r="NHC2" s="2"/>
      <c r="NHD2" s="2"/>
      <c r="NHE2" s="2"/>
      <c r="NHF2" s="2"/>
      <c r="NHG2" s="2"/>
      <c r="NHH2" s="2"/>
      <c r="NHI2" s="2"/>
      <c r="NHJ2" s="2"/>
      <c r="NHK2" s="2"/>
      <c r="NHL2" s="2"/>
      <c r="NHM2" s="2"/>
      <c r="NHN2" s="2"/>
      <c r="NHO2" s="2"/>
      <c r="NHP2" s="2"/>
      <c r="NHQ2" s="2"/>
      <c r="NHR2" s="2"/>
      <c r="NHS2" s="2"/>
      <c r="NHT2" s="2"/>
      <c r="NHU2" s="2"/>
      <c r="NHV2" s="2"/>
      <c r="NHW2" s="2"/>
      <c r="NHX2" s="2"/>
      <c r="NHY2" s="2"/>
      <c r="NHZ2" s="2"/>
      <c r="NIA2" s="2"/>
      <c r="NIB2" s="2"/>
      <c r="NIC2" s="2"/>
      <c r="NID2" s="2"/>
      <c r="NIE2" s="2"/>
      <c r="NIF2" s="2"/>
      <c r="NIG2" s="2"/>
      <c r="NIH2" s="2"/>
      <c r="NII2" s="2"/>
      <c r="NIJ2" s="2"/>
      <c r="NIK2" s="2"/>
      <c r="NIL2" s="2"/>
      <c r="NIM2" s="2"/>
      <c r="NIN2" s="2"/>
      <c r="NIO2" s="2"/>
      <c r="NIP2" s="2"/>
      <c r="NIQ2" s="2"/>
      <c r="NIR2" s="2"/>
      <c r="NIS2" s="2"/>
      <c r="NIT2" s="2"/>
      <c r="NIU2" s="2"/>
      <c r="NIV2" s="2"/>
      <c r="NIW2" s="2"/>
      <c r="NIX2" s="2"/>
      <c r="NIY2" s="2"/>
      <c r="NIZ2" s="2"/>
      <c r="NJA2" s="2"/>
      <c r="NJB2" s="2"/>
      <c r="NJC2" s="2"/>
      <c r="NJD2" s="2"/>
      <c r="NJE2" s="2"/>
      <c r="NJF2" s="2"/>
      <c r="NJG2" s="2"/>
      <c r="NJH2" s="2"/>
      <c r="NJI2" s="2"/>
      <c r="NJJ2" s="2"/>
      <c r="NJK2" s="2"/>
      <c r="NJL2" s="2"/>
      <c r="NJM2" s="2"/>
      <c r="NJN2" s="2"/>
      <c r="NJO2" s="2"/>
      <c r="NJP2" s="2"/>
      <c r="NJQ2" s="2"/>
      <c r="NJR2" s="2"/>
      <c r="NJS2" s="2"/>
      <c r="NJT2" s="2"/>
      <c r="NJU2" s="2"/>
      <c r="NJV2" s="2"/>
      <c r="NJW2" s="2"/>
      <c r="NJX2" s="2"/>
      <c r="NJY2" s="2"/>
      <c r="NJZ2" s="2"/>
      <c r="NKA2" s="2"/>
      <c r="NKB2" s="2"/>
      <c r="NKC2" s="2"/>
      <c r="NKD2" s="2"/>
      <c r="NKE2" s="2"/>
      <c r="NKF2" s="2"/>
      <c r="NKG2" s="2"/>
      <c r="NKH2" s="2"/>
      <c r="NKI2" s="2"/>
      <c r="NKJ2" s="2"/>
      <c r="NKK2" s="2"/>
      <c r="NKL2" s="2"/>
      <c r="NKM2" s="2"/>
      <c r="NKN2" s="2"/>
      <c r="NKO2" s="2"/>
      <c r="NKP2" s="2"/>
      <c r="NKQ2" s="2"/>
      <c r="NKR2" s="2"/>
      <c r="NKS2" s="2"/>
      <c r="NKT2" s="2"/>
      <c r="NKU2" s="2"/>
      <c r="NKV2" s="2"/>
      <c r="NKW2" s="2"/>
      <c r="NKX2" s="2"/>
      <c r="NKY2" s="2"/>
      <c r="NKZ2" s="2"/>
      <c r="NLA2" s="2"/>
      <c r="NLB2" s="2"/>
      <c r="NLC2" s="2"/>
      <c r="NLD2" s="2"/>
      <c r="NLE2" s="2"/>
      <c r="NLF2" s="2"/>
      <c r="NLG2" s="2"/>
      <c r="NLH2" s="2"/>
      <c r="NLI2" s="2"/>
      <c r="NLJ2" s="2"/>
      <c r="NLK2" s="2"/>
      <c r="NLL2" s="2"/>
      <c r="NLM2" s="2"/>
      <c r="NLN2" s="2"/>
      <c r="NLO2" s="2"/>
      <c r="NLP2" s="2"/>
      <c r="NLQ2" s="2"/>
      <c r="NLR2" s="2"/>
      <c r="NLS2" s="2"/>
      <c r="NLT2" s="2"/>
      <c r="NLU2" s="2"/>
      <c r="NLV2" s="2"/>
      <c r="NLW2" s="2"/>
      <c r="NLX2" s="2"/>
      <c r="NLY2" s="2"/>
      <c r="NLZ2" s="2"/>
      <c r="NMA2" s="2"/>
      <c r="NMB2" s="2"/>
      <c r="NMC2" s="2"/>
      <c r="NMD2" s="2"/>
      <c r="NME2" s="2"/>
      <c r="NMF2" s="2"/>
      <c r="NMG2" s="2"/>
      <c r="NMH2" s="2"/>
      <c r="NMI2" s="2"/>
      <c r="NMJ2" s="2"/>
      <c r="NMK2" s="2"/>
      <c r="NML2" s="2"/>
      <c r="NMM2" s="2"/>
      <c r="NMN2" s="2"/>
      <c r="NMO2" s="2"/>
      <c r="NMP2" s="2"/>
      <c r="NMQ2" s="2"/>
      <c r="NMR2" s="2"/>
      <c r="NMS2" s="2"/>
      <c r="NMT2" s="2"/>
      <c r="NMU2" s="2"/>
      <c r="NMV2" s="2"/>
      <c r="NMW2" s="2"/>
      <c r="NMX2" s="2"/>
      <c r="NMY2" s="2"/>
      <c r="NMZ2" s="2"/>
      <c r="NNA2" s="2"/>
      <c r="NNB2" s="2"/>
      <c r="NNC2" s="2"/>
      <c r="NND2" s="2"/>
      <c r="NNE2" s="2"/>
      <c r="NNF2" s="2"/>
      <c r="NNG2" s="2"/>
      <c r="NNH2" s="2"/>
      <c r="NNI2" s="2"/>
      <c r="NNJ2" s="2"/>
      <c r="NNK2" s="2"/>
      <c r="NNL2" s="2"/>
      <c r="NNM2" s="2"/>
      <c r="NNN2" s="2"/>
      <c r="NNO2" s="2"/>
      <c r="NNP2" s="2"/>
      <c r="NNQ2" s="2"/>
      <c r="NNR2" s="2"/>
      <c r="NNS2" s="2"/>
      <c r="NNT2" s="2"/>
      <c r="NNU2" s="2"/>
      <c r="NNV2" s="2"/>
      <c r="NNW2" s="2"/>
      <c r="NNX2" s="2"/>
      <c r="NNY2" s="2"/>
      <c r="NNZ2" s="2"/>
      <c r="NOA2" s="2"/>
      <c r="NOB2" s="2"/>
      <c r="NOC2" s="2"/>
      <c r="NOD2" s="2"/>
      <c r="NOE2" s="2"/>
      <c r="NOF2" s="2"/>
      <c r="NOG2" s="2"/>
      <c r="NOH2" s="2"/>
      <c r="NOI2" s="2"/>
      <c r="NOJ2" s="2"/>
      <c r="NOK2" s="2"/>
      <c r="NOL2" s="2"/>
      <c r="NOM2" s="2"/>
      <c r="NON2" s="2"/>
      <c r="NOO2" s="2"/>
      <c r="NOP2" s="2"/>
      <c r="NOQ2" s="2"/>
      <c r="NOR2" s="2"/>
      <c r="NOS2" s="2"/>
      <c r="NOT2" s="2"/>
      <c r="NOU2" s="2"/>
      <c r="NOV2" s="2"/>
      <c r="NOW2" s="2"/>
      <c r="NOX2" s="2"/>
      <c r="NOY2" s="2"/>
      <c r="NOZ2" s="2"/>
      <c r="NPA2" s="2"/>
      <c r="NPB2" s="2"/>
      <c r="NPC2" s="2"/>
      <c r="NPD2" s="2"/>
      <c r="NPE2" s="2"/>
      <c r="NPF2" s="2"/>
      <c r="NPG2" s="2"/>
      <c r="NPH2" s="2"/>
      <c r="NPI2" s="2"/>
      <c r="NPJ2" s="2"/>
      <c r="NPK2" s="2"/>
      <c r="NPL2" s="2"/>
      <c r="NPM2" s="2"/>
      <c r="NPN2" s="2"/>
      <c r="NPO2" s="2"/>
      <c r="NPP2" s="2"/>
      <c r="NPQ2" s="2"/>
      <c r="NPR2" s="2"/>
      <c r="NPS2" s="2"/>
      <c r="NPT2" s="2"/>
      <c r="NPU2" s="2"/>
      <c r="NPV2" s="2"/>
      <c r="NPW2" s="2"/>
      <c r="NPX2" s="2"/>
      <c r="NPY2" s="2"/>
      <c r="NPZ2" s="2"/>
      <c r="NQA2" s="2"/>
      <c r="NQB2" s="2"/>
      <c r="NQC2" s="2"/>
      <c r="NQD2" s="2"/>
      <c r="NQE2" s="2"/>
      <c r="NQF2" s="2"/>
      <c r="NQG2" s="2"/>
      <c r="NQH2" s="2"/>
      <c r="NQI2" s="2"/>
      <c r="NQJ2" s="2"/>
      <c r="NQK2" s="2"/>
      <c r="NQL2" s="2"/>
      <c r="NQM2" s="2"/>
      <c r="NQN2" s="2"/>
      <c r="NQO2" s="2"/>
      <c r="NQP2" s="2"/>
      <c r="NQQ2" s="2"/>
      <c r="NQR2" s="2"/>
      <c r="NQS2" s="2"/>
      <c r="NQT2" s="2"/>
      <c r="NQU2" s="2"/>
      <c r="NQV2" s="2"/>
      <c r="NQW2" s="2"/>
      <c r="NQX2" s="2"/>
      <c r="NQY2" s="2"/>
      <c r="NQZ2" s="2"/>
      <c r="NRA2" s="2"/>
      <c r="NRB2" s="2"/>
      <c r="NRC2" s="2"/>
      <c r="NRD2" s="2"/>
      <c r="NRE2" s="2"/>
      <c r="NRF2" s="2"/>
      <c r="NRG2" s="2"/>
      <c r="NRH2" s="2"/>
      <c r="NRI2" s="2"/>
      <c r="NRJ2" s="2"/>
      <c r="NRK2" s="2"/>
      <c r="NRL2" s="2"/>
      <c r="NRM2" s="2"/>
      <c r="NRN2" s="2"/>
      <c r="NRO2" s="2"/>
      <c r="NRP2" s="2"/>
      <c r="NRQ2" s="2"/>
      <c r="NRR2" s="2"/>
      <c r="NRS2" s="2"/>
      <c r="NRT2" s="2"/>
      <c r="NRU2" s="2"/>
      <c r="NRV2" s="2"/>
      <c r="NRW2" s="2"/>
      <c r="NRX2" s="2"/>
      <c r="NRY2" s="2"/>
      <c r="NRZ2" s="2"/>
      <c r="NSA2" s="2"/>
      <c r="NSB2" s="2"/>
      <c r="NSC2" s="2"/>
      <c r="NSD2" s="2"/>
      <c r="NSE2" s="2"/>
      <c r="NSF2" s="2"/>
      <c r="NSG2" s="2"/>
      <c r="NSH2" s="2"/>
      <c r="NSI2" s="2"/>
      <c r="NSJ2" s="2"/>
      <c r="NSK2" s="2"/>
      <c r="NSL2" s="2"/>
      <c r="NSM2" s="2"/>
      <c r="NSN2" s="2"/>
      <c r="NSO2" s="2"/>
      <c r="NSP2" s="2"/>
      <c r="NSQ2" s="2"/>
      <c r="NSR2" s="2"/>
      <c r="NSS2" s="2"/>
      <c r="NST2" s="2"/>
      <c r="NSU2" s="2"/>
      <c r="NSV2" s="2"/>
      <c r="NSW2" s="2"/>
      <c r="NSX2" s="2"/>
      <c r="NSY2" s="2"/>
      <c r="NSZ2" s="2"/>
      <c r="NTA2" s="2"/>
      <c r="NTB2" s="2"/>
      <c r="NTC2" s="2"/>
      <c r="NTD2" s="2"/>
      <c r="NTE2" s="2"/>
      <c r="NTF2" s="2"/>
      <c r="NTG2" s="2"/>
      <c r="NTH2" s="2"/>
      <c r="NTI2" s="2"/>
      <c r="NTJ2" s="2"/>
      <c r="NTK2" s="2"/>
      <c r="NTL2" s="2"/>
      <c r="NTM2" s="2"/>
      <c r="NTN2" s="2"/>
      <c r="NTO2" s="2"/>
      <c r="NTP2" s="2"/>
      <c r="NTQ2" s="2"/>
      <c r="NTR2" s="2"/>
      <c r="NTS2" s="2"/>
      <c r="NTT2" s="2"/>
      <c r="NTU2" s="2"/>
      <c r="NTV2" s="2"/>
      <c r="NTW2" s="2"/>
      <c r="NTX2" s="2"/>
      <c r="NTY2" s="2"/>
      <c r="NTZ2" s="2"/>
      <c r="NUA2" s="2"/>
      <c r="NUB2" s="2"/>
      <c r="NUC2" s="2"/>
      <c r="NUD2" s="2"/>
      <c r="NUE2" s="2"/>
      <c r="NUF2" s="2"/>
      <c r="NUG2" s="2"/>
      <c r="NUH2" s="2"/>
      <c r="NUI2" s="2"/>
      <c r="NUJ2" s="2"/>
      <c r="NUK2" s="2"/>
      <c r="NUL2" s="2"/>
      <c r="NUM2" s="2"/>
      <c r="NUN2" s="2"/>
      <c r="NUO2" s="2"/>
      <c r="NUP2" s="2"/>
      <c r="NUQ2" s="2"/>
      <c r="NUR2" s="2"/>
      <c r="NUS2" s="2"/>
      <c r="NUT2" s="2"/>
      <c r="NUU2" s="2"/>
      <c r="NUV2" s="2"/>
      <c r="NUW2" s="2"/>
      <c r="NUX2" s="2"/>
      <c r="NUY2" s="2"/>
      <c r="NUZ2" s="2"/>
      <c r="NVA2" s="2"/>
      <c r="NVB2" s="2"/>
      <c r="NVC2" s="2"/>
      <c r="NVD2" s="2"/>
      <c r="NVE2" s="2"/>
      <c r="NVF2" s="2"/>
      <c r="NVG2" s="2"/>
      <c r="NVH2" s="2"/>
      <c r="NVI2" s="2"/>
      <c r="NVJ2" s="2"/>
      <c r="NVK2" s="2"/>
      <c r="NVL2" s="2"/>
      <c r="NVM2" s="2"/>
      <c r="NVN2" s="2"/>
      <c r="NVO2" s="2"/>
      <c r="NVP2" s="2"/>
      <c r="NVQ2" s="2"/>
      <c r="NVR2" s="2"/>
      <c r="NVS2" s="2"/>
      <c r="NVT2" s="2"/>
      <c r="NVU2" s="2"/>
      <c r="NVV2" s="2"/>
      <c r="NVW2" s="2"/>
      <c r="NVX2" s="2"/>
      <c r="NVY2" s="2"/>
      <c r="NVZ2" s="2"/>
      <c r="NWA2" s="2"/>
      <c r="NWB2" s="2"/>
      <c r="NWC2" s="2"/>
      <c r="NWD2" s="2"/>
      <c r="NWE2" s="2"/>
      <c r="NWF2" s="2"/>
      <c r="NWG2" s="2"/>
      <c r="NWH2" s="2"/>
      <c r="NWI2" s="2"/>
      <c r="NWJ2" s="2"/>
      <c r="NWK2" s="2"/>
      <c r="NWL2" s="2"/>
      <c r="NWM2" s="2"/>
      <c r="NWN2" s="2"/>
      <c r="NWO2" s="2"/>
      <c r="NWP2" s="2"/>
      <c r="NWQ2" s="2"/>
      <c r="NWR2" s="2"/>
      <c r="NWS2" s="2"/>
      <c r="NWT2" s="2"/>
      <c r="NWU2" s="2"/>
      <c r="NWV2" s="2"/>
      <c r="NWW2" s="2"/>
      <c r="NWX2" s="2"/>
      <c r="NWY2" s="2"/>
      <c r="NWZ2" s="2"/>
      <c r="NXA2" s="2"/>
      <c r="NXB2" s="2"/>
      <c r="NXC2" s="2"/>
      <c r="NXD2" s="2"/>
      <c r="NXE2" s="2"/>
      <c r="NXF2" s="2"/>
      <c r="NXG2" s="2"/>
      <c r="NXH2" s="2"/>
      <c r="NXI2" s="2"/>
      <c r="NXJ2" s="2"/>
      <c r="NXK2" s="2"/>
      <c r="NXL2" s="2"/>
      <c r="NXM2" s="2"/>
      <c r="NXN2" s="2"/>
      <c r="NXO2" s="2"/>
      <c r="NXP2" s="2"/>
      <c r="NXQ2" s="2"/>
      <c r="NXR2" s="2"/>
      <c r="NXS2" s="2"/>
      <c r="NXT2" s="2"/>
      <c r="NXU2" s="2"/>
      <c r="NXV2" s="2"/>
      <c r="NXW2" s="2"/>
      <c r="NXX2" s="2"/>
      <c r="NXY2" s="2"/>
      <c r="NXZ2" s="2"/>
      <c r="NYA2" s="2"/>
      <c r="NYB2" s="2"/>
      <c r="NYC2" s="2"/>
      <c r="NYD2" s="2"/>
      <c r="NYE2" s="2"/>
      <c r="NYF2" s="2"/>
      <c r="NYG2" s="2"/>
      <c r="NYH2" s="2"/>
      <c r="NYI2" s="2"/>
      <c r="NYJ2" s="2"/>
      <c r="NYK2" s="2"/>
      <c r="NYL2" s="2"/>
      <c r="NYM2" s="2"/>
      <c r="NYN2" s="2"/>
      <c r="NYO2" s="2"/>
      <c r="NYP2" s="2"/>
      <c r="NYQ2" s="2"/>
      <c r="NYR2" s="2"/>
      <c r="NYS2" s="2"/>
      <c r="NYT2" s="2"/>
      <c r="NYU2" s="2"/>
      <c r="NYV2" s="2"/>
      <c r="NYW2" s="2"/>
      <c r="NYX2" s="2"/>
      <c r="NYY2" s="2"/>
      <c r="NYZ2" s="2"/>
      <c r="NZA2" s="2"/>
      <c r="NZB2" s="2"/>
      <c r="NZC2" s="2"/>
      <c r="NZD2" s="2"/>
      <c r="NZE2" s="2"/>
      <c r="NZF2" s="2"/>
      <c r="NZG2" s="2"/>
      <c r="NZH2" s="2"/>
      <c r="NZI2" s="2"/>
      <c r="NZJ2" s="2"/>
      <c r="NZK2" s="2"/>
      <c r="NZL2" s="2"/>
      <c r="NZM2" s="2"/>
      <c r="NZN2" s="2"/>
      <c r="NZO2" s="2"/>
      <c r="NZP2" s="2"/>
      <c r="NZQ2" s="2"/>
      <c r="NZR2" s="2"/>
      <c r="NZS2" s="2"/>
      <c r="NZT2" s="2"/>
      <c r="NZU2" s="2"/>
      <c r="NZV2" s="2"/>
      <c r="NZW2" s="2"/>
      <c r="NZX2" s="2"/>
      <c r="NZY2" s="2"/>
      <c r="NZZ2" s="2"/>
      <c r="OAA2" s="2"/>
      <c r="OAB2" s="2"/>
      <c r="OAC2" s="2"/>
      <c r="OAD2" s="2"/>
      <c r="OAE2" s="2"/>
      <c r="OAF2" s="2"/>
      <c r="OAG2" s="2"/>
      <c r="OAH2" s="2"/>
      <c r="OAI2" s="2"/>
      <c r="OAJ2" s="2"/>
      <c r="OAK2" s="2"/>
      <c r="OAL2" s="2"/>
      <c r="OAM2" s="2"/>
      <c r="OAN2" s="2"/>
      <c r="OAO2" s="2"/>
      <c r="OAP2" s="2"/>
      <c r="OAQ2" s="2"/>
      <c r="OAR2" s="2"/>
      <c r="OAS2" s="2"/>
      <c r="OAT2" s="2"/>
      <c r="OAU2" s="2"/>
      <c r="OAV2" s="2"/>
      <c r="OAW2" s="2"/>
      <c r="OAX2" s="2"/>
      <c r="OAY2" s="2"/>
      <c r="OAZ2" s="2"/>
      <c r="OBA2" s="2"/>
      <c r="OBB2" s="2"/>
      <c r="OBC2" s="2"/>
      <c r="OBD2" s="2"/>
      <c r="OBE2" s="2"/>
      <c r="OBF2" s="2"/>
      <c r="OBG2" s="2"/>
      <c r="OBH2" s="2"/>
      <c r="OBI2" s="2"/>
      <c r="OBJ2" s="2"/>
      <c r="OBK2" s="2"/>
      <c r="OBL2" s="2"/>
      <c r="OBM2" s="2"/>
      <c r="OBN2" s="2"/>
      <c r="OBO2" s="2"/>
      <c r="OBP2" s="2"/>
      <c r="OBQ2" s="2"/>
      <c r="OBR2" s="2"/>
      <c r="OBS2" s="2"/>
      <c r="OBT2" s="2"/>
      <c r="OBU2" s="2"/>
      <c r="OBV2" s="2"/>
      <c r="OBW2" s="2"/>
      <c r="OBX2" s="2"/>
      <c r="OBY2" s="2"/>
      <c r="OBZ2" s="2"/>
      <c r="OCA2" s="2"/>
      <c r="OCB2" s="2"/>
      <c r="OCC2" s="2"/>
      <c r="OCD2" s="2"/>
      <c r="OCE2" s="2"/>
      <c r="OCF2" s="2"/>
      <c r="OCG2" s="2"/>
      <c r="OCH2" s="2"/>
      <c r="OCI2" s="2"/>
      <c r="OCJ2" s="2"/>
      <c r="OCK2" s="2"/>
      <c r="OCL2" s="2"/>
      <c r="OCM2" s="2"/>
      <c r="OCN2" s="2"/>
      <c r="OCO2" s="2"/>
      <c r="OCP2" s="2"/>
      <c r="OCQ2" s="2"/>
      <c r="OCR2" s="2"/>
      <c r="OCS2" s="2"/>
      <c r="OCT2" s="2"/>
      <c r="OCU2" s="2"/>
      <c r="OCV2" s="2"/>
      <c r="OCW2" s="2"/>
      <c r="OCX2" s="2"/>
      <c r="OCY2" s="2"/>
      <c r="OCZ2" s="2"/>
      <c r="ODA2" s="2"/>
      <c r="ODB2" s="2"/>
      <c r="ODC2" s="2"/>
      <c r="ODD2" s="2"/>
      <c r="ODE2" s="2"/>
      <c r="ODF2" s="2"/>
      <c r="ODG2" s="2"/>
      <c r="ODH2" s="2"/>
      <c r="ODI2" s="2"/>
      <c r="ODJ2" s="2"/>
      <c r="ODK2" s="2"/>
      <c r="ODL2" s="2"/>
      <c r="ODM2" s="2"/>
      <c r="ODN2" s="2"/>
      <c r="ODO2" s="2"/>
      <c r="ODP2" s="2"/>
      <c r="ODQ2" s="2"/>
      <c r="ODR2" s="2"/>
      <c r="ODS2" s="2"/>
      <c r="ODT2" s="2"/>
      <c r="ODU2" s="2"/>
      <c r="ODV2" s="2"/>
      <c r="ODW2" s="2"/>
      <c r="ODX2" s="2"/>
      <c r="ODY2" s="2"/>
      <c r="ODZ2" s="2"/>
      <c r="OEA2" s="2"/>
      <c r="OEB2" s="2"/>
      <c r="OEC2" s="2"/>
      <c r="OED2" s="2"/>
      <c r="OEE2" s="2"/>
      <c r="OEF2" s="2"/>
      <c r="OEG2" s="2"/>
      <c r="OEH2" s="2"/>
      <c r="OEI2" s="2"/>
      <c r="OEJ2" s="2"/>
      <c r="OEK2" s="2"/>
      <c r="OEL2" s="2"/>
      <c r="OEM2" s="2"/>
      <c r="OEN2" s="2"/>
      <c r="OEO2" s="2"/>
      <c r="OEP2" s="2"/>
      <c r="OEQ2" s="2"/>
      <c r="OER2" s="2"/>
      <c r="OES2" s="2"/>
      <c r="OET2" s="2"/>
      <c r="OEU2" s="2"/>
      <c r="OEV2" s="2"/>
      <c r="OEW2" s="2"/>
      <c r="OEX2" s="2"/>
      <c r="OEY2" s="2"/>
      <c r="OEZ2" s="2"/>
      <c r="OFA2" s="2"/>
      <c r="OFB2" s="2"/>
      <c r="OFC2" s="2"/>
      <c r="OFD2" s="2"/>
      <c r="OFE2" s="2"/>
      <c r="OFF2" s="2"/>
      <c r="OFG2" s="2"/>
      <c r="OFH2" s="2"/>
      <c r="OFI2" s="2"/>
      <c r="OFJ2" s="2"/>
      <c r="OFK2" s="2"/>
      <c r="OFL2" s="2"/>
      <c r="OFM2" s="2"/>
      <c r="OFN2" s="2"/>
      <c r="OFO2" s="2"/>
      <c r="OFP2" s="2"/>
      <c r="OFQ2" s="2"/>
      <c r="OFR2" s="2"/>
      <c r="OFS2" s="2"/>
      <c r="OFT2" s="2"/>
      <c r="OFU2" s="2"/>
      <c r="OFV2" s="2"/>
      <c r="OFW2" s="2"/>
      <c r="OFX2" s="2"/>
      <c r="OFY2" s="2"/>
      <c r="OFZ2" s="2"/>
      <c r="OGA2" s="2"/>
      <c r="OGB2" s="2"/>
      <c r="OGC2" s="2"/>
      <c r="OGD2" s="2"/>
      <c r="OGE2" s="2"/>
      <c r="OGF2" s="2"/>
      <c r="OGG2" s="2"/>
      <c r="OGH2" s="2"/>
      <c r="OGI2" s="2"/>
      <c r="OGJ2" s="2"/>
      <c r="OGK2" s="2"/>
      <c r="OGL2" s="2"/>
      <c r="OGM2" s="2"/>
      <c r="OGN2" s="2"/>
      <c r="OGO2" s="2"/>
      <c r="OGP2" s="2"/>
      <c r="OGQ2" s="2"/>
      <c r="OGR2" s="2"/>
      <c r="OGS2" s="2"/>
      <c r="OGT2" s="2"/>
      <c r="OGU2" s="2"/>
      <c r="OGV2" s="2"/>
      <c r="OGW2" s="2"/>
      <c r="OGX2" s="2"/>
      <c r="OGY2" s="2"/>
      <c r="OGZ2" s="2"/>
      <c r="OHA2" s="2"/>
      <c r="OHB2" s="2"/>
      <c r="OHC2" s="2"/>
      <c r="OHD2" s="2"/>
      <c r="OHE2" s="2"/>
      <c r="OHF2" s="2"/>
      <c r="OHG2" s="2"/>
      <c r="OHH2" s="2"/>
      <c r="OHI2" s="2"/>
      <c r="OHJ2" s="2"/>
      <c r="OHK2" s="2"/>
      <c r="OHL2" s="2"/>
      <c r="OHM2" s="2"/>
      <c r="OHN2" s="2"/>
      <c r="OHO2" s="2"/>
      <c r="OHP2" s="2"/>
      <c r="OHQ2" s="2"/>
      <c r="OHR2" s="2"/>
      <c r="OHS2" s="2"/>
      <c r="OHT2" s="2"/>
      <c r="OHU2" s="2"/>
      <c r="OHV2" s="2"/>
      <c r="OHW2" s="2"/>
      <c r="OHX2" s="2"/>
      <c r="OHY2" s="2"/>
      <c r="OHZ2" s="2"/>
      <c r="OIA2" s="2"/>
      <c r="OIB2" s="2"/>
      <c r="OIC2" s="2"/>
      <c r="OID2" s="2"/>
      <c r="OIE2" s="2"/>
      <c r="OIF2" s="2"/>
      <c r="OIG2" s="2"/>
      <c r="OIH2" s="2"/>
      <c r="OII2" s="2"/>
      <c r="OIJ2" s="2"/>
      <c r="OIK2" s="2"/>
      <c r="OIL2" s="2"/>
      <c r="OIM2" s="2"/>
      <c r="OIN2" s="2"/>
      <c r="OIO2" s="2"/>
      <c r="OIP2" s="2"/>
      <c r="OIQ2" s="2"/>
      <c r="OIR2" s="2"/>
      <c r="OIS2" s="2"/>
      <c r="OIT2" s="2"/>
      <c r="OIU2" s="2"/>
      <c r="OIV2" s="2"/>
      <c r="OIW2" s="2"/>
      <c r="OIX2" s="2"/>
      <c r="OIY2" s="2"/>
      <c r="OIZ2" s="2"/>
      <c r="OJA2" s="2"/>
      <c r="OJB2" s="2"/>
      <c r="OJC2" s="2"/>
      <c r="OJD2" s="2"/>
      <c r="OJE2" s="2"/>
      <c r="OJF2" s="2"/>
      <c r="OJG2" s="2"/>
      <c r="OJH2" s="2"/>
      <c r="OJI2" s="2"/>
      <c r="OJJ2" s="2"/>
      <c r="OJK2" s="2"/>
      <c r="OJL2" s="2"/>
      <c r="OJM2" s="2"/>
      <c r="OJN2" s="2"/>
      <c r="OJO2" s="2"/>
      <c r="OJP2" s="2"/>
      <c r="OJQ2" s="2"/>
      <c r="OJR2" s="2"/>
      <c r="OJS2" s="2"/>
      <c r="OJT2" s="2"/>
      <c r="OJU2" s="2"/>
      <c r="OJV2" s="2"/>
      <c r="OJW2" s="2"/>
      <c r="OJX2" s="2"/>
      <c r="OJY2" s="2"/>
      <c r="OJZ2" s="2"/>
      <c r="OKA2" s="2"/>
      <c r="OKB2" s="2"/>
      <c r="OKC2" s="2"/>
      <c r="OKD2" s="2"/>
      <c r="OKE2" s="2"/>
      <c r="OKF2" s="2"/>
      <c r="OKG2" s="2"/>
      <c r="OKH2" s="2"/>
      <c r="OKI2" s="2"/>
      <c r="OKJ2" s="2"/>
      <c r="OKK2" s="2"/>
      <c r="OKL2" s="2"/>
      <c r="OKM2" s="2"/>
      <c r="OKN2" s="2"/>
      <c r="OKO2" s="2"/>
      <c r="OKP2" s="2"/>
      <c r="OKQ2" s="2"/>
      <c r="OKR2" s="2"/>
      <c r="OKS2" s="2"/>
      <c r="OKT2" s="2"/>
      <c r="OKU2" s="2"/>
      <c r="OKV2" s="2"/>
      <c r="OKW2" s="2"/>
      <c r="OKX2" s="2"/>
      <c r="OKY2" s="2"/>
      <c r="OKZ2" s="2"/>
      <c r="OLA2" s="2"/>
      <c r="OLB2" s="2"/>
      <c r="OLC2" s="2"/>
      <c r="OLD2" s="2"/>
      <c r="OLE2" s="2"/>
      <c r="OLF2" s="2"/>
      <c r="OLG2" s="2"/>
      <c r="OLH2" s="2"/>
      <c r="OLI2" s="2"/>
      <c r="OLJ2" s="2"/>
      <c r="OLK2" s="2"/>
      <c r="OLL2" s="2"/>
      <c r="OLM2" s="2"/>
      <c r="OLN2" s="2"/>
      <c r="OLO2" s="2"/>
      <c r="OLP2" s="2"/>
      <c r="OLQ2" s="2"/>
      <c r="OLR2" s="2"/>
      <c r="OLS2" s="2"/>
      <c r="OLT2" s="2"/>
      <c r="OLU2" s="2"/>
      <c r="OLV2" s="2"/>
      <c r="OLW2" s="2"/>
      <c r="OLX2" s="2"/>
      <c r="OLY2" s="2"/>
      <c r="OLZ2" s="2"/>
      <c r="OMA2" s="2"/>
      <c r="OMB2" s="2"/>
      <c r="OMC2" s="2"/>
      <c r="OMD2" s="2"/>
      <c r="OME2" s="2"/>
      <c r="OMF2" s="2"/>
      <c r="OMG2" s="2"/>
      <c r="OMH2" s="2"/>
      <c r="OMI2" s="2"/>
      <c r="OMJ2" s="2"/>
      <c r="OMK2" s="2"/>
      <c r="OML2" s="2"/>
      <c r="OMM2" s="2"/>
      <c r="OMN2" s="2"/>
      <c r="OMO2" s="2"/>
      <c r="OMP2" s="2"/>
      <c r="OMQ2" s="2"/>
      <c r="OMR2" s="2"/>
      <c r="OMS2" s="2"/>
      <c r="OMT2" s="2"/>
      <c r="OMU2" s="2"/>
      <c r="OMV2" s="2"/>
      <c r="OMW2" s="2"/>
      <c r="OMX2" s="2"/>
      <c r="OMY2" s="2"/>
      <c r="OMZ2" s="2"/>
      <c r="ONA2" s="2"/>
      <c r="ONB2" s="2"/>
      <c r="ONC2" s="2"/>
      <c r="OND2" s="2"/>
      <c r="ONE2" s="2"/>
      <c r="ONF2" s="2"/>
      <c r="ONG2" s="2"/>
      <c r="ONH2" s="2"/>
      <c r="ONI2" s="2"/>
      <c r="ONJ2" s="2"/>
      <c r="ONK2" s="2"/>
      <c r="ONL2" s="2"/>
      <c r="ONM2" s="2"/>
      <c r="ONN2" s="2"/>
      <c r="ONO2" s="2"/>
      <c r="ONP2" s="2"/>
      <c r="ONQ2" s="2"/>
      <c r="ONR2" s="2"/>
      <c r="ONS2" s="2"/>
      <c r="ONT2" s="2"/>
      <c r="ONU2" s="2"/>
      <c r="ONV2" s="2"/>
      <c r="ONW2" s="2"/>
      <c r="ONX2" s="2"/>
      <c r="ONY2" s="2"/>
      <c r="ONZ2" s="2"/>
      <c r="OOA2" s="2"/>
      <c r="OOB2" s="2"/>
      <c r="OOC2" s="2"/>
      <c r="OOD2" s="2"/>
      <c r="OOE2" s="2"/>
      <c r="OOF2" s="2"/>
      <c r="OOG2" s="2"/>
      <c r="OOH2" s="2"/>
      <c r="OOI2" s="2"/>
      <c r="OOJ2" s="2"/>
      <c r="OOK2" s="2"/>
      <c r="OOL2" s="2"/>
      <c r="OOM2" s="2"/>
      <c r="OON2" s="2"/>
      <c r="OOO2" s="2"/>
      <c r="OOP2" s="2"/>
      <c r="OOQ2" s="2"/>
      <c r="OOR2" s="2"/>
      <c r="OOS2" s="2"/>
      <c r="OOT2" s="2"/>
      <c r="OOU2" s="2"/>
      <c r="OOV2" s="2"/>
      <c r="OOW2" s="2"/>
      <c r="OOX2" s="2"/>
      <c r="OOY2" s="2"/>
      <c r="OOZ2" s="2"/>
      <c r="OPA2" s="2"/>
      <c r="OPB2" s="2"/>
      <c r="OPC2" s="2"/>
      <c r="OPD2" s="2"/>
      <c r="OPE2" s="2"/>
      <c r="OPF2" s="2"/>
      <c r="OPG2" s="2"/>
      <c r="OPH2" s="2"/>
      <c r="OPI2" s="2"/>
      <c r="OPJ2" s="2"/>
      <c r="OPK2" s="2"/>
      <c r="OPL2" s="2"/>
      <c r="OPM2" s="2"/>
      <c r="OPN2" s="2"/>
      <c r="OPO2" s="2"/>
      <c r="OPP2" s="2"/>
      <c r="OPQ2" s="2"/>
      <c r="OPR2" s="2"/>
      <c r="OPS2" s="2"/>
      <c r="OPT2" s="2"/>
      <c r="OPU2" s="2"/>
      <c r="OPV2" s="2"/>
      <c r="OPW2" s="2"/>
      <c r="OPX2" s="2"/>
      <c r="OPY2" s="2"/>
      <c r="OPZ2" s="2"/>
      <c r="OQA2" s="2"/>
      <c r="OQB2" s="2"/>
      <c r="OQC2" s="2"/>
      <c r="OQD2" s="2"/>
      <c r="OQE2" s="2"/>
      <c r="OQF2" s="2"/>
      <c r="OQG2" s="2"/>
      <c r="OQH2" s="2"/>
      <c r="OQI2" s="2"/>
      <c r="OQJ2" s="2"/>
      <c r="OQK2" s="2"/>
      <c r="OQL2" s="2"/>
      <c r="OQM2" s="2"/>
      <c r="OQN2" s="2"/>
      <c r="OQO2" s="2"/>
      <c r="OQP2" s="2"/>
      <c r="OQQ2" s="2"/>
      <c r="OQR2" s="2"/>
      <c r="OQS2" s="2"/>
      <c r="OQT2" s="2"/>
      <c r="OQU2" s="2"/>
      <c r="OQV2" s="2"/>
      <c r="OQW2" s="2"/>
      <c r="OQX2" s="2"/>
      <c r="OQY2" s="2"/>
      <c r="OQZ2" s="2"/>
      <c r="ORA2" s="2"/>
      <c r="ORB2" s="2"/>
      <c r="ORC2" s="2"/>
      <c r="ORD2" s="2"/>
      <c r="ORE2" s="2"/>
      <c r="ORF2" s="2"/>
      <c r="ORG2" s="2"/>
      <c r="ORH2" s="2"/>
      <c r="ORI2" s="2"/>
      <c r="ORJ2" s="2"/>
      <c r="ORK2" s="2"/>
      <c r="ORL2" s="2"/>
      <c r="ORM2" s="2"/>
      <c r="ORN2" s="2"/>
      <c r="ORO2" s="2"/>
      <c r="ORP2" s="2"/>
      <c r="ORQ2" s="2"/>
      <c r="ORR2" s="2"/>
      <c r="ORS2" s="2"/>
      <c r="ORT2" s="2"/>
      <c r="ORU2" s="2"/>
      <c r="ORV2" s="2"/>
      <c r="ORW2" s="2"/>
      <c r="ORX2" s="2"/>
      <c r="ORY2" s="2"/>
      <c r="ORZ2" s="2"/>
      <c r="OSA2" s="2"/>
      <c r="OSB2" s="2"/>
      <c r="OSC2" s="2"/>
      <c r="OSD2" s="2"/>
      <c r="OSE2" s="2"/>
      <c r="OSF2" s="2"/>
      <c r="OSG2" s="2"/>
      <c r="OSH2" s="2"/>
      <c r="OSI2" s="2"/>
      <c r="OSJ2" s="2"/>
      <c r="OSK2" s="2"/>
      <c r="OSL2" s="2"/>
      <c r="OSM2" s="2"/>
      <c r="OSN2" s="2"/>
      <c r="OSO2" s="2"/>
      <c r="OSP2" s="2"/>
      <c r="OSQ2" s="2"/>
      <c r="OSR2" s="2"/>
      <c r="OSS2" s="2"/>
      <c r="OST2" s="2"/>
      <c r="OSU2" s="2"/>
      <c r="OSV2" s="2"/>
      <c r="OSW2" s="2"/>
      <c r="OSX2" s="2"/>
      <c r="OSY2" s="2"/>
      <c r="OSZ2" s="2"/>
      <c r="OTA2" s="2"/>
      <c r="OTB2" s="2"/>
      <c r="OTC2" s="2"/>
      <c r="OTD2" s="2"/>
      <c r="OTE2" s="2"/>
      <c r="OTF2" s="2"/>
      <c r="OTG2" s="2"/>
      <c r="OTH2" s="2"/>
      <c r="OTI2" s="2"/>
      <c r="OTJ2" s="2"/>
      <c r="OTK2" s="2"/>
      <c r="OTL2" s="2"/>
      <c r="OTM2" s="2"/>
      <c r="OTN2" s="2"/>
      <c r="OTO2" s="2"/>
      <c r="OTP2" s="2"/>
      <c r="OTQ2" s="2"/>
      <c r="OTR2" s="2"/>
      <c r="OTS2" s="2"/>
      <c r="OTT2" s="2"/>
      <c r="OTU2" s="2"/>
      <c r="OTV2" s="2"/>
      <c r="OTW2" s="2"/>
      <c r="OTX2" s="2"/>
      <c r="OTY2" s="2"/>
      <c r="OTZ2" s="2"/>
      <c r="OUA2" s="2"/>
      <c r="OUB2" s="2"/>
      <c r="OUC2" s="2"/>
      <c r="OUD2" s="2"/>
      <c r="OUE2" s="2"/>
      <c r="OUF2" s="2"/>
      <c r="OUG2" s="2"/>
      <c r="OUH2" s="2"/>
      <c r="OUI2" s="2"/>
      <c r="OUJ2" s="2"/>
      <c r="OUK2" s="2"/>
      <c r="OUL2" s="2"/>
      <c r="OUM2" s="2"/>
      <c r="OUN2" s="2"/>
      <c r="OUO2" s="2"/>
      <c r="OUP2" s="2"/>
      <c r="OUQ2" s="2"/>
      <c r="OUR2" s="2"/>
      <c r="OUS2" s="2"/>
      <c r="OUT2" s="2"/>
      <c r="OUU2" s="2"/>
      <c r="OUV2" s="2"/>
      <c r="OUW2" s="2"/>
      <c r="OUX2" s="2"/>
      <c r="OUY2" s="2"/>
      <c r="OUZ2" s="2"/>
      <c r="OVA2" s="2"/>
      <c r="OVB2" s="2"/>
      <c r="OVC2" s="2"/>
      <c r="OVD2" s="2"/>
      <c r="OVE2" s="2"/>
      <c r="OVF2" s="2"/>
      <c r="OVG2" s="2"/>
      <c r="OVH2" s="2"/>
      <c r="OVI2" s="2"/>
      <c r="OVJ2" s="2"/>
      <c r="OVK2" s="2"/>
      <c r="OVL2" s="2"/>
      <c r="OVM2" s="2"/>
      <c r="OVN2" s="2"/>
      <c r="OVO2" s="2"/>
      <c r="OVP2" s="2"/>
      <c r="OVQ2" s="2"/>
      <c r="OVR2" s="2"/>
      <c r="OVS2" s="2"/>
      <c r="OVT2" s="2"/>
      <c r="OVU2" s="2"/>
      <c r="OVV2" s="2"/>
      <c r="OVW2" s="2"/>
      <c r="OVX2" s="2"/>
      <c r="OVY2" s="2"/>
      <c r="OVZ2" s="2"/>
      <c r="OWA2" s="2"/>
      <c r="OWB2" s="2"/>
      <c r="OWC2" s="2"/>
      <c r="OWD2" s="2"/>
      <c r="OWE2" s="2"/>
      <c r="OWF2" s="2"/>
      <c r="OWG2" s="2"/>
      <c r="OWH2" s="2"/>
      <c r="OWI2" s="2"/>
      <c r="OWJ2" s="2"/>
      <c r="OWK2" s="2"/>
      <c r="OWL2" s="2"/>
      <c r="OWM2" s="2"/>
      <c r="OWN2" s="2"/>
      <c r="OWO2" s="2"/>
      <c r="OWP2" s="2"/>
      <c r="OWQ2" s="2"/>
      <c r="OWR2" s="2"/>
      <c r="OWS2" s="2"/>
      <c r="OWT2" s="2"/>
      <c r="OWU2" s="2"/>
      <c r="OWV2" s="2"/>
      <c r="OWW2" s="2"/>
      <c r="OWX2" s="2"/>
      <c r="OWY2" s="2"/>
      <c r="OWZ2" s="2"/>
      <c r="OXA2" s="2"/>
      <c r="OXB2" s="2"/>
      <c r="OXC2" s="2"/>
      <c r="OXD2" s="2"/>
      <c r="OXE2" s="2"/>
      <c r="OXF2" s="2"/>
      <c r="OXG2" s="2"/>
      <c r="OXH2" s="2"/>
      <c r="OXI2" s="2"/>
      <c r="OXJ2" s="2"/>
      <c r="OXK2" s="2"/>
      <c r="OXL2" s="2"/>
      <c r="OXM2" s="2"/>
      <c r="OXN2" s="2"/>
      <c r="OXO2" s="2"/>
      <c r="OXP2" s="2"/>
      <c r="OXQ2" s="2"/>
      <c r="OXR2" s="2"/>
      <c r="OXS2" s="2"/>
      <c r="OXT2" s="2"/>
      <c r="OXU2" s="2"/>
      <c r="OXV2" s="2"/>
      <c r="OXW2" s="2"/>
      <c r="OXX2" s="2"/>
      <c r="OXY2" s="2"/>
      <c r="OXZ2" s="2"/>
      <c r="OYA2" s="2"/>
      <c r="OYB2" s="2"/>
      <c r="OYC2" s="2"/>
      <c r="OYD2" s="2"/>
      <c r="OYE2" s="2"/>
      <c r="OYF2" s="2"/>
      <c r="OYG2" s="2"/>
      <c r="OYH2" s="2"/>
      <c r="OYI2" s="2"/>
      <c r="OYJ2" s="2"/>
      <c r="OYK2" s="2"/>
      <c r="OYL2" s="2"/>
      <c r="OYM2" s="2"/>
      <c r="OYN2" s="2"/>
      <c r="OYO2" s="2"/>
      <c r="OYP2" s="2"/>
      <c r="OYQ2" s="2"/>
      <c r="OYR2" s="2"/>
      <c r="OYS2" s="2"/>
      <c r="OYT2" s="2"/>
      <c r="OYU2" s="2"/>
      <c r="OYV2" s="2"/>
      <c r="OYW2" s="2"/>
      <c r="OYX2" s="2"/>
      <c r="OYY2" s="2"/>
      <c r="OYZ2" s="2"/>
      <c r="OZA2" s="2"/>
      <c r="OZB2" s="2"/>
      <c r="OZC2" s="2"/>
      <c r="OZD2" s="2"/>
      <c r="OZE2" s="2"/>
      <c r="OZF2" s="2"/>
      <c r="OZG2" s="2"/>
      <c r="OZH2" s="2"/>
      <c r="OZI2" s="2"/>
      <c r="OZJ2" s="2"/>
      <c r="OZK2" s="2"/>
      <c r="OZL2" s="2"/>
      <c r="OZM2" s="2"/>
      <c r="OZN2" s="2"/>
      <c r="OZO2" s="2"/>
      <c r="OZP2" s="2"/>
      <c r="OZQ2" s="2"/>
      <c r="OZR2" s="2"/>
      <c r="OZS2" s="2"/>
      <c r="OZT2" s="2"/>
      <c r="OZU2" s="2"/>
      <c r="OZV2" s="2"/>
      <c r="OZW2" s="2"/>
      <c r="OZX2" s="2"/>
      <c r="OZY2" s="2"/>
      <c r="OZZ2" s="2"/>
      <c r="PAA2" s="2"/>
      <c r="PAB2" s="2"/>
      <c r="PAC2" s="2"/>
      <c r="PAD2" s="2"/>
      <c r="PAE2" s="2"/>
      <c r="PAF2" s="2"/>
      <c r="PAG2" s="2"/>
      <c r="PAH2" s="2"/>
      <c r="PAI2" s="2"/>
      <c r="PAJ2" s="2"/>
      <c r="PAK2" s="2"/>
      <c r="PAL2" s="2"/>
      <c r="PAM2" s="2"/>
      <c r="PAN2" s="2"/>
      <c r="PAO2" s="2"/>
      <c r="PAP2" s="2"/>
      <c r="PAQ2" s="2"/>
      <c r="PAR2" s="2"/>
      <c r="PAS2" s="2"/>
      <c r="PAT2" s="2"/>
      <c r="PAU2" s="2"/>
      <c r="PAV2" s="2"/>
      <c r="PAW2" s="2"/>
      <c r="PAX2" s="2"/>
      <c r="PAY2" s="2"/>
      <c r="PAZ2" s="2"/>
      <c r="PBA2" s="2"/>
      <c r="PBB2" s="2"/>
      <c r="PBC2" s="2"/>
      <c r="PBD2" s="2"/>
      <c r="PBE2" s="2"/>
      <c r="PBF2" s="2"/>
      <c r="PBG2" s="2"/>
      <c r="PBH2" s="2"/>
      <c r="PBI2" s="2"/>
      <c r="PBJ2" s="2"/>
      <c r="PBK2" s="2"/>
      <c r="PBL2" s="2"/>
      <c r="PBM2" s="2"/>
      <c r="PBN2" s="2"/>
      <c r="PBO2" s="2"/>
      <c r="PBP2" s="2"/>
      <c r="PBQ2" s="2"/>
      <c r="PBR2" s="2"/>
      <c r="PBS2" s="2"/>
      <c r="PBT2" s="2"/>
      <c r="PBU2" s="2"/>
      <c r="PBV2" s="2"/>
      <c r="PBW2" s="2"/>
      <c r="PBX2" s="2"/>
      <c r="PBY2" s="2"/>
      <c r="PBZ2" s="2"/>
      <c r="PCA2" s="2"/>
      <c r="PCB2" s="2"/>
      <c r="PCC2" s="2"/>
      <c r="PCD2" s="2"/>
      <c r="PCE2" s="2"/>
      <c r="PCF2" s="2"/>
      <c r="PCG2" s="2"/>
      <c r="PCH2" s="2"/>
      <c r="PCI2" s="2"/>
      <c r="PCJ2" s="2"/>
      <c r="PCK2" s="2"/>
      <c r="PCL2" s="2"/>
      <c r="PCM2" s="2"/>
      <c r="PCN2" s="2"/>
      <c r="PCO2" s="2"/>
      <c r="PCP2" s="2"/>
      <c r="PCQ2" s="2"/>
      <c r="PCR2" s="2"/>
      <c r="PCS2" s="2"/>
      <c r="PCT2" s="2"/>
      <c r="PCU2" s="2"/>
      <c r="PCV2" s="2"/>
      <c r="PCW2" s="2"/>
      <c r="PCX2" s="2"/>
      <c r="PCY2" s="2"/>
      <c r="PCZ2" s="2"/>
      <c r="PDA2" s="2"/>
      <c r="PDB2" s="2"/>
      <c r="PDC2" s="2"/>
      <c r="PDD2" s="2"/>
      <c r="PDE2" s="2"/>
      <c r="PDF2" s="2"/>
      <c r="PDG2" s="2"/>
      <c r="PDH2" s="2"/>
      <c r="PDI2" s="2"/>
      <c r="PDJ2" s="2"/>
      <c r="PDK2" s="2"/>
      <c r="PDL2" s="2"/>
      <c r="PDM2" s="2"/>
      <c r="PDN2" s="2"/>
      <c r="PDO2" s="2"/>
      <c r="PDP2" s="2"/>
      <c r="PDQ2" s="2"/>
      <c r="PDR2" s="2"/>
      <c r="PDS2" s="2"/>
      <c r="PDT2" s="2"/>
      <c r="PDU2" s="2"/>
      <c r="PDV2" s="2"/>
      <c r="PDW2" s="2"/>
      <c r="PDX2" s="2"/>
      <c r="PDY2" s="2"/>
      <c r="PDZ2" s="2"/>
      <c r="PEA2" s="2"/>
      <c r="PEB2" s="2"/>
      <c r="PEC2" s="2"/>
      <c r="PED2" s="2"/>
      <c r="PEE2" s="2"/>
      <c r="PEF2" s="2"/>
      <c r="PEG2" s="2"/>
      <c r="PEH2" s="2"/>
      <c r="PEI2" s="2"/>
      <c r="PEJ2" s="2"/>
      <c r="PEK2" s="2"/>
      <c r="PEL2" s="2"/>
      <c r="PEM2" s="2"/>
      <c r="PEN2" s="2"/>
      <c r="PEO2" s="2"/>
      <c r="PEP2" s="2"/>
      <c r="PEQ2" s="2"/>
      <c r="PER2" s="2"/>
      <c r="PES2" s="2"/>
      <c r="PET2" s="2"/>
      <c r="PEU2" s="2"/>
      <c r="PEV2" s="2"/>
      <c r="PEW2" s="2"/>
      <c r="PEX2" s="2"/>
      <c r="PEY2" s="2"/>
      <c r="PEZ2" s="2"/>
      <c r="PFA2" s="2"/>
      <c r="PFB2" s="2"/>
      <c r="PFC2" s="2"/>
      <c r="PFD2" s="2"/>
      <c r="PFE2" s="2"/>
      <c r="PFF2" s="2"/>
      <c r="PFG2" s="2"/>
      <c r="PFH2" s="2"/>
      <c r="PFI2" s="2"/>
      <c r="PFJ2" s="2"/>
      <c r="PFK2" s="2"/>
      <c r="PFL2" s="2"/>
      <c r="PFM2" s="2"/>
      <c r="PFN2" s="2"/>
      <c r="PFO2" s="2"/>
      <c r="PFP2" s="2"/>
      <c r="PFQ2" s="2"/>
      <c r="PFR2" s="2"/>
      <c r="PFS2" s="2"/>
      <c r="PFT2" s="2"/>
      <c r="PFU2" s="2"/>
      <c r="PFV2" s="2"/>
      <c r="PFW2" s="2"/>
      <c r="PFX2" s="2"/>
      <c r="PFY2" s="2"/>
      <c r="PFZ2" s="2"/>
      <c r="PGA2" s="2"/>
      <c r="PGB2" s="2"/>
      <c r="PGC2" s="2"/>
      <c r="PGD2" s="2"/>
      <c r="PGE2" s="2"/>
      <c r="PGF2" s="2"/>
      <c r="PGG2" s="2"/>
      <c r="PGH2" s="2"/>
      <c r="PGI2" s="2"/>
      <c r="PGJ2" s="2"/>
      <c r="PGK2" s="2"/>
      <c r="PGL2" s="2"/>
      <c r="PGM2" s="2"/>
      <c r="PGN2" s="2"/>
      <c r="PGO2" s="2"/>
      <c r="PGP2" s="2"/>
      <c r="PGQ2" s="2"/>
      <c r="PGR2" s="2"/>
      <c r="PGS2" s="2"/>
      <c r="PGT2" s="2"/>
      <c r="PGU2" s="2"/>
      <c r="PGV2" s="2"/>
      <c r="PGW2" s="2"/>
      <c r="PGX2" s="2"/>
      <c r="PGY2" s="2"/>
      <c r="PGZ2" s="2"/>
      <c r="PHA2" s="2"/>
      <c r="PHB2" s="2"/>
      <c r="PHC2" s="2"/>
      <c r="PHD2" s="2"/>
      <c r="PHE2" s="2"/>
      <c r="PHF2" s="2"/>
      <c r="PHG2" s="2"/>
      <c r="PHH2" s="2"/>
      <c r="PHI2" s="2"/>
      <c r="PHJ2" s="2"/>
      <c r="PHK2" s="2"/>
      <c r="PHL2" s="2"/>
      <c r="PHM2" s="2"/>
      <c r="PHN2" s="2"/>
      <c r="PHO2" s="2"/>
      <c r="PHP2" s="2"/>
      <c r="PHQ2" s="2"/>
      <c r="PHR2" s="2"/>
      <c r="PHS2" s="2"/>
      <c r="PHT2" s="2"/>
      <c r="PHU2" s="2"/>
      <c r="PHV2" s="2"/>
      <c r="PHW2" s="2"/>
      <c r="PHX2" s="2"/>
      <c r="PHY2" s="2"/>
      <c r="PHZ2" s="2"/>
      <c r="PIA2" s="2"/>
      <c r="PIB2" s="2"/>
      <c r="PIC2" s="2"/>
      <c r="PID2" s="2"/>
      <c r="PIE2" s="2"/>
      <c r="PIF2" s="2"/>
      <c r="PIG2" s="2"/>
      <c r="PIH2" s="2"/>
      <c r="PII2" s="2"/>
      <c r="PIJ2" s="2"/>
      <c r="PIK2" s="2"/>
      <c r="PIL2" s="2"/>
      <c r="PIM2" s="2"/>
      <c r="PIN2" s="2"/>
      <c r="PIO2" s="2"/>
      <c r="PIP2" s="2"/>
      <c r="PIQ2" s="2"/>
      <c r="PIR2" s="2"/>
      <c r="PIS2" s="2"/>
      <c r="PIT2" s="2"/>
      <c r="PIU2" s="2"/>
      <c r="PIV2" s="2"/>
      <c r="PIW2" s="2"/>
      <c r="PIX2" s="2"/>
      <c r="PIY2" s="2"/>
      <c r="PIZ2" s="2"/>
      <c r="PJA2" s="2"/>
      <c r="PJB2" s="2"/>
      <c r="PJC2" s="2"/>
      <c r="PJD2" s="2"/>
      <c r="PJE2" s="2"/>
      <c r="PJF2" s="2"/>
      <c r="PJG2" s="2"/>
      <c r="PJH2" s="2"/>
      <c r="PJI2" s="2"/>
      <c r="PJJ2" s="2"/>
      <c r="PJK2" s="2"/>
      <c r="PJL2" s="2"/>
      <c r="PJM2" s="2"/>
      <c r="PJN2" s="2"/>
      <c r="PJO2" s="2"/>
      <c r="PJP2" s="2"/>
      <c r="PJQ2" s="2"/>
      <c r="PJR2" s="2"/>
      <c r="PJS2" s="2"/>
      <c r="PJT2" s="2"/>
      <c r="PJU2" s="2"/>
      <c r="PJV2" s="2"/>
      <c r="PJW2" s="2"/>
      <c r="PJX2" s="2"/>
      <c r="PJY2" s="2"/>
      <c r="PJZ2" s="2"/>
      <c r="PKA2" s="2"/>
      <c r="PKB2" s="2"/>
      <c r="PKC2" s="2"/>
      <c r="PKD2" s="2"/>
      <c r="PKE2" s="2"/>
      <c r="PKF2" s="2"/>
      <c r="PKG2" s="2"/>
      <c r="PKH2" s="2"/>
      <c r="PKI2" s="2"/>
      <c r="PKJ2" s="2"/>
      <c r="PKK2" s="2"/>
      <c r="PKL2" s="2"/>
      <c r="PKM2" s="2"/>
      <c r="PKN2" s="2"/>
      <c r="PKO2" s="2"/>
      <c r="PKP2" s="2"/>
      <c r="PKQ2" s="2"/>
      <c r="PKR2" s="2"/>
      <c r="PKS2" s="2"/>
      <c r="PKT2" s="2"/>
      <c r="PKU2" s="2"/>
      <c r="PKV2" s="2"/>
      <c r="PKW2" s="2"/>
      <c r="PKX2" s="2"/>
      <c r="PKY2" s="2"/>
      <c r="PKZ2" s="2"/>
      <c r="PLA2" s="2"/>
      <c r="PLB2" s="2"/>
      <c r="PLC2" s="2"/>
      <c r="PLD2" s="2"/>
      <c r="PLE2" s="2"/>
      <c r="PLF2" s="2"/>
      <c r="PLG2" s="2"/>
      <c r="PLH2" s="2"/>
      <c r="PLI2" s="2"/>
      <c r="PLJ2" s="2"/>
      <c r="PLK2" s="2"/>
      <c r="PLL2" s="2"/>
      <c r="PLM2" s="2"/>
      <c r="PLN2" s="2"/>
      <c r="PLO2" s="2"/>
      <c r="PLP2" s="2"/>
      <c r="PLQ2" s="2"/>
      <c r="PLR2" s="2"/>
      <c r="PLS2" s="2"/>
      <c r="PLT2" s="2"/>
      <c r="PLU2" s="2"/>
      <c r="PLV2" s="2"/>
      <c r="PLW2" s="2"/>
      <c r="PLX2" s="2"/>
      <c r="PLY2" s="2"/>
      <c r="PLZ2" s="2"/>
      <c r="PMA2" s="2"/>
      <c r="PMB2" s="2"/>
      <c r="PMC2" s="2"/>
      <c r="PMD2" s="2"/>
      <c r="PME2" s="2"/>
      <c r="PMF2" s="2"/>
      <c r="PMG2" s="2"/>
      <c r="PMH2" s="2"/>
      <c r="PMI2" s="2"/>
      <c r="PMJ2" s="2"/>
      <c r="PMK2" s="2"/>
      <c r="PML2" s="2"/>
      <c r="PMM2" s="2"/>
      <c r="PMN2" s="2"/>
      <c r="PMO2" s="2"/>
      <c r="PMP2" s="2"/>
      <c r="PMQ2" s="2"/>
      <c r="PMR2" s="2"/>
      <c r="PMS2" s="2"/>
      <c r="PMT2" s="2"/>
      <c r="PMU2" s="2"/>
      <c r="PMV2" s="2"/>
      <c r="PMW2" s="2"/>
      <c r="PMX2" s="2"/>
      <c r="PMY2" s="2"/>
      <c r="PMZ2" s="2"/>
      <c r="PNA2" s="2"/>
      <c r="PNB2" s="2"/>
      <c r="PNC2" s="2"/>
      <c r="PND2" s="2"/>
      <c r="PNE2" s="2"/>
      <c r="PNF2" s="2"/>
      <c r="PNG2" s="2"/>
      <c r="PNH2" s="2"/>
      <c r="PNI2" s="2"/>
      <c r="PNJ2" s="2"/>
      <c r="PNK2" s="2"/>
      <c r="PNL2" s="2"/>
      <c r="PNM2" s="2"/>
      <c r="PNN2" s="2"/>
      <c r="PNO2" s="2"/>
      <c r="PNP2" s="2"/>
      <c r="PNQ2" s="2"/>
      <c r="PNR2" s="2"/>
      <c r="PNS2" s="2"/>
      <c r="PNT2" s="2"/>
      <c r="PNU2" s="2"/>
      <c r="PNV2" s="2"/>
      <c r="PNW2" s="2"/>
      <c r="PNX2" s="2"/>
      <c r="PNY2" s="2"/>
      <c r="PNZ2" s="2"/>
      <c r="POA2" s="2"/>
      <c r="POB2" s="2"/>
      <c r="POC2" s="2"/>
      <c r="POD2" s="2"/>
      <c r="POE2" s="2"/>
      <c r="POF2" s="2"/>
      <c r="POG2" s="2"/>
      <c r="POH2" s="2"/>
      <c r="POI2" s="2"/>
      <c r="POJ2" s="2"/>
      <c r="POK2" s="2"/>
      <c r="POL2" s="2"/>
      <c r="POM2" s="2"/>
      <c r="PON2" s="2"/>
      <c r="POO2" s="2"/>
      <c r="POP2" s="2"/>
      <c r="POQ2" s="2"/>
      <c r="POR2" s="2"/>
      <c r="POS2" s="2"/>
      <c r="POT2" s="2"/>
      <c r="POU2" s="2"/>
      <c r="POV2" s="2"/>
      <c r="POW2" s="2"/>
      <c r="POX2" s="2"/>
      <c r="POY2" s="2"/>
      <c r="POZ2" s="2"/>
      <c r="PPA2" s="2"/>
      <c r="PPB2" s="2"/>
      <c r="PPC2" s="2"/>
      <c r="PPD2" s="2"/>
      <c r="PPE2" s="2"/>
      <c r="PPF2" s="2"/>
      <c r="PPG2" s="2"/>
      <c r="PPH2" s="2"/>
      <c r="PPI2" s="2"/>
      <c r="PPJ2" s="2"/>
      <c r="PPK2" s="2"/>
      <c r="PPL2" s="2"/>
      <c r="PPM2" s="2"/>
      <c r="PPN2" s="2"/>
      <c r="PPO2" s="2"/>
      <c r="PPP2" s="2"/>
      <c r="PPQ2" s="2"/>
      <c r="PPR2" s="2"/>
      <c r="PPS2" s="2"/>
      <c r="PPT2" s="2"/>
      <c r="PPU2" s="2"/>
      <c r="PPV2" s="2"/>
      <c r="PPW2" s="2"/>
      <c r="PPX2" s="2"/>
      <c r="PPY2" s="2"/>
      <c r="PPZ2" s="2"/>
      <c r="PQA2" s="2"/>
      <c r="PQB2" s="2"/>
      <c r="PQC2" s="2"/>
      <c r="PQD2" s="2"/>
      <c r="PQE2" s="2"/>
      <c r="PQF2" s="2"/>
      <c r="PQG2" s="2"/>
      <c r="PQH2" s="2"/>
      <c r="PQI2" s="2"/>
      <c r="PQJ2" s="2"/>
      <c r="PQK2" s="2"/>
      <c r="PQL2" s="2"/>
      <c r="PQM2" s="2"/>
      <c r="PQN2" s="2"/>
      <c r="PQO2" s="2"/>
      <c r="PQP2" s="2"/>
      <c r="PQQ2" s="2"/>
      <c r="PQR2" s="2"/>
      <c r="PQS2" s="2"/>
      <c r="PQT2" s="2"/>
      <c r="PQU2" s="2"/>
      <c r="PQV2" s="2"/>
      <c r="PQW2" s="2"/>
      <c r="PQX2" s="2"/>
      <c r="PQY2" s="2"/>
      <c r="PQZ2" s="2"/>
      <c r="PRA2" s="2"/>
      <c r="PRB2" s="2"/>
      <c r="PRC2" s="2"/>
      <c r="PRD2" s="2"/>
      <c r="PRE2" s="2"/>
      <c r="PRF2" s="2"/>
      <c r="PRG2" s="2"/>
      <c r="PRH2" s="2"/>
      <c r="PRI2" s="2"/>
      <c r="PRJ2" s="2"/>
      <c r="PRK2" s="2"/>
      <c r="PRL2" s="2"/>
      <c r="PRM2" s="2"/>
      <c r="PRN2" s="2"/>
      <c r="PRO2" s="2"/>
      <c r="PRP2" s="2"/>
      <c r="PRQ2" s="2"/>
      <c r="PRR2" s="2"/>
      <c r="PRS2" s="2"/>
      <c r="PRT2" s="2"/>
      <c r="PRU2" s="2"/>
      <c r="PRV2" s="2"/>
      <c r="PRW2" s="2"/>
      <c r="PRX2" s="2"/>
      <c r="PRY2" s="2"/>
      <c r="PRZ2" s="2"/>
      <c r="PSA2" s="2"/>
      <c r="PSB2" s="2"/>
      <c r="PSC2" s="2"/>
      <c r="PSD2" s="2"/>
      <c r="PSE2" s="2"/>
      <c r="PSF2" s="2"/>
      <c r="PSG2" s="2"/>
      <c r="PSH2" s="2"/>
      <c r="PSI2" s="2"/>
      <c r="PSJ2" s="2"/>
      <c r="PSK2" s="2"/>
      <c r="PSL2" s="2"/>
      <c r="PSM2" s="2"/>
      <c r="PSN2" s="2"/>
      <c r="PSO2" s="2"/>
      <c r="PSP2" s="2"/>
      <c r="PSQ2" s="2"/>
      <c r="PSR2" s="2"/>
      <c r="PSS2" s="2"/>
      <c r="PST2" s="2"/>
      <c r="PSU2" s="2"/>
      <c r="PSV2" s="2"/>
      <c r="PSW2" s="2"/>
      <c r="PSX2" s="2"/>
      <c r="PSY2" s="2"/>
      <c r="PSZ2" s="2"/>
      <c r="PTA2" s="2"/>
      <c r="PTB2" s="2"/>
      <c r="PTC2" s="2"/>
      <c r="PTD2" s="2"/>
      <c r="PTE2" s="2"/>
      <c r="PTF2" s="2"/>
      <c r="PTG2" s="2"/>
      <c r="PTH2" s="2"/>
      <c r="PTI2" s="2"/>
      <c r="PTJ2" s="2"/>
      <c r="PTK2" s="2"/>
      <c r="PTL2" s="2"/>
      <c r="PTM2" s="2"/>
      <c r="PTN2" s="2"/>
      <c r="PTO2" s="2"/>
      <c r="PTP2" s="2"/>
      <c r="PTQ2" s="2"/>
      <c r="PTR2" s="2"/>
      <c r="PTS2" s="2"/>
      <c r="PTT2" s="2"/>
      <c r="PTU2" s="2"/>
      <c r="PTV2" s="2"/>
      <c r="PTW2" s="2"/>
      <c r="PTX2" s="2"/>
      <c r="PTY2" s="2"/>
      <c r="PTZ2" s="2"/>
      <c r="PUA2" s="2"/>
      <c r="PUB2" s="2"/>
      <c r="PUC2" s="2"/>
      <c r="PUD2" s="2"/>
      <c r="PUE2" s="2"/>
      <c r="PUF2" s="2"/>
      <c r="PUG2" s="2"/>
      <c r="PUH2" s="2"/>
      <c r="PUI2" s="2"/>
      <c r="PUJ2" s="2"/>
      <c r="PUK2" s="2"/>
      <c r="PUL2" s="2"/>
      <c r="PUM2" s="2"/>
      <c r="PUN2" s="2"/>
      <c r="PUO2" s="2"/>
      <c r="PUP2" s="2"/>
      <c r="PUQ2" s="2"/>
      <c r="PUR2" s="2"/>
      <c r="PUS2" s="2"/>
      <c r="PUT2" s="2"/>
      <c r="PUU2" s="2"/>
      <c r="PUV2" s="2"/>
      <c r="PUW2" s="2"/>
      <c r="PUX2" s="2"/>
      <c r="PUY2" s="2"/>
      <c r="PUZ2" s="2"/>
      <c r="PVA2" s="2"/>
      <c r="PVB2" s="2"/>
      <c r="PVC2" s="2"/>
      <c r="PVD2" s="2"/>
      <c r="PVE2" s="2"/>
      <c r="PVF2" s="2"/>
      <c r="PVG2" s="2"/>
      <c r="PVH2" s="2"/>
      <c r="PVI2" s="2"/>
      <c r="PVJ2" s="2"/>
      <c r="PVK2" s="2"/>
      <c r="PVL2" s="2"/>
      <c r="PVM2" s="2"/>
      <c r="PVN2" s="2"/>
      <c r="PVO2" s="2"/>
      <c r="PVP2" s="2"/>
      <c r="PVQ2" s="2"/>
      <c r="PVR2" s="2"/>
      <c r="PVS2" s="2"/>
      <c r="PVT2" s="2"/>
      <c r="PVU2" s="2"/>
      <c r="PVV2" s="2"/>
      <c r="PVW2" s="2"/>
      <c r="PVX2" s="2"/>
      <c r="PVY2" s="2"/>
      <c r="PVZ2" s="2"/>
      <c r="PWA2" s="2"/>
      <c r="PWB2" s="2"/>
      <c r="PWC2" s="2"/>
      <c r="PWD2" s="2"/>
      <c r="PWE2" s="2"/>
      <c r="PWF2" s="2"/>
      <c r="PWG2" s="2"/>
      <c r="PWH2" s="2"/>
      <c r="PWI2" s="2"/>
      <c r="PWJ2" s="2"/>
      <c r="PWK2" s="2"/>
      <c r="PWL2" s="2"/>
      <c r="PWM2" s="2"/>
      <c r="PWN2" s="2"/>
      <c r="PWO2" s="2"/>
      <c r="PWP2" s="2"/>
      <c r="PWQ2" s="2"/>
      <c r="PWR2" s="2"/>
      <c r="PWS2" s="2"/>
      <c r="PWT2" s="2"/>
      <c r="PWU2" s="2"/>
      <c r="PWV2" s="2"/>
      <c r="PWW2" s="2"/>
      <c r="PWX2" s="2"/>
      <c r="PWY2" s="2"/>
      <c r="PWZ2" s="2"/>
      <c r="PXA2" s="2"/>
      <c r="PXB2" s="2"/>
      <c r="PXC2" s="2"/>
      <c r="PXD2" s="2"/>
      <c r="PXE2" s="2"/>
      <c r="PXF2" s="2"/>
      <c r="PXG2" s="2"/>
      <c r="PXH2" s="2"/>
      <c r="PXI2" s="2"/>
      <c r="PXJ2" s="2"/>
      <c r="PXK2" s="2"/>
      <c r="PXL2" s="2"/>
      <c r="PXM2" s="2"/>
      <c r="PXN2" s="2"/>
      <c r="PXO2" s="2"/>
      <c r="PXP2" s="2"/>
      <c r="PXQ2" s="2"/>
      <c r="PXR2" s="2"/>
      <c r="PXS2" s="2"/>
      <c r="PXT2" s="2"/>
      <c r="PXU2" s="2"/>
      <c r="PXV2" s="2"/>
      <c r="PXW2" s="2"/>
      <c r="PXX2" s="2"/>
      <c r="PXY2" s="2"/>
      <c r="PXZ2" s="2"/>
      <c r="PYA2" s="2"/>
      <c r="PYB2" s="2"/>
      <c r="PYC2" s="2"/>
      <c r="PYD2" s="2"/>
      <c r="PYE2" s="2"/>
      <c r="PYF2" s="2"/>
      <c r="PYG2" s="2"/>
      <c r="PYH2" s="2"/>
      <c r="PYI2" s="2"/>
      <c r="PYJ2" s="2"/>
      <c r="PYK2" s="2"/>
      <c r="PYL2" s="2"/>
      <c r="PYM2" s="2"/>
      <c r="PYN2" s="2"/>
      <c r="PYO2" s="2"/>
      <c r="PYP2" s="2"/>
      <c r="PYQ2" s="2"/>
      <c r="PYR2" s="2"/>
      <c r="PYS2" s="2"/>
      <c r="PYT2" s="2"/>
      <c r="PYU2" s="2"/>
      <c r="PYV2" s="2"/>
      <c r="PYW2" s="2"/>
      <c r="PYX2" s="2"/>
      <c r="PYY2" s="2"/>
      <c r="PYZ2" s="2"/>
      <c r="PZA2" s="2"/>
      <c r="PZB2" s="2"/>
      <c r="PZC2" s="2"/>
      <c r="PZD2" s="2"/>
      <c r="PZE2" s="2"/>
      <c r="PZF2" s="2"/>
      <c r="PZG2" s="2"/>
      <c r="PZH2" s="2"/>
      <c r="PZI2" s="2"/>
      <c r="PZJ2" s="2"/>
      <c r="PZK2" s="2"/>
      <c r="PZL2" s="2"/>
      <c r="PZM2" s="2"/>
      <c r="PZN2" s="2"/>
      <c r="PZO2" s="2"/>
      <c r="PZP2" s="2"/>
      <c r="PZQ2" s="2"/>
      <c r="PZR2" s="2"/>
      <c r="PZS2" s="2"/>
      <c r="PZT2" s="2"/>
      <c r="PZU2" s="2"/>
      <c r="PZV2" s="2"/>
      <c r="PZW2" s="2"/>
      <c r="PZX2" s="2"/>
      <c r="PZY2" s="2"/>
      <c r="PZZ2" s="2"/>
      <c r="QAA2" s="2"/>
      <c r="QAB2" s="2"/>
      <c r="QAC2" s="2"/>
      <c r="QAD2" s="2"/>
      <c r="QAE2" s="2"/>
      <c r="QAF2" s="2"/>
      <c r="QAG2" s="2"/>
      <c r="QAH2" s="2"/>
      <c r="QAI2" s="2"/>
      <c r="QAJ2" s="2"/>
      <c r="QAK2" s="2"/>
      <c r="QAL2" s="2"/>
      <c r="QAM2" s="2"/>
      <c r="QAN2" s="2"/>
      <c r="QAO2" s="2"/>
      <c r="QAP2" s="2"/>
      <c r="QAQ2" s="2"/>
      <c r="QAR2" s="2"/>
      <c r="QAS2" s="2"/>
      <c r="QAT2" s="2"/>
      <c r="QAU2" s="2"/>
      <c r="QAV2" s="2"/>
      <c r="QAW2" s="2"/>
      <c r="QAX2" s="2"/>
      <c r="QAY2" s="2"/>
      <c r="QAZ2" s="2"/>
      <c r="QBA2" s="2"/>
      <c r="QBB2" s="2"/>
      <c r="QBC2" s="2"/>
      <c r="QBD2" s="2"/>
      <c r="QBE2" s="2"/>
      <c r="QBF2" s="2"/>
      <c r="QBG2" s="2"/>
      <c r="QBH2" s="2"/>
      <c r="QBI2" s="2"/>
      <c r="QBJ2" s="2"/>
      <c r="QBK2" s="2"/>
      <c r="QBL2" s="2"/>
      <c r="QBM2" s="2"/>
      <c r="QBN2" s="2"/>
      <c r="QBO2" s="2"/>
      <c r="QBP2" s="2"/>
      <c r="QBQ2" s="2"/>
      <c r="QBR2" s="2"/>
      <c r="QBS2" s="2"/>
      <c r="QBT2" s="2"/>
      <c r="QBU2" s="2"/>
      <c r="QBV2" s="2"/>
      <c r="QBW2" s="2"/>
      <c r="QBX2" s="2"/>
      <c r="QBY2" s="2"/>
      <c r="QBZ2" s="2"/>
      <c r="QCA2" s="2"/>
      <c r="QCB2" s="2"/>
      <c r="QCC2" s="2"/>
      <c r="QCD2" s="2"/>
      <c r="QCE2" s="2"/>
      <c r="QCF2" s="2"/>
      <c r="QCG2" s="2"/>
      <c r="QCH2" s="2"/>
      <c r="QCI2" s="2"/>
      <c r="QCJ2" s="2"/>
      <c r="QCK2" s="2"/>
      <c r="QCL2" s="2"/>
      <c r="QCM2" s="2"/>
      <c r="QCN2" s="2"/>
      <c r="QCO2" s="2"/>
      <c r="QCP2" s="2"/>
      <c r="QCQ2" s="2"/>
      <c r="QCR2" s="2"/>
      <c r="QCS2" s="2"/>
      <c r="QCT2" s="2"/>
      <c r="QCU2" s="2"/>
      <c r="QCV2" s="2"/>
      <c r="QCW2" s="2"/>
      <c r="QCX2" s="2"/>
      <c r="QCY2" s="2"/>
      <c r="QCZ2" s="2"/>
      <c r="QDA2" s="2"/>
      <c r="QDB2" s="2"/>
      <c r="QDC2" s="2"/>
      <c r="QDD2" s="2"/>
      <c r="QDE2" s="2"/>
      <c r="QDF2" s="2"/>
      <c r="QDG2" s="2"/>
      <c r="QDH2" s="2"/>
      <c r="QDI2" s="2"/>
      <c r="QDJ2" s="2"/>
      <c r="QDK2" s="2"/>
      <c r="QDL2" s="2"/>
      <c r="QDM2" s="2"/>
      <c r="QDN2" s="2"/>
      <c r="QDO2" s="2"/>
      <c r="QDP2" s="2"/>
      <c r="QDQ2" s="2"/>
      <c r="QDR2" s="2"/>
      <c r="QDS2" s="2"/>
      <c r="QDT2" s="2"/>
      <c r="QDU2" s="2"/>
      <c r="QDV2" s="2"/>
      <c r="QDW2" s="2"/>
      <c r="QDX2" s="2"/>
      <c r="QDY2" s="2"/>
      <c r="QDZ2" s="2"/>
      <c r="QEA2" s="2"/>
      <c r="QEB2" s="2"/>
      <c r="QEC2" s="2"/>
      <c r="QED2" s="2"/>
      <c r="QEE2" s="2"/>
      <c r="QEF2" s="2"/>
      <c r="QEG2" s="2"/>
      <c r="QEH2" s="2"/>
      <c r="QEI2" s="2"/>
      <c r="QEJ2" s="2"/>
      <c r="QEK2" s="2"/>
      <c r="QEL2" s="2"/>
      <c r="QEM2" s="2"/>
      <c r="QEN2" s="2"/>
      <c r="QEO2" s="2"/>
      <c r="QEP2" s="2"/>
      <c r="QEQ2" s="2"/>
      <c r="QER2" s="2"/>
      <c r="QES2" s="2"/>
      <c r="QET2" s="2"/>
      <c r="QEU2" s="2"/>
      <c r="QEV2" s="2"/>
      <c r="QEW2" s="2"/>
      <c r="QEX2" s="2"/>
      <c r="QEY2" s="2"/>
      <c r="QEZ2" s="2"/>
      <c r="QFA2" s="2"/>
      <c r="QFB2" s="2"/>
      <c r="QFC2" s="2"/>
      <c r="QFD2" s="2"/>
      <c r="QFE2" s="2"/>
      <c r="QFF2" s="2"/>
      <c r="QFG2" s="2"/>
      <c r="QFH2" s="2"/>
      <c r="QFI2" s="2"/>
      <c r="QFJ2" s="2"/>
      <c r="QFK2" s="2"/>
      <c r="QFL2" s="2"/>
      <c r="QFM2" s="2"/>
      <c r="QFN2" s="2"/>
      <c r="QFO2" s="2"/>
      <c r="QFP2" s="2"/>
      <c r="QFQ2" s="2"/>
      <c r="QFR2" s="2"/>
      <c r="QFS2" s="2"/>
      <c r="QFT2" s="2"/>
      <c r="QFU2" s="2"/>
      <c r="QFV2" s="2"/>
      <c r="QFW2" s="2"/>
      <c r="QFX2" s="2"/>
      <c r="QFY2" s="2"/>
      <c r="QFZ2" s="2"/>
      <c r="QGA2" s="2"/>
      <c r="QGB2" s="2"/>
      <c r="QGC2" s="2"/>
      <c r="QGD2" s="2"/>
      <c r="QGE2" s="2"/>
      <c r="QGF2" s="2"/>
      <c r="QGG2" s="2"/>
      <c r="QGH2" s="2"/>
      <c r="QGI2" s="2"/>
      <c r="QGJ2" s="2"/>
      <c r="QGK2" s="2"/>
      <c r="QGL2" s="2"/>
      <c r="QGM2" s="2"/>
      <c r="QGN2" s="2"/>
      <c r="QGO2" s="2"/>
      <c r="QGP2" s="2"/>
      <c r="QGQ2" s="2"/>
      <c r="QGR2" s="2"/>
      <c r="QGS2" s="2"/>
      <c r="QGT2" s="2"/>
      <c r="QGU2" s="2"/>
      <c r="QGV2" s="2"/>
      <c r="QGW2" s="2"/>
      <c r="QGX2" s="2"/>
      <c r="QGY2" s="2"/>
      <c r="QGZ2" s="2"/>
      <c r="QHA2" s="2"/>
      <c r="QHB2" s="2"/>
      <c r="QHC2" s="2"/>
      <c r="QHD2" s="2"/>
      <c r="QHE2" s="2"/>
      <c r="QHF2" s="2"/>
      <c r="QHG2" s="2"/>
      <c r="QHH2" s="2"/>
      <c r="QHI2" s="2"/>
      <c r="QHJ2" s="2"/>
      <c r="QHK2" s="2"/>
      <c r="QHL2" s="2"/>
      <c r="QHM2" s="2"/>
      <c r="QHN2" s="2"/>
      <c r="QHO2" s="2"/>
      <c r="QHP2" s="2"/>
      <c r="QHQ2" s="2"/>
      <c r="QHR2" s="2"/>
      <c r="QHS2" s="2"/>
      <c r="QHT2" s="2"/>
      <c r="QHU2" s="2"/>
      <c r="QHV2" s="2"/>
      <c r="QHW2" s="2"/>
      <c r="QHX2" s="2"/>
      <c r="QHY2" s="2"/>
      <c r="QHZ2" s="2"/>
      <c r="QIA2" s="2"/>
      <c r="QIB2" s="2"/>
      <c r="QIC2" s="2"/>
      <c r="QID2" s="2"/>
      <c r="QIE2" s="2"/>
      <c r="QIF2" s="2"/>
      <c r="QIG2" s="2"/>
      <c r="QIH2" s="2"/>
      <c r="QII2" s="2"/>
      <c r="QIJ2" s="2"/>
      <c r="QIK2" s="2"/>
      <c r="QIL2" s="2"/>
      <c r="QIM2" s="2"/>
      <c r="QIN2" s="2"/>
      <c r="QIO2" s="2"/>
      <c r="QIP2" s="2"/>
      <c r="QIQ2" s="2"/>
      <c r="QIR2" s="2"/>
      <c r="QIS2" s="2"/>
      <c r="QIT2" s="2"/>
      <c r="QIU2" s="2"/>
      <c r="QIV2" s="2"/>
      <c r="QIW2" s="2"/>
      <c r="QIX2" s="2"/>
      <c r="QIY2" s="2"/>
      <c r="QIZ2" s="2"/>
      <c r="QJA2" s="2"/>
      <c r="QJB2" s="2"/>
      <c r="QJC2" s="2"/>
      <c r="QJD2" s="2"/>
      <c r="QJE2" s="2"/>
      <c r="QJF2" s="2"/>
      <c r="QJG2" s="2"/>
      <c r="QJH2" s="2"/>
      <c r="QJI2" s="2"/>
      <c r="QJJ2" s="2"/>
      <c r="QJK2" s="2"/>
      <c r="QJL2" s="2"/>
      <c r="QJM2" s="2"/>
      <c r="QJN2" s="2"/>
      <c r="QJO2" s="2"/>
      <c r="QJP2" s="2"/>
      <c r="QJQ2" s="2"/>
      <c r="QJR2" s="2"/>
      <c r="QJS2" s="2"/>
      <c r="QJT2" s="2"/>
      <c r="QJU2" s="2"/>
      <c r="QJV2" s="2"/>
      <c r="QJW2" s="2"/>
      <c r="QJX2" s="2"/>
      <c r="QJY2" s="2"/>
      <c r="QJZ2" s="2"/>
      <c r="QKA2" s="2"/>
      <c r="QKB2" s="2"/>
      <c r="QKC2" s="2"/>
      <c r="QKD2" s="2"/>
      <c r="QKE2" s="2"/>
      <c r="QKF2" s="2"/>
      <c r="QKG2" s="2"/>
      <c r="QKH2" s="2"/>
      <c r="QKI2" s="2"/>
      <c r="QKJ2" s="2"/>
      <c r="QKK2" s="2"/>
      <c r="QKL2" s="2"/>
      <c r="QKM2" s="2"/>
      <c r="QKN2" s="2"/>
      <c r="QKO2" s="2"/>
      <c r="QKP2" s="2"/>
      <c r="QKQ2" s="2"/>
      <c r="QKR2" s="2"/>
      <c r="QKS2" s="2"/>
      <c r="QKT2" s="2"/>
      <c r="QKU2" s="2"/>
      <c r="QKV2" s="2"/>
      <c r="QKW2" s="2"/>
      <c r="QKX2" s="2"/>
      <c r="QKY2" s="2"/>
      <c r="QKZ2" s="2"/>
      <c r="QLA2" s="2"/>
      <c r="QLB2" s="2"/>
      <c r="QLC2" s="2"/>
      <c r="QLD2" s="2"/>
      <c r="QLE2" s="2"/>
      <c r="QLF2" s="2"/>
      <c r="QLG2" s="2"/>
      <c r="QLH2" s="2"/>
      <c r="QLI2" s="2"/>
      <c r="QLJ2" s="2"/>
      <c r="QLK2" s="2"/>
      <c r="QLL2" s="2"/>
      <c r="QLM2" s="2"/>
      <c r="QLN2" s="2"/>
      <c r="QLO2" s="2"/>
      <c r="QLP2" s="2"/>
      <c r="QLQ2" s="2"/>
      <c r="QLR2" s="2"/>
      <c r="QLS2" s="2"/>
      <c r="QLT2" s="2"/>
      <c r="QLU2" s="2"/>
      <c r="QLV2" s="2"/>
      <c r="QLW2" s="2"/>
      <c r="QLX2" s="2"/>
      <c r="QLY2" s="2"/>
      <c r="QLZ2" s="2"/>
      <c r="QMA2" s="2"/>
      <c r="QMB2" s="2"/>
      <c r="QMC2" s="2"/>
      <c r="QMD2" s="2"/>
      <c r="QME2" s="2"/>
      <c r="QMF2" s="2"/>
      <c r="QMG2" s="2"/>
      <c r="QMH2" s="2"/>
      <c r="QMI2" s="2"/>
      <c r="QMJ2" s="2"/>
      <c r="QMK2" s="2"/>
      <c r="QML2" s="2"/>
      <c r="QMM2" s="2"/>
      <c r="QMN2" s="2"/>
      <c r="QMO2" s="2"/>
      <c r="QMP2" s="2"/>
      <c r="QMQ2" s="2"/>
      <c r="QMR2" s="2"/>
      <c r="QMS2" s="2"/>
      <c r="QMT2" s="2"/>
      <c r="QMU2" s="2"/>
      <c r="QMV2" s="2"/>
      <c r="QMW2" s="2"/>
      <c r="QMX2" s="2"/>
      <c r="QMY2" s="2"/>
      <c r="QMZ2" s="2"/>
      <c r="QNA2" s="2"/>
      <c r="QNB2" s="2"/>
      <c r="QNC2" s="2"/>
      <c r="QND2" s="2"/>
      <c r="QNE2" s="2"/>
      <c r="QNF2" s="2"/>
      <c r="QNG2" s="2"/>
      <c r="QNH2" s="2"/>
      <c r="QNI2" s="2"/>
      <c r="QNJ2" s="2"/>
      <c r="QNK2" s="2"/>
      <c r="QNL2" s="2"/>
      <c r="QNM2" s="2"/>
      <c r="QNN2" s="2"/>
      <c r="QNO2" s="2"/>
      <c r="QNP2" s="2"/>
      <c r="QNQ2" s="2"/>
      <c r="QNR2" s="2"/>
      <c r="QNS2" s="2"/>
      <c r="QNT2" s="2"/>
      <c r="QNU2" s="2"/>
      <c r="QNV2" s="2"/>
      <c r="QNW2" s="2"/>
      <c r="QNX2" s="2"/>
      <c r="QNY2" s="2"/>
      <c r="QNZ2" s="2"/>
      <c r="QOA2" s="2"/>
      <c r="QOB2" s="2"/>
      <c r="QOC2" s="2"/>
      <c r="QOD2" s="2"/>
      <c r="QOE2" s="2"/>
      <c r="QOF2" s="2"/>
      <c r="QOG2" s="2"/>
      <c r="QOH2" s="2"/>
      <c r="QOI2" s="2"/>
      <c r="QOJ2" s="2"/>
      <c r="QOK2" s="2"/>
      <c r="QOL2" s="2"/>
      <c r="QOM2" s="2"/>
      <c r="QON2" s="2"/>
      <c r="QOO2" s="2"/>
      <c r="QOP2" s="2"/>
      <c r="QOQ2" s="2"/>
      <c r="QOR2" s="2"/>
      <c r="QOS2" s="2"/>
      <c r="QOT2" s="2"/>
      <c r="QOU2" s="2"/>
      <c r="QOV2" s="2"/>
      <c r="QOW2" s="2"/>
      <c r="QOX2" s="2"/>
      <c r="QOY2" s="2"/>
      <c r="QOZ2" s="2"/>
      <c r="QPA2" s="2"/>
      <c r="QPB2" s="2"/>
      <c r="QPC2" s="2"/>
      <c r="QPD2" s="2"/>
      <c r="QPE2" s="2"/>
      <c r="QPF2" s="2"/>
      <c r="QPG2" s="2"/>
      <c r="QPH2" s="2"/>
      <c r="QPI2" s="2"/>
      <c r="QPJ2" s="2"/>
      <c r="QPK2" s="2"/>
      <c r="QPL2" s="2"/>
      <c r="QPM2" s="2"/>
      <c r="QPN2" s="2"/>
      <c r="QPO2" s="2"/>
      <c r="QPP2" s="2"/>
      <c r="QPQ2" s="2"/>
      <c r="QPR2" s="2"/>
      <c r="QPS2" s="2"/>
      <c r="QPT2" s="2"/>
      <c r="QPU2" s="2"/>
      <c r="QPV2" s="2"/>
      <c r="QPW2" s="2"/>
      <c r="QPX2" s="2"/>
      <c r="QPY2" s="2"/>
      <c r="QPZ2" s="2"/>
      <c r="QQA2" s="2"/>
      <c r="QQB2" s="2"/>
      <c r="QQC2" s="2"/>
      <c r="QQD2" s="2"/>
      <c r="QQE2" s="2"/>
      <c r="QQF2" s="2"/>
      <c r="QQG2" s="2"/>
      <c r="QQH2" s="2"/>
      <c r="QQI2" s="2"/>
      <c r="QQJ2" s="2"/>
      <c r="QQK2" s="2"/>
      <c r="QQL2" s="2"/>
      <c r="QQM2" s="2"/>
      <c r="QQN2" s="2"/>
      <c r="QQO2" s="2"/>
      <c r="QQP2" s="2"/>
      <c r="QQQ2" s="2"/>
      <c r="QQR2" s="2"/>
      <c r="QQS2" s="2"/>
      <c r="QQT2" s="2"/>
      <c r="QQU2" s="2"/>
      <c r="QQV2" s="2"/>
      <c r="QQW2" s="2"/>
      <c r="QQX2" s="2"/>
      <c r="QQY2" s="2"/>
      <c r="QQZ2" s="2"/>
      <c r="QRA2" s="2"/>
      <c r="QRB2" s="2"/>
      <c r="QRC2" s="2"/>
      <c r="QRD2" s="2"/>
      <c r="QRE2" s="2"/>
      <c r="QRF2" s="2"/>
      <c r="QRG2" s="2"/>
      <c r="QRH2" s="2"/>
      <c r="QRI2" s="2"/>
      <c r="QRJ2" s="2"/>
      <c r="QRK2" s="2"/>
      <c r="QRL2" s="2"/>
      <c r="QRM2" s="2"/>
      <c r="QRN2" s="2"/>
      <c r="QRO2" s="2"/>
      <c r="QRP2" s="2"/>
      <c r="QRQ2" s="2"/>
      <c r="QRR2" s="2"/>
      <c r="QRS2" s="2"/>
      <c r="QRT2" s="2"/>
      <c r="QRU2" s="2"/>
      <c r="QRV2" s="2"/>
      <c r="QRW2" s="2"/>
      <c r="QRX2" s="2"/>
      <c r="QRY2" s="2"/>
      <c r="QRZ2" s="2"/>
      <c r="QSA2" s="2"/>
      <c r="QSB2" s="2"/>
      <c r="QSC2" s="2"/>
      <c r="QSD2" s="2"/>
      <c r="QSE2" s="2"/>
      <c r="QSF2" s="2"/>
      <c r="QSG2" s="2"/>
      <c r="QSH2" s="2"/>
      <c r="QSI2" s="2"/>
      <c r="QSJ2" s="2"/>
      <c r="QSK2" s="2"/>
      <c r="QSL2" s="2"/>
      <c r="QSM2" s="2"/>
      <c r="QSN2" s="2"/>
      <c r="QSO2" s="2"/>
      <c r="QSP2" s="2"/>
      <c r="QSQ2" s="2"/>
      <c r="QSR2" s="2"/>
      <c r="QSS2" s="2"/>
      <c r="QST2" s="2"/>
      <c r="QSU2" s="2"/>
      <c r="QSV2" s="2"/>
      <c r="QSW2" s="2"/>
      <c r="QSX2" s="2"/>
      <c r="QSY2" s="2"/>
      <c r="QSZ2" s="2"/>
      <c r="QTA2" s="2"/>
      <c r="QTB2" s="2"/>
      <c r="QTC2" s="2"/>
      <c r="QTD2" s="2"/>
      <c r="QTE2" s="2"/>
      <c r="QTF2" s="2"/>
      <c r="QTG2" s="2"/>
      <c r="QTH2" s="2"/>
      <c r="QTI2" s="2"/>
      <c r="QTJ2" s="2"/>
      <c r="QTK2" s="2"/>
      <c r="QTL2" s="2"/>
      <c r="QTM2" s="2"/>
      <c r="QTN2" s="2"/>
      <c r="QTO2" s="2"/>
      <c r="QTP2" s="2"/>
      <c r="QTQ2" s="2"/>
      <c r="QTR2" s="2"/>
      <c r="QTS2" s="2"/>
      <c r="QTT2" s="2"/>
      <c r="QTU2" s="2"/>
      <c r="QTV2" s="2"/>
      <c r="QTW2" s="2"/>
      <c r="QTX2" s="2"/>
      <c r="QTY2" s="2"/>
      <c r="QTZ2" s="2"/>
      <c r="QUA2" s="2"/>
      <c r="QUB2" s="2"/>
      <c r="QUC2" s="2"/>
      <c r="QUD2" s="2"/>
      <c r="QUE2" s="2"/>
      <c r="QUF2" s="2"/>
      <c r="QUG2" s="2"/>
      <c r="QUH2" s="2"/>
      <c r="QUI2" s="2"/>
      <c r="QUJ2" s="2"/>
      <c r="QUK2" s="2"/>
      <c r="QUL2" s="2"/>
      <c r="QUM2" s="2"/>
      <c r="QUN2" s="2"/>
      <c r="QUO2" s="2"/>
      <c r="QUP2" s="2"/>
      <c r="QUQ2" s="2"/>
      <c r="QUR2" s="2"/>
      <c r="QUS2" s="2"/>
      <c r="QUT2" s="2"/>
      <c r="QUU2" s="2"/>
      <c r="QUV2" s="2"/>
      <c r="QUW2" s="2"/>
      <c r="QUX2" s="2"/>
      <c r="QUY2" s="2"/>
      <c r="QUZ2" s="2"/>
      <c r="QVA2" s="2"/>
      <c r="QVB2" s="2"/>
      <c r="QVC2" s="2"/>
      <c r="QVD2" s="2"/>
      <c r="QVE2" s="2"/>
      <c r="QVF2" s="2"/>
      <c r="QVG2" s="2"/>
      <c r="QVH2" s="2"/>
      <c r="QVI2" s="2"/>
      <c r="QVJ2" s="2"/>
      <c r="QVK2" s="2"/>
      <c r="QVL2" s="2"/>
      <c r="QVM2" s="2"/>
      <c r="QVN2" s="2"/>
      <c r="QVO2" s="2"/>
      <c r="QVP2" s="2"/>
      <c r="QVQ2" s="2"/>
      <c r="QVR2" s="2"/>
      <c r="QVS2" s="2"/>
      <c r="QVT2" s="2"/>
      <c r="QVU2" s="2"/>
      <c r="QVV2" s="2"/>
      <c r="QVW2" s="2"/>
      <c r="QVX2" s="2"/>
      <c r="QVY2" s="2"/>
      <c r="QVZ2" s="2"/>
      <c r="QWA2" s="2"/>
      <c r="QWB2" s="2"/>
      <c r="QWC2" s="2"/>
      <c r="QWD2" s="2"/>
      <c r="QWE2" s="2"/>
      <c r="QWF2" s="2"/>
      <c r="QWG2" s="2"/>
      <c r="QWH2" s="2"/>
      <c r="QWI2" s="2"/>
      <c r="QWJ2" s="2"/>
      <c r="QWK2" s="2"/>
      <c r="QWL2" s="2"/>
      <c r="QWM2" s="2"/>
      <c r="QWN2" s="2"/>
      <c r="QWO2" s="2"/>
      <c r="QWP2" s="2"/>
      <c r="QWQ2" s="2"/>
      <c r="QWR2" s="2"/>
      <c r="QWS2" s="2"/>
      <c r="QWT2" s="2"/>
      <c r="QWU2" s="2"/>
      <c r="QWV2" s="2"/>
      <c r="QWW2" s="2"/>
      <c r="QWX2" s="2"/>
      <c r="QWY2" s="2"/>
      <c r="QWZ2" s="2"/>
      <c r="QXA2" s="2"/>
      <c r="QXB2" s="2"/>
      <c r="QXC2" s="2"/>
      <c r="QXD2" s="2"/>
      <c r="QXE2" s="2"/>
      <c r="QXF2" s="2"/>
      <c r="QXG2" s="2"/>
      <c r="QXH2" s="2"/>
      <c r="QXI2" s="2"/>
      <c r="QXJ2" s="2"/>
      <c r="QXK2" s="2"/>
      <c r="QXL2" s="2"/>
      <c r="QXM2" s="2"/>
      <c r="QXN2" s="2"/>
      <c r="QXO2" s="2"/>
      <c r="QXP2" s="2"/>
      <c r="QXQ2" s="2"/>
      <c r="QXR2" s="2"/>
      <c r="QXS2" s="2"/>
      <c r="QXT2" s="2"/>
      <c r="QXU2" s="2"/>
      <c r="QXV2" s="2"/>
      <c r="QXW2" s="2"/>
      <c r="QXX2" s="2"/>
      <c r="QXY2" s="2"/>
      <c r="QXZ2" s="2"/>
      <c r="QYA2" s="2"/>
      <c r="QYB2" s="2"/>
      <c r="QYC2" s="2"/>
      <c r="QYD2" s="2"/>
      <c r="QYE2" s="2"/>
      <c r="QYF2" s="2"/>
      <c r="QYG2" s="2"/>
      <c r="QYH2" s="2"/>
      <c r="QYI2" s="2"/>
      <c r="QYJ2" s="2"/>
      <c r="QYK2" s="2"/>
      <c r="QYL2" s="2"/>
      <c r="QYM2" s="2"/>
      <c r="QYN2" s="2"/>
      <c r="QYO2" s="2"/>
      <c r="QYP2" s="2"/>
      <c r="QYQ2" s="2"/>
      <c r="QYR2" s="2"/>
      <c r="QYS2" s="2"/>
      <c r="QYT2" s="2"/>
      <c r="QYU2" s="2"/>
      <c r="QYV2" s="2"/>
      <c r="QYW2" s="2"/>
      <c r="QYX2" s="2"/>
      <c r="QYY2" s="2"/>
      <c r="QYZ2" s="2"/>
      <c r="QZA2" s="2"/>
      <c r="QZB2" s="2"/>
      <c r="QZC2" s="2"/>
      <c r="QZD2" s="2"/>
      <c r="QZE2" s="2"/>
      <c r="QZF2" s="2"/>
      <c r="QZG2" s="2"/>
      <c r="QZH2" s="2"/>
      <c r="QZI2" s="2"/>
      <c r="QZJ2" s="2"/>
      <c r="QZK2" s="2"/>
      <c r="QZL2" s="2"/>
      <c r="QZM2" s="2"/>
      <c r="QZN2" s="2"/>
      <c r="QZO2" s="2"/>
      <c r="QZP2" s="2"/>
      <c r="QZQ2" s="2"/>
      <c r="QZR2" s="2"/>
      <c r="QZS2" s="2"/>
      <c r="QZT2" s="2"/>
      <c r="QZU2" s="2"/>
      <c r="QZV2" s="2"/>
      <c r="QZW2" s="2"/>
      <c r="QZX2" s="2"/>
      <c r="QZY2" s="2"/>
      <c r="QZZ2" s="2"/>
      <c r="RAA2" s="2"/>
      <c r="RAB2" s="2"/>
      <c r="RAC2" s="2"/>
      <c r="RAD2" s="2"/>
      <c r="RAE2" s="2"/>
      <c r="RAF2" s="2"/>
      <c r="RAG2" s="2"/>
      <c r="RAH2" s="2"/>
      <c r="RAI2" s="2"/>
      <c r="RAJ2" s="2"/>
      <c r="RAK2" s="2"/>
      <c r="RAL2" s="2"/>
      <c r="RAM2" s="2"/>
      <c r="RAN2" s="2"/>
      <c r="RAO2" s="2"/>
      <c r="RAP2" s="2"/>
      <c r="RAQ2" s="2"/>
      <c r="RAR2" s="2"/>
      <c r="RAS2" s="2"/>
      <c r="RAT2" s="2"/>
      <c r="RAU2" s="2"/>
      <c r="RAV2" s="2"/>
      <c r="RAW2" s="2"/>
      <c r="RAX2" s="2"/>
      <c r="RAY2" s="2"/>
      <c r="RAZ2" s="2"/>
      <c r="RBA2" s="2"/>
      <c r="RBB2" s="2"/>
      <c r="RBC2" s="2"/>
      <c r="RBD2" s="2"/>
      <c r="RBE2" s="2"/>
      <c r="RBF2" s="2"/>
      <c r="RBG2" s="2"/>
      <c r="RBH2" s="2"/>
      <c r="RBI2" s="2"/>
      <c r="RBJ2" s="2"/>
      <c r="RBK2" s="2"/>
      <c r="RBL2" s="2"/>
      <c r="RBM2" s="2"/>
      <c r="RBN2" s="2"/>
      <c r="RBO2" s="2"/>
      <c r="RBP2" s="2"/>
      <c r="RBQ2" s="2"/>
      <c r="RBR2" s="2"/>
      <c r="RBS2" s="2"/>
      <c r="RBT2" s="2"/>
      <c r="RBU2" s="2"/>
      <c r="RBV2" s="2"/>
      <c r="RBW2" s="2"/>
      <c r="RBX2" s="2"/>
      <c r="RBY2" s="2"/>
      <c r="RBZ2" s="2"/>
      <c r="RCA2" s="2"/>
      <c r="RCB2" s="2"/>
      <c r="RCC2" s="2"/>
      <c r="RCD2" s="2"/>
      <c r="RCE2" s="2"/>
      <c r="RCF2" s="2"/>
      <c r="RCG2" s="2"/>
      <c r="RCH2" s="2"/>
      <c r="RCI2" s="2"/>
      <c r="RCJ2" s="2"/>
      <c r="RCK2" s="2"/>
      <c r="RCL2" s="2"/>
      <c r="RCM2" s="2"/>
      <c r="RCN2" s="2"/>
      <c r="RCO2" s="2"/>
      <c r="RCP2" s="2"/>
      <c r="RCQ2" s="2"/>
      <c r="RCR2" s="2"/>
      <c r="RCS2" s="2"/>
      <c r="RCT2" s="2"/>
      <c r="RCU2" s="2"/>
      <c r="RCV2" s="2"/>
      <c r="RCW2" s="2"/>
      <c r="RCX2" s="2"/>
      <c r="RCY2" s="2"/>
      <c r="RCZ2" s="2"/>
      <c r="RDA2" s="2"/>
      <c r="RDB2" s="2"/>
      <c r="RDC2" s="2"/>
      <c r="RDD2" s="2"/>
      <c r="RDE2" s="2"/>
      <c r="RDF2" s="2"/>
      <c r="RDG2" s="2"/>
      <c r="RDH2" s="2"/>
      <c r="RDI2" s="2"/>
      <c r="RDJ2" s="2"/>
      <c r="RDK2" s="2"/>
      <c r="RDL2" s="2"/>
      <c r="RDM2" s="2"/>
      <c r="RDN2" s="2"/>
      <c r="RDO2" s="2"/>
      <c r="RDP2" s="2"/>
      <c r="RDQ2" s="2"/>
      <c r="RDR2" s="2"/>
      <c r="RDS2" s="2"/>
      <c r="RDT2" s="2"/>
      <c r="RDU2" s="2"/>
      <c r="RDV2" s="2"/>
      <c r="RDW2" s="2"/>
      <c r="RDX2" s="2"/>
      <c r="RDY2" s="2"/>
      <c r="RDZ2" s="2"/>
      <c r="REA2" s="2"/>
      <c r="REB2" s="2"/>
      <c r="REC2" s="2"/>
      <c r="RED2" s="2"/>
      <c r="REE2" s="2"/>
      <c r="REF2" s="2"/>
      <c r="REG2" s="2"/>
      <c r="REH2" s="2"/>
      <c r="REI2" s="2"/>
      <c r="REJ2" s="2"/>
      <c r="REK2" s="2"/>
      <c r="REL2" s="2"/>
      <c r="REM2" s="2"/>
      <c r="REN2" s="2"/>
      <c r="REO2" s="2"/>
      <c r="REP2" s="2"/>
      <c r="REQ2" s="2"/>
      <c r="RER2" s="2"/>
      <c r="RES2" s="2"/>
      <c r="RET2" s="2"/>
      <c r="REU2" s="2"/>
      <c r="REV2" s="2"/>
      <c r="REW2" s="2"/>
      <c r="REX2" s="2"/>
      <c r="REY2" s="2"/>
      <c r="REZ2" s="2"/>
      <c r="RFA2" s="2"/>
      <c r="RFB2" s="2"/>
      <c r="RFC2" s="2"/>
      <c r="RFD2" s="2"/>
      <c r="RFE2" s="2"/>
      <c r="RFF2" s="2"/>
      <c r="RFG2" s="2"/>
      <c r="RFH2" s="2"/>
      <c r="RFI2" s="2"/>
      <c r="RFJ2" s="2"/>
      <c r="RFK2" s="2"/>
      <c r="RFL2" s="2"/>
      <c r="RFM2" s="2"/>
      <c r="RFN2" s="2"/>
      <c r="RFO2" s="2"/>
      <c r="RFP2" s="2"/>
      <c r="RFQ2" s="2"/>
      <c r="RFR2" s="2"/>
      <c r="RFS2" s="2"/>
      <c r="RFT2" s="2"/>
      <c r="RFU2" s="2"/>
      <c r="RFV2" s="2"/>
      <c r="RFW2" s="2"/>
      <c r="RFX2" s="2"/>
      <c r="RFY2" s="2"/>
      <c r="RFZ2" s="2"/>
      <c r="RGA2" s="2"/>
      <c r="RGB2" s="2"/>
      <c r="RGC2" s="2"/>
      <c r="RGD2" s="2"/>
      <c r="RGE2" s="2"/>
      <c r="RGF2" s="2"/>
      <c r="RGG2" s="2"/>
      <c r="RGH2" s="2"/>
      <c r="RGI2" s="2"/>
      <c r="RGJ2" s="2"/>
      <c r="RGK2" s="2"/>
      <c r="RGL2" s="2"/>
      <c r="RGM2" s="2"/>
      <c r="RGN2" s="2"/>
      <c r="RGO2" s="2"/>
      <c r="RGP2" s="2"/>
      <c r="RGQ2" s="2"/>
      <c r="RGR2" s="2"/>
      <c r="RGS2" s="2"/>
      <c r="RGT2" s="2"/>
      <c r="RGU2" s="2"/>
      <c r="RGV2" s="2"/>
      <c r="RGW2" s="2"/>
      <c r="RGX2" s="2"/>
      <c r="RGY2" s="2"/>
      <c r="RGZ2" s="2"/>
      <c r="RHA2" s="2"/>
      <c r="RHB2" s="2"/>
      <c r="RHC2" s="2"/>
      <c r="RHD2" s="2"/>
      <c r="RHE2" s="2"/>
      <c r="RHF2" s="2"/>
      <c r="RHG2" s="2"/>
      <c r="RHH2" s="2"/>
      <c r="RHI2" s="2"/>
      <c r="RHJ2" s="2"/>
      <c r="RHK2" s="2"/>
      <c r="RHL2" s="2"/>
      <c r="RHM2" s="2"/>
      <c r="RHN2" s="2"/>
      <c r="RHO2" s="2"/>
      <c r="RHP2" s="2"/>
      <c r="RHQ2" s="2"/>
      <c r="RHR2" s="2"/>
      <c r="RHS2" s="2"/>
      <c r="RHT2" s="2"/>
      <c r="RHU2" s="2"/>
      <c r="RHV2" s="2"/>
      <c r="RHW2" s="2"/>
      <c r="RHX2" s="2"/>
      <c r="RHY2" s="2"/>
      <c r="RHZ2" s="2"/>
      <c r="RIA2" s="2"/>
      <c r="RIB2" s="2"/>
      <c r="RIC2" s="2"/>
      <c r="RID2" s="2"/>
      <c r="RIE2" s="2"/>
      <c r="RIF2" s="2"/>
      <c r="RIG2" s="2"/>
      <c r="RIH2" s="2"/>
      <c r="RII2" s="2"/>
      <c r="RIJ2" s="2"/>
      <c r="RIK2" s="2"/>
      <c r="RIL2" s="2"/>
      <c r="RIM2" s="2"/>
      <c r="RIN2" s="2"/>
      <c r="RIO2" s="2"/>
      <c r="RIP2" s="2"/>
      <c r="RIQ2" s="2"/>
      <c r="RIR2" s="2"/>
      <c r="RIS2" s="2"/>
      <c r="RIT2" s="2"/>
      <c r="RIU2" s="2"/>
      <c r="RIV2" s="2"/>
      <c r="RIW2" s="2"/>
      <c r="RIX2" s="2"/>
      <c r="RIY2" s="2"/>
      <c r="RIZ2" s="2"/>
      <c r="RJA2" s="2"/>
      <c r="RJB2" s="2"/>
      <c r="RJC2" s="2"/>
      <c r="RJD2" s="2"/>
      <c r="RJE2" s="2"/>
      <c r="RJF2" s="2"/>
      <c r="RJG2" s="2"/>
      <c r="RJH2" s="2"/>
      <c r="RJI2" s="2"/>
      <c r="RJJ2" s="2"/>
      <c r="RJK2" s="2"/>
      <c r="RJL2" s="2"/>
      <c r="RJM2" s="2"/>
      <c r="RJN2" s="2"/>
      <c r="RJO2" s="2"/>
      <c r="RJP2" s="2"/>
      <c r="RJQ2" s="2"/>
      <c r="RJR2" s="2"/>
      <c r="RJS2" s="2"/>
      <c r="RJT2" s="2"/>
      <c r="RJU2" s="2"/>
      <c r="RJV2" s="2"/>
      <c r="RJW2" s="2"/>
      <c r="RJX2" s="2"/>
      <c r="RJY2" s="2"/>
      <c r="RJZ2" s="2"/>
      <c r="RKA2" s="2"/>
      <c r="RKB2" s="2"/>
      <c r="RKC2" s="2"/>
      <c r="RKD2" s="2"/>
      <c r="RKE2" s="2"/>
      <c r="RKF2" s="2"/>
      <c r="RKG2" s="2"/>
      <c r="RKH2" s="2"/>
      <c r="RKI2" s="2"/>
      <c r="RKJ2" s="2"/>
      <c r="RKK2" s="2"/>
      <c r="RKL2" s="2"/>
      <c r="RKM2" s="2"/>
      <c r="RKN2" s="2"/>
      <c r="RKO2" s="2"/>
      <c r="RKP2" s="2"/>
      <c r="RKQ2" s="2"/>
      <c r="RKR2" s="2"/>
      <c r="RKS2" s="2"/>
      <c r="RKT2" s="2"/>
      <c r="RKU2" s="2"/>
      <c r="RKV2" s="2"/>
      <c r="RKW2" s="2"/>
      <c r="RKX2" s="2"/>
      <c r="RKY2" s="2"/>
      <c r="RKZ2" s="2"/>
      <c r="RLA2" s="2"/>
      <c r="RLB2" s="2"/>
      <c r="RLC2" s="2"/>
      <c r="RLD2" s="2"/>
      <c r="RLE2" s="2"/>
      <c r="RLF2" s="2"/>
      <c r="RLG2" s="2"/>
      <c r="RLH2" s="2"/>
      <c r="RLI2" s="2"/>
      <c r="RLJ2" s="2"/>
      <c r="RLK2" s="2"/>
      <c r="RLL2" s="2"/>
      <c r="RLM2" s="2"/>
      <c r="RLN2" s="2"/>
      <c r="RLO2" s="2"/>
      <c r="RLP2" s="2"/>
      <c r="RLQ2" s="2"/>
      <c r="RLR2" s="2"/>
      <c r="RLS2" s="2"/>
      <c r="RLT2" s="2"/>
      <c r="RLU2" s="2"/>
      <c r="RLV2" s="2"/>
      <c r="RLW2" s="2"/>
      <c r="RLX2" s="2"/>
      <c r="RLY2" s="2"/>
      <c r="RLZ2" s="2"/>
      <c r="RMA2" s="2"/>
      <c r="RMB2" s="2"/>
      <c r="RMC2" s="2"/>
      <c r="RMD2" s="2"/>
      <c r="RME2" s="2"/>
      <c r="RMF2" s="2"/>
      <c r="RMG2" s="2"/>
      <c r="RMH2" s="2"/>
      <c r="RMI2" s="2"/>
      <c r="RMJ2" s="2"/>
      <c r="RMK2" s="2"/>
      <c r="RML2" s="2"/>
      <c r="RMM2" s="2"/>
      <c r="RMN2" s="2"/>
      <c r="RMO2" s="2"/>
      <c r="RMP2" s="2"/>
      <c r="RMQ2" s="2"/>
      <c r="RMR2" s="2"/>
      <c r="RMS2" s="2"/>
      <c r="RMT2" s="2"/>
      <c r="RMU2" s="2"/>
      <c r="RMV2" s="2"/>
      <c r="RMW2" s="2"/>
      <c r="RMX2" s="2"/>
      <c r="RMY2" s="2"/>
      <c r="RMZ2" s="2"/>
      <c r="RNA2" s="2"/>
      <c r="RNB2" s="2"/>
      <c r="RNC2" s="2"/>
      <c r="RND2" s="2"/>
      <c r="RNE2" s="2"/>
      <c r="RNF2" s="2"/>
      <c r="RNG2" s="2"/>
      <c r="RNH2" s="2"/>
      <c r="RNI2" s="2"/>
      <c r="RNJ2" s="2"/>
      <c r="RNK2" s="2"/>
      <c r="RNL2" s="2"/>
      <c r="RNM2" s="2"/>
      <c r="RNN2" s="2"/>
      <c r="RNO2" s="2"/>
      <c r="RNP2" s="2"/>
      <c r="RNQ2" s="2"/>
      <c r="RNR2" s="2"/>
      <c r="RNS2" s="2"/>
      <c r="RNT2" s="2"/>
      <c r="RNU2" s="2"/>
      <c r="RNV2" s="2"/>
      <c r="RNW2" s="2"/>
      <c r="RNX2" s="2"/>
      <c r="RNY2" s="2"/>
      <c r="RNZ2" s="2"/>
      <c r="ROA2" s="2"/>
      <c r="ROB2" s="2"/>
      <c r="ROC2" s="2"/>
      <c r="ROD2" s="2"/>
      <c r="ROE2" s="2"/>
      <c r="ROF2" s="2"/>
      <c r="ROG2" s="2"/>
      <c r="ROH2" s="2"/>
      <c r="ROI2" s="2"/>
      <c r="ROJ2" s="2"/>
      <c r="ROK2" s="2"/>
      <c r="ROL2" s="2"/>
      <c r="ROM2" s="2"/>
      <c r="RON2" s="2"/>
      <c r="ROO2" s="2"/>
      <c r="ROP2" s="2"/>
      <c r="ROQ2" s="2"/>
      <c r="ROR2" s="2"/>
      <c r="ROS2" s="2"/>
      <c r="ROT2" s="2"/>
      <c r="ROU2" s="2"/>
      <c r="ROV2" s="2"/>
      <c r="ROW2" s="2"/>
      <c r="ROX2" s="2"/>
      <c r="ROY2" s="2"/>
      <c r="ROZ2" s="2"/>
      <c r="RPA2" s="2"/>
      <c r="RPB2" s="2"/>
      <c r="RPC2" s="2"/>
      <c r="RPD2" s="2"/>
      <c r="RPE2" s="2"/>
      <c r="RPF2" s="2"/>
      <c r="RPG2" s="2"/>
      <c r="RPH2" s="2"/>
      <c r="RPI2" s="2"/>
      <c r="RPJ2" s="2"/>
      <c r="RPK2" s="2"/>
      <c r="RPL2" s="2"/>
      <c r="RPM2" s="2"/>
      <c r="RPN2" s="2"/>
      <c r="RPO2" s="2"/>
      <c r="RPP2" s="2"/>
      <c r="RPQ2" s="2"/>
      <c r="RPR2" s="2"/>
      <c r="RPS2" s="2"/>
      <c r="RPT2" s="2"/>
      <c r="RPU2" s="2"/>
      <c r="RPV2" s="2"/>
      <c r="RPW2" s="2"/>
      <c r="RPX2" s="2"/>
      <c r="RPY2" s="2"/>
      <c r="RPZ2" s="2"/>
      <c r="RQA2" s="2"/>
      <c r="RQB2" s="2"/>
      <c r="RQC2" s="2"/>
      <c r="RQD2" s="2"/>
      <c r="RQE2" s="2"/>
      <c r="RQF2" s="2"/>
      <c r="RQG2" s="2"/>
      <c r="RQH2" s="2"/>
      <c r="RQI2" s="2"/>
      <c r="RQJ2" s="2"/>
      <c r="RQK2" s="2"/>
      <c r="RQL2" s="2"/>
      <c r="RQM2" s="2"/>
      <c r="RQN2" s="2"/>
      <c r="RQO2" s="2"/>
      <c r="RQP2" s="2"/>
      <c r="RQQ2" s="2"/>
      <c r="RQR2" s="2"/>
      <c r="RQS2" s="2"/>
      <c r="RQT2" s="2"/>
      <c r="RQU2" s="2"/>
      <c r="RQV2" s="2"/>
      <c r="RQW2" s="2"/>
      <c r="RQX2" s="2"/>
      <c r="RQY2" s="2"/>
      <c r="RQZ2" s="2"/>
      <c r="RRA2" s="2"/>
      <c r="RRB2" s="2"/>
      <c r="RRC2" s="2"/>
      <c r="RRD2" s="2"/>
      <c r="RRE2" s="2"/>
      <c r="RRF2" s="2"/>
      <c r="RRG2" s="2"/>
      <c r="RRH2" s="2"/>
      <c r="RRI2" s="2"/>
      <c r="RRJ2" s="2"/>
      <c r="RRK2" s="2"/>
      <c r="RRL2" s="2"/>
      <c r="RRM2" s="2"/>
      <c r="RRN2" s="2"/>
      <c r="RRO2" s="2"/>
      <c r="RRP2" s="2"/>
      <c r="RRQ2" s="2"/>
      <c r="RRR2" s="2"/>
      <c r="RRS2" s="2"/>
      <c r="RRT2" s="2"/>
      <c r="RRU2" s="2"/>
      <c r="RRV2" s="2"/>
      <c r="RRW2" s="2"/>
      <c r="RRX2" s="2"/>
      <c r="RRY2" s="2"/>
      <c r="RRZ2" s="2"/>
      <c r="RSA2" s="2"/>
      <c r="RSB2" s="2"/>
      <c r="RSC2" s="2"/>
      <c r="RSD2" s="2"/>
      <c r="RSE2" s="2"/>
      <c r="RSF2" s="2"/>
      <c r="RSG2" s="2"/>
      <c r="RSH2" s="2"/>
      <c r="RSI2" s="2"/>
      <c r="RSJ2" s="2"/>
      <c r="RSK2" s="2"/>
      <c r="RSL2" s="2"/>
      <c r="RSM2" s="2"/>
      <c r="RSN2" s="2"/>
      <c r="RSO2" s="2"/>
      <c r="RSP2" s="2"/>
      <c r="RSQ2" s="2"/>
      <c r="RSR2" s="2"/>
      <c r="RSS2" s="2"/>
      <c r="RST2" s="2"/>
      <c r="RSU2" s="2"/>
      <c r="RSV2" s="2"/>
      <c r="RSW2" s="2"/>
      <c r="RSX2" s="2"/>
      <c r="RSY2" s="2"/>
      <c r="RSZ2" s="2"/>
      <c r="RTA2" s="2"/>
      <c r="RTB2" s="2"/>
      <c r="RTC2" s="2"/>
      <c r="RTD2" s="2"/>
      <c r="RTE2" s="2"/>
      <c r="RTF2" s="2"/>
      <c r="RTG2" s="2"/>
      <c r="RTH2" s="2"/>
      <c r="RTI2" s="2"/>
      <c r="RTJ2" s="2"/>
      <c r="RTK2" s="2"/>
      <c r="RTL2" s="2"/>
      <c r="RTM2" s="2"/>
      <c r="RTN2" s="2"/>
      <c r="RTO2" s="2"/>
      <c r="RTP2" s="2"/>
      <c r="RTQ2" s="2"/>
      <c r="RTR2" s="2"/>
      <c r="RTS2" s="2"/>
      <c r="RTT2" s="2"/>
      <c r="RTU2" s="2"/>
      <c r="RTV2" s="2"/>
      <c r="RTW2" s="2"/>
      <c r="RTX2" s="2"/>
      <c r="RTY2" s="2"/>
      <c r="RTZ2" s="2"/>
      <c r="RUA2" s="2"/>
      <c r="RUB2" s="2"/>
      <c r="RUC2" s="2"/>
      <c r="RUD2" s="2"/>
      <c r="RUE2" s="2"/>
      <c r="RUF2" s="2"/>
      <c r="RUG2" s="2"/>
      <c r="RUH2" s="2"/>
      <c r="RUI2" s="2"/>
      <c r="RUJ2" s="2"/>
      <c r="RUK2" s="2"/>
      <c r="RUL2" s="2"/>
      <c r="RUM2" s="2"/>
      <c r="RUN2" s="2"/>
      <c r="RUO2" s="2"/>
      <c r="RUP2" s="2"/>
      <c r="RUQ2" s="2"/>
      <c r="RUR2" s="2"/>
      <c r="RUS2" s="2"/>
      <c r="RUT2" s="2"/>
      <c r="RUU2" s="2"/>
      <c r="RUV2" s="2"/>
      <c r="RUW2" s="2"/>
      <c r="RUX2" s="2"/>
      <c r="RUY2" s="2"/>
      <c r="RUZ2" s="2"/>
      <c r="RVA2" s="2"/>
      <c r="RVB2" s="2"/>
      <c r="RVC2" s="2"/>
      <c r="RVD2" s="2"/>
      <c r="RVE2" s="2"/>
      <c r="RVF2" s="2"/>
      <c r="RVG2" s="2"/>
      <c r="RVH2" s="2"/>
      <c r="RVI2" s="2"/>
      <c r="RVJ2" s="2"/>
      <c r="RVK2" s="2"/>
      <c r="RVL2" s="2"/>
      <c r="RVM2" s="2"/>
      <c r="RVN2" s="2"/>
      <c r="RVO2" s="2"/>
      <c r="RVP2" s="2"/>
      <c r="RVQ2" s="2"/>
      <c r="RVR2" s="2"/>
      <c r="RVS2" s="2"/>
      <c r="RVT2" s="2"/>
      <c r="RVU2" s="2"/>
      <c r="RVV2" s="2"/>
      <c r="RVW2" s="2"/>
      <c r="RVX2" s="2"/>
      <c r="RVY2" s="2"/>
      <c r="RVZ2" s="2"/>
      <c r="RWA2" s="2"/>
      <c r="RWB2" s="2"/>
      <c r="RWC2" s="2"/>
      <c r="RWD2" s="2"/>
      <c r="RWE2" s="2"/>
      <c r="RWF2" s="2"/>
      <c r="RWG2" s="2"/>
      <c r="RWH2" s="2"/>
      <c r="RWI2" s="2"/>
      <c r="RWJ2" s="2"/>
      <c r="RWK2" s="2"/>
      <c r="RWL2" s="2"/>
      <c r="RWM2" s="2"/>
      <c r="RWN2" s="2"/>
      <c r="RWO2" s="2"/>
      <c r="RWP2" s="2"/>
      <c r="RWQ2" s="2"/>
      <c r="RWR2" s="2"/>
      <c r="RWS2" s="2"/>
      <c r="RWT2" s="2"/>
      <c r="RWU2" s="2"/>
      <c r="RWV2" s="2"/>
      <c r="RWW2" s="2"/>
      <c r="RWX2" s="2"/>
      <c r="RWY2" s="2"/>
      <c r="RWZ2" s="2"/>
      <c r="RXA2" s="2"/>
      <c r="RXB2" s="2"/>
      <c r="RXC2" s="2"/>
      <c r="RXD2" s="2"/>
      <c r="RXE2" s="2"/>
      <c r="RXF2" s="2"/>
      <c r="RXG2" s="2"/>
      <c r="RXH2" s="2"/>
      <c r="RXI2" s="2"/>
      <c r="RXJ2" s="2"/>
      <c r="RXK2" s="2"/>
      <c r="RXL2" s="2"/>
      <c r="RXM2" s="2"/>
      <c r="RXN2" s="2"/>
      <c r="RXO2" s="2"/>
      <c r="RXP2" s="2"/>
      <c r="RXQ2" s="2"/>
      <c r="RXR2" s="2"/>
      <c r="RXS2" s="2"/>
      <c r="RXT2" s="2"/>
      <c r="RXU2" s="2"/>
      <c r="RXV2" s="2"/>
      <c r="RXW2" s="2"/>
      <c r="RXX2" s="2"/>
      <c r="RXY2" s="2"/>
      <c r="RXZ2" s="2"/>
      <c r="RYA2" s="2"/>
      <c r="RYB2" s="2"/>
      <c r="RYC2" s="2"/>
      <c r="RYD2" s="2"/>
      <c r="RYE2" s="2"/>
      <c r="RYF2" s="2"/>
      <c r="RYG2" s="2"/>
      <c r="RYH2" s="2"/>
      <c r="RYI2" s="2"/>
      <c r="RYJ2" s="2"/>
      <c r="RYK2" s="2"/>
      <c r="RYL2" s="2"/>
      <c r="RYM2" s="2"/>
      <c r="RYN2" s="2"/>
      <c r="RYO2" s="2"/>
      <c r="RYP2" s="2"/>
      <c r="RYQ2" s="2"/>
      <c r="RYR2" s="2"/>
      <c r="RYS2" s="2"/>
      <c r="RYT2" s="2"/>
      <c r="RYU2" s="2"/>
      <c r="RYV2" s="2"/>
      <c r="RYW2" s="2"/>
      <c r="RYX2" s="2"/>
      <c r="RYY2" s="2"/>
      <c r="RYZ2" s="2"/>
      <c r="RZA2" s="2"/>
      <c r="RZB2" s="2"/>
      <c r="RZC2" s="2"/>
      <c r="RZD2" s="2"/>
      <c r="RZE2" s="2"/>
      <c r="RZF2" s="2"/>
      <c r="RZG2" s="2"/>
      <c r="RZH2" s="2"/>
      <c r="RZI2" s="2"/>
      <c r="RZJ2" s="2"/>
      <c r="RZK2" s="2"/>
      <c r="RZL2" s="2"/>
      <c r="RZM2" s="2"/>
      <c r="RZN2" s="2"/>
      <c r="RZO2" s="2"/>
      <c r="RZP2" s="2"/>
      <c r="RZQ2" s="2"/>
      <c r="RZR2" s="2"/>
      <c r="RZS2" s="2"/>
      <c r="RZT2" s="2"/>
      <c r="RZU2" s="2"/>
      <c r="RZV2" s="2"/>
      <c r="RZW2" s="2"/>
      <c r="RZX2" s="2"/>
      <c r="RZY2" s="2"/>
      <c r="RZZ2" s="2"/>
      <c r="SAA2" s="2"/>
      <c r="SAB2" s="2"/>
      <c r="SAC2" s="2"/>
      <c r="SAD2" s="2"/>
      <c r="SAE2" s="2"/>
      <c r="SAF2" s="2"/>
      <c r="SAG2" s="2"/>
      <c r="SAH2" s="2"/>
      <c r="SAI2" s="2"/>
      <c r="SAJ2" s="2"/>
      <c r="SAK2" s="2"/>
      <c r="SAL2" s="2"/>
      <c r="SAM2" s="2"/>
      <c r="SAN2" s="2"/>
      <c r="SAO2" s="2"/>
      <c r="SAP2" s="2"/>
      <c r="SAQ2" s="2"/>
      <c r="SAR2" s="2"/>
      <c r="SAS2" s="2"/>
      <c r="SAT2" s="2"/>
      <c r="SAU2" s="2"/>
      <c r="SAV2" s="2"/>
      <c r="SAW2" s="2"/>
      <c r="SAX2" s="2"/>
      <c r="SAY2" s="2"/>
      <c r="SAZ2" s="2"/>
      <c r="SBA2" s="2"/>
      <c r="SBB2" s="2"/>
      <c r="SBC2" s="2"/>
      <c r="SBD2" s="2"/>
      <c r="SBE2" s="2"/>
      <c r="SBF2" s="2"/>
      <c r="SBG2" s="2"/>
      <c r="SBH2" s="2"/>
      <c r="SBI2" s="2"/>
      <c r="SBJ2" s="2"/>
      <c r="SBK2" s="2"/>
      <c r="SBL2" s="2"/>
      <c r="SBM2" s="2"/>
      <c r="SBN2" s="2"/>
      <c r="SBO2" s="2"/>
      <c r="SBP2" s="2"/>
      <c r="SBQ2" s="2"/>
      <c r="SBR2" s="2"/>
      <c r="SBS2" s="2"/>
      <c r="SBT2" s="2"/>
      <c r="SBU2" s="2"/>
      <c r="SBV2" s="2"/>
      <c r="SBW2" s="2"/>
      <c r="SBX2" s="2"/>
      <c r="SBY2" s="2"/>
      <c r="SBZ2" s="2"/>
      <c r="SCA2" s="2"/>
      <c r="SCB2" s="2"/>
      <c r="SCC2" s="2"/>
      <c r="SCD2" s="2"/>
      <c r="SCE2" s="2"/>
      <c r="SCF2" s="2"/>
      <c r="SCG2" s="2"/>
      <c r="SCH2" s="2"/>
      <c r="SCI2" s="2"/>
      <c r="SCJ2" s="2"/>
      <c r="SCK2" s="2"/>
      <c r="SCL2" s="2"/>
      <c r="SCM2" s="2"/>
      <c r="SCN2" s="2"/>
      <c r="SCO2" s="2"/>
      <c r="SCP2" s="2"/>
      <c r="SCQ2" s="2"/>
      <c r="SCR2" s="2"/>
      <c r="SCS2" s="2"/>
      <c r="SCT2" s="2"/>
      <c r="SCU2" s="2"/>
      <c r="SCV2" s="2"/>
      <c r="SCW2" s="2"/>
      <c r="SCX2" s="2"/>
      <c r="SCY2" s="2"/>
      <c r="SCZ2" s="2"/>
      <c r="SDA2" s="2"/>
      <c r="SDB2" s="2"/>
      <c r="SDC2" s="2"/>
      <c r="SDD2" s="2"/>
      <c r="SDE2" s="2"/>
      <c r="SDF2" s="2"/>
      <c r="SDG2" s="2"/>
      <c r="SDH2" s="2"/>
      <c r="SDI2" s="2"/>
      <c r="SDJ2" s="2"/>
      <c r="SDK2" s="2"/>
      <c r="SDL2" s="2"/>
      <c r="SDM2" s="2"/>
      <c r="SDN2" s="2"/>
      <c r="SDO2" s="2"/>
      <c r="SDP2" s="2"/>
      <c r="SDQ2" s="2"/>
      <c r="SDR2" s="2"/>
      <c r="SDS2" s="2"/>
      <c r="SDT2" s="2"/>
      <c r="SDU2" s="2"/>
      <c r="SDV2" s="2"/>
      <c r="SDW2" s="2"/>
      <c r="SDX2" s="2"/>
      <c r="SDY2" s="2"/>
      <c r="SDZ2" s="2"/>
      <c r="SEA2" s="2"/>
      <c r="SEB2" s="2"/>
      <c r="SEC2" s="2"/>
      <c r="SED2" s="2"/>
      <c r="SEE2" s="2"/>
      <c r="SEF2" s="2"/>
      <c r="SEG2" s="2"/>
      <c r="SEH2" s="2"/>
      <c r="SEI2" s="2"/>
      <c r="SEJ2" s="2"/>
      <c r="SEK2" s="2"/>
      <c r="SEL2" s="2"/>
      <c r="SEM2" s="2"/>
      <c r="SEN2" s="2"/>
      <c r="SEO2" s="2"/>
      <c r="SEP2" s="2"/>
      <c r="SEQ2" s="2"/>
      <c r="SER2" s="2"/>
      <c r="SES2" s="2"/>
      <c r="SET2" s="2"/>
      <c r="SEU2" s="2"/>
      <c r="SEV2" s="2"/>
      <c r="SEW2" s="2"/>
      <c r="SEX2" s="2"/>
      <c r="SEY2" s="2"/>
      <c r="SEZ2" s="2"/>
      <c r="SFA2" s="2"/>
      <c r="SFB2" s="2"/>
      <c r="SFC2" s="2"/>
      <c r="SFD2" s="2"/>
      <c r="SFE2" s="2"/>
      <c r="SFF2" s="2"/>
      <c r="SFG2" s="2"/>
      <c r="SFH2" s="2"/>
      <c r="SFI2" s="2"/>
      <c r="SFJ2" s="2"/>
      <c r="SFK2" s="2"/>
      <c r="SFL2" s="2"/>
      <c r="SFM2" s="2"/>
      <c r="SFN2" s="2"/>
      <c r="SFO2" s="2"/>
      <c r="SFP2" s="2"/>
      <c r="SFQ2" s="2"/>
      <c r="SFR2" s="2"/>
      <c r="SFS2" s="2"/>
      <c r="SFT2" s="2"/>
      <c r="SFU2" s="2"/>
      <c r="SFV2" s="2"/>
      <c r="SFW2" s="2"/>
      <c r="SFX2" s="2"/>
      <c r="SFY2" s="2"/>
      <c r="SFZ2" s="2"/>
      <c r="SGA2" s="2"/>
      <c r="SGB2" s="2"/>
      <c r="SGC2" s="2"/>
      <c r="SGD2" s="2"/>
      <c r="SGE2" s="2"/>
      <c r="SGF2" s="2"/>
      <c r="SGG2" s="2"/>
      <c r="SGH2" s="2"/>
      <c r="SGI2" s="2"/>
      <c r="SGJ2" s="2"/>
      <c r="SGK2" s="2"/>
      <c r="SGL2" s="2"/>
      <c r="SGM2" s="2"/>
      <c r="SGN2" s="2"/>
      <c r="SGO2" s="2"/>
      <c r="SGP2" s="2"/>
      <c r="SGQ2" s="2"/>
      <c r="SGR2" s="2"/>
      <c r="SGS2" s="2"/>
      <c r="SGT2" s="2"/>
      <c r="SGU2" s="2"/>
      <c r="SGV2" s="2"/>
      <c r="SGW2" s="2"/>
      <c r="SGX2" s="2"/>
      <c r="SGY2" s="2"/>
      <c r="SGZ2" s="2"/>
      <c r="SHA2" s="2"/>
      <c r="SHB2" s="2"/>
      <c r="SHC2" s="2"/>
      <c r="SHD2" s="2"/>
      <c r="SHE2" s="2"/>
      <c r="SHF2" s="2"/>
      <c r="SHG2" s="2"/>
      <c r="SHH2" s="2"/>
      <c r="SHI2" s="2"/>
      <c r="SHJ2" s="2"/>
      <c r="SHK2" s="2"/>
      <c r="SHL2" s="2"/>
      <c r="SHM2" s="2"/>
      <c r="SHN2" s="2"/>
      <c r="SHO2" s="2"/>
      <c r="SHP2" s="2"/>
      <c r="SHQ2" s="2"/>
      <c r="SHR2" s="2"/>
      <c r="SHS2" s="2"/>
      <c r="SHT2" s="2"/>
      <c r="SHU2" s="2"/>
      <c r="SHV2" s="2"/>
      <c r="SHW2" s="2"/>
      <c r="SHX2" s="2"/>
      <c r="SHY2" s="2"/>
      <c r="SHZ2" s="2"/>
      <c r="SIA2" s="2"/>
      <c r="SIB2" s="2"/>
      <c r="SIC2" s="2"/>
      <c r="SID2" s="2"/>
      <c r="SIE2" s="2"/>
      <c r="SIF2" s="2"/>
      <c r="SIG2" s="2"/>
      <c r="SIH2" s="2"/>
      <c r="SII2" s="2"/>
      <c r="SIJ2" s="2"/>
      <c r="SIK2" s="2"/>
      <c r="SIL2" s="2"/>
      <c r="SIM2" s="2"/>
      <c r="SIN2" s="2"/>
      <c r="SIO2" s="2"/>
      <c r="SIP2" s="2"/>
      <c r="SIQ2" s="2"/>
      <c r="SIR2" s="2"/>
      <c r="SIS2" s="2"/>
      <c r="SIT2" s="2"/>
      <c r="SIU2" s="2"/>
      <c r="SIV2" s="2"/>
      <c r="SIW2" s="2"/>
      <c r="SIX2" s="2"/>
      <c r="SIY2" s="2"/>
      <c r="SIZ2" s="2"/>
      <c r="SJA2" s="2"/>
      <c r="SJB2" s="2"/>
      <c r="SJC2" s="2"/>
      <c r="SJD2" s="2"/>
      <c r="SJE2" s="2"/>
      <c r="SJF2" s="2"/>
      <c r="SJG2" s="2"/>
      <c r="SJH2" s="2"/>
      <c r="SJI2" s="2"/>
      <c r="SJJ2" s="2"/>
      <c r="SJK2" s="2"/>
      <c r="SJL2" s="2"/>
      <c r="SJM2" s="2"/>
      <c r="SJN2" s="2"/>
      <c r="SJO2" s="2"/>
      <c r="SJP2" s="2"/>
      <c r="SJQ2" s="2"/>
      <c r="SJR2" s="2"/>
      <c r="SJS2" s="2"/>
      <c r="SJT2" s="2"/>
      <c r="SJU2" s="2"/>
      <c r="SJV2" s="2"/>
      <c r="SJW2" s="2"/>
      <c r="SJX2" s="2"/>
      <c r="SJY2" s="2"/>
      <c r="SJZ2" s="2"/>
      <c r="SKA2" s="2"/>
      <c r="SKB2" s="2"/>
      <c r="SKC2" s="2"/>
      <c r="SKD2" s="2"/>
      <c r="SKE2" s="2"/>
      <c r="SKF2" s="2"/>
      <c r="SKG2" s="2"/>
      <c r="SKH2" s="2"/>
      <c r="SKI2" s="2"/>
      <c r="SKJ2" s="2"/>
      <c r="SKK2" s="2"/>
      <c r="SKL2" s="2"/>
      <c r="SKM2" s="2"/>
      <c r="SKN2" s="2"/>
      <c r="SKO2" s="2"/>
      <c r="SKP2" s="2"/>
      <c r="SKQ2" s="2"/>
      <c r="SKR2" s="2"/>
      <c r="SKS2" s="2"/>
      <c r="SKT2" s="2"/>
      <c r="SKU2" s="2"/>
      <c r="SKV2" s="2"/>
      <c r="SKW2" s="2"/>
      <c r="SKX2" s="2"/>
      <c r="SKY2" s="2"/>
      <c r="SKZ2" s="2"/>
      <c r="SLA2" s="2"/>
      <c r="SLB2" s="2"/>
      <c r="SLC2" s="2"/>
      <c r="SLD2" s="2"/>
      <c r="SLE2" s="2"/>
      <c r="SLF2" s="2"/>
      <c r="SLG2" s="2"/>
      <c r="SLH2" s="2"/>
      <c r="SLI2" s="2"/>
      <c r="SLJ2" s="2"/>
      <c r="SLK2" s="2"/>
      <c r="SLL2" s="2"/>
      <c r="SLM2" s="2"/>
      <c r="SLN2" s="2"/>
      <c r="SLO2" s="2"/>
      <c r="SLP2" s="2"/>
      <c r="SLQ2" s="2"/>
      <c r="SLR2" s="2"/>
      <c r="SLS2" s="2"/>
      <c r="SLT2" s="2"/>
      <c r="SLU2" s="2"/>
      <c r="SLV2" s="2"/>
      <c r="SLW2" s="2"/>
      <c r="SLX2" s="2"/>
      <c r="SLY2" s="2"/>
      <c r="SLZ2" s="2"/>
      <c r="SMA2" s="2"/>
      <c r="SMB2" s="2"/>
      <c r="SMC2" s="2"/>
      <c r="SMD2" s="2"/>
      <c r="SME2" s="2"/>
      <c r="SMF2" s="2"/>
      <c r="SMG2" s="2"/>
      <c r="SMH2" s="2"/>
      <c r="SMI2" s="2"/>
      <c r="SMJ2" s="2"/>
      <c r="SMK2" s="2"/>
      <c r="SML2" s="2"/>
      <c r="SMM2" s="2"/>
      <c r="SMN2" s="2"/>
      <c r="SMO2" s="2"/>
      <c r="SMP2" s="2"/>
      <c r="SMQ2" s="2"/>
      <c r="SMR2" s="2"/>
      <c r="SMS2" s="2"/>
      <c r="SMT2" s="2"/>
      <c r="SMU2" s="2"/>
      <c r="SMV2" s="2"/>
      <c r="SMW2" s="2"/>
      <c r="SMX2" s="2"/>
      <c r="SMY2" s="2"/>
      <c r="SMZ2" s="2"/>
      <c r="SNA2" s="2"/>
      <c r="SNB2" s="2"/>
      <c r="SNC2" s="2"/>
      <c r="SND2" s="2"/>
      <c r="SNE2" s="2"/>
      <c r="SNF2" s="2"/>
      <c r="SNG2" s="2"/>
      <c r="SNH2" s="2"/>
      <c r="SNI2" s="2"/>
      <c r="SNJ2" s="2"/>
      <c r="SNK2" s="2"/>
      <c r="SNL2" s="2"/>
      <c r="SNM2" s="2"/>
      <c r="SNN2" s="2"/>
      <c r="SNO2" s="2"/>
      <c r="SNP2" s="2"/>
      <c r="SNQ2" s="2"/>
      <c r="SNR2" s="2"/>
      <c r="SNS2" s="2"/>
      <c r="SNT2" s="2"/>
      <c r="SNU2" s="2"/>
      <c r="SNV2" s="2"/>
      <c r="SNW2" s="2"/>
      <c r="SNX2" s="2"/>
      <c r="SNY2" s="2"/>
      <c r="SNZ2" s="2"/>
      <c r="SOA2" s="2"/>
      <c r="SOB2" s="2"/>
      <c r="SOC2" s="2"/>
      <c r="SOD2" s="2"/>
      <c r="SOE2" s="2"/>
      <c r="SOF2" s="2"/>
      <c r="SOG2" s="2"/>
      <c r="SOH2" s="2"/>
      <c r="SOI2" s="2"/>
      <c r="SOJ2" s="2"/>
      <c r="SOK2" s="2"/>
      <c r="SOL2" s="2"/>
      <c r="SOM2" s="2"/>
      <c r="SON2" s="2"/>
      <c r="SOO2" s="2"/>
      <c r="SOP2" s="2"/>
      <c r="SOQ2" s="2"/>
      <c r="SOR2" s="2"/>
      <c r="SOS2" s="2"/>
      <c r="SOT2" s="2"/>
      <c r="SOU2" s="2"/>
      <c r="SOV2" s="2"/>
      <c r="SOW2" s="2"/>
      <c r="SOX2" s="2"/>
      <c r="SOY2" s="2"/>
      <c r="SOZ2" s="2"/>
      <c r="SPA2" s="2"/>
      <c r="SPB2" s="2"/>
      <c r="SPC2" s="2"/>
      <c r="SPD2" s="2"/>
      <c r="SPE2" s="2"/>
      <c r="SPF2" s="2"/>
      <c r="SPG2" s="2"/>
      <c r="SPH2" s="2"/>
      <c r="SPI2" s="2"/>
      <c r="SPJ2" s="2"/>
      <c r="SPK2" s="2"/>
      <c r="SPL2" s="2"/>
      <c r="SPM2" s="2"/>
      <c r="SPN2" s="2"/>
      <c r="SPO2" s="2"/>
      <c r="SPP2" s="2"/>
      <c r="SPQ2" s="2"/>
      <c r="SPR2" s="2"/>
      <c r="SPS2" s="2"/>
      <c r="SPT2" s="2"/>
      <c r="SPU2" s="2"/>
      <c r="SPV2" s="2"/>
      <c r="SPW2" s="2"/>
      <c r="SPX2" s="2"/>
      <c r="SPY2" s="2"/>
      <c r="SPZ2" s="2"/>
      <c r="SQA2" s="2"/>
      <c r="SQB2" s="2"/>
      <c r="SQC2" s="2"/>
      <c r="SQD2" s="2"/>
      <c r="SQE2" s="2"/>
      <c r="SQF2" s="2"/>
      <c r="SQG2" s="2"/>
      <c r="SQH2" s="2"/>
      <c r="SQI2" s="2"/>
      <c r="SQJ2" s="2"/>
      <c r="SQK2" s="2"/>
      <c r="SQL2" s="2"/>
      <c r="SQM2" s="2"/>
      <c r="SQN2" s="2"/>
      <c r="SQO2" s="2"/>
      <c r="SQP2" s="2"/>
      <c r="SQQ2" s="2"/>
      <c r="SQR2" s="2"/>
      <c r="SQS2" s="2"/>
      <c r="SQT2" s="2"/>
      <c r="SQU2" s="2"/>
      <c r="SQV2" s="2"/>
      <c r="SQW2" s="2"/>
      <c r="SQX2" s="2"/>
      <c r="SQY2" s="2"/>
      <c r="SQZ2" s="2"/>
      <c r="SRA2" s="2"/>
      <c r="SRB2" s="2"/>
      <c r="SRC2" s="2"/>
      <c r="SRD2" s="2"/>
      <c r="SRE2" s="2"/>
      <c r="SRF2" s="2"/>
      <c r="SRG2" s="2"/>
      <c r="SRH2" s="2"/>
      <c r="SRI2" s="2"/>
      <c r="SRJ2" s="2"/>
      <c r="SRK2" s="2"/>
      <c r="SRL2" s="2"/>
      <c r="SRM2" s="2"/>
      <c r="SRN2" s="2"/>
      <c r="SRO2" s="2"/>
      <c r="SRP2" s="2"/>
      <c r="SRQ2" s="2"/>
      <c r="SRR2" s="2"/>
      <c r="SRS2" s="2"/>
      <c r="SRT2" s="2"/>
      <c r="SRU2" s="2"/>
      <c r="SRV2" s="2"/>
      <c r="SRW2" s="2"/>
      <c r="SRX2" s="2"/>
      <c r="SRY2" s="2"/>
      <c r="SRZ2" s="2"/>
      <c r="SSA2" s="2"/>
      <c r="SSB2" s="2"/>
      <c r="SSC2" s="2"/>
      <c r="SSD2" s="2"/>
      <c r="SSE2" s="2"/>
      <c r="SSF2" s="2"/>
      <c r="SSG2" s="2"/>
      <c r="SSH2" s="2"/>
      <c r="SSI2" s="2"/>
      <c r="SSJ2" s="2"/>
      <c r="SSK2" s="2"/>
      <c r="SSL2" s="2"/>
      <c r="SSM2" s="2"/>
      <c r="SSN2" s="2"/>
      <c r="SSO2" s="2"/>
      <c r="SSP2" s="2"/>
      <c r="SSQ2" s="2"/>
      <c r="SSR2" s="2"/>
      <c r="SSS2" s="2"/>
      <c r="SST2" s="2"/>
      <c r="SSU2" s="2"/>
      <c r="SSV2" s="2"/>
      <c r="SSW2" s="2"/>
      <c r="SSX2" s="2"/>
      <c r="SSY2" s="2"/>
      <c r="SSZ2" s="2"/>
      <c r="STA2" s="2"/>
      <c r="STB2" s="2"/>
      <c r="STC2" s="2"/>
      <c r="STD2" s="2"/>
      <c r="STE2" s="2"/>
      <c r="STF2" s="2"/>
      <c r="STG2" s="2"/>
      <c r="STH2" s="2"/>
      <c r="STI2" s="2"/>
      <c r="STJ2" s="2"/>
      <c r="STK2" s="2"/>
      <c r="STL2" s="2"/>
      <c r="STM2" s="2"/>
      <c r="STN2" s="2"/>
      <c r="STO2" s="2"/>
      <c r="STP2" s="2"/>
      <c r="STQ2" s="2"/>
      <c r="STR2" s="2"/>
      <c r="STS2" s="2"/>
      <c r="STT2" s="2"/>
      <c r="STU2" s="2"/>
      <c r="STV2" s="2"/>
      <c r="STW2" s="2"/>
      <c r="STX2" s="2"/>
      <c r="STY2" s="2"/>
      <c r="STZ2" s="2"/>
      <c r="SUA2" s="2"/>
      <c r="SUB2" s="2"/>
      <c r="SUC2" s="2"/>
      <c r="SUD2" s="2"/>
      <c r="SUE2" s="2"/>
      <c r="SUF2" s="2"/>
      <c r="SUG2" s="2"/>
      <c r="SUH2" s="2"/>
      <c r="SUI2" s="2"/>
      <c r="SUJ2" s="2"/>
      <c r="SUK2" s="2"/>
      <c r="SUL2" s="2"/>
      <c r="SUM2" s="2"/>
      <c r="SUN2" s="2"/>
      <c r="SUO2" s="2"/>
      <c r="SUP2" s="2"/>
      <c r="SUQ2" s="2"/>
      <c r="SUR2" s="2"/>
      <c r="SUS2" s="2"/>
      <c r="SUT2" s="2"/>
      <c r="SUU2" s="2"/>
      <c r="SUV2" s="2"/>
      <c r="SUW2" s="2"/>
      <c r="SUX2" s="2"/>
      <c r="SUY2" s="2"/>
      <c r="SUZ2" s="2"/>
      <c r="SVA2" s="2"/>
      <c r="SVB2" s="2"/>
      <c r="SVC2" s="2"/>
      <c r="SVD2" s="2"/>
      <c r="SVE2" s="2"/>
      <c r="SVF2" s="2"/>
      <c r="SVG2" s="2"/>
      <c r="SVH2" s="2"/>
      <c r="SVI2" s="2"/>
      <c r="SVJ2" s="2"/>
      <c r="SVK2" s="2"/>
      <c r="SVL2" s="2"/>
      <c r="SVM2" s="2"/>
      <c r="SVN2" s="2"/>
      <c r="SVO2" s="2"/>
      <c r="SVP2" s="2"/>
      <c r="SVQ2" s="2"/>
      <c r="SVR2" s="2"/>
      <c r="SVS2" s="2"/>
      <c r="SVT2" s="2"/>
      <c r="SVU2" s="2"/>
      <c r="SVV2" s="2"/>
      <c r="SVW2" s="2"/>
      <c r="SVX2" s="2"/>
      <c r="SVY2" s="2"/>
      <c r="SVZ2" s="2"/>
      <c r="SWA2" s="2"/>
      <c r="SWB2" s="2"/>
      <c r="SWC2" s="2"/>
      <c r="SWD2" s="2"/>
      <c r="SWE2" s="2"/>
      <c r="SWF2" s="2"/>
      <c r="SWG2" s="2"/>
      <c r="SWH2" s="2"/>
      <c r="SWI2" s="2"/>
      <c r="SWJ2" s="2"/>
      <c r="SWK2" s="2"/>
      <c r="SWL2" s="2"/>
      <c r="SWM2" s="2"/>
      <c r="SWN2" s="2"/>
      <c r="SWO2" s="2"/>
      <c r="SWP2" s="2"/>
      <c r="SWQ2" s="2"/>
      <c r="SWR2" s="2"/>
      <c r="SWS2" s="2"/>
      <c r="SWT2" s="2"/>
      <c r="SWU2" s="2"/>
      <c r="SWV2" s="2"/>
      <c r="SWW2" s="2"/>
      <c r="SWX2" s="2"/>
      <c r="SWY2" s="2"/>
      <c r="SWZ2" s="2"/>
      <c r="SXA2" s="2"/>
      <c r="SXB2" s="2"/>
      <c r="SXC2" s="2"/>
      <c r="SXD2" s="2"/>
      <c r="SXE2" s="2"/>
      <c r="SXF2" s="2"/>
      <c r="SXG2" s="2"/>
      <c r="SXH2" s="2"/>
      <c r="SXI2" s="2"/>
      <c r="SXJ2" s="2"/>
      <c r="SXK2" s="2"/>
      <c r="SXL2" s="2"/>
      <c r="SXM2" s="2"/>
      <c r="SXN2" s="2"/>
      <c r="SXO2" s="2"/>
      <c r="SXP2" s="2"/>
      <c r="SXQ2" s="2"/>
      <c r="SXR2" s="2"/>
      <c r="SXS2" s="2"/>
      <c r="SXT2" s="2"/>
      <c r="SXU2" s="2"/>
      <c r="SXV2" s="2"/>
      <c r="SXW2" s="2"/>
      <c r="SXX2" s="2"/>
      <c r="SXY2" s="2"/>
      <c r="SXZ2" s="2"/>
      <c r="SYA2" s="2"/>
      <c r="SYB2" s="2"/>
      <c r="SYC2" s="2"/>
      <c r="SYD2" s="2"/>
      <c r="SYE2" s="2"/>
      <c r="SYF2" s="2"/>
      <c r="SYG2" s="2"/>
      <c r="SYH2" s="2"/>
      <c r="SYI2" s="2"/>
      <c r="SYJ2" s="2"/>
      <c r="SYK2" s="2"/>
      <c r="SYL2" s="2"/>
      <c r="SYM2" s="2"/>
      <c r="SYN2" s="2"/>
      <c r="SYO2" s="2"/>
      <c r="SYP2" s="2"/>
      <c r="SYQ2" s="2"/>
      <c r="SYR2" s="2"/>
      <c r="SYS2" s="2"/>
      <c r="SYT2" s="2"/>
      <c r="SYU2" s="2"/>
      <c r="SYV2" s="2"/>
      <c r="SYW2" s="2"/>
      <c r="SYX2" s="2"/>
      <c r="SYY2" s="2"/>
      <c r="SYZ2" s="2"/>
      <c r="SZA2" s="2"/>
      <c r="SZB2" s="2"/>
      <c r="SZC2" s="2"/>
      <c r="SZD2" s="2"/>
      <c r="SZE2" s="2"/>
      <c r="SZF2" s="2"/>
      <c r="SZG2" s="2"/>
      <c r="SZH2" s="2"/>
      <c r="SZI2" s="2"/>
      <c r="SZJ2" s="2"/>
      <c r="SZK2" s="2"/>
      <c r="SZL2" s="2"/>
      <c r="SZM2" s="2"/>
      <c r="SZN2" s="2"/>
      <c r="SZO2" s="2"/>
      <c r="SZP2" s="2"/>
      <c r="SZQ2" s="2"/>
      <c r="SZR2" s="2"/>
      <c r="SZS2" s="2"/>
      <c r="SZT2" s="2"/>
      <c r="SZU2" s="2"/>
      <c r="SZV2" s="2"/>
      <c r="SZW2" s="2"/>
      <c r="SZX2" s="2"/>
      <c r="SZY2" s="2"/>
      <c r="SZZ2" s="2"/>
      <c r="TAA2" s="2"/>
      <c r="TAB2" s="2"/>
      <c r="TAC2" s="2"/>
      <c r="TAD2" s="2"/>
      <c r="TAE2" s="2"/>
      <c r="TAF2" s="2"/>
      <c r="TAG2" s="2"/>
      <c r="TAH2" s="2"/>
      <c r="TAI2" s="2"/>
      <c r="TAJ2" s="2"/>
      <c r="TAK2" s="2"/>
      <c r="TAL2" s="2"/>
      <c r="TAM2" s="2"/>
      <c r="TAN2" s="2"/>
      <c r="TAO2" s="2"/>
      <c r="TAP2" s="2"/>
      <c r="TAQ2" s="2"/>
      <c r="TAR2" s="2"/>
      <c r="TAS2" s="2"/>
      <c r="TAT2" s="2"/>
      <c r="TAU2" s="2"/>
      <c r="TAV2" s="2"/>
      <c r="TAW2" s="2"/>
      <c r="TAX2" s="2"/>
      <c r="TAY2" s="2"/>
      <c r="TAZ2" s="2"/>
      <c r="TBA2" s="2"/>
      <c r="TBB2" s="2"/>
      <c r="TBC2" s="2"/>
      <c r="TBD2" s="2"/>
      <c r="TBE2" s="2"/>
      <c r="TBF2" s="2"/>
      <c r="TBG2" s="2"/>
      <c r="TBH2" s="2"/>
      <c r="TBI2" s="2"/>
      <c r="TBJ2" s="2"/>
      <c r="TBK2" s="2"/>
      <c r="TBL2" s="2"/>
      <c r="TBM2" s="2"/>
      <c r="TBN2" s="2"/>
      <c r="TBO2" s="2"/>
      <c r="TBP2" s="2"/>
      <c r="TBQ2" s="2"/>
      <c r="TBR2" s="2"/>
      <c r="TBS2" s="2"/>
      <c r="TBT2" s="2"/>
      <c r="TBU2" s="2"/>
      <c r="TBV2" s="2"/>
      <c r="TBW2" s="2"/>
      <c r="TBX2" s="2"/>
      <c r="TBY2" s="2"/>
      <c r="TBZ2" s="2"/>
      <c r="TCA2" s="2"/>
      <c r="TCB2" s="2"/>
      <c r="TCC2" s="2"/>
      <c r="TCD2" s="2"/>
      <c r="TCE2" s="2"/>
      <c r="TCF2" s="2"/>
      <c r="TCG2" s="2"/>
      <c r="TCH2" s="2"/>
      <c r="TCI2" s="2"/>
      <c r="TCJ2" s="2"/>
      <c r="TCK2" s="2"/>
      <c r="TCL2" s="2"/>
      <c r="TCM2" s="2"/>
      <c r="TCN2" s="2"/>
      <c r="TCO2" s="2"/>
      <c r="TCP2" s="2"/>
      <c r="TCQ2" s="2"/>
      <c r="TCR2" s="2"/>
      <c r="TCS2" s="2"/>
      <c r="TCT2" s="2"/>
      <c r="TCU2" s="2"/>
      <c r="TCV2" s="2"/>
      <c r="TCW2" s="2"/>
      <c r="TCX2" s="2"/>
      <c r="TCY2" s="2"/>
      <c r="TCZ2" s="2"/>
      <c r="TDA2" s="2"/>
      <c r="TDB2" s="2"/>
      <c r="TDC2" s="2"/>
      <c r="TDD2" s="2"/>
      <c r="TDE2" s="2"/>
      <c r="TDF2" s="2"/>
      <c r="TDG2" s="2"/>
      <c r="TDH2" s="2"/>
      <c r="TDI2" s="2"/>
      <c r="TDJ2" s="2"/>
      <c r="TDK2" s="2"/>
      <c r="TDL2" s="2"/>
      <c r="TDM2" s="2"/>
      <c r="TDN2" s="2"/>
      <c r="TDO2" s="2"/>
      <c r="TDP2" s="2"/>
      <c r="TDQ2" s="2"/>
      <c r="TDR2" s="2"/>
      <c r="TDS2" s="2"/>
      <c r="TDT2" s="2"/>
      <c r="TDU2" s="2"/>
      <c r="TDV2" s="2"/>
      <c r="TDW2" s="2"/>
      <c r="TDX2" s="2"/>
      <c r="TDY2" s="2"/>
      <c r="TDZ2" s="2"/>
      <c r="TEA2" s="2"/>
      <c r="TEB2" s="2"/>
      <c r="TEC2" s="2"/>
      <c r="TED2" s="2"/>
      <c r="TEE2" s="2"/>
      <c r="TEF2" s="2"/>
      <c r="TEG2" s="2"/>
      <c r="TEH2" s="2"/>
      <c r="TEI2" s="2"/>
      <c r="TEJ2" s="2"/>
      <c r="TEK2" s="2"/>
      <c r="TEL2" s="2"/>
      <c r="TEM2" s="2"/>
      <c r="TEN2" s="2"/>
      <c r="TEO2" s="2"/>
      <c r="TEP2" s="2"/>
      <c r="TEQ2" s="2"/>
      <c r="TER2" s="2"/>
      <c r="TES2" s="2"/>
      <c r="TET2" s="2"/>
      <c r="TEU2" s="2"/>
      <c r="TEV2" s="2"/>
      <c r="TEW2" s="2"/>
      <c r="TEX2" s="2"/>
      <c r="TEY2" s="2"/>
      <c r="TEZ2" s="2"/>
      <c r="TFA2" s="2"/>
      <c r="TFB2" s="2"/>
      <c r="TFC2" s="2"/>
      <c r="TFD2" s="2"/>
      <c r="TFE2" s="2"/>
      <c r="TFF2" s="2"/>
      <c r="TFG2" s="2"/>
      <c r="TFH2" s="2"/>
      <c r="TFI2" s="2"/>
      <c r="TFJ2" s="2"/>
      <c r="TFK2" s="2"/>
      <c r="TFL2" s="2"/>
      <c r="TFM2" s="2"/>
      <c r="TFN2" s="2"/>
      <c r="TFO2" s="2"/>
      <c r="TFP2" s="2"/>
      <c r="TFQ2" s="2"/>
      <c r="TFR2" s="2"/>
      <c r="TFS2" s="2"/>
      <c r="TFT2" s="2"/>
      <c r="TFU2" s="2"/>
      <c r="TFV2" s="2"/>
      <c r="TFW2" s="2"/>
      <c r="TFX2" s="2"/>
      <c r="TFY2" s="2"/>
      <c r="TFZ2" s="2"/>
      <c r="TGA2" s="2"/>
      <c r="TGB2" s="2"/>
      <c r="TGC2" s="2"/>
      <c r="TGD2" s="2"/>
      <c r="TGE2" s="2"/>
      <c r="TGF2" s="2"/>
      <c r="TGG2" s="2"/>
      <c r="TGH2" s="2"/>
      <c r="TGI2" s="2"/>
      <c r="TGJ2" s="2"/>
      <c r="TGK2" s="2"/>
      <c r="TGL2" s="2"/>
      <c r="TGM2" s="2"/>
      <c r="TGN2" s="2"/>
      <c r="TGO2" s="2"/>
      <c r="TGP2" s="2"/>
      <c r="TGQ2" s="2"/>
      <c r="TGR2" s="2"/>
      <c r="TGS2" s="2"/>
      <c r="TGT2" s="2"/>
      <c r="TGU2" s="2"/>
      <c r="TGV2" s="2"/>
      <c r="TGW2" s="2"/>
      <c r="TGX2" s="2"/>
      <c r="TGY2" s="2"/>
      <c r="TGZ2" s="2"/>
      <c r="THA2" s="2"/>
      <c r="THB2" s="2"/>
      <c r="THC2" s="2"/>
      <c r="THD2" s="2"/>
      <c r="THE2" s="2"/>
      <c r="THF2" s="2"/>
      <c r="THG2" s="2"/>
      <c r="THH2" s="2"/>
      <c r="THI2" s="2"/>
      <c r="THJ2" s="2"/>
      <c r="THK2" s="2"/>
      <c r="THL2" s="2"/>
      <c r="THM2" s="2"/>
      <c r="THN2" s="2"/>
      <c r="THO2" s="2"/>
      <c r="THP2" s="2"/>
      <c r="THQ2" s="2"/>
      <c r="THR2" s="2"/>
      <c r="THS2" s="2"/>
      <c r="THT2" s="2"/>
      <c r="THU2" s="2"/>
      <c r="THV2" s="2"/>
      <c r="THW2" s="2"/>
      <c r="THX2" s="2"/>
      <c r="THY2" s="2"/>
      <c r="THZ2" s="2"/>
      <c r="TIA2" s="2"/>
      <c r="TIB2" s="2"/>
      <c r="TIC2" s="2"/>
      <c r="TID2" s="2"/>
      <c r="TIE2" s="2"/>
      <c r="TIF2" s="2"/>
      <c r="TIG2" s="2"/>
      <c r="TIH2" s="2"/>
      <c r="TII2" s="2"/>
      <c r="TIJ2" s="2"/>
      <c r="TIK2" s="2"/>
      <c r="TIL2" s="2"/>
      <c r="TIM2" s="2"/>
      <c r="TIN2" s="2"/>
      <c r="TIO2" s="2"/>
      <c r="TIP2" s="2"/>
      <c r="TIQ2" s="2"/>
      <c r="TIR2" s="2"/>
      <c r="TIS2" s="2"/>
      <c r="TIT2" s="2"/>
      <c r="TIU2" s="2"/>
      <c r="TIV2" s="2"/>
      <c r="TIW2" s="2"/>
      <c r="TIX2" s="2"/>
      <c r="TIY2" s="2"/>
      <c r="TIZ2" s="2"/>
      <c r="TJA2" s="2"/>
      <c r="TJB2" s="2"/>
      <c r="TJC2" s="2"/>
      <c r="TJD2" s="2"/>
      <c r="TJE2" s="2"/>
      <c r="TJF2" s="2"/>
      <c r="TJG2" s="2"/>
      <c r="TJH2" s="2"/>
      <c r="TJI2" s="2"/>
      <c r="TJJ2" s="2"/>
      <c r="TJK2" s="2"/>
      <c r="TJL2" s="2"/>
      <c r="TJM2" s="2"/>
      <c r="TJN2" s="2"/>
      <c r="TJO2" s="2"/>
      <c r="TJP2" s="2"/>
      <c r="TJQ2" s="2"/>
      <c r="TJR2" s="2"/>
      <c r="TJS2" s="2"/>
      <c r="TJT2" s="2"/>
      <c r="TJU2" s="2"/>
      <c r="TJV2" s="2"/>
      <c r="TJW2" s="2"/>
      <c r="TJX2" s="2"/>
      <c r="TJY2" s="2"/>
      <c r="TJZ2" s="2"/>
      <c r="TKA2" s="2"/>
      <c r="TKB2" s="2"/>
      <c r="TKC2" s="2"/>
      <c r="TKD2" s="2"/>
      <c r="TKE2" s="2"/>
      <c r="TKF2" s="2"/>
      <c r="TKG2" s="2"/>
      <c r="TKH2" s="2"/>
      <c r="TKI2" s="2"/>
      <c r="TKJ2" s="2"/>
      <c r="TKK2" s="2"/>
      <c r="TKL2" s="2"/>
      <c r="TKM2" s="2"/>
      <c r="TKN2" s="2"/>
      <c r="TKO2" s="2"/>
      <c r="TKP2" s="2"/>
      <c r="TKQ2" s="2"/>
      <c r="TKR2" s="2"/>
      <c r="TKS2" s="2"/>
      <c r="TKT2" s="2"/>
      <c r="TKU2" s="2"/>
      <c r="TKV2" s="2"/>
      <c r="TKW2" s="2"/>
      <c r="TKX2" s="2"/>
      <c r="TKY2" s="2"/>
      <c r="TKZ2" s="2"/>
      <c r="TLA2" s="2"/>
      <c r="TLB2" s="2"/>
      <c r="TLC2" s="2"/>
      <c r="TLD2" s="2"/>
      <c r="TLE2" s="2"/>
      <c r="TLF2" s="2"/>
      <c r="TLG2" s="2"/>
      <c r="TLH2" s="2"/>
      <c r="TLI2" s="2"/>
      <c r="TLJ2" s="2"/>
      <c r="TLK2" s="2"/>
      <c r="TLL2" s="2"/>
      <c r="TLM2" s="2"/>
      <c r="TLN2" s="2"/>
      <c r="TLO2" s="2"/>
      <c r="TLP2" s="2"/>
      <c r="TLQ2" s="2"/>
      <c r="TLR2" s="2"/>
      <c r="TLS2" s="2"/>
      <c r="TLT2" s="2"/>
      <c r="TLU2" s="2"/>
      <c r="TLV2" s="2"/>
      <c r="TLW2" s="2"/>
      <c r="TLX2" s="2"/>
      <c r="TLY2" s="2"/>
      <c r="TLZ2" s="2"/>
      <c r="TMA2" s="2"/>
      <c r="TMB2" s="2"/>
      <c r="TMC2" s="2"/>
      <c r="TMD2" s="2"/>
      <c r="TME2" s="2"/>
      <c r="TMF2" s="2"/>
      <c r="TMG2" s="2"/>
      <c r="TMH2" s="2"/>
      <c r="TMI2" s="2"/>
      <c r="TMJ2" s="2"/>
      <c r="TMK2" s="2"/>
      <c r="TML2" s="2"/>
      <c r="TMM2" s="2"/>
      <c r="TMN2" s="2"/>
      <c r="TMO2" s="2"/>
      <c r="TMP2" s="2"/>
      <c r="TMQ2" s="2"/>
      <c r="TMR2" s="2"/>
      <c r="TMS2" s="2"/>
      <c r="TMT2" s="2"/>
      <c r="TMU2" s="2"/>
      <c r="TMV2" s="2"/>
      <c r="TMW2" s="2"/>
      <c r="TMX2" s="2"/>
      <c r="TMY2" s="2"/>
      <c r="TMZ2" s="2"/>
      <c r="TNA2" s="2"/>
      <c r="TNB2" s="2"/>
      <c r="TNC2" s="2"/>
      <c r="TND2" s="2"/>
      <c r="TNE2" s="2"/>
      <c r="TNF2" s="2"/>
      <c r="TNG2" s="2"/>
      <c r="TNH2" s="2"/>
      <c r="TNI2" s="2"/>
      <c r="TNJ2" s="2"/>
      <c r="TNK2" s="2"/>
      <c r="TNL2" s="2"/>
      <c r="TNM2" s="2"/>
      <c r="TNN2" s="2"/>
      <c r="TNO2" s="2"/>
      <c r="TNP2" s="2"/>
      <c r="TNQ2" s="2"/>
      <c r="TNR2" s="2"/>
      <c r="TNS2" s="2"/>
      <c r="TNT2" s="2"/>
      <c r="TNU2" s="2"/>
      <c r="TNV2" s="2"/>
      <c r="TNW2" s="2"/>
      <c r="TNX2" s="2"/>
      <c r="TNY2" s="2"/>
      <c r="TNZ2" s="2"/>
      <c r="TOA2" s="2"/>
      <c r="TOB2" s="2"/>
      <c r="TOC2" s="2"/>
      <c r="TOD2" s="2"/>
      <c r="TOE2" s="2"/>
      <c r="TOF2" s="2"/>
      <c r="TOG2" s="2"/>
      <c r="TOH2" s="2"/>
      <c r="TOI2" s="2"/>
      <c r="TOJ2" s="2"/>
      <c r="TOK2" s="2"/>
      <c r="TOL2" s="2"/>
      <c r="TOM2" s="2"/>
      <c r="TON2" s="2"/>
      <c r="TOO2" s="2"/>
      <c r="TOP2" s="2"/>
      <c r="TOQ2" s="2"/>
      <c r="TOR2" s="2"/>
      <c r="TOS2" s="2"/>
      <c r="TOT2" s="2"/>
      <c r="TOU2" s="2"/>
      <c r="TOV2" s="2"/>
      <c r="TOW2" s="2"/>
      <c r="TOX2" s="2"/>
      <c r="TOY2" s="2"/>
      <c r="TOZ2" s="2"/>
      <c r="TPA2" s="2"/>
      <c r="TPB2" s="2"/>
      <c r="TPC2" s="2"/>
      <c r="TPD2" s="2"/>
      <c r="TPE2" s="2"/>
      <c r="TPF2" s="2"/>
      <c r="TPG2" s="2"/>
      <c r="TPH2" s="2"/>
      <c r="TPI2" s="2"/>
      <c r="TPJ2" s="2"/>
      <c r="TPK2" s="2"/>
      <c r="TPL2" s="2"/>
      <c r="TPM2" s="2"/>
      <c r="TPN2" s="2"/>
      <c r="TPO2" s="2"/>
      <c r="TPP2" s="2"/>
      <c r="TPQ2" s="2"/>
      <c r="TPR2" s="2"/>
      <c r="TPS2" s="2"/>
      <c r="TPT2" s="2"/>
      <c r="TPU2" s="2"/>
      <c r="TPV2" s="2"/>
      <c r="TPW2" s="2"/>
      <c r="TPX2" s="2"/>
      <c r="TPY2" s="2"/>
      <c r="TPZ2" s="2"/>
      <c r="TQA2" s="2"/>
      <c r="TQB2" s="2"/>
      <c r="TQC2" s="2"/>
      <c r="TQD2" s="2"/>
      <c r="TQE2" s="2"/>
      <c r="TQF2" s="2"/>
      <c r="TQG2" s="2"/>
      <c r="TQH2" s="2"/>
      <c r="TQI2" s="2"/>
      <c r="TQJ2" s="2"/>
      <c r="TQK2" s="2"/>
      <c r="TQL2" s="2"/>
      <c r="TQM2" s="2"/>
      <c r="TQN2" s="2"/>
      <c r="TQO2" s="2"/>
      <c r="TQP2" s="2"/>
      <c r="TQQ2" s="2"/>
      <c r="TQR2" s="2"/>
      <c r="TQS2" s="2"/>
      <c r="TQT2" s="2"/>
      <c r="TQU2" s="2"/>
      <c r="TQV2" s="2"/>
      <c r="TQW2" s="2"/>
      <c r="TQX2" s="2"/>
      <c r="TQY2" s="2"/>
      <c r="TQZ2" s="2"/>
      <c r="TRA2" s="2"/>
      <c r="TRB2" s="2"/>
      <c r="TRC2" s="2"/>
      <c r="TRD2" s="2"/>
      <c r="TRE2" s="2"/>
      <c r="TRF2" s="2"/>
      <c r="TRG2" s="2"/>
      <c r="TRH2" s="2"/>
      <c r="TRI2" s="2"/>
      <c r="TRJ2" s="2"/>
      <c r="TRK2" s="2"/>
      <c r="TRL2" s="2"/>
      <c r="TRM2" s="2"/>
      <c r="TRN2" s="2"/>
      <c r="TRO2" s="2"/>
      <c r="TRP2" s="2"/>
      <c r="TRQ2" s="2"/>
      <c r="TRR2" s="2"/>
      <c r="TRS2" s="2"/>
      <c r="TRT2" s="2"/>
      <c r="TRU2" s="2"/>
      <c r="TRV2" s="2"/>
      <c r="TRW2" s="2"/>
      <c r="TRX2" s="2"/>
      <c r="TRY2" s="2"/>
      <c r="TRZ2" s="2"/>
      <c r="TSA2" s="2"/>
      <c r="TSB2" s="2"/>
      <c r="TSC2" s="2"/>
      <c r="TSD2" s="2"/>
      <c r="TSE2" s="2"/>
      <c r="TSF2" s="2"/>
      <c r="TSG2" s="2"/>
      <c r="TSH2" s="2"/>
      <c r="TSI2" s="2"/>
      <c r="TSJ2" s="2"/>
      <c r="TSK2" s="2"/>
      <c r="TSL2" s="2"/>
      <c r="TSM2" s="2"/>
      <c r="TSN2" s="2"/>
      <c r="TSO2" s="2"/>
      <c r="TSP2" s="2"/>
      <c r="TSQ2" s="2"/>
      <c r="TSR2" s="2"/>
      <c r="TSS2" s="2"/>
      <c r="TST2" s="2"/>
      <c r="TSU2" s="2"/>
      <c r="TSV2" s="2"/>
      <c r="TSW2" s="2"/>
      <c r="TSX2" s="2"/>
      <c r="TSY2" s="2"/>
      <c r="TSZ2" s="2"/>
      <c r="TTA2" s="2"/>
      <c r="TTB2" s="2"/>
      <c r="TTC2" s="2"/>
      <c r="TTD2" s="2"/>
      <c r="TTE2" s="2"/>
      <c r="TTF2" s="2"/>
      <c r="TTG2" s="2"/>
      <c r="TTH2" s="2"/>
      <c r="TTI2" s="2"/>
      <c r="TTJ2" s="2"/>
      <c r="TTK2" s="2"/>
      <c r="TTL2" s="2"/>
      <c r="TTM2" s="2"/>
      <c r="TTN2" s="2"/>
      <c r="TTO2" s="2"/>
      <c r="TTP2" s="2"/>
      <c r="TTQ2" s="2"/>
      <c r="TTR2" s="2"/>
      <c r="TTS2" s="2"/>
      <c r="TTT2" s="2"/>
      <c r="TTU2" s="2"/>
      <c r="TTV2" s="2"/>
      <c r="TTW2" s="2"/>
      <c r="TTX2" s="2"/>
      <c r="TTY2" s="2"/>
      <c r="TTZ2" s="2"/>
      <c r="TUA2" s="2"/>
      <c r="TUB2" s="2"/>
      <c r="TUC2" s="2"/>
      <c r="TUD2" s="2"/>
      <c r="TUE2" s="2"/>
      <c r="TUF2" s="2"/>
      <c r="TUG2" s="2"/>
      <c r="TUH2" s="2"/>
      <c r="TUI2" s="2"/>
      <c r="TUJ2" s="2"/>
      <c r="TUK2" s="2"/>
      <c r="TUL2" s="2"/>
      <c r="TUM2" s="2"/>
      <c r="TUN2" s="2"/>
      <c r="TUO2" s="2"/>
      <c r="TUP2" s="2"/>
      <c r="TUQ2" s="2"/>
      <c r="TUR2" s="2"/>
      <c r="TUS2" s="2"/>
      <c r="TUT2" s="2"/>
      <c r="TUU2" s="2"/>
      <c r="TUV2" s="2"/>
      <c r="TUW2" s="2"/>
      <c r="TUX2" s="2"/>
      <c r="TUY2" s="2"/>
      <c r="TUZ2" s="2"/>
      <c r="TVA2" s="2"/>
      <c r="TVB2" s="2"/>
      <c r="TVC2" s="2"/>
      <c r="TVD2" s="2"/>
      <c r="TVE2" s="2"/>
      <c r="TVF2" s="2"/>
      <c r="TVG2" s="2"/>
      <c r="TVH2" s="2"/>
      <c r="TVI2" s="2"/>
      <c r="TVJ2" s="2"/>
      <c r="TVK2" s="2"/>
      <c r="TVL2" s="2"/>
      <c r="TVM2" s="2"/>
      <c r="TVN2" s="2"/>
      <c r="TVO2" s="2"/>
      <c r="TVP2" s="2"/>
      <c r="TVQ2" s="2"/>
      <c r="TVR2" s="2"/>
      <c r="TVS2" s="2"/>
      <c r="TVT2" s="2"/>
      <c r="TVU2" s="2"/>
      <c r="TVV2" s="2"/>
      <c r="TVW2" s="2"/>
      <c r="TVX2" s="2"/>
      <c r="TVY2" s="2"/>
      <c r="TVZ2" s="2"/>
      <c r="TWA2" s="2"/>
      <c r="TWB2" s="2"/>
      <c r="TWC2" s="2"/>
      <c r="TWD2" s="2"/>
      <c r="TWE2" s="2"/>
      <c r="TWF2" s="2"/>
      <c r="TWG2" s="2"/>
      <c r="TWH2" s="2"/>
      <c r="TWI2" s="2"/>
      <c r="TWJ2" s="2"/>
      <c r="TWK2" s="2"/>
      <c r="TWL2" s="2"/>
      <c r="TWM2" s="2"/>
      <c r="TWN2" s="2"/>
      <c r="TWO2" s="2"/>
      <c r="TWP2" s="2"/>
      <c r="TWQ2" s="2"/>
      <c r="TWR2" s="2"/>
      <c r="TWS2" s="2"/>
      <c r="TWT2" s="2"/>
      <c r="TWU2" s="2"/>
      <c r="TWV2" s="2"/>
      <c r="TWW2" s="2"/>
      <c r="TWX2" s="2"/>
      <c r="TWY2" s="2"/>
      <c r="TWZ2" s="2"/>
      <c r="TXA2" s="2"/>
      <c r="TXB2" s="2"/>
      <c r="TXC2" s="2"/>
      <c r="TXD2" s="2"/>
      <c r="TXE2" s="2"/>
      <c r="TXF2" s="2"/>
      <c r="TXG2" s="2"/>
      <c r="TXH2" s="2"/>
      <c r="TXI2" s="2"/>
      <c r="TXJ2" s="2"/>
      <c r="TXK2" s="2"/>
      <c r="TXL2" s="2"/>
      <c r="TXM2" s="2"/>
      <c r="TXN2" s="2"/>
      <c r="TXO2" s="2"/>
      <c r="TXP2" s="2"/>
      <c r="TXQ2" s="2"/>
      <c r="TXR2" s="2"/>
      <c r="TXS2" s="2"/>
      <c r="TXT2" s="2"/>
      <c r="TXU2" s="2"/>
      <c r="TXV2" s="2"/>
      <c r="TXW2" s="2"/>
      <c r="TXX2" s="2"/>
      <c r="TXY2" s="2"/>
      <c r="TXZ2" s="2"/>
      <c r="TYA2" s="2"/>
      <c r="TYB2" s="2"/>
      <c r="TYC2" s="2"/>
      <c r="TYD2" s="2"/>
      <c r="TYE2" s="2"/>
      <c r="TYF2" s="2"/>
      <c r="TYG2" s="2"/>
      <c r="TYH2" s="2"/>
      <c r="TYI2" s="2"/>
      <c r="TYJ2" s="2"/>
      <c r="TYK2" s="2"/>
      <c r="TYL2" s="2"/>
      <c r="TYM2" s="2"/>
      <c r="TYN2" s="2"/>
      <c r="TYO2" s="2"/>
      <c r="TYP2" s="2"/>
      <c r="TYQ2" s="2"/>
      <c r="TYR2" s="2"/>
      <c r="TYS2" s="2"/>
      <c r="TYT2" s="2"/>
      <c r="TYU2" s="2"/>
      <c r="TYV2" s="2"/>
      <c r="TYW2" s="2"/>
      <c r="TYX2" s="2"/>
      <c r="TYY2" s="2"/>
      <c r="TYZ2" s="2"/>
      <c r="TZA2" s="2"/>
      <c r="TZB2" s="2"/>
      <c r="TZC2" s="2"/>
      <c r="TZD2" s="2"/>
      <c r="TZE2" s="2"/>
      <c r="TZF2" s="2"/>
      <c r="TZG2" s="2"/>
      <c r="TZH2" s="2"/>
      <c r="TZI2" s="2"/>
      <c r="TZJ2" s="2"/>
      <c r="TZK2" s="2"/>
      <c r="TZL2" s="2"/>
      <c r="TZM2" s="2"/>
      <c r="TZN2" s="2"/>
      <c r="TZO2" s="2"/>
      <c r="TZP2" s="2"/>
      <c r="TZQ2" s="2"/>
      <c r="TZR2" s="2"/>
      <c r="TZS2" s="2"/>
      <c r="TZT2" s="2"/>
      <c r="TZU2" s="2"/>
      <c r="TZV2" s="2"/>
      <c r="TZW2" s="2"/>
      <c r="TZX2" s="2"/>
      <c r="TZY2" s="2"/>
      <c r="TZZ2" s="2"/>
      <c r="UAA2" s="2"/>
      <c r="UAB2" s="2"/>
      <c r="UAC2" s="2"/>
      <c r="UAD2" s="2"/>
      <c r="UAE2" s="2"/>
      <c r="UAF2" s="2"/>
      <c r="UAG2" s="2"/>
      <c r="UAH2" s="2"/>
      <c r="UAI2" s="2"/>
      <c r="UAJ2" s="2"/>
      <c r="UAK2" s="2"/>
      <c r="UAL2" s="2"/>
      <c r="UAM2" s="2"/>
      <c r="UAN2" s="2"/>
      <c r="UAO2" s="2"/>
      <c r="UAP2" s="2"/>
      <c r="UAQ2" s="2"/>
      <c r="UAR2" s="2"/>
      <c r="UAS2" s="2"/>
      <c r="UAT2" s="2"/>
      <c r="UAU2" s="2"/>
      <c r="UAV2" s="2"/>
      <c r="UAW2" s="2"/>
      <c r="UAX2" s="2"/>
      <c r="UAY2" s="2"/>
      <c r="UAZ2" s="2"/>
      <c r="UBA2" s="2"/>
      <c r="UBB2" s="2"/>
      <c r="UBC2" s="2"/>
      <c r="UBD2" s="2"/>
      <c r="UBE2" s="2"/>
      <c r="UBF2" s="2"/>
      <c r="UBG2" s="2"/>
      <c r="UBH2" s="2"/>
      <c r="UBI2" s="2"/>
      <c r="UBJ2" s="2"/>
      <c r="UBK2" s="2"/>
      <c r="UBL2" s="2"/>
      <c r="UBM2" s="2"/>
      <c r="UBN2" s="2"/>
      <c r="UBO2" s="2"/>
      <c r="UBP2" s="2"/>
      <c r="UBQ2" s="2"/>
      <c r="UBR2" s="2"/>
      <c r="UBS2" s="2"/>
      <c r="UBT2" s="2"/>
      <c r="UBU2" s="2"/>
      <c r="UBV2" s="2"/>
      <c r="UBW2" s="2"/>
      <c r="UBX2" s="2"/>
      <c r="UBY2" s="2"/>
      <c r="UBZ2" s="2"/>
      <c r="UCA2" s="2"/>
      <c r="UCB2" s="2"/>
      <c r="UCC2" s="2"/>
      <c r="UCD2" s="2"/>
      <c r="UCE2" s="2"/>
      <c r="UCF2" s="2"/>
      <c r="UCG2" s="2"/>
      <c r="UCH2" s="2"/>
      <c r="UCI2" s="2"/>
      <c r="UCJ2" s="2"/>
      <c r="UCK2" s="2"/>
      <c r="UCL2" s="2"/>
      <c r="UCM2" s="2"/>
      <c r="UCN2" s="2"/>
      <c r="UCO2" s="2"/>
      <c r="UCP2" s="2"/>
      <c r="UCQ2" s="2"/>
      <c r="UCR2" s="2"/>
      <c r="UCS2" s="2"/>
      <c r="UCT2" s="2"/>
      <c r="UCU2" s="2"/>
      <c r="UCV2" s="2"/>
      <c r="UCW2" s="2"/>
      <c r="UCX2" s="2"/>
      <c r="UCY2" s="2"/>
      <c r="UCZ2" s="2"/>
      <c r="UDA2" s="2"/>
      <c r="UDB2" s="2"/>
      <c r="UDC2" s="2"/>
      <c r="UDD2" s="2"/>
      <c r="UDE2" s="2"/>
      <c r="UDF2" s="2"/>
      <c r="UDG2" s="2"/>
      <c r="UDH2" s="2"/>
      <c r="UDI2" s="2"/>
      <c r="UDJ2" s="2"/>
      <c r="UDK2" s="2"/>
      <c r="UDL2" s="2"/>
      <c r="UDM2" s="2"/>
      <c r="UDN2" s="2"/>
      <c r="UDO2" s="2"/>
      <c r="UDP2" s="2"/>
      <c r="UDQ2" s="2"/>
      <c r="UDR2" s="2"/>
      <c r="UDS2" s="2"/>
      <c r="UDT2" s="2"/>
      <c r="UDU2" s="2"/>
    </row>
    <row r="3" spans="1:14321" x14ac:dyDescent="0.25">
      <c r="A3">
        <v>41</v>
      </c>
      <c r="B3" t="str">
        <f t="shared" ref="B3:B66" si="0">IF(A3&lt;=30,"Early Career (18-30)",
 IF(A3&lt;=45,"Mid Career (31-45)",
 "Late Career (46+)"))</f>
        <v>Mid Career (31-45)</v>
      </c>
      <c r="C3" t="s">
        <v>35</v>
      </c>
      <c r="D3" t="s">
        <v>36</v>
      </c>
      <c r="E3">
        <v>1102</v>
      </c>
      <c r="F3" t="s">
        <v>37</v>
      </c>
      <c r="G3">
        <v>1</v>
      </c>
      <c r="H3">
        <v>2</v>
      </c>
      <c r="I3" t="s">
        <v>38</v>
      </c>
      <c r="J3">
        <v>1</v>
      </c>
      <c r="K3">
        <v>1</v>
      </c>
      <c r="L3">
        <v>2</v>
      </c>
      <c r="M3" t="s">
        <v>39</v>
      </c>
      <c r="N3">
        <v>94</v>
      </c>
      <c r="O3">
        <v>3</v>
      </c>
      <c r="P3">
        <v>2</v>
      </c>
      <c r="Q3" t="s">
        <v>40</v>
      </c>
      <c r="R3">
        <v>4</v>
      </c>
      <c r="S3" t="s">
        <v>41</v>
      </c>
      <c r="T3">
        <v>5993</v>
      </c>
      <c r="U3" t="str">
        <f t="shared" ref="U3:U66" si="1">IF(T3&lt;3000,"Low",
 IF(T3&lt;7000,"Medium",
 "High"))</f>
        <v>Medium</v>
      </c>
      <c r="V3">
        <v>19479</v>
      </c>
      <c r="W3">
        <v>8</v>
      </c>
      <c r="X3" t="s">
        <v>42</v>
      </c>
      <c r="Y3" t="s">
        <v>35</v>
      </c>
      <c r="Z3">
        <v>11</v>
      </c>
      <c r="AA3">
        <v>3</v>
      </c>
      <c r="AB3">
        <v>1</v>
      </c>
      <c r="AC3">
        <v>80</v>
      </c>
      <c r="AD3">
        <v>0</v>
      </c>
      <c r="AE3">
        <v>8</v>
      </c>
      <c r="AF3">
        <v>0</v>
      </c>
      <c r="AG3">
        <v>1</v>
      </c>
      <c r="AH3" t="str">
        <f t="shared" ref="AH3:AH66" si="2">IF(AI3&lt;=2,"0-2 Years",
 IF(AI3&lt;=5,"3-5 Years",
 "6+ Years"))</f>
        <v>6+ Years</v>
      </c>
      <c r="AI3">
        <v>6</v>
      </c>
      <c r="AJ3">
        <v>4</v>
      </c>
      <c r="AK3">
        <v>0</v>
      </c>
      <c r="AL3">
        <v>5</v>
      </c>
      <c r="RP3" s="2"/>
      <c r="RQ3" s="2"/>
      <c r="RR3" s="2"/>
      <c r="RS3" s="2"/>
      <c r="RT3" s="2"/>
      <c r="RU3" s="2"/>
      <c r="RV3" s="2"/>
      <c r="RW3" s="2"/>
      <c r="RX3" s="2"/>
      <c r="RY3" s="2"/>
      <c r="RZ3" s="2"/>
      <c r="SA3" s="2"/>
      <c r="SB3" s="2"/>
      <c r="SC3" s="2"/>
      <c r="SD3" s="2"/>
      <c r="SE3" s="2"/>
      <c r="SF3" s="2"/>
      <c r="SG3" s="2"/>
      <c r="SH3" s="2"/>
      <c r="SI3" s="2"/>
      <c r="SJ3" s="2"/>
      <c r="SK3" s="2"/>
      <c r="SL3" s="2"/>
      <c r="SM3" s="2"/>
      <c r="SN3" s="2"/>
      <c r="SO3" s="2"/>
      <c r="SP3" s="2"/>
      <c r="SQ3" s="2"/>
      <c r="SR3" s="2"/>
      <c r="SS3" s="2"/>
      <c r="ST3" s="2"/>
      <c r="SU3" s="2"/>
      <c r="SV3" s="2"/>
      <c r="SW3" s="2"/>
      <c r="SX3" s="2"/>
      <c r="SY3" s="2"/>
      <c r="SZ3" s="2"/>
      <c r="TA3" s="2"/>
      <c r="TB3" s="2"/>
      <c r="TC3" s="2"/>
      <c r="TD3" s="2"/>
      <c r="TE3" s="2"/>
      <c r="TF3" s="2"/>
      <c r="TG3" s="2"/>
      <c r="TH3" s="2"/>
      <c r="TI3" s="2"/>
      <c r="TJ3" s="2"/>
      <c r="TK3" s="2"/>
      <c r="TL3" s="2"/>
      <c r="TM3" s="2"/>
      <c r="TN3" s="2"/>
      <c r="TO3" s="2"/>
      <c r="TP3" s="2"/>
      <c r="TQ3" s="2"/>
      <c r="TR3" s="2"/>
      <c r="TS3" s="2"/>
      <c r="TT3" s="2"/>
      <c r="TU3" s="2"/>
      <c r="TV3" s="2"/>
      <c r="TW3" s="2"/>
      <c r="TX3" s="2"/>
      <c r="TY3" s="2"/>
      <c r="TZ3" s="2"/>
      <c r="UA3" s="2"/>
      <c r="UB3" s="2"/>
      <c r="UC3" s="2"/>
      <c r="UD3" s="2"/>
      <c r="UE3" s="2"/>
      <c r="UF3" s="2"/>
      <c r="UG3" s="2"/>
      <c r="UH3" s="2"/>
      <c r="UI3" s="2"/>
      <c r="UJ3" s="2"/>
      <c r="UK3" s="2"/>
      <c r="UL3" s="2"/>
      <c r="UM3" s="2"/>
      <c r="UN3" s="2"/>
      <c r="UO3" s="2"/>
      <c r="UP3" s="2"/>
      <c r="UQ3" s="2"/>
      <c r="UR3" s="2"/>
      <c r="US3" s="2"/>
      <c r="UT3" s="2"/>
      <c r="UU3" s="2"/>
      <c r="UV3" s="2"/>
      <c r="UW3" s="2"/>
      <c r="UX3" s="2"/>
      <c r="UY3" s="2"/>
      <c r="UZ3" s="2"/>
      <c r="VA3" s="2"/>
      <c r="VB3" s="2"/>
      <c r="VC3" s="2"/>
      <c r="VD3" s="2"/>
      <c r="VE3" s="2"/>
      <c r="VF3" s="2"/>
      <c r="VG3" s="2"/>
      <c r="VH3" s="2"/>
      <c r="VI3" s="2"/>
      <c r="VJ3" s="2"/>
      <c r="VK3" s="2"/>
      <c r="VL3" s="2"/>
      <c r="VM3" s="2"/>
      <c r="VN3" s="2"/>
      <c r="VO3" s="2"/>
      <c r="VP3" s="2"/>
      <c r="VQ3" s="2"/>
      <c r="VR3" s="2"/>
      <c r="VS3" s="2"/>
      <c r="VT3" s="2"/>
      <c r="VU3" s="2"/>
      <c r="VV3" s="2"/>
      <c r="VW3" s="2"/>
      <c r="VX3" s="2"/>
      <c r="VY3" s="2"/>
      <c r="VZ3" s="2"/>
      <c r="WA3" s="2"/>
      <c r="WB3" s="2"/>
      <c r="WC3" s="2"/>
      <c r="WD3" s="2"/>
      <c r="WE3" s="2"/>
      <c r="WF3" s="2"/>
      <c r="WG3" s="2"/>
      <c r="WH3" s="2"/>
      <c r="WI3" s="2"/>
      <c r="WJ3" s="2"/>
      <c r="WK3" s="2"/>
      <c r="WL3" s="2"/>
      <c r="WM3" s="2"/>
      <c r="WN3" s="2"/>
      <c r="WO3" s="2"/>
      <c r="WP3" s="2"/>
      <c r="WQ3" s="2"/>
      <c r="WR3" s="2"/>
      <c r="WS3" s="2"/>
      <c r="WT3" s="2"/>
      <c r="WU3" s="2"/>
      <c r="WV3" s="2"/>
      <c r="WW3" s="2"/>
      <c r="WX3" s="2"/>
      <c r="WY3" s="2"/>
      <c r="WZ3" s="2"/>
      <c r="XA3" s="2"/>
      <c r="XB3" s="2"/>
      <c r="XC3" s="2"/>
      <c r="XD3" s="2"/>
      <c r="XE3" s="2"/>
      <c r="XF3" s="2"/>
      <c r="XG3" s="2"/>
      <c r="XH3" s="2"/>
      <c r="XI3" s="2"/>
      <c r="XJ3" s="2"/>
      <c r="XK3" s="2"/>
      <c r="XL3" s="2"/>
      <c r="XM3" s="2"/>
      <c r="XN3" s="2"/>
      <c r="XO3" s="2"/>
      <c r="XP3" s="2"/>
      <c r="XQ3" s="2"/>
      <c r="XR3" s="2"/>
      <c r="XS3" s="2"/>
      <c r="XT3" s="2"/>
      <c r="XU3" s="2"/>
      <c r="XV3" s="2"/>
      <c r="XW3" s="2"/>
      <c r="XX3" s="2"/>
      <c r="XY3" s="2"/>
      <c r="XZ3" s="2"/>
      <c r="YA3" s="2"/>
      <c r="YB3" s="2"/>
      <c r="YC3" s="2"/>
      <c r="YD3" s="2"/>
      <c r="YE3" s="2"/>
      <c r="YF3" s="2"/>
      <c r="YG3" s="2"/>
      <c r="YH3" s="2"/>
      <c r="YI3" s="2"/>
      <c r="YJ3" s="2"/>
      <c r="YK3" s="2"/>
      <c r="YL3" s="2"/>
      <c r="YM3" s="2"/>
      <c r="YN3" s="2"/>
      <c r="YO3" s="2"/>
      <c r="YP3" s="2"/>
      <c r="YQ3" s="2"/>
      <c r="YR3" s="2"/>
      <c r="YS3" s="2"/>
      <c r="YT3" s="2"/>
      <c r="YU3" s="2"/>
      <c r="YV3" s="2"/>
      <c r="YW3" s="2"/>
      <c r="YX3" s="2"/>
      <c r="YY3" s="2"/>
      <c r="YZ3" s="2"/>
      <c r="ZA3" s="2"/>
      <c r="ZB3" s="2"/>
      <c r="ZC3" s="2"/>
      <c r="ZD3" s="2"/>
      <c r="ZE3" s="2"/>
      <c r="ZF3" s="2"/>
      <c r="ZG3" s="2"/>
      <c r="ZH3" s="2"/>
      <c r="ZI3" s="2"/>
      <c r="ZJ3" s="2"/>
      <c r="ZK3" s="2"/>
      <c r="ZL3" s="2"/>
      <c r="ZM3" s="2"/>
      <c r="ZN3" s="2"/>
      <c r="ZO3" s="2"/>
      <c r="ZP3" s="2"/>
      <c r="ZQ3" s="2"/>
      <c r="ZR3" s="2"/>
      <c r="ZS3" s="2"/>
      <c r="ZT3" s="2"/>
      <c r="ZU3" s="2"/>
      <c r="ZV3" s="2"/>
      <c r="ZW3" s="2"/>
      <c r="ZX3" s="2"/>
      <c r="ZY3" s="2"/>
      <c r="ZZ3" s="2"/>
      <c r="AAA3" s="2"/>
      <c r="AAB3" s="2"/>
      <c r="AAC3" s="2"/>
      <c r="AAD3" s="2"/>
      <c r="AAE3" s="2"/>
      <c r="AAF3" s="2"/>
      <c r="AAG3" s="2"/>
      <c r="AAH3" s="2"/>
      <c r="AAI3" s="2"/>
      <c r="AAJ3" s="2"/>
      <c r="AAK3" s="2"/>
      <c r="AAL3" s="2"/>
      <c r="AAM3" s="2"/>
      <c r="AAN3" s="2"/>
      <c r="AAO3" s="2"/>
      <c r="AAP3" s="2"/>
      <c r="AAQ3" s="2"/>
      <c r="AAR3" s="2"/>
      <c r="AAS3" s="2"/>
      <c r="AAT3" s="2"/>
      <c r="AAU3" s="2"/>
      <c r="AAV3" s="2"/>
      <c r="AAW3" s="2"/>
      <c r="AAX3" s="2"/>
      <c r="AAY3" s="2"/>
      <c r="AAZ3" s="2"/>
      <c r="ABA3" s="2"/>
      <c r="ABB3" s="2"/>
      <c r="ABC3" s="2"/>
      <c r="ABD3" s="2"/>
      <c r="ABE3" s="2"/>
      <c r="ABF3" s="2"/>
      <c r="ABG3" s="2"/>
      <c r="ABH3" s="2"/>
      <c r="ABI3" s="2"/>
      <c r="ABJ3" s="2"/>
      <c r="ABK3" s="2"/>
      <c r="ABL3" s="2"/>
      <c r="ABM3" s="2"/>
      <c r="ABN3" s="2"/>
      <c r="ABO3" s="2"/>
      <c r="ABP3" s="2"/>
      <c r="ABQ3" s="2"/>
      <c r="ABR3" s="2"/>
      <c r="ABS3" s="2"/>
      <c r="ABT3" s="2"/>
      <c r="ABU3" s="2"/>
      <c r="ABV3" s="2"/>
      <c r="ABW3" s="2"/>
      <c r="ABX3" s="2"/>
      <c r="ABY3" s="2"/>
      <c r="ABZ3" s="2"/>
      <c r="ACA3" s="2"/>
      <c r="ACB3" s="2"/>
      <c r="ACC3" s="2"/>
      <c r="ACD3" s="2"/>
      <c r="ACE3" s="2"/>
      <c r="ACF3" s="2"/>
      <c r="ACG3" s="2"/>
      <c r="ACH3" s="2"/>
      <c r="ACI3" s="2"/>
      <c r="ACJ3" s="2"/>
      <c r="ACK3" s="2"/>
      <c r="ACL3" s="2"/>
      <c r="ACM3" s="2"/>
      <c r="ACN3" s="2"/>
      <c r="ACO3" s="2"/>
      <c r="ACP3" s="2"/>
      <c r="ACQ3" s="2"/>
      <c r="ACR3" s="2"/>
      <c r="ACS3" s="2"/>
      <c r="ACT3" s="2"/>
      <c r="ACU3" s="2"/>
      <c r="ACV3" s="2"/>
      <c r="ACW3" s="2"/>
      <c r="ACX3" s="2"/>
      <c r="ACY3" s="2"/>
      <c r="ACZ3" s="2"/>
      <c r="ADA3" s="2"/>
      <c r="ADB3" s="2"/>
      <c r="ADC3" s="2"/>
      <c r="ADD3" s="2"/>
      <c r="ADE3" s="2"/>
      <c r="ADF3" s="2"/>
      <c r="ADG3" s="2"/>
      <c r="ADH3" s="2"/>
      <c r="ADI3" s="2"/>
      <c r="ADJ3" s="2"/>
      <c r="ADK3" s="2"/>
      <c r="ADL3" s="2"/>
      <c r="ADM3" s="2"/>
      <c r="ADN3" s="2"/>
      <c r="ADO3" s="2"/>
      <c r="ADP3" s="2"/>
      <c r="ADQ3" s="2"/>
      <c r="ADR3" s="2"/>
      <c r="ADS3" s="2"/>
      <c r="ADT3" s="2"/>
      <c r="ADU3" s="2"/>
      <c r="ADV3" s="2"/>
      <c r="ADW3" s="2"/>
      <c r="ADX3" s="2"/>
      <c r="ADY3" s="2"/>
      <c r="ADZ3" s="2"/>
      <c r="AEA3" s="2"/>
      <c r="AEB3" s="2"/>
      <c r="AEC3" s="2"/>
      <c r="AED3" s="2"/>
      <c r="AEE3" s="2"/>
      <c r="AEF3" s="2"/>
      <c r="AEG3" s="2"/>
      <c r="AEH3" s="2"/>
      <c r="AEI3" s="2"/>
      <c r="AEJ3" s="2"/>
      <c r="AEK3" s="2"/>
      <c r="AEL3" s="2"/>
      <c r="AEM3" s="2"/>
      <c r="AEN3" s="2"/>
      <c r="AEO3" s="2"/>
      <c r="AEP3" s="2"/>
      <c r="AEQ3" s="2"/>
      <c r="AER3" s="2"/>
      <c r="AES3" s="2"/>
      <c r="AET3" s="2"/>
      <c r="AEU3" s="2"/>
      <c r="AEV3" s="2"/>
      <c r="AEW3" s="2"/>
      <c r="AEX3" s="2"/>
      <c r="AEY3" s="2"/>
      <c r="AEZ3" s="2"/>
      <c r="AFA3" s="2"/>
      <c r="AFB3" s="2"/>
      <c r="AFC3" s="2"/>
      <c r="AFD3" s="2"/>
      <c r="AFE3" s="2"/>
      <c r="AFF3" s="2"/>
      <c r="AFG3" s="2"/>
      <c r="AFH3" s="2"/>
      <c r="AFI3" s="2"/>
      <c r="AFJ3" s="2"/>
      <c r="AFK3" s="2"/>
      <c r="AFL3" s="2"/>
      <c r="AFM3" s="2"/>
      <c r="AFN3" s="2"/>
      <c r="AFO3" s="2"/>
      <c r="AFP3" s="2"/>
      <c r="AFQ3" s="2"/>
      <c r="AFR3" s="2"/>
      <c r="AFS3" s="2"/>
      <c r="AFT3" s="2"/>
      <c r="AFU3" s="2"/>
      <c r="AFV3" s="2"/>
      <c r="AFW3" s="2"/>
      <c r="AFX3" s="2"/>
      <c r="AFY3" s="2"/>
      <c r="AFZ3" s="2"/>
      <c r="AGA3" s="2"/>
      <c r="AGB3" s="2"/>
      <c r="AGC3" s="2"/>
      <c r="AGD3" s="2"/>
      <c r="AGE3" s="2"/>
      <c r="AGF3" s="2"/>
      <c r="AGG3" s="2"/>
      <c r="AGH3" s="2"/>
      <c r="AGI3" s="2"/>
      <c r="AGJ3" s="2"/>
      <c r="AGK3" s="2"/>
      <c r="AGL3" s="2"/>
      <c r="AGM3" s="2"/>
      <c r="AGN3" s="2"/>
      <c r="AGO3" s="2"/>
      <c r="AGP3" s="2"/>
      <c r="AGQ3" s="2"/>
      <c r="AGR3" s="2"/>
      <c r="AGS3" s="2"/>
      <c r="AGT3" s="2"/>
      <c r="AGU3" s="2"/>
      <c r="AGV3" s="2"/>
      <c r="AGW3" s="2"/>
      <c r="AGX3" s="2"/>
      <c r="AGY3" s="2"/>
      <c r="AGZ3" s="2"/>
      <c r="AHA3" s="2"/>
      <c r="AHB3" s="2"/>
      <c r="AHC3" s="2"/>
      <c r="AHD3" s="2"/>
      <c r="AHE3" s="2"/>
      <c r="AHF3" s="2"/>
      <c r="AHG3" s="2"/>
      <c r="AHH3" s="2"/>
      <c r="AHI3" s="2"/>
      <c r="AHJ3" s="2"/>
      <c r="AHK3" s="2"/>
      <c r="AHL3" s="2"/>
      <c r="AHM3" s="2"/>
      <c r="AHN3" s="2"/>
      <c r="AHO3" s="2"/>
      <c r="AHP3" s="2"/>
      <c r="AHQ3" s="2"/>
      <c r="AHR3" s="2"/>
      <c r="AHS3" s="2"/>
      <c r="AHT3" s="2"/>
      <c r="AHU3" s="2"/>
      <c r="AHV3" s="2"/>
      <c r="AHW3" s="2"/>
      <c r="AHX3" s="2"/>
      <c r="AHY3" s="2"/>
      <c r="AHZ3" s="2"/>
      <c r="AIA3" s="2"/>
      <c r="AIB3" s="2"/>
      <c r="AIC3" s="2"/>
      <c r="AID3" s="2"/>
      <c r="AIE3" s="2"/>
      <c r="AIF3" s="2"/>
      <c r="AIG3" s="2"/>
      <c r="AIH3" s="2"/>
      <c r="AII3" s="2"/>
      <c r="AIJ3" s="2"/>
      <c r="AIK3" s="2"/>
      <c r="AIL3" s="2"/>
      <c r="AIM3" s="2"/>
      <c r="AIN3" s="2"/>
      <c r="AIO3" s="2"/>
      <c r="AIP3" s="2"/>
      <c r="AIQ3" s="2"/>
      <c r="AIR3" s="2"/>
      <c r="AIS3" s="2"/>
      <c r="AIT3" s="2"/>
      <c r="AIU3" s="2"/>
      <c r="AIV3" s="2"/>
      <c r="AIW3" s="2"/>
      <c r="AIX3" s="2"/>
      <c r="AIY3" s="2"/>
      <c r="AIZ3" s="2"/>
      <c r="AJA3" s="2"/>
      <c r="AJB3" s="2"/>
      <c r="AJC3" s="2"/>
      <c r="AJD3" s="2"/>
      <c r="AJE3" s="2"/>
      <c r="AJF3" s="2"/>
      <c r="AJG3" s="2"/>
      <c r="AJH3" s="2"/>
      <c r="AJI3" s="2"/>
      <c r="AJJ3" s="2"/>
      <c r="AJK3" s="2"/>
      <c r="AJL3" s="2"/>
      <c r="AJM3" s="2"/>
      <c r="AJN3" s="2"/>
      <c r="AJO3" s="2"/>
      <c r="AJP3" s="2"/>
      <c r="AJQ3" s="2"/>
      <c r="AJR3" s="2"/>
      <c r="AJS3" s="2"/>
      <c r="AJT3" s="2"/>
      <c r="AJU3" s="2"/>
      <c r="AJV3" s="2"/>
      <c r="AJW3" s="2"/>
      <c r="AJX3" s="2"/>
      <c r="AJY3" s="2"/>
      <c r="AJZ3" s="2"/>
      <c r="AKA3" s="2"/>
      <c r="AKB3" s="2"/>
      <c r="AKC3" s="2"/>
      <c r="AKD3" s="2"/>
      <c r="AKE3" s="2"/>
      <c r="AKF3" s="2"/>
      <c r="AKG3" s="2"/>
      <c r="AKH3" s="2"/>
      <c r="AKI3" s="2"/>
      <c r="AKJ3" s="2"/>
      <c r="AKK3" s="2"/>
      <c r="AKL3" s="2"/>
      <c r="AKM3" s="2"/>
      <c r="AKN3" s="2"/>
      <c r="AKO3" s="2"/>
      <c r="AKP3" s="2"/>
      <c r="AKQ3" s="2"/>
      <c r="AKR3" s="2"/>
      <c r="AKS3" s="2"/>
      <c r="AKT3" s="2"/>
      <c r="AKU3" s="2"/>
      <c r="AKV3" s="2"/>
      <c r="AKW3" s="2"/>
      <c r="AKX3" s="2"/>
      <c r="AKY3" s="2"/>
      <c r="AKZ3" s="2"/>
      <c r="ALA3" s="2"/>
      <c r="ALB3" s="2"/>
      <c r="ALC3" s="2"/>
      <c r="ALD3" s="2"/>
      <c r="ALE3" s="2"/>
      <c r="ALF3" s="2"/>
      <c r="ALG3" s="2"/>
      <c r="ALH3" s="2"/>
      <c r="ALI3" s="2"/>
      <c r="ALJ3" s="2"/>
      <c r="ALK3" s="2"/>
      <c r="ALL3" s="2"/>
      <c r="ALM3" s="2"/>
      <c r="ALN3" s="2"/>
      <c r="ALO3" s="2"/>
      <c r="ALP3" s="2"/>
      <c r="ALQ3" s="2"/>
      <c r="ALR3" s="2"/>
      <c r="ALS3" s="2"/>
      <c r="ALT3" s="2"/>
      <c r="ALU3" s="2"/>
      <c r="ALV3" s="2"/>
      <c r="ALW3" s="2"/>
      <c r="ALX3" s="2"/>
      <c r="ALY3" s="2"/>
      <c r="ALZ3" s="2"/>
      <c r="AMA3" s="2"/>
      <c r="AMB3" s="2"/>
      <c r="AMC3" s="2"/>
      <c r="AMD3" s="2"/>
      <c r="AME3" s="2"/>
      <c r="AMF3" s="2"/>
      <c r="AMG3" s="2"/>
      <c r="AMH3" s="2"/>
      <c r="AMI3" s="2"/>
      <c r="AMJ3" s="2"/>
      <c r="AMK3" s="2"/>
      <c r="AML3" s="2"/>
      <c r="AMM3" s="2"/>
      <c r="AMN3" s="2"/>
      <c r="AMO3" s="2"/>
      <c r="AMP3" s="2"/>
      <c r="AMQ3" s="2"/>
      <c r="AMR3" s="2"/>
      <c r="AMS3" s="2"/>
      <c r="AMT3" s="2"/>
      <c r="AMU3" s="2"/>
      <c r="AMV3" s="2"/>
      <c r="AMW3" s="2"/>
      <c r="AMX3" s="2"/>
      <c r="AMY3" s="2"/>
      <c r="AMZ3" s="2"/>
      <c r="ANA3" s="2"/>
      <c r="ANB3" s="2"/>
      <c r="ANC3" s="2"/>
      <c r="AND3" s="2"/>
      <c r="ANE3" s="2"/>
      <c r="ANF3" s="2"/>
      <c r="ANG3" s="2"/>
      <c r="ANH3" s="2"/>
      <c r="ANI3" s="2"/>
      <c r="ANJ3" s="2"/>
      <c r="ANK3" s="2"/>
      <c r="ANL3" s="2"/>
      <c r="ANM3" s="2"/>
      <c r="ANN3" s="2"/>
      <c r="ANO3" s="2"/>
      <c r="ANP3" s="2"/>
      <c r="ANQ3" s="2"/>
      <c r="ANR3" s="2"/>
      <c r="ANS3" s="2"/>
      <c r="ANT3" s="2"/>
      <c r="ANU3" s="2"/>
      <c r="ANV3" s="2"/>
      <c r="ANW3" s="2"/>
      <c r="ANX3" s="2"/>
      <c r="ANY3" s="2"/>
      <c r="ANZ3" s="2"/>
      <c r="AOA3" s="2"/>
      <c r="AOB3" s="2"/>
      <c r="AOC3" s="2"/>
      <c r="AOD3" s="2"/>
      <c r="AOE3" s="2"/>
      <c r="AOF3" s="2"/>
      <c r="AOG3" s="2"/>
      <c r="AOH3" s="2"/>
      <c r="AOI3" s="2"/>
      <c r="AOJ3" s="2"/>
      <c r="AOK3" s="2"/>
      <c r="AOL3" s="2"/>
      <c r="AOM3" s="2"/>
      <c r="AON3" s="2"/>
      <c r="AOO3" s="2"/>
      <c r="AOP3" s="2"/>
      <c r="AOQ3" s="2"/>
      <c r="AOR3" s="2"/>
      <c r="AOS3" s="2"/>
      <c r="AOT3" s="2"/>
      <c r="AOU3" s="2"/>
      <c r="AOV3" s="2"/>
      <c r="AOW3" s="2"/>
      <c r="AOX3" s="2"/>
      <c r="AOY3" s="2"/>
      <c r="AOZ3" s="2"/>
      <c r="APA3" s="2"/>
      <c r="APB3" s="2"/>
      <c r="APC3" s="2"/>
      <c r="APD3" s="2"/>
      <c r="APE3" s="2"/>
      <c r="APF3" s="2"/>
      <c r="APG3" s="2"/>
      <c r="APH3" s="2"/>
      <c r="API3" s="2"/>
      <c r="APJ3" s="2"/>
      <c r="APK3" s="2"/>
      <c r="APL3" s="2"/>
      <c r="APM3" s="2"/>
      <c r="APN3" s="2"/>
      <c r="APO3" s="2"/>
      <c r="APP3" s="2"/>
      <c r="APQ3" s="2"/>
      <c r="APR3" s="2"/>
      <c r="APS3" s="2"/>
      <c r="APT3" s="2"/>
      <c r="APU3" s="2"/>
      <c r="APV3" s="2"/>
      <c r="APW3" s="2"/>
      <c r="APX3" s="2"/>
      <c r="APY3" s="2"/>
      <c r="APZ3" s="2"/>
      <c r="AQA3" s="2"/>
      <c r="AQB3" s="2"/>
      <c r="AQC3" s="2"/>
      <c r="AQD3" s="2"/>
      <c r="AQE3" s="2"/>
      <c r="AQF3" s="2"/>
      <c r="AQG3" s="2"/>
      <c r="AQH3" s="2"/>
      <c r="AQI3" s="2"/>
      <c r="AQJ3" s="2"/>
      <c r="AQK3" s="2"/>
      <c r="AQL3" s="2"/>
      <c r="AQM3" s="2"/>
      <c r="AQN3" s="2"/>
      <c r="AQO3" s="2"/>
      <c r="AQP3" s="2"/>
      <c r="AQQ3" s="2"/>
      <c r="AQR3" s="2"/>
      <c r="AQS3" s="2"/>
      <c r="AQT3" s="2"/>
      <c r="AQU3" s="2"/>
      <c r="AQV3" s="2"/>
      <c r="AQW3" s="2"/>
      <c r="AQX3" s="2"/>
      <c r="AQY3" s="2"/>
      <c r="AQZ3" s="2"/>
      <c r="ARA3" s="2"/>
      <c r="ARB3" s="2"/>
      <c r="ARC3" s="2"/>
      <c r="ARD3" s="2"/>
      <c r="ARE3" s="2"/>
      <c r="ARF3" s="2"/>
      <c r="ARG3" s="2"/>
      <c r="ARH3" s="2"/>
      <c r="ARI3" s="2"/>
      <c r="ARJ3" s="2"/>
      <c r="ARK3" s="2"/>
      <c r="ARL3" s="2"/>
      <c r="ARM3" s="2"/>
      <c r="ARN3" s="2"/>
      <c r="ARO3" s="2"/>
      <c r="ARP3" s="2"/>
      <c r="ARQ3" s="2"/>
      <c r="ARR3" s="2"/>
      <c r="ARS3" s="2"/>
      <c r="ART3" s="2"/>
      <c r="ARU3" s="2"/>
      <c r="ARV3" s="2"/>
      <c r="ARW3" s="2"/>
      <c r="ARX3" s="2"/>
      <c r="ARY3" s="2"/>
      <c r="ARZ3" s="2"/>
      <c r="ASA3" s="2"/>
      <c r="ASB3" s="2"/>
      <c r="ASC3" s="2"/>
      <c r="ASD3" s="2"/>
      <c r="ASE3" s="2"/>
      <c r="ASF3" s="2"/>
      <c r="ASG3" s="2"/>
      <c r="ASH3" s="2"/>
      <c r="ASI3" s="2"/>
      <c r="ASJ3" s="2"/>
      <c r="ASK3" s="2"/>
      <c r="ASL3" s="2"/>
      <c r="ASM3" s="2"/>
      <c r="ASN3" s="2"/>
      <c r="ASO3" s="2"/>
      <c r="ASP3" s="2"/>
      <c r="ASQ3" s="2"/>
      <c r="ASR3" s="2"/>
      <c r="ASS3" s="2"/>
      <c r="AST3" s="2"/>
      <c r="ASU3" s="2"/>
      <c r="ASV3" s="2"/>
      <c r="ASW3" s="2"/>
      <c r="ASX3" s="2"/>
      <c r="ASY3" s="2"/>
      <c r="ASZ3" s="2"/>
      <c r="ATA3" s="2"/>
      <c r="ATB3" s="2"/>
      <c r="ATC3" s="2"/>
      <c r="ATD3" s="2"/>
      <c r="ATE3" s="2"/>
      <c r="ATF3" s="2"/>
      <c r="ATG3" s="2"/>
      <c r="ATH3" s="2"/>
      <c r="ATI3" s="2"/>
      <c r="ATJ3" s="2"/>
      <c r="ATK3" s="2"/>
      <c r="ATL3" s="2"/>
      <c r="ATM3" s="2"/>
      <c r="ATN3" s="2"/>
      <c r="ATO3" s="2"/>
      <c r="ATP3" s="2"/>
      <c r="ATQ3" s="2"/>
      <c r="ATR3" s="2"/>
      <c r="ATS3" s="2"/>
      <c r="ATT3" s="2"/>
      <c r="ATU3" s="2"/>
      <c r="ATV3" s="2"/>
      <c r="ATW3" s="2"/>
      <c r="ATX3" s="2"/>
      <c r="ATY3" s="2"/>
      <c r="ATZ3" s="2"/>
      <c r="AUA3" s="2"/>
      <c r="AUB3" s="2"/>
      <c r="AUC3" s="2"/>
      <c r="AUD3" s="2"/>
      <c r="AUE3" s="2"/>
      <c r="AUF3" s="2"/>
      <c r="AUG3" s="2"/>
      <c r="AUH3" s="2"/>
      <c r="AUI3" s="2"/>
      <c r="AUJ3" s="2"/>
      <c r="AUK3" s="2"/>
      <c r="AUL3" s="2"/>
      <c r="AUM3" s="2"/>
      <c r="AUN3" s="2"/>
      <c r="AUO3" s="2"/>
      <c r="AUP3" s="2"/>
      <c r="AUQ3" s="2"/>
      <c r="AUR3" s="2"/>
      <c r="AUS3" s="2"/>
      <c r="AUT3" s="2"/>
      <c r="AUU3" s="2"/>
      <c r="AUV3" s="2"/>
      <c r="AUW3" s="2"/>
      <c r="AUX3" s="2"/>
      <c r="AUY3" s="2"/>
      <c r="AUZ3" s="2"/>
      <c r="AVA3" s="2"/>
      <c r="AVB3" s="2"/>
      <c r="AVC3" s="2"/>
      <c r="AVD3" s="2"/>
      <c r="AVE3" s="2"/>
      <c r="AVF3" s="2"/>
      <c r="AVG3" s="2"/>
      <c r="AVH3" s="2"/>
      <c r="AVI3" s="2"/>
      <c r="AVJ3" s="2"/>
      <c r="AVK3" s="2"/>
      <c r="AVL3" s="2"/>
      <c r="AVM3" s="2"/>
      <c r="AVN3" s="2"/>
      <c r="AVO3" s="2"/>
      <c r="AVP3" s="2"/>
      <c r="AVQ3" s="2"/>
      <c r="AVR3" s="2"/>
      <c r="AVS3" s="2"/>
      <c r="AVT3" s="2"/>
      <c r="AVU3" s="2"/>
      <c r="AVV3" s="2"/>
      <c r="AVW3" s="2"/>
      <c r="AVX3" s="2"/>
      <c r="AVY3" s="2"/>
      <c r="AVZ3" s="2"/>
      <c r="AWA3" s="2"/>
      <c r="AWB3" s="2"/>
      <c r="AWC3" s="2"/>
      <c r="AWD3" s="2"/>
      <c r="AWE3" s="2"/>
      <c r="AWF3" s="2"/>
      <c r="AWG3" s="2"/>
      <c r="AWH3" s="2"/>
      <c r="AWI3" s="2"/>
      <c r="AWJ3" s="2"/>
      <c r="AWK3" s="2"/>
      <c r="AWL3" s="2"/>
      <c r="AWM3" s="2"/>
      <c r="AWN3" s="2"/>
      <c r="AWO3" s="2"/>
      <c r="AWP3" s="2"/>
      <c r="AWQ3" s="2"/>
      <c r="AWR3" s="2"/>
      <c r="AWS3" s="2"/>
      <c r="AWT3" s="2"/>
      <c r="AWU3" s="2"/>
      <c r="AWV3" s="2"/>
      <c r="AWW3" s="2"/>
      <c r="AWX3" s="2"/>
      <c r="AWY3" s="2"/>
      <c r="AWZ3" s="2"/>
      <c r="AXA3" s="2"/>
      <c r="AXB3" s="2"/>
      <c r="AXC3" s="2"/>
      <c r="AXD3" s="2"/>
      <c r="AXE3" s="2"/>
      <c r="AXF3" s="2"/>
      <c r="AXG3" s="2"/>
      <c r="AXH3" s="2"/>
      <c r="AXI3" s="2"/>
      <c r="AXJ3" s="2"/>
      <c r="AXK3" s="2"/>
      <c r="AXL3" s="2"/>
      <c r="AXM3" s="2"/>
      <c r="AXN3" s="2"/>
      <c r="AXO3" s="2"/>
      <c r="AXP3" s="2"/>
      <c r="AXQ3" s="2"/>
      <c r="AXR3" s="2"/>
      <c r="AXS3" s="2"/>
      <c r="AXT3" s="2"/>
      <c r="AXU3" s="2"/>
      <c r="AXV3" s="2"/>
      <c r="AXW3" s="2"/>
      <c r="AXX3" s="2"/>
      <c r="AXY3" s="2"/>
      <c r="AXZ3" s="2"/>
      <c r="AYA3" s="2"/>
      <c r="AYB3" s="2"/>
      <c r="AYC3" s="2"/>
      <c r="AYD3" s="2"/>
      <c r="AYE3" s="2"/>
      <c r="AYF3" s="2"/>
      <c r="AYG3" s="2"/>
      <c r="AYH3" s="2"/>
      <c r="AYI3" s="2"/>
      <c r="AYJ3" s="2"/>
      <c r="AYK3" s="2"/>
      <c r="AYL3" s="2"/>
      <c r="AYM3" s="2"/>
      <c r="AYN3" s="2"/>
      <c r="AYO3" s="2"/>
      <c r="AYP3" s="2"/>
      <c r="AYQ3" s="2"/>
      <c r="AYR3" s="2"/>
      <c r="AYS3" s="2"/>
      <c r="AYT3" s="2"/>
      <c r="AYU3" s="2"/>
      <c r="AYV3" s="2"/>
      <c r="AYW3" s="2"/>
      <c r="AYX3" s="2"/>
      <c r="AYY3" s="2"/>
      <c r="AYZ3" s="2"/>
      <c r="AZA3" s="2"/>
      <c r="AZB3" s="2"/>
      <c r="AZC3" s="2"/>
      <c r="AZD3" s="2"/>
      <c r="AZE3" s="2"/>
      <c r="AZF3" s="2"/>
      <c r="AZG3" s="2"/>
      <c r="AZH3" s="2"/>
      <c r="AZI3" s="2"/>
      <c r="AZJ3" s="2"/>
      <c r="AZK3" s="2"/>
      <c r="AZL3" s="2"/>
      <c r="AZM3" s="2"/>
      <c r="AZN3" s="2"/>
      <c r="AZO3" s="2"/>
      <c r="AZP3" s="2"/>
      <c r="AZQ3" s="2"/>
      <c r="AZR3" s="2"/>
      <c r="AZS3" s="2"/>
      <c r="AZT3" s="2"/>
      <c r="AZU3" s="2"/>
      <c r="AZV3" s="2"/>
      <c r="AZW3" s="2"/>
      <c r="AZX3" s="2"/>
      <c r="AZY3" s="2"/>
      <c r="AZZ3" s="2"/>
      <c r="BAA3" s="2"/>
      <c r="BAB3" s="2"/>
      <c r="BAC3" s="2"/>
      <c r="BAD3" s="2"/>
      <c r="BAE3" s="2"/>
      <c r="BAF3" s="2"/>
      <c r="BAG3" s="2"/>
      <c r="BAH3" s="2"/>
      <c r="BAI3" s="2"/>
      <c r="BAJ3" s="2"/>
      <c r="BAK3" s="2"/>
      <c r="BAL3" s="2"/>
      <c r="BAM3" s="2"/>
      <c r="BAN3" s="2"/>
      <c r="BAO3" s="2"/>
      <c r="BAP3" s="2"/>
      <c r="BAQ3" s="2"/>
      <c r="BAR3" s="2"/>
      <c r="BAS3" s="2"/>
      <c r="BAT3" s="2"/>
      <c r="BAU3" s="2"/>
      <c r="BAV3" s="2"/>
      <c r="BAW3" s="2"/>
      <c r="BAX3" s="2"/>
      <c r="BAY3" s="2"/>
      <c r="BAZ3" s="2"/>
      <c r="BBA3" s="2"/>
      <c r="BBB3" s="2"/>
      <c r="BBC3" s="2"/>
      <c r="BBD3" s="2"/>
      <c r="BBE3" s="2"/>
      <c r="BBF3" s="2"/>
      <c r="BBG3" s="2"/>
      <c r="BBH3" s="2"/>
      <c r="BBI3" s="2"/>
      <c r="BBJ3" s="2"/>
      <c r="BBK3" s="2"/>
      <c r="BBL3" s="2"/>
      <c r="BBM3" s="2"/>
      <c r="BBN3" s="2"/>
      <c r="BBO3" s="2"/>
      <c r="BBP3" s="2"/>
      <c r="BBQ3" s="2"/>
      <c r="BBR3" s="2"/>
      <c r="BBS3" s="2"/>
      <c r="BBT3" s="2"/>
      <c r="BBU3" s="2"/>
      <c r="BBV3" s="2"/>
      <c r="BBW3" s="2"/>
      <c r="BBX3" s="2"/>
      <c r="BBY3" s="2"/>
      <c r="BBZ3" s="2"/>
      <c r="BCA3" s="2"/>
      <c r="BCB3" s="2"/>
      <c r="BCC3" s="2"/>
      <c r="BCD3" s="2"/>
      <c r="BCE3" s="2"/>
      <c r="BCF3" s="2"/>
      <c r="BCG3" s="2"/>
      <c r="BCH3" s="2"/>
      <c r="BCI3" s="2"/>
      <c r="BCJ3" s="2"/>
      <c r="BCK3" s="2"/>
      <c r="BCL3" s="2"/>
      <c r="BCM3" s="2"/>
      <c r="BCN3" s="2"/>
      <c r="BCO3" s="2"/>
      <c r="BCP3" s="2"/>
      <c r="BCQ3" s="2"/>
      <c r="BCR3" s="2"/>
      <c r="BCS3" s="2"/>
      <c r="BCT3" s="2"/>
      <c r="BCU3" s="2"/>
      <c r="BCV3" s="2"/>
      <c r="BCW3" s="2"/>
      <c r="BCX3" s="2"/>
      <c r="BCY3" s="2"/>
      <c r="BCZ3" s="2"/>
      <c r="BDA3" s="2"/>
      <c r="BDB3" s="2"/>
      <c r="BDC3" s="2"/>
      <c r="BDD3" s="2"/>
      <c r="BDE3" s="2"/>
      <c r="BDF3" s="2"/>
      <c r="BDG3" s="2"/>
      <c r="BDH3" s="2"/>
      <c r="BDI3" s="2"/>
      <c r="BDJ3" s="2"/>
      <c r="BDK3" s="2"/>
      <c r="BDL3" s="2"/>
      <c r="BDM3" s="2"/>
      <c r="BDN3" s="2"/>
      <c r="BDO3" s="2"/>
      <c r="BDP3" s="2"/>
      <c r="BDQ3" s="2"/>
      <c r="BDR3" s="2"/>
      <c r="BDS3" s="2"/>
      <c r="BDT3" s="2"/>
      <c r="BDU3" s="2"/>
      <c r="BDV3" s="2"/>
      <c r="BDW3" s="2"/>
      <c r="BDX3" s="2"/>
      <c r="BDY3" s="2"/>
      <c r="BDZ3" s="2"/>
      <c r="BEA3" s="2"/>
      <c r="BEB3" s="2"/>
      <c r="BEC3" s="2"/>
      <c r="BED3" s="2"/>
      <c r="BEE3" s="2"/>
      <c r="BEF3" s="2"/>
      <c r="BEG3" s="2"/>
      <c r="BEH3" s="2"/>
      <c r="BEI3" s="2"/>
      <c r="BEJ3" s="2"/>
      <c r="BEK3" s="2"/>
      <c r="BEL3" s="2"/>
      <c r="BEM3" s="2"/>
      <c r="BEN3" s="2"/>
      <c r="BEO3" s="2"/>
      <c r="BEP3" s="2"/>
      <c r="BEQ3" s="2"/>
      <c r="BER3" s="2"/>
      <c r="BES3" s="2"/>
      <c r="BET3" s="2"/>
      <c r="BEU3" s="2"/>
      <c r="BEV3" s="2"/>
      <c r="BEW3" s="2"/>
      <c r="BEX3" s="2"/>
      <c r="BEY3" s="2"/>
      <c r="BEZ3" s="2"/>
      <c r="BFA3" s="2"/>
      <c r="BFB3" s="2"/>
      <c r="BFC3" s="2"/>
      <c r="BFD3" s="2"/>
      <c r="BFE3" s="2"/>
      <c r="BFF3" s="2"/>
      <c r="BFG3" s="2"/>
      <c r="BFH3" s="2"/>
      <c r="BFI3" s="2"/>
      <c r="BFJ3" s="2"/>
      <c r="BFK3" s="2"/>
      <c r="BFL3" s="2"/>
      <c r="BFM3" s="2"/>
      <c r="BFN3" s="2"/>
      <c r="BFO3" s="2"/>
      <c r="BFP3" s="2"/>
      <c r="BFQ3" s="2"/>
      <c r="BFR3" s="2"/>
      <c r="BFS3" s="2"/>
      <c r="BFT3" s="2"/>
      <c r="BFU3" s="2"/>
      <c r="BFV3" s="2"/>
      <c r="BFW3" s="2"/>
      <c r="BFX3" s="2"/>
      <c r="BFY3" s="2"/>
      <c r="BFZ3" s="2"/>
      <c r="BGA3" s="2"/>
      <c r="BGB3" s="2"/>
      <c r="BGC3" s="2"/>
      <c r="BGD3" s="2"/>
      <c r="BGE3" s="2"/>
      <c r="BGF3" s="2"/>
      <c r="BGG3" s="2"/>
      <c r="BGH3" s="2"/>
      <c r="BGI3" s="2"/>
      <c r="BGJ3" s="2"/>
      <c r="BGK3" s="2"/>
      <c r="BGL3" s="2"/>
      <c r="BGM3" s="2"/>
      <c r="BGN3" s="2"/>
      <c r="BGO3" s="2"/>
      <c r="BGP3" s="2"/>
      <c r="BGQ3" s="2"/>
      <c r="BGR3" s="2"/>
      <c r="BGS3" s="2"/>
      <c r="BGT3" s="2"/>
      <c r="BGU3" s="2"/>
      <c r="BGV3" s="2"/>
      <c r="BGW3" s="2"/>
      <c r="BGX3" s="2"/>
      <c r="BGY3" s="2"/>
      <c r="BGZ3" s="2"/>
      <c r="BHA3" s="2"/>
      <c r="BHB3" s="2"/>
      <c r="BHC3" s="2"/>
      <c r="BHD3" s="2"/>
      <c r="BHE3" s="2"/>
      <c r="BHF3" s="2"/>
      <c r="BHG3" s="2"/>
      <c r="BHH3" s="2"/>
      <c r="BHI3" s="2"/>
      <c r="BHJ3" s="2"/>
      <c r="BHK3" s="2"/>
      <c r="BHL3" s="2"/>
      <c r="BHM3" s="2"/>
      <c r="BHN3" s="2"/>
      <c r="BHO3" s="2"/>
      <c r="BHP3" s="2"/>
      <c r="BHQ3" s="2"/>
      <c r="BHR3" s="2"/>
      <c r="BHS3" s="2"/>
      <c r="BHT3" s="2"/>
      <c r="BHU3" s="2"/>
      <c r="BHV3" s="2"/>
      <c r="BHW3" s="2"/>
      <c r="BHX3" s="2"/>
      <c r="BHY3" s="2"/>
      <c r="BHZ3" s="2"/>
      <c r="BIA3" s="2"/>
      <c r="BIB3" s="2"/>
      <c r="BIC3" s="2"/>
      <c r="BID3" s="2"/>
      <c r="BIE3" s="2"/>
      <c r="BIF3" s="2"/>
      <c r="BIG3" s="2"/>
      <c r="BIH3" s="2"/>
      <c r="BII3" s="2"/>
      <c r="BIJ3" s="2"/>
      <c r="BIK3" s="2"/>
      <c r="BIL3" s="2"/>
      <c r="BIM3" s="2"/>
      <c r="BIN3" s="2"/>
      <c r="BIO3" s="2"/>
      <c r="BIP3" s="2"/>
      <c r="BIQ3" s="2"/>
      <c r="BIR3" s="2"/>
      <c r="BIS3" s="2"/>
      <c r="BIT3" s="2"/>
      <c r="BIU3" s="2"/>
      <c r="BIV3" s="2"/>
      <c r="BIW3" s="2"/>
      <c r="BIX3" s="2"/>
      <c r="BIY3" s="2"/>
      <c r="BIZ3" s="2"/>
      <c r="BJA3" s="2"/>
      <c r="BJB3" s="2"/>
      <c r="BJC3" s="2"/>
      <c r="BJD3" s="2"/>
      <c r="BJE3" s="2"/>
      <c r="BJF3" s="2"/>
      <c r="BJG3" s="2"/>
      <c r="BJH3" s="2"/>
      <c r="BJI3" s="2"/>
      <c r="BJJ3" s="2"/>
      <c r="BJK3" s="2"/>
      <c r="BJL3" s="2"/>
      <c r="BJM3" s="2"/>
      <c r="BJN3" s="2"/>
      <c r="BJO3" s="2"/>
      <c r="BJP3" s="2"/>
      <c r="BJQ3" s="2"/>
      <c r="BJR3" s="2"/>
      <c r="BJS3" s="2"/>
      <c r="BJT3" s="2"/>
      <c r="BJU3" s="2"/>
      <c r="BJV3" s="2"/>
      <c r="BJW3" s="2"/>
      <c r="BJX3" s="2"/>
      <c r="BJY3" s="2"/>
      <c r="BJZ3" s="2"/>
      <c r="BKA3" s="2"/>
      <c r="BKB3" s="2"/>
      <c r="BKC3" s="2"/>
      <c r="BKD3" s="2"/>
      <c r="BKE3" s="2"/>
      <c r="BKF3" s="2"/>
      <c r="BKG3" s="2"/>
      <c r="BKH3" s="2"/>
      <c r="BKI3" s="2"/>
      <c r="BKJ3" s="2"/>
      <c r="BKK3" s="2"/>
      <c r="BKL3" s="2"/>
      <c r="BKM3" s="2"/>
      <c r="BKN3" s="2"/>
      <c r="BKO3" s="2"/>
      <c r="BKP3" s="2"/>
      <c r="BKQ3" s="2"/>
      <c r="BKR3" s="2"/>
      <c r="BKS3" s="2"/>
      <c r="BKT3" s="2"/>
      <c r="BKU3" s="2"/>
      <c r="BKV3" s="2"/>
      <c r="BKW3" s="2"/>
      <c r="BKX3" s="2"/>
      <c r="BKY3" s="2"/>
      <c r="BKZ3" s="2"/>
      <c r="BLA3" s="2"/>
      <c r="BLB3" s="2"/>
      <c r="BLC3" s="2"/>
      <c r="BLD3" s="2"/>
      <c r="BLE3" s="2"/>
      <c r="BLF3" s="2"/>
      <c r="BLG3" s="2"/>
      <c r="BLH3" s="2"/>
      <c r="BLI3" s="2"/>
      <c r="BLJ3" s="2"/>
      <c r="BLK3" s="2"/>
      <c r="BLL3" s="2"/>
      <c r="BLM3" s="2"/>
      <c r="BLN3" s="2"/>
      <c r="BLO3" s="2"/>
      <c r="BLP3" s="2"/>
      <c r="BLQ3" s="2"/>
      <c r="BLR3" s="2"/>
      <c r="BLS3" s="2"/>
      <c r="BLT3" s="2"/>
      <c r="BLU3" s="2"/>
      <c r="BLV3" s="2"/>
      <c r="BLW3" s="2"/>
      <c r="BLX3" s="2"/>
      <c r="BLY3" s="2"/>
      <c r="BLZ3" s="2"/>
      <c r="BMA3" s="2"/>
      <c r="BMB3" s="2"/>
      <c r="BMC3" s="2"/>
      <c r="BMD3" s="2"/>
      <c r="BME3" s="2"/>
      <c r="BMF3" s="2"/>
      <c r="BMG3" s="2"/>
      <c r="BMH3" s="2"/>
      <c r="BMI3" s="2"/>
      <c r="BMJ3" s="2"/>
      <c r="BMK3" s="2"/>
      <c r="BML3" s="2"/>
      <c r="BMM3" s="2"/>
      <c r="BMN3" s="2"/>
      <c r="BMO3" s="2"/>
      <c r="BMP3" s="2"/>
      <c r="BMQ3" s="2"/>
      <c r="BMR3" s="2"/>
      <c r="BMS3" s="2"/>
      <c r="BMT3" s="2"/>
      <c r="BMU3" s="2"/>
      <c r="BMV3" s="2"/>
      <c r="BMW3" s="2"/>
      <c r="BMX3" s="2"/>
      <c r="BMY3" s="2"/>
      <c r="BMZ3" s="2"/>
      <c r="BNA3" s="2"/>
      <c r="BNB3" s="2"/>
      <c r="BNC3" s="2"/>
      <c r="BND3" s="2"/>
      <c r="BNE3" s="2"/>
      <c r="BNF3" s="2"/>
      <c r="BNG3" s="2"/>
      <c r="BNH3" s="2"/>
      <c r="BNI3" s="2"/>
      <c r="BNJ3" s="2"/>
      <c r="BNK3" s="2"/>
      <c r="BNL3" s="2"/>
      <c r="BNM3" s="2"/>
      <c r="BNN3" s="2"/>
      <c r="BNO3" s="2"/>
      <c r="BNP3" s="2"/>
      <c r="BNQ3" s="2"/>
      <c r="BNR3" s="2"/>
      <c r="BNS3" s="2"/>
      <c r="BNT3" s="2"/>
      <c r="BNU3" s="2"/>
      <c r="BNV3" s="2"/>
      <c r="BNW3" s="2"/>
      <c r="BNX3" s="2"/>
      <c r="BNY3" s="2"/>
      <c r="BNZ3" s="2"/>
      <c r="BOA3" s="2"/>
      <c r="BOB3" s="2"/>
      <c r="BOC3" s="2"/>
      <c r="BOD3" s="2"/>
      <c r="BOE3" s="2"/>
      <c r="BOF3" s="2"/>
      <c r="BOG3" s="2"/>
      <c r="BOH3" s="2"/>
      <c r="BOI3" s="2"/>
      <c r="BOJ3" s="2"/>
      <c r="BOK3" s="2"/>
      <c r="BOL3" s="2"/>
      <c r="BOM3" s="2"/>
      <c r="BON3" s="2"/>
      <c r="BOO3" s="2"/>
      <c r="BOP3" s="2"/>
      <c r="BOQ3" s="2"/>
      <c r="BOR3" s="2"/>
      <c r="BOS3" s="2"/>
      <c r="BOT3" s="2"/>
      <c r="BOU3" s="2"/>
      <c r="BOV3" s="2"/>
      <c r="BOW3" s="2"/>
      <c r="BOX3" s="2"/>
      <c r="BOY3" s="2"/>
      <c r="BOZ3" s="2"/>
      <c r="BPA3" s="2"/>
      <c r="BPB3" s="2"/>
      <c r="BPC3" s="2"/>
      <c r="BPD3" s="2"/>
      <c r="BPE3" s="2"/>
      <c r="BPF3" s="2"/>
      <c r="BPG3" s="2"/>
      <c r="BPH3" s="2"/>
      <c r="BPI3" s="2"/>
      <c r="BPJ3" s="2"/>
      <c r="BPK3" s="2"/>
      <c r="BPL3" s="2"/>
      <c r="BPM3" s="2"/>
      <c r="BPN3" s="2"/>
      <c r="BPO3" s="2"/>
      <c r="BPP3" s="2"/>
      <c r="BPQ3" s="2"/>
      <c r="BPR3" s="2"/>
      <c r="BPS3" s="2"/>
      <c r="BPT3" s="2"/>
      <c r="BPU3" s="2"/>
      <c r="BPV3" s="2"/>
      <c r="BPW3" s="2"/>
      <c r="BPX3" s="2"/>
      <c r="BPY3" s="2"/>
      <c r="BPZ3" s="2"/>
      <c r="BQA3" s="2"/>
      <c r="BQB3" s="2"/>
      <c r="BQC3" s="2"/>
      <c r="BQD3" s="2"/>
      <c r="BQE3" s="2"/>
      <c r="BQF3" s="2"/>
      <c r="BQG3" s="2"/>
      <c r="BQH3" s="2"/>
      <c r="BQI3" s="2"/>
      <c r="BQJ3" s="2"/>
      <c r="BQK3" s="2"/>
      <c r="BQL3" s="2"/>
      <c r="BQM3" s="2"/>
      <c r="BQN3" s="2"/>
      <c r="BQO3" s="2"/>
      <c r="BQP3" s="2"/>
      <c r="BQQ3" s="2"/>
      <c r="BQR3" s="2"/>
      <c r="BQS3" s="2"/>
      <c r="BQT3" s="2"/>
      <c r="BQU3" s="2"/>
      <c r="BQV3" s="2"/>
      <c r="BQW3" s="2"/>
      <c r="BQX3" s="2"/>
      <c r="BQY3" s="2"/>
      <c r="BQZ3" s="2"/>
      <c r="BRA3" s="2"/>
      <c r="BRB3" s="2"/>
      <c r="BRC3" s="2"/>
      <c r="BRD3" s="2"/>
      <c r="BRE3" s="2"/>
      <c r="BRF3" s="2"/>
      <c r="BRG3" s="2"/>
      <c r="BRH3" s="2"/>
      <c r="BRI3" s="2"/>
      <c r="BRJ3" s="2"/>
      <c r="BRK3" s="2"/>
      <c r="BRL3" s="2"/>
      <c r="BRM3" s="2"/>
      <c r="BRN3" s="2"/>
      <c r="BRO3" s="2"/>
      <c r="BRP3" s="2"/>
      <c r="BRQ3" s="2"/>
      <c r="BRR3" s="2"/>
      <c r="BRS3" s="2"/>
      <c r="BRT3" s="2"/>
      <c r="BRU3" s="2"/>
      <c r="BRV3" s="2"/>
      <c r="BRW3" s="2"/>
      <c r="BRX3" s="2"/>
      <c r="BRY3" s="2"/>
      <c r="BRZ3" s="2"/>
      <c r="BSA3" s="2"/>
      <c r="BSB3" s="2"/>
      <c r="BSC3" s="2"/>
      <c r="BSD3" s="2"/>
      <c r="BSE3" s="2"/>
      <c r="BSF3" s="2"/>
      <c r="BSG3" s="2"/>
      <c r="BSH3" s="2"/>
      <c r="BSI3" s="2"/>
      <c r="BSJ3" s="2"/>
      <c r="BSK3" s="2"/>
      <c r="BSL3" s="2"/>
      <c r="BSM3" s="2"/>
      <c r="BSN3" s="2"/>
      <c r="BSO3" s="2"/>
      <c r="BSP3" s="2"/>
      <c r="BSQ3" s="2"/>
      <c r="BSR3" s="2"/>
      <c r="BSS3" s="2"/>
      <c r="BST3" s="2"/>
      <c r="BSU3" s="2"/>
      <c r="BSV3" s="2"/>
      <c r="BSW3" s="2"/>
      <c r="BSX3" s="2"/>
      <c r="BSY3" s="2"/>
      <c r="BSZ3" s="2"/>
      <c r="BTA3" s="2"/>
      <c r="BTB3" s="2"/>
      <c r="BTC3" s="2"/>
      <c r="BTD3" s="2"/>
      <c r="BTE3" s="2"/>
      <c r="BTF3" s="2"/>
      <c r="BTG3" s="2"/>
      <c r="BTH3" s="2"/>
      <c r="BTI3" s="2"/>
      <c r="BTJ3" s="2"/>
      <c r="BTK3" s="2"/>
      <c r="BTL3" s="2"/>
      <c r="BTM3" s="2"/>
      <c r="BTN3" s="2"/>
      <c r="BTO3" s="2"/>
      <c r="BTP3" s="2"/>
      <c r="BTQ3" s="2"/>
      <c r="BTR3" s="2"/>
      <c r="BTS3" s="2"/>
      <c r="BTT3" s="2"/>
      <c r="BTU3" s="2"/>
      <c r="BTV3" s="2"/>
      <c r="BTW3" s="2"/>
      <c r="BTX3" s="2"/>
      <c r="BTY3" s="2"/>
      <c r="BTZ3" s="2"/>
      <c r="BUA3" s="2"/>
      <c r="BUB3" s="2"/>
      <c r="BUC3" s="2"/>
      <c r="BUD3" s="2"/>
      <c r="BUE3" s="2"/>
      <c r="BUF3" s="2"/>
      <c r="BUG3" s="2"/>
      <c r="BUH3" s="2"/>
      <c r="BUI3" s="2"/>
      <c r="BUJ3" s="2"/>
      <c r="BUK3" s="2"/>
      <c r="BUL3" s="2"/>
      <c r="BUM3" s="2"/>
      <c r="BUN3" s="2"/>
      <c r="BUO3" s="2"/>
      <c r="BUP3" s="2"/>
      <c r="BUQ3" s="2"/>
      <c r="BUR3" s="2"/>
      <c r="BUS3" s="2"/>
      <c r="BUT3" s="2"/>
      <c r="BUU3" s="2"/>
      <c r="BUV3" s="2"/>
      <c r="BUW3" s="2"/>
      <c r="BUX3" s="2"/>
      <c r="BUY3" s="2"/>
      <c r="BUZ3" s="2"/>
      <c r="BVA3" s="2"/>
      <c r="BVB3" s="2"/>
      <c r="BVC3" s="2"/>
      <c r="BVD3" s="2"/>
      <c r="BVE3" s="2"/>
      <c r="BVF3" s="2"/>
      <c r="BVG3" s="2"/>
      <c r="BVH3" s="2"/>
      <c r="BVI3" s="2"/>
      <c r="BVJ3" s="2"/>
      <c r="BVK3" s="2"/>
      <c r="BVL3" s="2"/>
      <c r="BVM3" s="2"/>
      <c r="BVN3" s="2"/>
      <c r="BVO3" s="2"/>
      <c r="BVP3" s="2"/>
      <c r="BVQ3" s="2"/>
      <c r="BVR3" s="2"/>
      <c r="BVS3" s="2"/>
      <c r="BVT3" s="2"/>
      <c r="BVU3" s="2"/>
      <c r="BVV3" s="2"/>
      <c r="BVW3" s="2"/>
      <c r="BVX3" s="2"/>
      <c r="BVY3" s="2"/>
      <c r="BVZ3" s="2"/>
      <c r="BWA3" s="2"/>
      <c r="BWB3" s="2"/>
      <c r="BWC3" s="2"/>
      <c r="BWD3" s="2"/>
      <c r="BWE3" s="2"/>
      <c r="BWF3" s="2"/>
      <c r="BWG3" s="2"/>
      <c r="BWH3" s="2"/>
      <c r="BWI3" s="2"/>
      <c r="BWJ3" s="2"/>
      <c r="BWK3" s="2"/>
      <c r="BWL3" s="2"/>
      <c r="BWM3" s="2"/>
      <c r="BWN3" s="2"/>
      <c r="BWO3" s="2"/>
      <c r="BWP3" s="2"/>
      <c r="BWQ3" s="2"/>
      <c r="BWR3" s="2"/>
      <c r="BWS3" s="2"/>
      <c r="BWT3" s="2"/>
      <c r="BWU3" s="2"/>
      <c r="BWV3" s="2"/>
      <c r="BWW3" s="2"/>
      <c r="BWX3" s="2"/>
      <c r="BWY3" s="2"/>
      <c r="BWZ3" s="2"/>
      <c r="BXA3" s="2"/>
      <c r="BXB3" s="2"/>
      <c r="BXC3" s="2"/>
      <c r="BXD3" s="2"/>
      <c r="BXE3" s="2"/>
      <c r="BXF3" s="2"/>
      <c r="BXG3" s="2"/>
      <c r="BXH3" s="2"/>
      <c r="BXI3" s="2"/>
      <c r="BXJ3" s="2"/>
      <c r="BXK3" s="2"/>
      <c r="BXL3" s="2"/>
      <c r="BXM3" s="2"/>
      <c r="BXN3" s="2"/>
      <c r="BXO3" s="2"/>
      <c r="BXP3" s="2"/>
      <c r="BXQ3" s="2"/>
      <c r="BXR3" s="2"/>
      <c r="BXS3" s="2"/>
      <c r="BXT3" s="2"/>
      <c r="BXU3" s="2"/>
      <c r="BXV3" s="2"/>
      <c r="BXW3" s="2"/>
      <c r="BXX3" s="2"/>
      <c r="BXY3" s="2"/>
      <c r="BXZ3" s="2"/>
      <c r="BYA3" s="2"/>
      <c r="BYB3" s="2"/>
      <c r="BYC3" s="2"/>
      <c r="BYD3" s="2"/>
      <c r="BYE3" s="2"/>
      <c r="BYF3" s="2"/>
      <c r="BYG3" s="2"/>
      <c r="BYH3" s="2"/>
      <c r="BYI3" s="2"/>
      <c r="BYJ3" s="2"/>
      <c r="BYK3" s="2"/>
      <c r="BYL3" s="2"/>
      <c r="BYM3" s="2"/>
      <c r="BYN3" s="2"/>
      <c r="BYO3" s="2"/>
      <c r="BYP3" s="2"/>
      <c r="BYQ3" s="2"/>
      <c r="BYR3" s="2"/>
      <c r="BYS3" s="2"/>
      <c r="BYT3" s="2"/>
      <c r="BYU3" s="2"/>
      <c r="BYV3" s="2"/>
      <c r="BYW3" s="2"/>
      <c r="BYX3" s="2"/>
      <c r="BYY3" s="2"/>
      <c r="BYZ3" s="2"/>
      <c r="BZA3" s="2"/>
      <c r="BZB3" s="2"/>
      <c r="BZC3" s="2"/>
      <c r="BZD3" s="2"/>
      <c r="BZE3" s="2"/>
      <c r="BZF3" s="2"/>
      <c r="BZG3" s="2"/>
      <c r="BZH3" s="2"/>
      <c r="BZI3" s="2"/>
      <c r="BZJ3" s="2"/>
      <c r="BZK3" s="2"/>
      <c r="BZL3" s="2"/>
      <c r="BZM3" s="2"/>
      <c r="BZN3" s="2"/>
      <c r="BZO3" s="2"/>
      <c r="BZP3" s="2"/>
      <c r="BZQ3" s="2"/>
      <c r="BZR3" s="2"/>
      <c r="BZS3" s="2"/>
      <c r="BZT3" s="2"/>
      <c r="BZU3" s="2"/>
      <c r="BZV3" s="2"/>
      <c r="BZW3" s="2"/>
      <c r="BZX3" s="2"/>
      <c r="BZY3" s="2"/>
      <c r="BZZ3" s="2"/>
      <c r="CAA3" s="2"/>
      <c r="CAB3" s="2"/>
      <c r="CAC3" s="2"/>
      <c r="CAD3" s="2"/>
      <c r="CAE3" s="2"/>
      <c r="CAF3" s="2"/>
      <c r="CAG3" s="2"/>
      <c r="CAH3" s="2"/>
      <c r="CAI3" s="2"/>
      <c r="CAJ3" s="2"/>
      <c r="CAK3" s="2"/>
      <c r="CAL3" s="2"/>
      <c r="CAM3" s="2"/>
      <c r="CAN3" s="2"/>
      <c r="CAO3" s="2"/>
      <c r="CAP3" s="2"/>
      <c r="CAQ3" s="2"/>
      <c r="CAR3" s="2"/>
      <c r="CAS3" s="2"/>
      <c r="CAT3" s="2"/>
      <c r="CAU3" s="2"/>
      <c r="CAV3" s="2"/>
      <c r="CAW3" s="2"/>
      <c r="CAX3" s="2"/>
      <c r="CAY3" s="2"/>
      <c r="CAZ3" s="2"/>
      <c r="CBA3" s="2"/>
      <c r="CBB3" s="2"/>
      <c r="CBC3" s="2"/>
      <c r="CBD3" s="2"/>
      <c r="CBE3" s="2"/>
      <c r="CBF3" s="2"/>
      <c r="CBG3" s="2"/>
      <c r="CBH3" s="2"/>
      <c r="CBI3" s="2"/>
      <c r="CBJ3" s="2"/>
      <c r="CBK3" s="2"/>
      <c r="CBL3" s="2"/>
      <c r="CBM3" s="2"/>
      <c r="CBN3" s="2"/>
      <c r="CBO3" s="2"/>
      <c r="CBP3" s="2"/>
      <c r="CBQ3" s="2"/>
      <c r="CBR3" s="2"/>
      <c r="CBS3" s="2"/>
      <c r="CBT3" s="2"/>
      <c r="CBU3" s="2"/>
      <c r="CBV3" s="2"/>
      <c r="CBW3" s="2"/>
      <c r="CBX3" s="2"/>
      <c r="CBY3" s="2"/>
      <c r="CBZ3" s="2"/>
      <c r="CCA3" s="2"/>
      <c r="CCB3" s="2"/>
      <c r="CCC3" s="2"/>
      <c r="CCD3" s="2"/>
      <c r="CCE3" s="2"/>
      <c r="CCF3" s="2"/>
      <c r="CCG3" s="2"/>
      <c r="CCH3" s="2"/>
      <c r="CCI3" s="2"/>
      <c r="CCJ3" s="2"/>
      <c r="CCK3" s="2"/>
      <c r="CCL3" s="2"/>
      <c r="CCM3" s="2"/>
      <c r="CCN3" s="2"/>
      <c r="CCO3" s="2"/>
      <c r="CCP3" s="2"/>
      <c r="CCQ3" s="2"/>
      <c r="CCR3" s="2"/>
      <c r="CCS3" s="2"/>
      <c r="CCT3" s="2"/>
      <c r="CCU3" s="2"/>
      <c r="CCV3" s="2"/>
      <c r="CCW3" s="2"/>
      <c r="CCX3" s="2"/>
      <c r="CCY3" s="2"/>
      <c r="CCZ3" s="2"/>
      <c r="CDA3" s="2"/>
      <c r="CDB3" s="2"/>
      <c r="CDC3" s="2"/>
      <c r="CDD3" s="2"/>
      <c r="CDE3" s="2"/>
      <c r="CDF3" s="2"/>
      <c r="CDG3" s="2"/>
      <c r="CDH3" s="2"/>
      <c r="CDI3" s="2"/>
      <c r="CDJ3" s="2"/>
      <c r="CDK3" s="2"/>
      <c r="CDL3" s="2"/>
      <c r="CDM3" s="2"/>
      <c r="CDN3" s="2"/>
      <c r="CDO3" s="2"/>
      <c r="CDP3" s="2"/>
      <c r="CDQ3" s="2"/>
      <c r="CDR3" s="2"/>
      <c r="CDS3" s="2"/>
      <c r="CDT3" s="2"/>
      <c r="CDU3" s="2"/>
      <c r="CDV3" s="2"/>
      <c r="CDW3" s="2"/>
      <c r="CDX3" s="2"/>
      <c r="CDY3" s="2"/>
      <c r="CDZ3" s="2"/>
      <c r="CEA3" s="2"/>
      <c r="CEB3" s="2"/>
      <c r="CEC3" s="2"/>
      <c r="CED3" s="2"/>
      <c r="CEE3" s="2"/>
      <c r="CEF3" s="2"/>
      <c r="CEG3" s="2"/>
      <c r="CEH3" s="2"/>
      <c r="CEI3" s="2"/>
      <c r="CEJ3" s="2"/>
      <c r="CEK3" s="2"/>
      <c r="CEL3" s="2"/>
      <c r="CEM3" s="2"/>
      <c r="CEN3" s="2"/>
      <c r="CEO3" s="2"/>
      <c r="CEP3" s="2"/>
      <c r="CEQ3" s="2"/>
      <c r="CER3" s="2"/>
      <c r="CES3" s="2"/>
      <c r="CET3" s="2"/>
      <c r="CEU3" s="2"/>
      <c r="CEV3" s="2"/>
      <c r="CEW3" s="2"/>
      <c r="CEX3" s="2"/>
      <c r="CEY3" s="2"/>
      <c r="CEZ3" s="2"/>
      <c r="CFA3" s="2"/>
      <c r="CFB3" s="2"/>
      <c r="CFC3" s="2"/>
      <c r="CFD3" s="2"/>
      <c r="CFE3" s="2"/>
      <c r="CFF3" s="2"/>
      <c r="CFG3" s="2"/>
      <c r="CFH3" s="2"/>
      <c r="CFI3" s="2"/>
      <c r="CFJ3" s="2"/>
      <c r="CFK3" s="2"/>
      <c r="CFL3" s="2"/>
      <c r="CFM3" s="2"/>
      <c r="CFN3" s="2"/>
      <c r="CFO3" s="2"/>
      <c r="CFP3" s="2"/>
      <c r="CFQ3" s="2"/>
      <c r="CFR3" s="2"/>
      <c r="CFS3" s="2"/>
      <c r="CFT3" s="2"/>
      <c r="CFU3" s="2"/>
      <c r="CFV3" s="2"/>
      <c r="CFW3" s="2"/>
      <c r="CFX3" s="2"/>
      <c r="CFY3" s="2"/>
      <c r="CFZ3" s="2"/>
      <c r="CGA3" s="2"/>
      <c r="CGB3" s="2"/>
      <c r="CGC3" s="2"/>
      <c r="CGD3" s="2"/>
      <c r="CGE3" s="2"/>
      <c r="CGF3" s="2"/>
      <c r="CGG3" s="2"/>
      <c r="CGH3" s="2"/>
      <c r="CGI3" s="2"/>
      <c r="CGJ3" s="2"/>
      <c r="CGK3" s="2"/>
      <c r="CGL3" s="2"/>
      <c r="CGM3" s="2"/>
      <c r="CGN3" s="2"/>
      <c r="CGO3" s="2"/>
      <c r="CGP3" s="2"/>
      <c r="CGQ3" s="2"/>
      <c r="CGR3" s="2"/>
      <c r="CGS3" s="2"/>
      <c r="CGT3" s="2"/>
      <c r="CGU3" s="2"/>
      <c r="CGV3" s="2"/>
      <c r="CGW3" s="2"/>
      <c r="CGX3" s="2"/>
      <c r="CGY3" s="2"/>
      <c r="CGZ3" s="2"/>
      <c r="CHA3" s="2"/>
      <c r="CHB3" s="2"/>
      <c r="CHC3" s="2"/>
      <c r="CHD3" s="2"/>
      <c r="CHE3" s="2"/>
      <c r="CHF3" s="2"/>
      <c r="CHG3" s="2"/>
      <c r="CHH3" s="2"/>
      <c r="CHI3" s="2"/>
      <c r="CHJ3" s="2"/>
      <c r="CHK3" s="2"/>
      <c r="CHL3" s="2"/>
      <c r="CHM3" s="2"/>
      <c r="CHN3" s="2"/>
      <c r="CHO3" s="2"/>
      <c r="CHP3" s="2"/>
      <c r="CHQ3" s="2"/>
      <c r="CHR3" s="2"/>
      <c r="CHS3" s="2"/>
      <c r="CHT3" s="2"/>
      <c r="CHU3" s="2"/>
      <c r="CHV3" s="2"/>
      <c r="CHW3" s="2"/>
      <c r="CHX3" s="2"/>
      <c r="CHY3" s="2"/>
      <c r="CHZ3" s="2"/>
      <c r="CIA3" s="2"/>
      <c r="CIB3" s="2"/>
      <c r="CIC3" s="2"/>
      <c r="CID3" s="2"/>
      <c r="CIE3" s="2"/>
      <c r="CIF3" s="2"/>
      <c r="CIG3" s="2"/>
      <c r="CIH3" s="2"/>
      <c r="CII3" s="2"/>
      <c r="CIJ3" s="2"/>
      <c r="CIK3" s="2"/>
      <c r="CIL3" s="2"/>
      <c r="CIM3" s="2"/>
      <c r="CIN3" s="2"/>
      <c r="CIO3" s="2"/>
      <c r="CIP3" s="2"/>
      <c r="CIQ3" s="2"/>
      <c r="CIR3" s="2"/>
      <c r="CIS3" s="2"/>
      <c r="CIT3" s="2"/>
      <c r="CIU3" s="2"/>
      <c r="CIV3" s="2"/>
      <c r="CIW3" s="2"/>
      <c r="CIX3" s="2"/>
      <c r="CIY3" s="2"/>
      <c r="CIZ3" s="2"/>
      <c r="CJA3" s="2"/>
      <c r="CJB3" s="2"/>
      <c r="CJC3" s="2"/>
      <c r="CJD3" s="2"/>
      <c r="CJE3" s="2"/>
      <c r="CJF3" s="2"/>
      <c r="CJG3" s="2"/>
      <c r="CJH3" s="2"/>
      <c r="CJI3" s="2"/>
      <c r="CJJ3" s="2"/>
      <c r="CJK3" s="2"/>
      <c r="CJL3" s="2"/>
      <c r="CJM3" s="2"/>
      <c r="CJN3" s="2"/>
      <c r="CJO3" s="2"/>
      <c r="CJP3" s="2"/>
      <c r="CJQ3" s="2"/>
      <c r="CJR3" s="2"/>
      <c r="CJS3" s="2"/>
      <c r="CJT3" s="2"/>
      <c r="CJU3" s="2"/>
      <c r="CJV3" s="2"/>
      <c r="CJW3" s="2"/>
      <c r="CJX3" s="2"/>
      <c r="CJY3" s="2"/>
      <c r="CJZ3" s="2"/>
      <c r="CKA3" s="2"/>
      <c r="CKB3" s="2"/>
      <c r="CKC3" s="2"/>
      <c r="CKD3" s="2"/>
      <c r="CKE3" s="2"/>
      <c r="CKF3" s="2"/>
      <c r="CKG3" s="2"/>
      <c r="CKH3" s="2"/>
      <c r="CKI3" s="2"/>
      <c r="CKJ3" s="2"/>
      <c r="CKK3" s="2"/>
      <c r="CKL3" s="2"/>
      <c r="CKM3" s="2"/>
      <c r="CKN3" s="2"/>
      <c r="CKO3" s="2"/>
      <c r="CKP3" s="2"/>
      <c r="CKQ3" s="2"/>
      <c r="CKR3" s="2"/>
      <c r="CKS3" s="2"/>
      <c r="CKT3" s="2"/>
      <c r="CKU3" s="2"/>
      <c r="CKV3" s="2"/>
      <c r="CKW3" s="2"/>
      <c r="CKX3" s="2"/>
      <c r="CKY3" s="2"/>
      <c r="CKZ3" s="2"/>
      <c r="CLA3" s="2"/>
      <c r="CLB3" s="2"/>
      <c r="CLC3" s="2"/>
      <c r="CLD3" s="2"/>
      <c r="CLE3" s="2"/>
      <c r="CLF3" s="2"/>
      <c r="CLG3" s="2"/>
      <c r="CLH3" s="2"/>
      <c r="CLI3" s="2"/>
      <c r="CLJ3" s="2"/>
      <c r="CLK3" s="2"/>
      <c r="CLL3" s="2"/>
      <c r="CLM3" s="2"/>
      <c r="CLN3" s="2"/>
      <c r="CLO3" s="2"/>
      <c r="CLP3" s="2"/>
      <c r="CLQ3" s="2"/>
      <c r="CLR3" s="2"/>
      <c r="CLS3" s="2"/>
      <c r="CLT3" s="2"/>
      <c r="CLU3" s="2"/>
      <c r="CLV3" s="2"/>
      <c r="CLW3" s="2"/>
      <c r="CLX3" s="2"/>
      <c r="CLY3" s="2"/>
      <c r="CLZ3" s="2"/>
      <c r="CMA3" s="2"/>
      <c r="CMB3" s="2"/>
      <c r="CMC3" s="2"/>
      <c r="CMD3" s="2"/>
      <c r="CME3" s="2"/>
      <c r="CMF3" s="2"/>
      <c r="CMG3" s="2"/>
      <c r="CMH3" s="2"/>
      <c r="CMI3" s="2"/>
      <c r="CMJ3" s="2"/>
      <c r="CMK3" s="2"/>
      <c r="CML3" s="2"/>
      <c r="CMM3" s="2"/>
      <c r="CMN3" s="2"/>
      <c r="CMO3" s="2"/>
      <c r="CMP3" s="2"/>
      <c r="CMQ3" s="2"/>
      <c r="CMR3" s="2"/>
      <c r="CMS3" s="2"/>
      <c r="CMT3" s="2"/>
      <c r="CMU3" s="2"/>
      <c r="CMV3" s="2"/>
      <c r="CMW3" s="2"/>
      <c r="CMX3" s="2"/>
      <c r="CMY3" s="2"/>
      <c r="CMZ3" s="2"/>
      <c r="CNA3" s="2"/>
      <c r="CNB3" s="2"/>
      <c r="CNC3" s="2"/>
      <c r="CND3" s="2"/>
      <c r="CNE3" s="2"/>
      <c r="CNF3" s="2"/>
      <c r="CNG3" s="2"/>
      <c r="CNH3" s="2"/>
      <c r="CNI3" s="2"/>
      <c r="CNJ3" s="2"/>
      <c r="CNK3" s="2"/>
      <c r="CNL3" s="2"/>
      <c r="CNM3" s="2"/>
      <c r="CNN3" s="2"/>
      <c r="CNO3" s="2"/>
      <c r="CNP3" s="2"/>
      <c r="CNQ3" s="2"/>
      <c r="CNR3" s="2"/>
      <c r="CNS3" s="2"/>
      <c r="CNT3" s="2"/>
      <c r="CNU3" s="2"/>
      <c r="CNV3" s="2"/>
      <c r="CNW3" s="2"/>
      <c r="CNX3" s="2"/>
      <c r="CNY3" s="2"/>
      <c r="CNZ3" s="2"/>
      <c r="COA3" s="2"/>
      <c r="COB3" s="2"/>
      <c r="COC3" s="2"/>
      <c r="COD3" s="2"/>
      <c r="COE3" s="2"/>
      <c r="COF3" s="2"/>
      <c r="COG3" s="2"/>
      <c r="COH3" s="2"/>
      <c r="COI3" s="2"/>
      <c r="COJ3" s="2"/>
      <c r="COK3" s="2"/>
      <c r="COL3" s="2"/>
      <c r="COM3" s="2"/>
      <c r="CON3" s="2"/>
      <c r="COO3" s="2"/>
      <c r="COP3" s="2"/>
      <c r="COQ3" s="2"/>
      <c r="COR3" s="2"/>
      <c r="COS3" s="2"/>
      <c r="COT3" s="2"/>
      <c r="COU3" s="2"/>
      <c r="COV3" s="2"/>
      <c r="COW3" s="2"/>
      <c r="COX3" s="2"/>
      <c r="COY3" s="2"/>
      <c r="COZ3" s="2"/>
      <c r="CPA3" s="2"/>
      <c r="CPB3" s="2"/>
      <c r="CPC3" s="2"/>
      <c r="CPD3" s="2"/>
      <c r="CPE3" s="2"/>
      <c r="CPF3" s="2"/>
      <c r="CPG3" s="2"/>
      <c r="CPH3" s="2"/>
      <c r="CPI3" s="2"/>
      <c r="CPJ3" s="2"/>
      <c r="CPK3" s="2"/>
      <c r="CPL3" s="2"/>
      <c r="CPM3" s="2"/>
      <c r="CPN3" s="2"/>
      <c r="CPO3" s="2"/>
      <c r="CPP3" s="2"/>
      <c r="CPQ3" s="2"/>
      <c r="CPR3" s="2"/>
      <c r="CPS3" s="2"/>
      <c r="CPT3" s="2"/>
      <c r="CPU3" s="2"/>
      <c r="CPV3" s="2"/>
      <c r="CPW3" s="2"/>
      <c r="CPX3" s="2"/>
      <c r="CPY3" s="2"/>
      <c r="CPZ3" s="2"/>
      <c r="CQA3" s="2"/>
      <c r="CQB3" s="2"/>
      <c r="CQC3" s="2"/>
      <c r="CQD3" s="2"/>
      <c r="CQE3" s="2"/>
      <c r="CQF3" s="2"/>
      <c r="CQG3" s="2"/>
      <c r="CQH3" s="2"/>
      <c r="CQI3" s="2"/>
      <c r="CQJ3" s="2"/>
      <c r="CQK3" s="2"/>
      <c r="CQL3" s="2"/>
      <c r="CQM3" s="2"/>
      <c r="CQN3" s="2"/>
      <c r="CQO3" s="2"/>
      <c r="CQP3" s="2"/>
      <c r="CQQ3" s="2"/>
      <c r="CQR3" s="2"/>
      <c r="CQS3" s="2"/>
      <c r="CQT3" s="2"/>
      <c r="CQU3" s="2"/>
      <c r="CQV3" s="2"/>
      <c r="CQW3" s="2"/>
      <c r="CQX3" s="2"/>
      <c r="CQY3" s="2"/>
      <c r="CQZ3" s="2"/>
      <c r="CRA3" s="2"/>
      <c r="CRB3" s="2"/>
      <c r="CRC3" s="2"/>
      <c r="CRD3" s="2"/>
      <c r="CRE3" s="2"/>
      <c r="CRF3" s="2"/>
      <c r="CRG3" s="2"/>
      <c r="CRH3" s="2"/>
      <c r="CRI3" s="2"/>
      <c r="CRJ3" s="2"/>
      <c r="CRK3" s="2"/>
      <c r="CRL3" s="2"/>
      <c r="CRM3" s="2"/>
      <c r="CRN3" s="2"/>
      <c r="CRO3" s="2"/>
      <c r="CRP3" s="2"/>
      <c r="CRQ3" s="2"/>
      <c r="CRR3" s="2"/>
      <c r="CRS3" s="2"/>
      <c r="CRT3" s="2"/>
      <c r="CRU3" s="2"/>
      <c r="CRV3" s="2"/>
      <c r="CRW3" s="2"/>
      <c r="CRX3" s="2"/>
      <c r="CRY3" s="2"/>
      <c r="CRZ3" s="2"/>
      <c r="CSA3" s="2"/>
      <c r="CSB3" s="2"/>
      <c r="CSC3" s="2"/>
      <c r="CSD3" s="2"/>
      <c r="CSE3" s="2"/>
      <c r="CSF3" s="2"/>
      <c r="CSG3" s="2"/>
      <c r="CSH3" s="2"/>
      <c r="CSI3" s="2"/>
      <c r="CSJ3" s="2"/>
      <c r="CSK3" s="2"/>
      <c r="CSL3" s="2"/>
      <c r="CSM3" s="2"/>
      <c r="CSN3" s="2"/>
      <c r="CSO3" s="2"/>
      <c r="CSP3" s="2"/>
      <c r="CSQ3" s="2"/>
      <c r="CSR3" s="2"/>
      <c r="CSS3" s="2"/>
      <c r="CST3" s="2"/>
      <c r="CSU3" s="2"/>
      <c r="CSV3" s="2"/>
      <c r="CSW3" s="2"/>
      <c r="CSX3" s="2"/>
      <c r="CSY3" s="2"/>
      <c r="CSZ3" s="2"/>
      <c r="CTA3" s="2"/>
      <c r="CTB3" s="2"/>
      <c r="CTC3" s="2"/>
      <c r="CTD3" s="2"/>
      <c r="CTE3" s="2"/>
      <c r="CTF3" s="2"/>
      <c r="CTG3" s="2"/>
      <c r="CTH3" s="2"/>
      <c r="CTI3" s="2"/>
      <c r="CTJ3" s="2"/>
      <c r="CTK3" s="2"/>
      <c r="CTL3" s="2"/>
      <c r="CTM3" s="2"/>
      <c r="CTN3" s="2"/>
      <c r="CTO3" s="2"/>
      <c r="CTP3" s="2"/>
      <c r="CTQ3" s="2"/>
      <c r="CTR3" s="2"/>
      <c r="CTS3" s="2"/>
      <c r="CTT3" s="2"/>
      <c r="CTU3" s="2"/>
      <c r="CTV3" s="2"/>
      <c r="CTW3" s="2"/>
      <c r="CTX3" s="2"/>
      <c r="CTY3" s="2"/>
      <c r="CTZ3" s="2"/>
      <c r="CUA3" s="2"/>
      <c r="CUB3" s="2"/>
      <c r="CUC3" s="2"/>
      <c r="CUD3" s="2"/>
      <c r="CUE3" s="2"/>
      <c r="CUF3" s="2"/>
      <c r="CUG3" s="2"/>
      <c r="CUH3" s="2"/>
      <c r="CUI3" s="2"/>
      <c r="CUJ3" s="2"/>
      <c r="CUK3" s="2"/>
      <c r="CUL3" s="2"/>
      <c r="CUM3" s="2"/>
      <c r="CUN3" s="2"/>
      <c r="CUO3" s="2"/>
      <c r="CUP3" s="2"/>
      <c r="CUQ3" s="2"/>
      <c r="CUR3" s="2"/>
      <c r="CUS3" s="2"/>
      <c r="CUT3" s="2"/>
      <c r="CUU3" s="2"/>
      <c r="CUV3" s="2"/>
      <c r="CUW3" s="2"/>
      <c r="CUX3" s="2"/>
      <c r="CUY3" s="2"/>
      <c r="CUZ3" s="2"/>
      <c r="CVA3" s="2"/>
      <c r="CVB3" s="2"/>
      <c r="CVC3" s="2"/>
      <c r="CVD3" s="2"/>
      <c r="CVE3" s="2"/>
      <c r="CVF3" s="2"/>
      <c r="CVG3" s="2"/>
      <c r="CVH3" s="2"/>
      <c r="CVI3" s="2"/>
      <c r="CVJ3" s="2"/>
      <c r="CVK3" s="2"/>
      <c r="CVL3" s="2"/>
      <c r="CVM3" s="2"/>
      <c r="CVN3" s="2"/>
      <c r="CVO3" s="2"/>
      <c r="CVP3" s="2"/>
      <c r="CVQ3" s="2"/>
      <c r="CVR3" s="2"/>
      <c r="CVS3" s="2"/>
      <c r="CVT3" s="2"/>
      <c r="CVU3" s="2"/>
      <c r="CVV3" s="2"/>
      <c r="CVW3" s="2"/>
      <c r="CVX3" s="2"/>
      <c r="CVY3" s="2"/>
      <c r="CVZ3" s="2"/>
      <c r="CWA3" s="2"/>
      <c r="CWB3" s="2"/>
      <c r="CWC3" s="2"/>
      <c r="CWD3" s="2"/>
      <c r="CWE3" s="2"/>
      <c r="CWF3" s="2"/>
      <c r="CWG3" s="2"/>
      <c r="CWH3" s="2"/>
      <c r="CWI3" s="2"/>
      <c r="CWJ3" s="2"/>
      <c r="CWK3" s="2"/>
      <c r="CWL3" s="2"/>
      <c r="CWM3" s="2"/>
      <c r="CWN3" s="2"/>
      <c r="CWO3" s="2"/>
      <c r="CWP3" s="2"/>
      <c r="CWQ3" s="2"/>
      <c r="CWR3" s="2"/>
      <c r="CWS3" s="2"/>
      <c r="CWT3" s="2"/>
      <c r="CWU3" s="2"/>
      <c r="CWV3" s="2"/>
      <c r="CWW3" s="2"/>
      <c r="CWX3" s="2"/>
      <c r="CWY3" s="2"/>
      <c r="CWZ3" s="2"/>
      <c r="CXA3" s="2"/>
      <c r="CXB3" s="2"/>
      <c r="CXC3" s="2"/>
      <c r="CXD3" s="2"/>
      <c r="CXE3" s="2"/>
      <c r="CXF3" s="2"/>
      <c r="CXG3" s="2"/>
      <c r="CXH3" s="2"/>
      <c r="CXI3" s="2"/>
      <c r="CXJ3" s="2"/>
      <c r="CXK3" s="2"/>
      <c r="CXL3" s="2"/>
      <c r="CXM3" s="2"/>
      <c r="CXN3" s="2"/>
      <c r="CXO3" s="2"/>
      <c r="CXP3" s="2"/>
      <c r="CXQ3" s="2"/>
      <c r="CXR3" s="2"/>
      <c r="CXS3" s="2"/>
      <c r="CXT3" s="2"/>
      <c r="CXU3" s="2"/>
      <c r="CXV3" s="2"/>
      <c r="CXW3" s="2"/>
      <c r="CXX3" s="2"/>
      <c r="CXY3" s="2"/>
      <c r="CXZ3" s="2"/>
      <c r="CYA3" s="2"/>
      <c r="CYB3" s="2"/>
      <c r="CYC3" s="2"/>
      <c r="CYD3" s="2"/>
      <c r="CYE3" s="2"/>
      <c r="CYF3" s="2"/>
      <c r="CYG3" s="2"/>
      <c r="CYH3" s="2"/>
      <c r="CYI3" s="2"/>
      <c r="CYJ3" s="2"/>
      <c r="CYK3" s="2"/>
      <c r="CYL3" s="2"/>
      <c r="CYM3" s="2"/>
      <c r="CYN3" s="2"/>
      <c r="CYO3" s="2"/>
      <c r="CYP3" s="2"/>
      <c r="CYQ3" s="2"/>
      <c r="CYR3" s="2"/>
      <c r="CYS3" s="2"/>
      <c r="CYT3" s="2"/>
      <c r="CYU3" s="2"/>
      <c r="CYV3" s="2"/>
      <c r="CYW3" s="2"/>
      <c r="CYX3" s="2"/>
      <c r="CYY3" s="2"/>
      <c r="CYZ3" s="2"/>
      <c r="CZA3" s="2"/>
      <c r="CZB3" s="2"/>
      <c r="CZC3" s="2"/>
      <c r="CZD3" s="2"/>
      <c r="CZE3" s="2"/>
      <c r="CZF3" s="2"/>
      <c r="CZG3" s="2"/>
      <c r="CZH3" s="2"/>
      <c r="CZI3" s="2"/>
      <c r="CZJ3" s="2"/>
      <c r="CZK3" s="2"/>
      <c r="CZL3" s="2"/>
      <c r="CZM3" s="2"/>
      <c r="CZN3" s="2"/>
      <c r="CZO3" s="2"/>
      <c r="CZP3" s="2"/>
      <c r="CZQ3" s="2"/>
      <c r="CZR3" s="2"/>
      <c r="CZS3" s="2"/>
      <c r="CZT3" s="2"/>
      <c r="CZU3" s="2"/>
      <c r="CZV3" s="2"/>
      <c r="CZW3" s="2"/>
      <c r="CZX3" s="2"/>
      <c r="CZY3" s="2"/>
      <c r="CZZ3" s="2"/>
      <c r="DAA3" s="2"/>
      <c r="DAB3" s="2"/>
      <c r="DAC3" s="2"/>
      <c r="DAD3" s="2"/>
      <c r="DAE3" s="2"/>
      <c r="DAF3" s="2"/>
      <c r="DAG3" s="2"/>
      <c r="DAH3" s="2"/>
      <c r="DAI3" s="2"/>
      <c r="DAJ3" s="2"/>
      <c r="DAK3" s="2"/>
      <c r="DAL3" s="2"/>
      <c r="DAM3" s="2"/>
      <c r="DAN3" s="2"/>
      <c r="DAO3" s="2"/>
      <c r="DAP3" s="2"/>
      <c r="DAQ3" s="2"/>
      <c r="DAR3" s="2"/>
      <c r="DAS3" s="2"/>
      <c r="DAT3" s="2"/>
      <c r="DAU3" s="2"/>
      <c r="DAV3" s="2"/>
      <c r="DAW3" s="2"/>
      <c r="DAX3" s="2"/>
      <c r="DAY3" s="2"/>
      <c r="DAZ3" s="2"/>
      <c r="DBA3" s="2"/>
      <c r="DBB3" s="2"/>
      <c r="DBC3" s="2"/>
      <c r="DBD3" s="2"/>
      <c r="DBE3" s="2"/>
      <c r="DBF3" s="2"/>
      <c r="DBG3" s="2"/>
      <c r="DBH3" s="2"/>
      <c r="DBI3" s="2"/>
      <c r="DBJ3" s="2"/>
      <c r="DBK3" s="2"/>
      <c r="DBL3" s="2"/>
      <c r="DBM3" s="2"/>
      <c r="DBN3" s="2"/>
      <c r="DBO3" s="2"/>
      <c r="DBP3" s="2"/>
      <c r="DBQ3" s="2"/>
      <c r="DBR3" s="2"/>
      <c r="DBS3" s="2"/>
      <c r="DBT3" s="2"/>
      <c r="DBU3" s="2"/>
      <c r="DBV3" s="2"/>
      <c r="DBW3" s="2"/>
      <c r="DBX3" s="2"/>
      <c r="DBY3" s="2"/>
      <c r="DBZ3" s="2"/>
      <c r="DCA3" s="2"/>
      <c r="DCB3" s="2"/>
      <c r="DCC3" s="2"/>
      <c r="DCD3" s="2"/>
      <c r="DCE3" s="2"/>
      <c r="DCF3" s="2"/>
      <c r="DCG3" s="2"/>
      <c r="DCH3" s="2"/>
      <c r="DCI3" s="2"/>
      <c r="DCJ3" s="2"/>
      <c r="DCK3" s="2"/>
      <c r="DCL3" s="2"/>
      <c r="DCM3" s="2"/>
      <c r="DCN3" s="2"/>
      <c r="DCO3" s="2"/>
      <c r="DCP3" s="2"/>
      <c r="DCQ3" s="2"/>
      <c r="DCR3" s="2"/>
      <c r="DCS3" s="2"/>
      <c r="DCT3" s="2"/>
      <c r="DCU3" s="2"/>
      <c r="DCV3" s="2"/>
      <c r="DCW3" s="2"/>
      <c r="DCX3" s="2"/>
      <c r="DCY3" s="2"/>
      <c r="DCZ3" s="2"/>
      <c r="DDA3" s="2"/>
      <c r="DDB3" s="2"/>
      <c r="DDC3" s="2"/>
      <c r="DDD3" s="2"/>
      <c r="DDE3" s="2"/>
      <c r="DDF3" s="2"/>
      <c r="DDG3" s="2"/>
      <c r="DDH3" s="2"/>
      <c r="DDI3" s="2"/>
      <c r="DDJ3" s="2"/>
      <c r="DDK3" s="2"/>
      <c r="DDL3" s="2"/>
      <c r="DDM3" s="2"/>
      <c r="DDN3" s="2"/>
      <c r="DDO3" s="2"/>
      <c r="DDP3" s="2"/>
      <c r="DDQ3" s="2"/>
      <c r="DDR3" s="2"/>
      <c r="DDS3" s="2"/>
      <c r="DDT3" s="2"/>
      <c r="DDU3" s="2"/>
      <c r="DDV3" s="2"/>
      <c r="DDW3" s="2"/>
      <c r="DDX3" s="2"/>
      <c r="DDY3" s="2"/>
      <c r="DDZ3" s="2"/>
      <c r="DEA3" s="2"/>
      <c r="DEB3" s="2"/>
      <c r="DEC3" s="2"/>
      <c r="DED3" s="2"/>
      <c r="DEE3" s="2"/>
      <c r="DEF3" s="2"/>
      <c r="DEG3" s="2"/>
      <c r="DEH3" s="2"/>
      <c r="DEI3" s="2"/>
      <c r="DEJ3" s="2"/>
      <c r="DEK3" s="2"/>
      <c r="DEL3" s="2"/>
      <c r="DEM3" s="2"/>
      <c r="DEN3" s="2"/>
      <c r="DEO3" s="2"/>
      <c r="DEP3" s="2"/>
      <c r="DEQ3" s="2"/>
      <c r="DER3" s="2"/>
      <c r="DES3" s="2"/>
      <c r="DET3" s="2"/>
      <c r="DEU3" s="2"/>
      <c r="DEV3" s="2"/>
      <c r="DEW3" s="2"/>
      <c r="DEX3" s="2"/>
      <c r="DEY3" s="2"/>
      <c r="DEZ3" s="2"/>
      <c r="DFA3" s="2"/>
      <c r="DFB3" s="2"/>
      <c r="DFC3" s="2"/>
      <c r="DFD3" s="2"/>
      <c r="DFE3" s="2"/>
      <c r="DFF3" s="2"/>
      <c r="DFG3" s="2"/>
      <c r="DFH3" s="2"/>
      <c r="DFI3" s="2"/>
      <c r="DFJ3" s="2"/>
      <c r="DFK3" s="2"/>
      <c r="DFL3" s="2"/>
      <c r="DFM3" s="2"/>
      <c r="DFN3" s="2"/>
      <c r="DFO3" s="2"/>
      <c r="DFP3" s="2"/>
      <c r="DFQ3" s="2"/>
      <c r="DFR3" s="2"/>
      <c r="DFS3" s="2"/>
      <c r="DFT3" s="2"/>
      <c r="DFU3" s="2"/>
      <c r="DFV3" s="2"/>
      <c r="DFW3" s="2"/>
      <c r="DFX3" s="2"/>
      <c r="DFY3" s="2"/>
      <c r="DFZ3" s="2"/>
      <c r="DGA3" s="2"/>
      <c r="DGB3" s="2"/>
      <c r="DGC3" s="2"/>
      <c r="DGD3" s="2"/>
      <c r="DGE3" s="2"/>
      <c r="DGF3" s="2"/>
      <c r="DGG3" s="2"/>
      <c r="DGH3" s="2"/>
      <c r="DGI3" s="2"/>
      <c r="DGJ3" s="2"/>
      <c r="DGK3" s="2"/>
      <c r="DGL3" s="2"/>
      <c r="DGM3" s="2"/>
      <c r="DGN3" s="2"/>
      <c r="DGO3" s="2"/>
      <c r="DGP3" s="2"/>
      <c r="DGQ3" s="2"/>
      <c r="DGR3" s="2"/>
      <c r="DGS3" s="2"/>
      <c r="DGT3" s="2"/>
      <c r="DGU3" s="2"/>
      <c r="DGV3" s="2"/>
      <c r="DGW3" s="2"/>
      <c r="DGX3" s="2"/>
      <c r="DGY3" s="2"/>
      <c r="DGZ3" s="2"/>
      <c r="DHA3" s="2"/>
      <c r="DHB3" s="2"/>
      <c r="DHC3" s="2"/>
      <c r="DHD3" s="2"/>
      <c r="DHE3" s="2"/>
      <c r="DHF3" s="2"/>
      <c r="DHG3" s="2"/>
      <c r="DHH3" s="2"/>
      <c r="DHI3" s="2"/>
      <c r="DHJ3" s="2"/>
      <c r="DHK3" s="2"/>
      <c r="DHL3" s="2"/>
      <c r="DHM3" s="2"/>
      <c r="DHN3" s="2"/>
      <c r="DHO3" s="2"/>
      <c r="DHP3" s="2"/>
      <c r="DHQ3" s="2"/>
      <c r="DHR3" s="2"/>
      <c r="DHS3" s="2"/>
      <c r="DHT3" s="2"/>
      <c r="DHU3" s="2"/>
      <c r="DHV3" s="2"/>
      <c r="DHW3" s="2"/>
      <c r="DHX3" s="2"/>
      <c r="DHY3" s="2"/>
      <c r="DHZ3" s="2"/>
      <c r="DIA3" s="2"/>
      <c r="DIB3" s="2"/>
      <c r="DIC3" s="2"/>
      <c r="DID3" s="2"/>
      <c r="DIE3" s="2"/>
      <c r="DIF3" s="2"/>
      <c r="DIG3" s="2"/>
      <c r="DIH3" s="2"/>
      <c r="DII3" s="2"/>
      <c r="DIJ3" s="2"/>
      <c r="DIK3" s="2"/>
      <c r="DIL3" s="2"/>
      <c r="DIM3" s="2"/>
      <c r="DIN3" s="2"/>
      <c r="DIO3" s="2"/>
      <c r="DIP3" s="2"/>
      <c r="DIQ3" s="2"/>
      <c r="DIR3" s="2"/>
      <c r="DIS3" s="2"/>
      <c r="DIT3" s="2"/>
      <c r="DIU3" s="2"/>
      <c r="DIV3" s="2"/>
      <c r="DIW3" s="2"/>
      <c r="DIX3" s="2"/>
      <c r="DIY3" s="2"/>
      <c r="DIZ3" s="2"/>
      <c r="DJA3" s="2"/>
      <c r="DJB3" s="2"/>
      <c r="DJC3" s="2"/>
      <c r="DJD3" s="2"/>
      <c r="DJE3" s="2"/>
      <c r="DJF3" s="2"/>
      <c r="DJG3" s="2"/>
      <c r="DJH3" s="2"/>
      <c r="DJI3" s="2"/>
      <c r="DJJ3" s="2"/>
      <c r="DJK3" s="2"/>
      <c r="DJL3" s="2"/>
      <c r="DJM3" s="2"/>
      <c r="DJN3" s="2"/>
      <c r="DJO3" s="2"/>
      <c r="DJP3" s="2"/>
      <c r="DJQ3" s="2"/>
      <c r="DJR3" s="2"/>
      <c r="DJS3" s="2"/>
      <c r="DJT3" s="2"/>
      <c r="DJU3" s="2"/>
      <c r="DJV3" s="2"/>
      <c r="DJW3" s="2"/>
      <c r="DJX3" s="2"/>
      <c r="DJY3" s="2"/>
      <c r="DJZ3" s="2"/>
      <c r="DKA3" s="2"/>
      <c r="DKB3" s="2"/>
      <c r="DKC3" s="2"/>
      <c r="DKD3" s="2"/>
      <c r="DKE3" s="2"/>
      <c r="DKF3" s="2"/>
      <c r="DKG3" s="2"/>
      <c r="DKH3" s="2"/>
      <c r="DKI3" s="2"/>
      <c r="DKJ3" s="2"/>
      <c r="DKK3" s="2"/>
      <c r="DKL3" s="2"/>
      <c r="DKM3" s="2"/>
      <c r="DKN3" s="2"/>
      <c r="DKO3" s="2"/>
      <c r="DKP3" s="2"/>
      <c r="DKQ3" s="2"/>
      <c r="DKR3" s="2"/>
      <c r="DKS3" s="2"/>
      <c r="DKT3" s="2"/>
      <c r="DKU3" s="2"/>
      <c r="DKV3" s="2"/>
      <c r="DKW3" s="2"/>
      <c r="DKX3" s="2"/>
      <c r="DKY3" s="2"/>
      <c r="DKZ3" s="2"/>
      <c r="DLA3" s="2"/>
      <c r="DLB3" s="2"/>
      <c r="DLC3" s="2"/>
      <c r="DLD3" s="2"/>
      <c r="DLE3" s="2"/>
      <c r="DLF3" s="2"/>
      <c r="DLG3" s="2"/>
      <c r="DLH3" s="2"/>
      <c r="DLI3" s="2"/>
      <c r="DLJ3" s="2"/>
      <c r="DLK3" s="2"/>
      <c r="DLL3" s="2"/>
      <c r="DLM3" s="2"/>
      <c r="DLN3" s="2"/>
      <c r="DLO3" s="2"/>
      <c r="DLP3" s="2"/>
      <c r="DLQ3" s="2"/>
      <c r="DLR3" s="2"/>
      <c r="DLS3" s="2"/>
      <c r="DLT3" s="2"/>
      <c r="DLU3" s="2"/>
      <c r="DLV3" s="2"/>
      <c r="DLW3" s="2"/>
      <c r="DLX3" s="2"/>
      <c r="DLY3" s="2"/>
      <c r="DLZ3" s="2"/>
      <c r="DMA3" s="2"/>
      <c r="DMB3" s="2"/>
      <c r="DMC3" s="2"/>
      <c r="DMD3" s="2"/>
      <c r="DME3" s="2"/>
      <c r="DMF3" s="2"/>
      <c r="DMG3" s="2"/>
      <c r="DMH3" s="2"/>
      <c r="DMI3" s="2"/>
      <c r="DMJ3" s="2"/>
      <c r="DMK3" s="2"/>
      <c r="DML3" s="2"/>
      <c r="DMM3" s="2"/>
      <c r="DMN3" s="2"/>
      <c r="DMO3" s="2"/>
      <c r="DMP3" s="2"/>
      <c r="DMQ3" s="2"/>
      <c r="DMR3" s="2"/>
      <c r="DMS3" s="2"/>
      <c r="DMT3" s="2"/>
      <c r="DMU3" s="2"/>
      <c r="DMV3" s="2"/>
      <c r="DMW3" s="2"/>
      <c r="DMX3" s="2"/>
      <c r="DMY3" s="2"/>
      <c r="DMZ3" s="2"/>
      <c r="DNA3" s="2"/>
      <c r="DNB3" s="2"/>
      <c r="DNC3" s="2"/>
      <c r="DND3" s="2"/>
      <c r="DNE3" s="2"/>
      <c r="DNF3" s="2"/>
      <c r="DNG3" s="2"/>
      <c r="DNH3" s="2"/>
      <c r="DNI3" s="2"/>
      <c r="DNJ3" s="2"/>
      <c r="DNK3" s="2"/>
      <c r="DNL3" s="2"/>
      <c r="DNM3" s="2"/>
      <c r="DNN3" s="2"/>
      <c r="DNO3" s="2"/>
      <c r="DNP3" s="2"/>
      <c r="DNQ3" s="2"/>
      <c r="DNR3" s="2"/>
      <c r="DNS3" s="2"/>
      <c r="DNT3" s="2"/>
      <c r="DNU3" s="2"/>
      <c r="DNV3" s="2"/>
      <c r="DNW3" s="2"/>
      <c r="DNX3" s="2"/>
      <c r="DNY3" s="2"/>
      <c r="DNZ3" s="2"/>
      <c r="DOA3" s="2"/>
      <c r="DOB3" s="2"/>
      <c r="DOC3" s="2"/>
      <c r="DOD3" s="2"/>
      <c r="DOE3" s="2"/>
      <c r="DOF3" s="2"/>
      <c r="DOG3" s="2"/>
      <c r="DOH3" s="2"/>
      <c r="DOI3" s="2"/>
      <c r="DOJ3" s="2"/>
      <c r="DOK3" s="2"/>
      <c r="DOL3" s="2"/>
      <c r="DOM3" s="2"/>
      <c r="DON3" s="2"/>
      <c r="DOO3" s="2"/>
      <c r="DOP3" s="2"/>
      <c r="DOQ3" s="2"/>
      <c r="DOR3" s="2"/>
      <c r="DOS3" s="2"/>
      <c r="DOT3" s="2"/>
      <c r="DOU3" s="2"/>
      <c r="DOV3" s="2"/>
      <c r="DOW3" s="2"/>
      <c r="DOX3" s="2"/>
      <c r="DOY3" s="2"/>
      <c r="DOZ3" s="2"/>
      <c r="DPA3" s="2"/>
      <c r="DPB3" s="2"/>
      <c r="DPC3" s="2"/>
      <c r="DPD3" s="2"/>
      <c r="DPE3" s="2"/>
      <c r="DPF3" s="2"/>
      <c r="DPG3" s="2"/>
      <c r="DPH3" s="2"/>
      <c r="DPI3" s="2"/>
      <c r="DPJ3" s="2"/>
      <c r="DPK3" s="2"/>
      <c r="DPL3" s="2"/>
      <c r="DPM3" s="2"/>
      <c r="DPN3" s="2"/>
      <c r="DPO3" s="2"/>
      <c r="DPP3" s="2"/>
      <c r="DPQ3" s="2"/>
      <c r="DPR3" s="2"/>
      <c r="DPS3" s="2"/>
      <c r="DPT3" s="2"/>
      <c r="DPU3" s="2"/>
      <c r="DPV3" s="2"/>
      <c r="DPW3" s="2"/>
      <c r="DPX3" s="2"/>
      <c r="DPY3" s="2"/>
      <c r="DPZ3" s="2"/>
      <c r="DQA3" s="2"/>
      <c r="DQB3" s="2"/>
      <c r="DQC3" s="2"/>
      <c r="DQD3" s="2"/>
      <c r="DQE3" s="2"/>
      <c r="DQF3" s="2"/>
      <c r="DQG3" s="2"/>
      <c r="DQH3" s="2"/>
      <c r="DQI3" s="2"/>
      <c r="DQJ3" s="2"/>
      <c r="DQK3" s="2"/>
      <c r="DQL3" s="2"/>
      <c r="DQM3" s="2"/>
      <c r="DQN3" s="2"/>
      <c r="DQO3" s="2"/>
      <c r="DQP3" s="2"/>
      <c r="DQQ3" s="2"/>
      <c r="DQR3" s="2"/>
      <c r="DQS3" s="2"/>
      <c r="DQT3" s="2"/>
      <c r="DQU3" s="2"/>
      <c r="DQV3" s="2"/>
      <c r="DQW3" s="2"/>
      <c r="DQX3" s="2"/>
      <c r="DQY3" s="2"/>
      <c r="DQZ3" s="2"/>
      <c r="DRA3" s="2"/>
      <c r="DRB3" s="2"/>
      <c r="DRC3" s="2"/>
      <c r="DRD3" s="2"/>
      <c r="DRE3" s="2"/>
      <c r="DRF3" s="2"/>
      <c r="DRG3" s="2"/>
      <c r="DRH3" s="2"/>
      <c r="DRI3" s="2"/>
      <c r="DRJ3" s="2"/>
      <c r="DRK3" s="2"/>
      <c r="DRL3" s="2"/>
      <c r="DRM3" s="2"/>
      <c r="DRN3" s="2"/>
      <c r="DRO3" s="2"/>
      <c r="DRP3" s="2"/>
      <c r="DRQ3" s="2"/>
      <c r="DRR3" s="2"/>
      <c r="DRS3" s="2"/>
      <c r="DRT3" s="2"/>
      <c r="DRU3" s="2"/>
      <c r="DRV3" s="2"/>
      <c r="DRW3" s="2"/>
      <c r="DRX3" s="2"/>
      <c r="DRY3" s="2"/>
      <c r="DRZ3" s="2"/>
      <c r="DSA3" s="2"/>
      <c r="DSB3" s="2"/>
      <c r="DSC3" s="2"/>
      <c r="DSD3" s="2"/>
      <c r="DSE3" s="2"/>
      <c r="DSF3" s="2"/>
      <c r="DSG3" s="2"/>
      <c r="DSH3" s="2"/>
      <c r="DSI3" s="2"/>
      <c r="DSJ3" s="2"/>
      <c r="DSK3" s="2"/>
      <c r="DSL3" s="2"/>
      <c r="DSM3" s="2"/>
      <c r="DSN3" s="2"/>
      <c r="DSO3" s="2"/>
      <c r="DSP3" s="2"/>
      <c r="DSQ3" s="2"/>
      <c r="DSR3" s="2"/>
      <c r="DSS3" s="2"/>
      <c r="DST3" s="2"/>
      <c r="DSU3" s="2"/>
      <c r="DSV3" s="2"/>
      <c r="DSW3" s="2"/>
      <c r="DSX3" s="2"/>
      <c r="DSY3" s="2"/>
      <c r="DSZ3" s="2"/>
      <c r="DTA3" s="2"/>
      <c r="DTB3" s="2"/>
      <c r="DTC3" s="2"/>
      <c r="DTD3" s="2"/>
      <c r="DTE3" s="2"/>
      <c r="DTF3" s="2"/>
      <c r="DTG3" s="2"/>
      <c r="DTH3" s="2"/>
      <c r="DTI3" s="2"/>
      <c r="DTJ3" s="2"/>
      <c r="DTK3" s="2"/>
      <c r="DTL3" s="2"/>
      <c r="DTM3" s="2"/>
      <c r="DTN3" s="2"/>
      <c r="DTO3" s="2"/>
      <c r="DTP3" s="2"/>
      <c r="DTQ3" s="2"/>
      <c r="DTR3" s="2"/>
      <c r="DTS3" s="2"/>
      <c r="DTT3" s="2"/>
      <c r="DTU3" s="2"/>
      <c r="DTV3" s="2"/>
      <c r="DTW3" s="2"/>
      <c r="DTX3" s="2"/>
      <c r="DTY3" s="2"/>
      <c r="DTZ3" s="2"/>
      <c r="DUA3" s="2"/>
      <c r="DUB3" s="2"/>
      <c r="DUC3" s="2"/>
      <c r="DUD3" s="2"/>
      <c r="DUE3" s="2"/>
      <c r="DUF3" s="2"/>
      <c r="DUG3" s="2"/>
      <c r="DUH3" s="2"/>
      <c r="DUI3" s="2"/>
      <c r="DUJ3" s="2"/>
      <c r="DUK3" s="2"/>
      <c r="DUL3" s="2"/>
      <c r="DUM3" s="2"/>
      <c r="DUN3" s="2"/>
      <c r="DUO3" s="2"/>
      <c r="DUP3" s="2"/>
      <c r="DUQ3" s="2"/>
      <c r="DUR3" s="2"/>
      <c r="DUS3" s="2"/>
      <c r="DUT3" s="2"/>
      <c r="DUU3" s="2"/>
      <c r="DUV3" s="2"/>
      <c r="DUW3" s="2"/>
      <c r="DUX3" s="2"/>
      <c r="DUY3" s="2"/>
      <c r="DUZ3" s="2"/>
      <c r="DVA3" s="2"/>
      <c r="DVB3" s="2"/>
      <c r="DVC3" s="2"/>
      <c r="DVD3" s="2"/>
      <c r="DVE3" s="2"/>
      <c r="DVF3" s="2"/>
      <c r="DVG3" s="2"/>
      <c r="DVH3" s="2"/>
      <c r="DVI3" s="2"/>
      <c r="DVJ3" s="2"/>
      <c r="DVK3" s="2"/>
      <c r="DVL3" s="2"/>
      <c r="DVM3" s="2"/>
      <c r="DVN3" s="2"/>
      <c r="DVO3" s="2"/>
      <c r="DVP3" s="2"/>
      <c r="DVQ3" s="2"/>
      <c r="DVR3" s="2"/>
      <c r="DVS3" s="2"/>
      <c r="DVT3" s="2"/>
      <c r="DVU3" s="2"/>
      <c r="DVV3" s="2"/>
      <c r="DVW3" s="2"/>
      <c r="DVX3" s="2"/>
      <c r="DVY3" s="2"/>
      <c r="DVZ3" s="2"/>
      <c r="DWA3" s="2"/>
      <c r="DWB3" s="2"/>
      <c r="DWC3" s="2"/>
      <c r="DWD3" s="2"/>
      <c r="DWE3" s="2"/>
      <c r="DWF3" s="2"/>
      <c r="DWG3" s="2"/>
      <c r="DWH3" s="2"/>
      <c r="DWI3" s="2"/>
      <c r="DWJ3" s="2"/>
      <c r="DWK3" s="2"/>
      <c r="DWL3" s="2"/>
      <c r="DWM3" s="2"/>
      <c r="DWN3" s="2"/>
      <c r="DWO3" s="2"/>
      <c r="DWP3" s="2"/>
      <c r="DWQ3" s="2"/>
      <c r="DWR3" s="2"/>
      <c r="DWS3" s="2"/>
      <c r="DWT3" s="2"/>
      <c r="DWU3" s="2"/>
      <c r="DWV3" s="2"/>
      <c r="DWW3" s="2"/>
      <c r="DWX3" s="2"/>
      <c r="DWY3" s="2"/>
      <c r="DWZ3" s="2"/>
      <c r="DXA3" s="2"/>
      <c r="DXB3" s="2"/>
      <c r="DXC3" s="2"/>
      <c r="DXD3" s="2"/>
      <c r="DXE3" s="2"/>
      <c r="DXF3" s="2"/>
      <c r="DXG3" s="2"/>
      <c r="DXH3" s="2"/>
      <c r="DXI3" s="2"/>
      <c r="DXJ3" s="2"/>
      <c r="DXK3" s="2"/>
      <c r="DXL3" s="2"/>
      <c r="DXM3" s="2"/>
      <c r="DXN3" s="2"/>
      <c r="DXO3" s="2"/>
      <c r="DXP3" s="2"/>
      <c r="DXQ3" s="2"/>
      <c r="DXR3" s="2"/>
      <c r="DXS3" s="2"/>
      <c r="DXT3" s="2"/>
      <c r="DXU3" s="2"/>
      <c r="DXV3" s="2"/>
      <c r="DXW3" s="2"/>
      <c r="DXX3" s="2"/>
      <c r="DXY3" s="2"/>
      <c r="DXZ3" s="2"/>
      <c r="DYA3" s="2"/>
      <c r="DYB3" s="2"/>
      <c r="DYC3" s="2"/>
      <c r="DYD3" s="2"/>
      <c r="DYE3" s="2"/>
      <c r="DYF3" s="2"/>
      <c r="DYG3" s="2"/>
      <c r="DYH3" s="2"/>
      <c r="DYI3" s="2"/>
      <c r="DYJ3" s="2"/>
      <c r="DYK3" s="2"/>
      <c r="DYL3" s="2"/>
      <c r="DYM3" s="2"/>
      <c r="DYN3" s="2"/>
      <c r="DYO3" s="2"/>
      <c r="DYP3" s="2"/>
      <c r="DYQ3" s="2"/>
      <c r="DYR3" s="2"/>
      <c r="DYS3" s="2"/>
      <c r="DYT3" s="2"/>
      <c r="DYU3" s="2"/>
      <c r="DYV3" s="2"/>
      <c r="DYW3" s="2"/>
      <c r="DYX3" s="2"/>
      <c r="DYY3" s="2"/>
      <c r="DYZ3" s="2"/>
      <c r="DZA3" s="2"/>
      <c r="DZB3" s="2"/>
      <c r="DZC3" s="2"/>
      <c r="DZD3" s="2"/>
      <c r="DZE3" s="2"/>
      <c r="DZF3" s="2"/>
      <c r="DZG3" s="2"/>
      <c r="DZH3" s="2"/>
      <c r="DZI3" s="2"/>
      <c r="DZJ3" s="2"/>
      <c r="DZK3" s="2"/>
      <c r="DZL3" s="2"/>
      <c r="DZM3" s="2"/>
      <c r="DZN3" s="2"/>
      <c r="DZO3" s="2"/>
      <c r="DZP3" s="2"/>
      <c r="DZQ3" s="2"/>
      <c r="DZR3" s="2"/>
      <c r="DZS3" s="2"/>
      <c r="DZT3" s="2"/>
      <c r="DZU3" s="2"/>
      <c r="DZV3" s="2"/>
      <c r="DZW3" s="2"/>
      <c r="DZX3" s="2"/>
      <c r="DZY3" s="2"/>
      <c r="DZZ3" s="2"/>
      <c r="EAA3" s="2"/>
      <c r="EAB3" s="2"/>
      <c r="EAC3" s="2"/>
      <c r="EAD3" s="2"/>
      <c r="EAE3" s="2"/>
      <c r="EAF3" s="2"/>
      <c r="EAG3" s="2"/>
      <c r="EAH3" s="2"/>
      <c r="EAI3" s="2"/>
      <c r="EAJ3" s="2"/>
      <c r="EAK3" s="2"/>
      <c r="EAL3" s="2"/>
      <c r="EAM3" s="2"/>
      <c r="EAN3" s="2"/>
      <c r="EAO3" s="2"/>
      <c r="EAP3" s="2"/>
      <c r="EAQ3" s="2"/>
      <c r="EAR3" s="2"/>
      <c r="EAS3" s="2"/>
      <c r="EAT3" s="2"/>
      <c r="EAU3" s="2"/>
      <c r="EAV3" s="2"/>
      <c r="EAW3" s="2"/>
      <c r="EAX3" s="2"/>
      <c r="EAY3" s="2"/>
      <c r="EAZ3" s="2"/>
      <c r="EBA3" s="2"/>
      <c r="EBB3" s="2"/>
      <c r="EBC3" s="2"/>
      <c r="EBD3" s="2"/>
      <c r="EBE3" s="2"/>
      <c r="EBF3" s="2"/>
      <c r="EBG3" s="2"/>
      <c r="EBH3" s="2"/>
      <c r="EBI3" s="2"/>
      <c r="EBJ3" s="2"/>
      <c r="EBK3" s="2"/>
      <c r="EBL3" s="2"/>
      <c r="EBM3" s="2"/>
      <c r="EBN3" s="2"/>
      <c r="EBO3" s="2"/>
      <c r="EBP3" s="2"/>
      <c r="EBQ3" s="2"/>
      <c r="EBR3" s="2"/>
      <c r="EBS3" s="2"/>
      <c r="EBT3" s="2"/>
      <c r="EBU3" s="2"/>
      <c r="EBV3" s="2"/>
      <c r="EBW3" s="2"/>
      <c r="EBX3" s="2"/>
      <c r="EBY3" s="2"/>
      <c r="EBZ3" s="2"/>
      <c r="ECA3" s="2"/>
      <c r="ECB3" s="2"/>
      <c r="ECC3" s="2"/>
      <c r="ECD3" s="2"/>
      <c r="ECE3" s="2"/>
      <c r="ECF3" s="2"/>
      <c r="ECG3" s="2"/>
      <c r="ECH3" s="2"/>
      <c r="ECI3" s="2"/>
      <c r="ECJ3" s="2"/>
      <c r="ECK3" s="2"/>
      <c r="ECL3" s="2"/>
      <c r="ECM3" s="2"/>
      <c r="ECN3" s="2"/>
      <c r="ECO3" s="2"/>
      <c r="ECP3" s="2"/>
      <c r="ECQ3" s="2"/>
      <c r="ECR3" s="2"/>
      <c r="ECS3" s="2"/>
      <c r="ECT3" s="2"/>
      <c r="ECU3" s="2"/>
      <c r="ECV3" s="2"/>
      <c r="ECW3" s="2"/>
      <c r="ECX3" s="2"/>
      <c r="ECY3" s="2"/>
      <c r="ECZ3" s="2"/>
      <c r="EDA3" s="2"/>
      <c r="EDB3" s="2"/>
      <c r="EDC3" s="2"/>
      <c r="EDD3" s="2"/>
      <c r="EDE3" s="2"/>
      <c r="EDF3" s="2"/>
      <c r="EDG3" s="2"/>
      <c r="EDH3" s="2"/>
      <c r="EDI3" s="2"/>
      <c r="EDJ3" s="2"/>
      <c r="EDK3" s="2"/>
      <c r="EDL3" s="2"/>
      <c r="EDM3" s="2"/>
      <c r="EDN3" s="2"/>
      <c r="EDO3" s="2"/>
      <c r="EDP3" s="2"/>
      <c r="EDQ3" s="2"/>
      <c r="EDR3" s="2"/>
      <c r="EDS3" s="2"/>
      <c r="EDT3" s="2"/>
      <c r="EDU3" s="2"/>
      <c r="EDV3" s="2"/>
      <c r="EDW3" s="2"/>
      <c r="EDX3" s="2"/>
      <c r="EDY3" s="2"/>
      <c r="EDZ3" s="2"/>
      <c r="EEA3" s="2"/>
      <c r="EEB3" s="2"/>
      <c r="EEC3" s="2"/>
      <c r="EED3" s="2"/>
      <c r="EEE3" s="2"/>
      <c r="EEF3" s="2"/>
      <c r="EEG3" s="2"/>
      <c r="EEH3" s="2"/>
      <c r="EEI3" s="2"/>
      <c r="EEJ3" s="2"/>
      <c r="EEK3" s="2"/>
      <c r="EEL3" s="2"/>
      <c r="EEM3" s="2"/>
      <c r="EEN3" s="2"/>
      <c r="EEO3" s="2"/>
      <c r="EEP3" s="2"/>
      <c r="EEQ3" s="2"/>
      <c r="EER3" s="2"/>
      <c r="EES3" s="2"/>
      <c r="EET3" s="2"/>
      <c r="EEU3" s="2"/>
      <c r="EEV3" s="2"/>
      <c r="EEW3" s="2"/>
      <c r="EEX3" s="2"/>
      <c r="EEY3" s="2"/>
      <c r="EEZ3" s="2"/>
      <c r="EFA3" s="2"/>
      <c r="EFB3" s="2"/>
      <c r="EFC3" s="2"/>
      <c r="EFD3" s="2"/>
      <c r="EFE3" s="2"/>
      <c r="EFF3" s="2"/>
      <c r="EFG3" s="2"/>
      <c r="EFH3" s="2"/>
      <c r="EFI3" s="2"/>
      <c r="EFJ3" s="2"/>
      <c r="EFK3" s="2"/>
      <c r="EFL3" s="2"/>
      <c r="EFM3" s="2"/>
      <c r="EFN3" s="2"/>
      <c r="EFO3" s="2"/>
      <c r="EFP3" s="2"/>
      <c r="EFQ3" s="2"/>
      <c r="EFR3" s="2"/>
      <c r="EFS3" s="2"/>
      <c r="EFT3" s="2"/>
      <c r="EFU3" s="2"/>
      <c r="EFV3" s="2"/>
      <c r="EFW3" s="2"/>
      <c r="EFX3" s="2"/>
      <c r="EFY3" s="2"/>
      <c r="EFZ3" s="2"/>
      <c r="EGA3" s="2"/>
      <c r="EGB3" s="2"/>
      <c r="EGC3" s="2"/>
      <c r="EGD3" s="2"/>
      <c r="EGE3" s="2"/>
      <c r="EGF3" s="2"/>
      <c r="EGG3" s="2"/>
      <c r="EGH3" s="2"/>
      <c r="EGI3" s="2"/>
      <c r="EGJ3" s="2"/>
      <c r="EGK3" s="2"/>
      <c r="EGL3" s="2"/>
      <c r="EGM3" s="2"/>
      <c r="EGN3" s="2"/>
      <c r="EGO3" s="2"/>
      <c r="EGP3" s="2"/>
      <c r="EGQ3" s="2"/>
      <c r="EGR3" s="2"/>
      <c r="EGS3" s="2"/>
      <c r="EGT3" s="2"/>
      <c r="EGU3" s="2"/>
      <c r="EGV3" s="2"/>
      <c r="EGW3" s="2"/>
      <c r="EGX3" s="2"/>
      <c r="EGY3" s="2"/>
      <c r="EGZ3" s="2"/>
      <c r="EHA3" s="2"/>
      <c r="EHB3" s="2"/>
      <c r="EHC3" s="2"/>
      <c r="EHD3" s="2"/>
      <c r="EHE3" s="2"/>
      <c r="EHF3" s="2"/>
      <c r="EHG3" s="2"/>
      <c r="EHH3" s="2"/>
      <c r="EHI3" s="2"/>
      <c r="EHJ3" s="2"/>
      <c r="EHK3" s="2"/>
      <c r="EHL3" s="2"/>
      <c r="EHM3" s="2"/>
      <c r="EHN3" s="2"/>
      <c r="EHO3" s="2"/>
      <c r="EHP3" s="2"/>
      <c r="EHQ3" s="2"/>
      <c r="EHR3" s="2"/>
      <c r="EHS3" s="2"/>
      <c r="EHT3" s="2"/>
      <c r="EHU3" s="2"/>
      <c r="EHV3" s="2"/>
      <c r="EHW3" s="2"/>
      <c r="EHX3" s="2"/>
      <c r="EHY3" s="2"/>
      <c r="EHZ3" s="2"/>
      <c r="EIA3" s="2"/>
      <c r="EIB3" s="2"/>
      <c r="EIC3" s="2"/>
      <c r="EID3" s="2"/>
      <c r="EIE3" s="2"/>
      <c r="EIF3" s="2"/>
      <c r="EIG3" s="2"/>
      <c r="EIH3" s="2"/>
      <c r="EII3" s="2"/>
      <c r="EIJ3" s="2"/>
      <c r="EIK3" s="2"/>
      <c r="EIL3" s="2"/>
      <c r="EIM3" s="2"/>
      <c r="EIN3" s="2"/>
      <c r="EIO3" s="2"/>
      <c r="EIP3" s="2"/>
      <c r="EIQ3" s="2"/>
      <c r="EIR3" s="2"/>
      <c r="EIS3" s="2"/>
      <c r="EIT3" s="2"/>
      <c r="EIU3" s="2"/>
      <c r="EIV3" s="2"/>
      <c r="EIW3" s="2"/>
      <c r="EIX3" s="2"/>
      <c r="EIY3" s="2"/>
      <c r="EIZ3" s="2"/>
      <c r="EJA3" s="2"/>
      <c r="EJB3" s="2"/>
      <c r="EJC3" s="2"/>
      <c r="EJD3" s="2"/>
      <c r="EJE3" s="2"/>
      <c r="EJF3" s="2"/>
      <c r="EJG3" s="2"/>
      <c r="EJH3" s="2"/>
      <c r="EJI3" s="2"/>
      <c r="EJJ3" s="2"/>
      <c r="EJK3" s="2"/>
      <c r="EJL3" s="2"/>
      <c r="EJM3" s="2"/>
      <c r="EJN3" s="2"/>
      <c r="EJO3" s="2"/>
      <c r="EJP3" s="2"/>
      <c r="EJQ3" s="2"/>
      <c r="EJR3" s="2"/>
      <c r="EJS3" s="2"/>
      <c r="EJT3" s="2"/>
      <c r="EJU3" s="2"/>
      <c r="EJV3" s="2"/>
      <c r="EJW3" s="2"/>
      <c r="EJX3" s="2"/>
      <c r="EJY3" s="2"/>
      <c r="EJZ3" s="2"/>
      <c r="EKA3" s="2"/>
      <c r="EKB3" s="2"/>
      <c r="EKC3" s="2"/>
      <c r="EKD3" s="2"/>
      <c r="EKE3" s="2"/>
      <c r="EKF3" s="2"/>
      <c r="EKG3" s="2"/>
      <c r="EKH3" s="2"/>
      <c r="EKI3" s="2"/>
      <c r="EKJ3" s="2"/>
      <c r="EKK3" s="2"/>
      <c r="EKL3" s="2"/>
      <c r="EKM3" s="2"/>
      <c r="EKN3" s="2"/>
      <c r="EKO3" s="2"/>
      <c r="EKP3" s="2"/>
      <c r="EKQ3" s="2"/>
      <c r="EKR3" s="2"/>
      <c r="EKS3" s="2"/>
      <c r="EKT3" s="2"/>
      <c r="EKU3" s="2"/>
      <c r="EKV3" s="2"/>
      <c r="EKW3" s="2"/>
      <c r="EKX3" s="2"/>
      <c r="EKY3" s="2"/>
      <c r="EKZ3" s="2"/>
      <c r="ELA3" s="2"/>
      <c r="ELB3" s="2"/>
      <c r="ELC3" s="2"/>
      <c r="ELD3" s="2"/>
      <c r="ELE3" s="2"/>
      <c r="ELF3" s="2"/>
      <c r="ELG3" s="2"/>
      <c r="ELH3" s="2"/>
      <c r="ELI3" s="2"/>
      <c r="ELJ3" s="2"/>
      <c r="ELK3" s="2"/>
      <c r="ELL3" s="2"/>
      <c r="ELM3" s="2"/>
      <c r="ELN3" s="2"/>
      <c r="ELO3" s="2"/>
      <c r="ELP3" s="2"/>
      <c r="ELQ3" s="2"/>
      <c r="ELR3" s="2"/>
      <c r="ELS3" s="2"/>
      <c r="ELT3" s="2"/>
      <c r="ELU3" s="2"/>
      <c r="ELV3" s="2"/>
      <c r="ELW3" s="2"/>
      <c r="ELX3" s="2"/>
      <c r="ELY3" s="2"/>
      <c r="ELZ3" s="2"/>
      <c r="EMA3" s="2"/>
      <c r="EMB3" s="2"/>
      <c r="EMC3" s="2"/>
      <c r="EMD3" s="2"/>
      <c r="EME3" s="2"/>
      <c r="EMF3" s="2"/>
      <c r="EMG3" s="2"/>
      <c r="EMH3" s="2"/>
      <c r="EMI3" s="2"/>
      <c r="EMJ3" s="2"/>
      <c r="EMK3" s="2"/>
      <c r="EML3" s="2"/>
      <c r="EMM3" s="2"/>
      <c r="EMN3" s="2"/>
      <c r="EMO3" s="2"/>
      <c r="EMP3" s="2"/>
      <c r="EMQ3" s="2"/>
      <c r="EMR3" s="2"/>
      <c r="EMS3" s="2"/>
      <c r="EMT3" s="2"/>
      <c r="EMU3" s="2"/>
      <c r="EMV3" s="2"/>
      <c r="EMW3" s="2"/>
      <c r="EMX3" s="2"/>
      <c r="EMY3" s="2"/>
      <c r="EMZ3" s="2"/>
      <c r="ENA3" s="2"/>
      <c r="ENB3" s="2"/>
      <c r="ENC3" s="2"/>
      <c r="END3" s="2"/>
      <c r="ENE3" s="2"/>
      <c r="ENF3" s="2"/>
      <c r="ENG3" s="2"/>
      <c r="ENH3" s="2"/>
      <c r="ENI3" s="2"/>
      <c r="ENJ3" s="2"/>
      <c r="ENK3" s="2"/>
      <c r="ENL3" s="2"/>
      <c r="ENM3" s="2"/>
      <c r="ENN3" s="2"/>
      <c r="ENO3" s="2"/>
      <c r="ENP3" s="2"/>
      <c r="ENQ3" s="2"/>
      <c r="ENR3" s="2"/>
      <c r="ENS3" s="2"/>
      <c r="ENT3" s="2"/>
      <c r="ENU3" s="2"/>
      <c r="ENV3" s="2"/>
      <c r="ENW3" s="2"/>
      <c r="ENX3" s="2"/>
      <c r="ENY3" s="2"/>
      <c r="ENZ3" s="2"/>
      <c r="EOA3" s="2"/>
      <c r="EOB3" s="2"/>
      <c r="EOC3" s="2"/>
      <c r="EOD3" s="2"/>
      <c r="EOE3" s="2"/>
      <c r="EOF3" s="2"/>
      <c r="EOG3" s="2"/>
      <c r="EOH3" s="2"/>
      <c r="EOI3" s="2"/>
      <c r="EOJ3" s="2"/>
      <c r="EOK3" s="2"/>
      <c r="EOL3" s="2"/>
      <c r="EOM3" s="2"/>
      <c r="EON3" s="2"/>
      <c r="EOO3" s="2"/>
      <c r="EOP3" s="2"/>
      <c r="EOQ3" s="2"/>
      <c r="EOR3" s="2"/>
      <c r="EOS3" s="2"/>
      <c r="EOT3" s="2"/>
      <c r="EOU3" s="2"/>
      <c r="EOV3" s="2"/>
      <c r="EOW3" s="2"/>
      <c r="EOX3" s="2"/>
      <c r="EOY3" s="2"/>
      <c r="EOZ3" s="2"/>
      <c r="EPA3" s="2"/>
      <c r="EPB3" s="2"/>
      <c r="EPC3" s="2"/>
      <c r="EPD3" s="2"/>
      <c r="EPE3" s="2"/>
      <c r="EPF3" s="2"/>
      <c r="EPG3" s="2"/>
      <c r="EPH3" s="2"/>
      <c r="EPI3" s="2"/>
      <c r="EPJ3" s="2"/>
      <c r="EPK3" s="2"/>
      <c r="EPL3" s="2"/>
      <c r="EPM3" s="2"/>
      <c r="EPN3" s="2"/>
      <c r="EPO3" s="2"/>
      <c r="EPP3" s="2"/>
      <c r="EPQ3" s="2"/>
      <c r="EPR3" s="2"/>
      <c r="EPS3" s="2"/>
      <c r="EPT3" s="2"/>
      <c r="EPU3" s="2"/>
      <c r="EPV3" s="2"/>
      <c r="EPW3" s="2"/>
      <c r="EPX3" s="2"/>
      <c r="EPY3" s="2"/>
      <c r="EPZ3" s="2"/>
      <c r="EQA3" s="2"/>
      <c r="EQB3" s="2"/>
      <c r="EQC3" s="2"/>
      <c r="EQD3" s="2"/>
      <c r="EQE3" s="2"/>
      <c r="EQF3" s="2"/>
      <c r="EQG3" s="2"/>
      <c r="EQH3" s="2"/>
      <c r="EQI3" s="2"/>
      <c r="EQJ3" s="2"/>
      <c r="EQK3" s="2"/>
      <c r="EQL3" s="2"/>
      <c r="EQM3" s="2"/>
      <c r="EQN3" s="2"/>
      <c r="EQO3" s="2"/>
      <c r="EQP3" s="2"/>
      <c r="EQQ3" s="2"/>
      <c r="EQR3" s="2"/>
      <c r="EQS3" s="2"/>
      <c r="EQT3" s="2"/>
      <c r="EQU3" s="2"/>
      <c r="EQV3" s="2"/>
      <c r="EQW3" s="2"/>
      <c r="EQX3" s="2"/>
      <c r="EQY3" s="2"/>
      <c r="EQZ3" s="2"/>
      <c r="ERA3" s="2"/>
      <c r="ERB3" s="2"/>
      <c r="ERC3" s="2"/>
      <c r="ERD3" s="2"/>
      <c r="ERE3" s="2"/>
      <c r="ERF3" s="2"/>
      <c r="ERG3" s="2"/>
      <c r="ERH3" s="2"/>
      <c r="ERI3" s="2"/>
      <c r="ERJ3" s="2"/>
      <c r="ERK3" s="2"/>
      <c r="ERL3" s="2"/>
      <c r="ERM3" s="2"/>
      <c r="ERN3" s="2"/>
      <c r="ERO3" s="2"/>
      <c r="ERP3" s="2"/>
      <c r="ERQ3" s="2"/>
      <c r="ERR3" s="2"/>
      <c r="ERS3" s="2"/>
      <c r="ERT3" s="2"/>
      <c r="ERU3" s="2"/>
      <c r="ERV3" s="2"/>
      <c r="ERW3" s="2"/>
      <c r="ERX3" s="2"/>
      <c r="ERY3" s="2"/>
      <c r="ERZ3" s="2"/>
      <c r="ESA3" s="2"/>
      <c r="ESB3" s="2"/>
      <c r="ESC3" s="2"/>
      <c r="ESD3" s="2"/>
      <c r="ESE3" s="2"/>
      <c r="ESF3" s="2"/>
      <c r="ESG3" s="2"/>
      <c r="ESH3" s="2"/>
      <c r="ESI3" s="2"/>
      <c r="ESJ3" s="2"/>
      <c r="ESK3" s="2"/>
      <c r="ESL3" s="2"/>
      <c r="ESM3" s="2"/>
      <c r="ESN3" s="2"/>
      <c r="ESO3" s="2"/>
      <c r="ESP3" s="2"/>
      <c r="ESQ3" s="2"/>
      <c r="ESR3" s="2"/>
      <c r="ESS3" s="2"/>
      <c r="EST3" s="2"/>
      <c r="ESU3" s="2"/>
      <c r="ESV3" s="2"/>
      <c r="ESW3" s="2"/>
      <c r="ESX3" s="2"/>
      <c r="ESY3" s="2"/>
      <c r="ESZ3" s="2"/>
      <c r="ETA3" s="2"/>
      <c r="ETB3" s="2"/>
      <c r="ETC3" s="2"/>
      <c r="ETD3" s="2"/>
      <c r="ETE3" s="2"/>
      <c r="ETF3" s="2"/>
      <c r="ETG3" s="2"/>
      <c r="ETH3" s="2"/>
      <c r="ETI3" s="2"/>
      <c r="ETJ3" s="2"/>
      <c r="ETK3" s="2"/>
      <c r="ETL3" s="2"/>
      <c r="ETM3" s="2"/>
      <c r="ETN3" s="2"/>
      <c r="ETO3" s="2"/>
      <c r="ETP3" s="2"/>
      <c r="ETQ3" s="2"/>
      <c r="ETR3" s="2"/>
      <c r="ETS3" s="2"/>
      <c r="ETT3" s="2"/>
      <c r="ETU3" s="2"/>
      <c r="ETV3" s="2"/>
      <c r="ETW3" s="2"/>
      <c r="ETX3" s="2"/>
      <c r="ETY3" s="2"/>
      <c r="ETZ3" s="2"/>
      <c r="EUA3" s="2"/>
      <c r="EUB3" s="2"/>
      <c r="EUC3" s="2"/>
      <c r="EUD3" s="2"/>
      <c r="EUE3" s="2"/>
      <c r="EUF3" s="2"/>
      <c r="EUG3" s="2"/>
      <c r="EUH3" s="2"/>
      <c r="EUI3" s="2"/>
      <c r="EUJ3" s="2"/>
      <c r="EUK3" s="2"/>
      <c r="EUL3" s="2"/>
      <c r="EUM3" s="2"/>
      <c r="EUN3" s="2"/>
      <c r="EUO3" s="2"/>
      <c r="EUP3" s="2"/>
      <c r="EUQ3" s="2"/>
      <c r="EUR3" s="2"/>
      <c r="EUS3" s="2"/>
      <c r="EUT3" s="2"/>
      <c r="EUU3" s="2"/>
      <c r="EUV3" s="2"/>
      <c r="EUW3" s="2"/>
      <c r="EUX3" s="2"/>
      <c r="EUY3" s="2"/>
      <c r="EUZ3" s="2"/>
      <c r="EVA3" s="2"/>
      <c r="EVB3" s="2"/>
      <c r="EVC3" s="2"/>
      <c r="EVD3" s="2"/>
      <c r="EVE3" s="2"/>
      <c r="EVF3" s="2"/>
      <c r="EVG3" s="2"/>
      <c r="EVH3" s="2"/>
      <c r="EVI3" s="2"/>
      <c r="EVJ3" s="2"/>
      <c r="EVK3" s="2"/>
      <c r="EVL3" s="2"/>
      <c r="EVM3" s="2"/>
      <c r="EVN3" s="2"/>
      <c r="EVO3" s="2"/>
      <c r="EVP3" s="2"/>
      <c r="EVQ3" s="2"/>
      <c r="EVR3" s="2"/>
      <c r="EVS3" s="2"/>
      <c r="EVT3" s="2"/>
      <c r="EVU3" s="2"/>
      <c r="EVV3" s="2"/>
      <c r="EVW3" s="2"/>
      <c r="EVX3" s="2"/>
      <c r="EVY3" s="2"/>
      <c r="EVZ3" s="2"/>
      <c r="EWA3" s="2"/>
      <c r="EWB3" s="2"/>
      <c r="EWC3" s="2"/>
      <c r="EWD3" s="2"/>
      <c r="EWE3" s="2"/>
      <c r="EWF3" s="2"/>
      <c r="EWG3" s="2"/>
      <c r="EWH3" s="2"/>
      <c r="EWI3" s="2"/>
      <c r="EWJ3" s="2"/>
      <c r="EWK3" s="2"/>
      <c r="EWL3" s="2"/>
      <c r="EWM3" s="2"/>
      <c r="EWN3" s="2"/>
      <c r="EWO3" s="2"/>
      <c r="EWP3" s="2"/>
      <c r="EWQ3" s="2"/>
      <c r="EWR3" s="2"/>
      <c r="EWS3" s="2"/>
      <c r="EWT3" s="2"/>
      <c r="EWU3" s="2"/>
      <c r="EWV3" s="2"/>
      <c r="EWW3" s="2"/>
      <c r="EWX3" s="2"/>
      <c r="EWY3" s="2"/>
      <c r="EWZ3" s="2"/>
      <c r="EXA3" s="2"/>
      <c r="EXB3" s="2"/>
      <c r="EXC3" s="2"/>
      <c r="EXD3" s="2"/>
      <c r="EXE3" s="2"/>
      <c r="EXF3" s="2"/>
      <c r="EXG3" s="2"/>
      <c r="EXH3" s="2"/>
      <c r="EXI3" s="2"/>
      <c r="EXJ3" s="2"/>
      <c r="EXK3" s="2"/>
      <c r="EXL3" s="2"/>
      <c r="EXM3" s="2"/>
      <c r="EXN3" s="2"/>
      <c r="EXO3" s="2"/>
      <c r="EXP3" s="2"/>
      <c r="EXQ3" s="2"/>
      <c r="EXR3" s="2"/>
      <c r="EXS3" s="2"/>
      <c r="EXT3" s="2"/>
      <c r="EXU3" s="2"/>
      <c r="EXV3" s="2"/>
      <c r="EXW3" s="2"/>
      <c r="EXX3" s="2"/>
      <c r="EXY3" s="2"/>
      <c r="EXZ3" s="2"/>
      <c r="EYA3" s="2"/>
      <c r="EYB3" s="2"/>
      <c r="EYC3" s="2"/>
      <c r="EYD3" s="2"/>
      <c r="EYE3" s="2"/>
      <c r="EYF3" s="2"/>
      <c r="EYG3" s="2"/>
      <c r="EYH3" s="2"/>
      <c r="EYI3" s="2"/>
      <c r="EYJ3" s="2"/>
      <c r="EYK3" s="2"/>
      <c r="EYL3" s="2"/>
      <c r="EYM3" s="2"/>
      <c r="EYN3" s="2"/>
      <c r="EYO3" s="2"/>
      <c r="EYP3" s="2"/>
      <c r="EYQ3" s="2"/>
      <c r="EYR3" s="2"/>
      <c r="EYS3" s="2"/>
      <c r="EYT3" s="2"/>
      <c r="EYU3" s="2"/>
      <c r="EYV3" s="2"/>
      <c r="EYW3" s="2"/>
      <c r="EYX3" s="2"/>
      <c r="EYY3" s="2"/>
      <c r="EYZ3" s="2"/>
      <c r="EZA3" s="2"/>
      <c r="EZB3" s="2"/>
      <c r="EZC3" s="2"/>
      <c r="EZD3" s="2"/>
      <c r="EZE3" s="2"/>
      <c r="EZF3" s="2"/>
      <c r="EZG3" s="2"/>
      <c r="EZH3" s="2"/>
      <c r="EZI3" s="2"/>
      <c r="EZJ3" s="2"/>
      <c r="EZK3" s="2"/>
      <c r="EZL3" s="2"/>
      <c r="EZM3" s="2"/>
      <c r="EZN3" s="2"/>
      <c r="EZO3" s="2"/>
      <c r="EZP3" s="2"/>
      <c r="EZQ3" s="2"/>
      <c r="EZR3" s="2"/>
      <c r="EZS3" s="2"/>
      <c r="EZT3" s="2"/>
      <c r="EZU3" s="2"/>
      <c r="EZV3" s="2"/>
      <c r="EZW3" s="2"/>
      <c r="EZX3" s="2"/>
      <c r="EZY3" s="2"/>
      <c r="EZZ3" s="2"/>
      <c r="FAA3" s="2"/>
      <c r="FAB3" s="2"/>
      <c r="FAC3" s="2"/>
      <c r="FAD3" s="2"/>
      <c r="FAE3" s="2"/>
      <c r="FAF3" s="2"/>
      <c r="FAG3" s="2"/>
      <c r="FAH3" s="2"/>
      <c r="FAI3" s="2"/>
      <c r="FAJ3" s="2"/>
      <c r="FAK3" s="2"/>
      <c r="FAL3" s="2"/>
      <c r="FAM3" s="2"/>
      <c r="FAN3" s="2"/>
      <c r="FAO3" s="2"/>
      <c r="FAP3" s="2"/>
      <c r="FAQ3" s="2"/>
      <c r="FAR3" s="2"/>
      <c r="FAS3" s="2"/>
      <c r="FAT3" s="2"/>
      <c r="FAU3" s="2"/>
      <c r="FAV3" s="2"/>
      <c r="FAW3" s="2"/>
      <c r="FAX3" s="2"/>
      <c r="FAY3" s="2"/>
      <c r="FAZ3" s="2"/>
      <c r="FBA3" s="2"/>
      <c r="FBB3" s="2"/>
      <c r="FBC3" s="2"/>
      <c r="FBD3" s="2"/>
      <c r="FBE3" s="2"/>
      <c r="FBF3" s="2"/>
      <c r="FBG3" s="2"/>
      <c r="FBH3" s="2"/>
      <c r="FBI3" s="2"/>
      <c r="FBJ3" s="2"/>
      <c r="FBK3" s="2"/>
      <c r="FBL3" s="2"/>
      <c r="FBM3" s="2"/>
      <c r="FBN3" s="2"/>
      <c r="FBO3" s="2"/>
      <c r="FBP3" s="2"/>
      <c r="FBQ3" s="2"/>
      <c r="FBR3" s="2"/>
      <c r="FBS3" s="2"/>
      <c r="FBT3" s="2"/>
      <c r="FBU3" s="2"/>
      <c r="FBV3" s="2"/>
      <c r="FBW3" s="2"/>
      <c r="FBX3" s="2"/>
      <c r="FBY3" s="2"/>
      <c r="FBZ3" s="2"/>
      <c r="FCA3" s="2"/>
      <c r="FCB3" s="2"/>
      <c r="FCC3" s="2"/>
      <c r="FCD3" s="2"/>
      <c r="FCE3" s="2"/>
      <c r="FCF3" s="2"/>
      <c r="FCG3" s="2"/>
      <c r="FCH3" s="2"/>
      <c r="FCI3" s="2"/>
      <c r="FCJ3" s="2"/>
      <c r="FCK3" s="2"/>
      <c r="FCL3" s="2"/>
      <c r="FCM3" s="2"/>
      <c r="FCN3" s="2"/>
      <c r="FCO3" s="2"/>
      <c r="FCP3" s="2"/>
      <c r="FCQ3" s="2"/>
      <c r="FCR3" s="2"/>
      <c r="FCS3" s="2"/>
      <c r="FCT3" s="2"/>
      <c r="FCU3" s="2"/>
      <c r="FCV3" s="2"/>
      <c r="FCW3" s="2"/>
      <c r="FCX3" s="2"/>
      <c r="FCY3" s="2"/>
      <c r="FCZ3" s="2"/>
      <c r="FDA3" s="2"/>
      <c r="FDB3" s="2"/>
      <c r="FDC3" s="2"/>
      <c r="FDD3" s="2"/>
      <c r="FDE3" s="2"/>
      <c r="FDF3" s="2"/>
      <c r="FDG3" s="2"/>
      <c r="FDH3" s="2"/>
      <c r="FDI3" s="2"/>
      <c r="FDJ3" s="2"/>
      <c r="FDK3" s="2"/>
      <c r="FDL3" s="2"/>
      <c r="FDM3" s="2"/>
      <c r="FDN3" s="2"/>
      <c r="FDO3" s="2"/>
      <c r="FDP3" s="2"/>
      <c r="FDQ3" s="2"/>
      <c r="FDR3" s="2"/>
      <c r="FDS3" s="2"/>
      <c r="FDT3" s="2"/>
      <c r="FDU3" s="2"/>
      <c r="FDV3" s="2"/>
      <c r="FDW3" s="2"/>
      <c r="FDX3" s="2"/>
      <c r="FDY3" s="2"/>
      <c r="FDZ3" s="2"/>
      <c r="FEA3" s="2"/>
      <c r="FEB3" s="2"/>
      <c r="FEC3" s="2"/>
      <c r="FED3" s="2"/>
      <c r="FEE3" s="2"/>
      <c r="FEF3" s="2"/>
      <c r="FEG3" s="2"/>
      <c r="FEH3" s="2"/>
      <c r="FEI3" s="2"/>
      <c r="FEJ3" s="2"/>
      <c r="FEK3" s="2"/>
      <c r="FEL3" s="2"/>
      <c r="FEM3" s="2"/>
      <c r="FEN3" s="2"/>
      <c r="FEO3" s="2"/>
      <c r="FEP3" s="2"/>
      <c r="FEQ3" s="2"/>
      <c r="FER3" s="2"/>
      <c r="FES3" s="2"/>
      <c r="FET3" s="2"/>
      <c r="FEU3" s="2"/>
      <c r="FEV3" s="2"/>
      <c r="FEW3" s="2"/>
      <c r="FEX3" s="2"/>
      <c r="FEY3" s="2"/>
      <c r="FEZ3" s="2"/>
      <c r="FFA3" s="2"/>
      <c r="FFB3" s="2"/>
      <c r="FFC3" s="2"/>
      <c r="FFD3" s="2"/>
      <c r="FFE3" s="2"/>
      <c r="FFF3" s="2"/>
      <c r="FFG3" s="2"/>
      <c r="FFH3" s="2"/>
      <c r="FFI3" s="2"/>
      <c r="FFJ3" s="2"/>
      <c r="FFK3" s="2"/>
      <c r="FFL3" s="2"/>
      <c r="FFM3" s="2"/>
      <c r="FFN3" s="2"/>
      <c r="FFO3" s="2"/>
      <c r="FFP3" s="2"/>
      <c r="FFQ3" s="2"/>
      <c r="FFR3" s="2"/>
      <c r="FFS3" s="2"/>
      <c r="FFT3" s="2"/>
      <c r="FFU3" s="2"/>
      <c r="FFV3" s="2"/>
      <c r="FFW3" s="2"/>
      <c r="FFX3" s="2"/>
      <c r="FFY3" s="2"/>
      <c r="FFZ3" s="2"/>
      <c r="FGA3" s="2"/>
      <c r="FGB3" s="2"/>
      <c r="FGC3" s="2"/>
      <c r="FGD3" s="2"/>
      <c r="FGE3" s="2"/>
      <c r="FGF3" s="2"/>
      <c r="FGG3" s="2"/>
      <c r="FGH3" s="2"/>
      <c r="FGI3" s="2"/>
      <c r="FGJ3" s="2"/>
      <c r="FGK3" s="2"/>
      <c r="FGL3" s="2"/>
      <c r="FGM3" s="2"/>
      <c r="FGN3" s="2"/>
      <c r="FGO3" s="2"/>
      <c r="FGP3" s="2"/>
      <c r="FGQ3" s="2"/>
      <c r="FGR3" s="2"/>
      <c r="FGS3" s="2"/>
      <c r="FGT3" s="2"/>
      <c r="FGU3" s="2"/>
      <c r="FGV3" s="2"/>
      <c r="FGW3" s="2"/>
      <c r="FGX3" s="2"/>
      <c r="FGY3" s="2"/>
      <c r="FGZ3" s="2"/>
      <c r="FHA3" s="2"/>
      <c r="FHB3" s="2"/>
      <c r="FHC3" s="2"/>
      <c r="FHD3" s="2"/>
      <c r="FHE3" s="2"/>
      <c r="FHF3" s="2"/>
      <c r="FHG3" s="2"/>
      <c r="FHH3" s="2"/>
      <c r="FHI3" s="2"/>
      <c r="FHJ3" s="2"/>
      <c r="FHK3" s="2"/>
      <c r="FHL3" s="2"/>
      <c r="FHM3" s="2"/>
      <c r="FHN3" s="2"/>
      <c r="FHO3" s="2"/>
      <c r="FHP3" s="2"/>
      <c r="FHQ3" s="2"/>
      <c r="FHR3" s="2"/>
      <c r="FHS3" s="2"/>
      <c r="FHT3" s="2"/>
      <c r="FHU3" s="2"/>
      <c r="FHV3" s="2"/>
      <c r="FHW3" s="2"/>
      <c r="FHX3" s="2"/>
      <c r="FHY3" s="2"/>
      <c r="FHZ3" s="2"/>
      <c r="FIA3" s="2"/>
      <c r="FIB3" s="2"/>
      <c r="FIC3" s="2"/>
      <c r="FID3" s="2"/>
      <c r="FIE3" s="2"/>
      <c r="FIF3" s="2"/>
      <c r="FIG3" s="2"/>
      <c r="FIH3" s="2"/>
      <c r="FII3" s="2"/>
      <c r="FIJ3" s="2"/>
      <c r="FIK3" s="2"/>
      <c r="FIL3" s="2"/>
      <c r="FIM3" s="2"/>
      <c r="FIN3" s="2"/>
      <c r="FIO3" s="2"/>
      <c r="FIP3" s="2"/>
      <c r="FIQ3" s="2"/>
      <c r="FIR3" s="2"/>
      <c r="FIS3" s="2"/>
      <c r="FIT3" s="2"/>
      <c r="FIU3" s="2"/>
      <c r="FIV3" s="2"/>
      <c r="FIW3" s="2"/>
      <c r="FIX3" s="2"/>
      <c r="FIY3" s="2"/>
      <c r="FIZ3" s="2"/>
      <c r="FJA3" s="2"/>
      <c r="FJB3" s="2"/>
      <c r="FJC3" s="2"/>
      <c r="FJD3" s="2"/>
      <c r="FJE3" s="2"/>
      <c r="FJF3" s="2"/>
      <c r="FJG3" s="2"/>
      <c r="FJH3" s="2"/>
      <c r="FJI3" s="2"/>
      <c r="FJJ3" s="2"/>
      <c r="FJK3" s="2"/>
      <c r="FJL3" s="2"/>
      <c r="FJM3" s="2"/>
      <c r="FJN3" s="2"/>
      <c r="FJO3" s="2"/>
      <c r="FJP3" s="2"/>
      <c r="FJQ3" s="2"/>
      <c r="FJR3" s="2"/>
      <c r="FJS3" s="2"/>
      <c r="FJT3" s="2"/>
      <c r="FJU3" s="2"/>
      <c r="FJV3" s="2"/>
      <c r="FJW3" s="2"/>
      <c r="FJX3" s="2"/>
      <c r="FJY3" s="2"/>
      <c r="FJZ3" s="2"/>
      <c r="FKA3" s="2"/>
      <c r="FKB3" s="2"/>
      <c r="FKC3" s="2"/>
      <c r="FKD3" s="2"/>
      <c r="FKE3" s="2"/>
      <c r="FKF3" s="2"/>
      <c r="FKG3" s="2"/>
      <c r="FKH3" s="2"/>
      <c r="FKI3" s="2"/>
      <c r="FKJ3" s="2"/>
      <c r="FKK3" s="2"/>
      <c r="FKL3" s="2"/>
      <c r="FKM3" s="2"/>
      <c r="FKN3" s="2"/>
      <c r="FKO3" s="2"/>
      <c r="FKP3" s="2"/>
      <c r="FKQ3" s="2"/>
      <c r="FKR3" s="2"/>
      <c r="FKS3" s="2"/>
      <c r="FKT3" s="2"/>
      <c r="FKU3" s="2"/>
      <c r="FKV3" s="2"/>
      <c r="FKW3" s="2"/>
      <c r="FKX3" s="2"/>
      <c r="FKY3" s="2"/>
      <c r="FKZ3" s="2"/>
      <c r="FLA3" s="2"/>
      <c r="FLB3" s="2"/>
      <c r="FLC3" s="2"/>
      <c r="FLD3" s="2"/>
      <c r="FLE3" s="2"/>
      <c r="FLF3" s="2"/>
      <c r="FLG3" s="2"/>
      <c r="FLH3" s="2"/>
      <c r="FLI3" s="2"/>
      <c r="FLJ3" s="2"/>
      <c r="FLK3" s="2"/>
      <c r="FLL3" s="2"/>
      <c r="FLM3" s="2"/>
      <c r="FLN3" s="2"/>
      <c r="FLO3" s="2"/>
      <c r="FLP3" s="2"/>
      <c r="FLQ3" s="2"/>
      <c r="FLR3" s="2"/>
      <c r="FLS3" s="2"/>
      <c r="FLT3" s="2"/>
      <c r="FLU3" s="2"/>
      <c r="FLV3" s="2"/>
      <c r="FLW3" s="2"/>
      <c r="FLX3" s="2"/>
      <c r="FLY3" s="2"/>
      <c r="FLZ3" s="2"/>
      <c r="FMA3" s="2"/>
      <c r="FMB3" s="2"/>
      <c r="FMC3" s="2"/>
      <c r="FMD3" s="2"/>
      <c r="FME3" s="2"/>
      <c r="FMF3" s="2"/>
      <c r="FMG3" s="2"/>
      <c r="FMH3" s="2"/>
      <c r="FMI3" s="2"/>
      <c r="FMJ3" s="2"/>
      <c r="FMK3" s="2"/>
      <c r="FML3" s="2"/>
      <c r="FMM3" s="2"/>
      <c r="FMN3" s="2"/>
      <c r="FMO3" s="2"/>
      <c r="FMP3" s="2"/>
      <c r="FMQ3" s="2"/>
      <c r="FMR3" s="2"/>
      <c r="FMS3" s="2"/>
      <c r="FMT3" s="2"/>
      <c r="FMU3" s="2"/>
      <c r="FMV3" s="2"/>
      <c r="FMW3" s="2"/>
      <c r="FMX3" s="2"/>
      <c r="FMY3" s="2"/>
      <c r="FMZ3" s="2"/>
      <c r="FNA3" s="2"/>
      <c r="FNB3" s="2"/>
      <c r="FNC3" s="2"/>
      <c r="FND3" s="2"/>
      <c r="FNE3" s="2"/>
      <c r="FNF3" s="2"/>
      <c r="FNG3" s="2"/>
      <c r="FNH3" s="2"/>
      <c r="FNI3" s="2"/>
      <c r="FNJ3" s="2"/>
      <c r="FNK3" s="2"/>
      <c r="FNL3" s="2"/>
      <c r="FNM3" s="2"/>
      <c r="FNN3" s="2"/>
      <c r="FNO3" s="2"/>
      <c r="FNP3" s="2"/>
      <c r="FNQ3" s="2"/>
      <c r="FNR3" s="2"/>
      <c r="FNS3" s="2"/>
      <c r="FNT3" s="2"/>
      <c r="FNU3" s="2"/>
      <c r="FNV3" s="2"/>
      <c r="FNW3" s="2"/>
      <c r="FNX3" s="2"/>
      <c r="FNY3" s="2"/>
      <c r="FNZ3" s="2"/>
      <c r="FOA3" s="2"/>
      <c r="FOB3" s="2"/>
      <c r="FOC3" s="2"/>
      <c r="FOD3" s="2"/>
      <c r="FOE3" s="2"/>
      <c r="FOF3" s="2"/>
      <c r="FOG3" s="2"/>
      <c r="FOH3" s="2"/>
      <c r="FOI3" s="2"/>
      <c r="FOJ3" s="2"/>
      <c r="FOK3" s="2"/>
      <c r="FOL3" s="2"/>
      <c r="FOM3" s="2"/>
      <c r="FON3" s="2"/>
      <c r="FOO3" s="2"/>
      <c r="FOP3" s="2"/>
      <c r="FOQ3" s="2"/>
      <c r="FOR3" s="2"/>
      <c r="FOS3" s="2"/>
      <c r="FOT3" s="2"/>
      <c r="FOU3" s="2"/>
      <c r="FOV3" s="2"/>
      <c r="FOW3" s="2"/>
      <c r="FOX3" s="2"/>
      <c r="FOY3" s="2"/>
      <c r="FOZ3" s="2"/>
      <c r="FPA3" s="2"/>
      <c r="FPB3" s="2"/>
      <c r="FPC3" s="2"/>
      <c r="FPD3" s="2"/>
      <c r="FPE3" s="2"/>
      <c r="FPF3" s="2"/>
      <c r="FPG3" s="2"/>
      <c r="FPH3" s="2"/>
      <c r="FPI3" s="2"/>
      <c r="FPJ3" s="2"/>
      <c r="FPK3" s="2"/>
      <c r="FPL3" s="2"/>
      <c r="FPM3" s="2"/>
      <c r="FPN3" s="2"/>
      <c r="FPO3" s="2"/>
      <c r="FPP3" s="2"/>
      <c r="FPQ3" s="2"/>
      <c r="FPR3" s="2"/>
      <c r="FPS3" s="2"/>
      <c r="FPT3" s="2"/>
      <c r="FPU3" s="2"/>
      <c r="FPV3" s="2"/>
      <c r="FPW3" s="2"/>
      <c r="FPX3" s="2"/>
      <c r="FPY3" s="2"/>
      <c r="FPZ3" s="2"/>
      <c r="FQA3" s="2"/>
      <c r="FQB3" s="2"/>
      <c r="FQC3" s="2"/>
      <c r="FQD3" s="2"/>
      <c r="FQE3" s="2"/>
      <c r="FQF3" s="2"/>
      <c r="FQG3" s="2"/>
      <c r="FQH3" s="2"/>
      <c r="FQI3" s="2"/>
      <c r="FQJ3" s="2"/>
      <c r="FQK3" s="2"/>
      <c r="FQL3" s="2"/>
      <c r="FQM3" s="2"/>
      <c r="FQN3" s="2"/>
      <c r="FQO3" s="2"/>
      <c r="FQP3" s="2"/>
      <c r="FQQ3" s="2"/>
      <c r="FQR3" s="2"/>
      <c r="FQS3" s="2"/>
      <c r="FQT3" s="2"/>
      <c r="FQU3" s="2"/>
      <c r="FQV3" s="2"/>
      <c r="FQW3" s="2"/>
      <c r="FQX3" s="2"/>
      <c r="FQY3" s="2"/>
      <c r="FQZ3" s="2"/>
      <c r="FRA3" s="2"/>
      <c r="FRB3" s="2"/>
      <c r="FRC3" s="2"/>
      <c r="FRD3" s="2"/>
      <c r="FRE3" s="2"/>
      <c r="FRF3" s="2"/>
      <c r="FRG3" s="2"/>
      <c r="FRH3" s="2"/>
      <c r="FRI3" s="2"/>
      <c r="FRJ3" s="2"/>
      <c r="FRK3" s="2"/>
      <c r="FRL3" s="2"/>
      <c r="FRM3" s="2"/>
      <c r="FRN3" s="2"/>
      <c r="FRO3" s="2"/>
      <c r="FRP3" s="2"/>
      <c r="FRQ3" s="2"/>
      <c r="FRR3" s="2"/>
      <c r="FRS3" s="2"/>
      <c r="FRT3" s="2"/>
      <c r="FRU3" s="2"/>
      <c r="FRV3" s="2"/>
      <c r="FRW3" s="2"/>
      <c r="FRX3" s="2"/>
      <c r="FRY3" s="2"/>
      <c r="FRZ3" s="2"/>
      <c r="FSA3" s="2"/>
      <c r="FSB3" s="2"/>
      <c r="FSC3" s="2"/>
      <c r="FSD3" s="2"/>
      <c r="FSE3" s="2"/>
      <c r="FSF3" s="2"/>
      <c r="FSG3" s="2"/>
      <c r="FSH3" s="2"/>
      <c r="FSI3" s="2"/>
      <c r="FSJ3" s="2"/>
      <c r="FSK3" s="2"/>
      <c r="FSL3" s="2"/>
      <c r="FSM3" s="2"/>
      <c r="FSN3" s="2"/>
      <c r="FSO3" s="2"/>
      <c r="FSP3" s="2"/>
      <c r="FSQ3" s="2"/>
      <c r="FSR3" s="2"/>
      <c r="FSS3" s="2"/>
      <c r="FST3" s="2"/>
      <c r="FSU3" s="2"/>
      <c r="FSV3" s="2"/>
      <c r="FSW3" s="2"/>
      <c r="FSX3" s="2"/>
      <c r="FSY3" s="2"/>
      <c r="FSZ3" s="2"/>
      <c r="FTA3" s="2"/>
      <c r="FTB3" s="2"/>
      <c r="FTC3" s="2"/>
      <c r="FTD3" s="2"/>
      <c r="FTE3" s="2"/>
      <c r="FTF3" s="2"/>
      <c r="FTG3" s="2"/>
      <c r="FTH3" s="2"/>
      <c r="FTI3" s="2"/>
      <c r="FTJ3" s="2"/>
      <c r="FTK3" s="2"/>
      <c r="FTL3" s="2"/>
      <c r="FTM3" s="2"/>
      <c r="FTN3" s="2"/>
      <c r="FTO3" s="2"/>
      <c r="FTP3" s="2"/>
      <c r="FTQ3" s="2"/>
      <c r="FTR3" s="2"/>
      <c r="FTS3" s="2"/>
      <c r="FTT3" s="2"/>
      <c r="FTU3" s="2"/>
      <c r="FTV3" s="2"/>
      <c r="FTW3" s="2"/>
      <c r="FTX3" s="2"/>
      <c r="FTY3" s="2"/>
      <c r="FTZ3" s="2"/>
      <c r="FUA3" s="2"/>
      <c r="FUB3" s="2"/>
      <c r="FUC3" s="2"/>
      <c r="FUD3" s="2"/>
      <c r="FUE3" s="2"/>
      <c r="FUF3" s="2"/>
      <c r="FUG3" s="2"/>
      <c r="FUH3" s="2"/>
      <c r="FUI3" s="2"/>
      <c r="FUJ3" s="2"/>
      <c r="FUK3" s="2"/>
      <c r="FUL3" s="2"/>
      <c r="FUM3" s="2"/>
      <c r="FUN3" s="2"/>
      <c r="FUO3" s="2"/>
      <c r="FUP3" s="2"/>
      <c r="FUQ3" s="2"/>
      <c r="FUR3" s="2"/>
      <c r="FUS3" s="2"/>
      <c r="FUT3" s="2"/>
      <c r="FUU3" s="2"/>
      <c r="FUV3" s="2"/>
      <c r="FUW3" s="2"/>
      <c r="FUX3" s="2"/>
      <c r="FUY3" s="2"/>
      <c r="FUZ3" s="2"/>
      <c r="FVA3" s="2"/>
      <c r="FVB3" s="2"/>
      <c r="FVC3" s="2"/>
      <c r="FVD3" s="2"/>
      <c r="FVE3" s="2"/>
      <c r="FVF3" s="2"/>
      <c r="FVG3" s="2"/>
      <c r="FVH3" s="2"/>
      <c r="FVI3" s="2"/>
      <c r="FVJ3" s="2"/>
      <c r="FVK3" s="2"/>
      <c r="FVL3" s="2"/>
      <c r="FVM3" s="2"/>
      <c r="FVN3" s="2"/>
      <c r="FVO3" s="2"/>
      <c r="FVP3" s="2"/>
      <c r="FVQ3" s="2"/>
      <c r="FVR3" s="2"/>
      <c r="FVS3" s="2"/>
      <c r="FVT3" s="2"/>
      <c r="FVU3" s="2"/>
      <c r="FVV3" s="2"/>
      <c r="FVW3" s="2"/>
      <c r="FVX3" s="2"/>
      <c r="FVY3" s="2"/>
      <c r="FVZ3" s="2"/>
      <c r="FWA3" s="2"/>
      <c r="FWB3" s="2"/>
      <c r="FWC3" s="2"/>
      <c r="FWD3" s="2"/>
      <c r="FWE3" s="2"/>
      <c r="FWF3" s="2"/>
      <c r="FWG3" s="2"/>
      <c r="FWH3" s="2"/>
      <c r="FWI3" s="2"/>
      <c r="FWJ3" s="2"/>
      <c r="FWK3" s="2"/>
      <c r="FWL3" s="2"/>
      <c r="FWM3" s="2"/>
      <c r="FWN3" s="2"/>
      <c r="FWO3" s="2"/>
      <c r="FWP3" s="2"/>
      <c r="FWQ3" s="2"/>
      <c r="FWR3" s="2"/>
      <c r="FWS3" s="2"/>
      <c r="FWT3" s="2"/>
      <c r="FWU3" s="2"/>
      <c r="FWV3" s="2"/>
      <c r="FWW3" s="2"/>
      <c r="FWX3" s="2"/>
      <c r="FWY3" s="2"/>
      <c r="FWZ3" s="2"/>
      <c r="FXA3" s="2"/>
      <c r="FXB3" s="2"/>
      <c r="FXC3" s="2"/>
      <c r="FXD3" s="2"/>
      <c r="FXE3" s="2"/>
      <c r="FXF3" s="2"/>
      <c r="FXG3" s="2"/>
      <c r="FXH3" s="2"/>
      <c r="FXI3" s="2"/>
      <c r="FXJ3" s="2"/>
      <c r="FXK3" s="2"/>
      <c r="FXL3" s="2"/>
      <c r="FXM3" s="2"/>
      <c r="FXN3" s="2"/>
      <c r="FXO3" s="2"/>
      <c r="FXP3" s="2"/>
      <c r="FXQ3" s="2"/>
      <c r="FXR3" s="2"/>
      <c r="FXS3" s="2"/>
      <c r="FXT3" s="2"/>
      <c r="FXU3" s="2"/>
      <c r="FXV3" s="2"/>
      <c r="FXW3" s="2"/>
      <c r="FXX3" s="2"/>
      <c r="FXY3" s="2"/>
      <c r="FXZ3" s="2"/>
      <c r="FYA3" s="2"/>
      <c r="FYB3" s="2"/>
      <c r="FYC3" s="2"/>
      <c r="FYD3" s="2"/>
      <c r="FYE3" s="2"/>
      <c r="FYF3" s="2"/>
      <c r="FYG3" s="2"/>
      <c r="FYH3" s="2"/>
      <c r="FYI3" s="2"/>
      <c r="FYJ3" s="2"/>
      <c r="FYK3" s="2"/>
      <c r="FYL3" s="2"/>
      <c r="FYM3" s="2"/>
      <c r="FYN3" s="2"/>
      <c r="FYO3" s="2"/>
      <c r="FYP3" s="2"/>
      <c r="FYQ3" s="2"/>
      <c r="FYR3" s="2"/>
      <c r="FYS3" s="2"/>
      <c r="FYT3" s="2"/>
      <c r="FYU3" s="2"/>
      <c r="FYV3" s="2"/>
      <c r="FYW3" s="2"/>
      <c r="FYX3" s="2"/>
      <c r="FYY3" s="2"/>
      <c r="FYZ3" s="2"/>
      <c r="FZA3" s="2"/>
      <c r="FZB3" s="2"/>
      <c r="FZC3" s="2"/>
      <c r="FZD3" s="2"/>
      <c r="FZE3" s="2"/>
      <c r="FZF3" s="2"/>
      <c r="FZG3" s="2"/>
      <c r="FZH3" s="2"/>
      <c r="FZI3" s="2"/>
      <c r="FZJ3" s="2"/>
      <c r="FZK3" s="2"/>
      <c r="FZL3" s="2"/>
      <c r="FZM3" s="2"/>
      <c r="FZN3" s="2"/>
      <c r="FZO3" s="2"/>
      <c r="FZP3" s="2"/>
      <c r="FZQ3" s="2"/>
      <c r="FZR3" s="2"/>
      <c r="FZS3" s="2"/>
      <c r="FZT3" s="2"/>
      <c r="FZU3" s="2"/>
      <c r="FZV3" s="2"/>
      <c r="FZW3" s="2"/>
      <c r="FZX3" s="2"/>
      <c r="FZY3" s="2"/>
      <c r="FZZ3" s="2"/>
      <c r="GAA3" s="2"/>
      <c r="GAB3" s="2"/>
      <c r="GAC3" s="2"/>
      <c r="GAD3" s="2"/>
      <c r="GAE3" s="2"/>
      <c r="GAF3" s="2"/>
      <c r="GAG3" s="2"/>
      <c r="GAH3" s="2"/>
      <c r="GAI3" s="2"/>
      <c r="GAJ3" s="2"/>
      <c r="GAK3" s="2"/>
      <c r="GAL3" s="2"/>
      <c r="GAM3" s="2"/>
      <c r="GAN3" s="2"/>
      <c r="GAO3" s="2"/>
      <c r="GAP3" s="2"/>
      <c r="GAQ3" s="2"/>
      <c r="GAR3" s="2"/>
      <c r="GAS3" s="2"/>
      <c r="GAT3" s="2"/>
      <c r="GAU3" s="2"/>
      <c r="GAV3" s="2"/>
      <c r="GAW3" s="2"/>
      <c r="GAX3" s="2"/>
      <c r="GAY3" s="2"/>
      <c r="GAZ3" s="2"/>
      <c r="GBA3" s="2"/>
      <c r="GBB3" s="2"/>
      <c r="GBC3" s="2"/>
      <c r="GBD3" s="2"/>
      <c r="GBE3" s="2"/>
      <c r="GBF3" s="2"/>
      <c r="GBG3" s="2"/>
      <c r="GBH3" s="2"/>
      <c r="GBI3" s="2"/>
      <c r="GBJ3" s="2"/>
      <c r="GBK3" s="2"/>
      <c r="GBL3" s="2"/>
      <c r="GBM3" s="2"/>
      <c r="GBN3" s="2"/>
      <c r="GBO3" s="2"/>
      <c r="GBP3" s="2"/>
      <c r="GBQ3" s="2"/>
      <c r="GBR3" s="2"/>
      <c r="GBS3" s="2"/>
      <c r="GBT3" s="2"/>
      <c r="GBU3" s="2"/>
      <c r="GBV3" s="2"/>
      <c r="GBW3" s="2"/>
      <c r="GBX3" s="2"/>
      <c r="GBY3" s="2"/>
      <c r="GBZ3" s="2"/>
      <c r="GCA3" s="2"/>
      <c r="GCB3" s="2"/>
      <c r="GCC3" s="2"/>
      <c r="GCD3" s="2"/>
      <c r="GCE3" s="2"/>
      <c r="GCF3" s="2"/>
      <c r="GCG3" s="2"/>
      <c r="GCH3" s="2"/>
      <c r="GCI3" s="2"/>
      <c r="GCJ3" s="2"/>
      <c r="GCK3" s="2"/>
      <c r="GCL3" s="2"/>
      <c r="GCM3" s="2"/>
      <c r="GCN3" s="2"/>
      <c r="GCO3" s="2"/>
      <c r="GCP3" s="2"/>
      <c r="GCQ3" s="2"/>
      <c r="GCR3" s="2"/>
      <c r="GCS3" s="2"/>
      <c r="GCT3" s="2"/>
      <c r="GCU3" s="2"/>
      <c r="GCV3" s="2"/>
      <c r="GCW3" s="2"/>
      <c r="GCX3" s="2"/>
      <c r="GCY3" s="2"/>
      <c r="GCZ3" s="2"/>
      <c r="GDA3" s="2"/>
      <c r="GDB3" s="2"/>
      <c r="GDC3" s="2"/>
      <c r="GDD3" s="2"/>
      <c r="GDE3" s="2"/>
      <c r="GDF3" s="2"/>
      <c r="GDG3" s="2"/>
      <c r="GDH3" s="2"/>
      <c r="GDI3" s="2"/>
      <c r="GDJ3" s="2"/>
      <c r="GDK3" s="2"/>
      <c r="GDL3" s="2"/>
      <c r="GDM3" s="2"/>
      <c r="GDN3" s="2"/>
      <c r="GDO3" s="2"/>
      <c r="GDP3" s="2"/>
      <c r="GDQ3" s="2"/>
      <c r="GDR3" s="2"/>
      <c r="GDS3" s="2"/>
      <c r="GDT3" s="2"/>
      <c r="GDU3" s="2"/>
      <c r="GDV3" s="2"/>
      <c r="GDW3" s="2"/>
      <c r="GDX3" s="2"/>
      <c r="GDY3" s="2"/>
      <c r="GDZ3" s="2"/>
      <c r="GEA3" s="2"/>
      <c r="GEB3" s="2"/>
      <c r="GEC3" s="2"/>
      <c r="GED3" s="2"/>
      <c r="GEE3" s="2"/>
      <c r="GEF3" s="2"/>
      <c r="GEG3" s="2"/>
      <c r="GEH3" s="2"/>
      <c r="GEI3" s="2"/>
      <c r="GEJ3" s="2"/>
      <c r="GEK3" s="2"/>
      <c r="GEL3" s="2"/>
      <c r="GEM3" s="2"/>
      <c r="GEN3" s="2"/>
      <c r="GEO3" s="2"/>
      <c r="GEP3" s="2"/>
      <c r="GEQ3" s="2"/>
      <c r="GER3" s="2"/>
      <c r="GES3" s="2"/>
      <c r="GET3" s="2"/>
      <c r="GEU3" s="2"/>
      <c r="GEV3" s="2"/>
      <c r="GEW3" s="2"/>
      <c r="GEX3" s="2"/>
      <c r="GEY3" s="2"/>
      <c r="GEZ3" s="2"/>
      <c r="GFA3" s="2"/>
      <c r="GFB3" s="2"/>
      <c r="GFC3" s="2"/>
      <c r="GFD3" s="2"/>
      <c r="GFE3" s="2"/>
      <c r="GFF3" s="2"/>
      <c r="GFG3" s="2"/>
      <c r="GFH3" s="2"/>
      <c r="GFI3" s="2"/>
      <c r="GFJ3" s="2"/>
      <c r="GFK3" s="2"/>
      <c r="GFL3" s="2"/>
      <c r="GFM3" s="2"/>
      <c r="GFN3" s="2"/>
      <c r="GFO3" s="2"/>
      <c r="GFP3" s="2"/>
      <c r="GFQ3" s="2"/>
      <c r="GFR3" s="2"/>
      <c r="GFS3" s="2"/>
      <c r="GFT3" s="2"/>
      <c r="GFU3" s="2"/>
      <c r="GFV3" s="2"/>
      <c r="GFW3" s="2"/>
      <c r="GFX3" s="2"/>
      <c r="GFY3" s="2"/>
      <c r="GFZ3" s="2"/>
      <c r="GGA3" s="2"/>
      <c r="GGB3" s="2"/>
      <c r="GGC3" s="2"/>
      <c r="GGD3" s="2"/>
      <c r="GGE3" s="2"/>
      <c r="GGF3" s="2"/>
      <c r="GGG3" s="2"/>
      <c r="GGH3" s="2"/>
      <c r="GGI3" s="2"/>
      <c r="GGJ3" s="2"/>
      <c r="GGK3" s="2"/>
      <c r="GGL3" s="2"/>
      <c r="GGM3" s="2"/>
      <c r="GGN3" s="2"/>
      <c r="GGO3" s="2"/>
      <c r="GGP3" s="2"/>
      <c r="GGQ3" s="2"/>
      <c r="GGR3" s="2"/>
      <c r="GGS3" s="2"/>
      <c r="GGT3" s="2"/>
      <c r="GGU3" s="2"/>
      <c r="GGV3" s="2"/>
      <c r="GGW3" s="2"/>
      <c r="GGX3" s="2"/>
      <c r="GGY3" s="2"/>
      <c r="GGZ3" s="2"/>
      <c r="GHA3" s="2"/>
      <c r="GHB3" s="2"/>
      <c r="GHC3" s="2"/>
      <c r="GHD3" s="2"/>
      <c r="GHE3" s="2"/>
      <c r="GHF3" s="2"/>
      <c r="GHG3" s="2"/>
      <c r="GHH3" s="2"/>
      <c r="GHI3" s="2"/>
      <c r="GHJ3" s="2"/>
      <c r="GHK3" s="2"/>
      <c r="GHL3" s="2"/>
      <c r="GHM3" s="2"/>
      <c r="GHN3" s="2"/>
      <c r="GHO3" s="2"/>
      <c r="GHP3" s="2"/>
      <c r="GHQ3" s="2"/>
      <c r="GHR3" s="2"/>
      <c r="GHS3" s="2"/>
      <c r="GHT3" s="2"/>
      <c r="GHU3" s="2"/>
      <c r="GHV3" s="2"/>
      <c r="GHW3" s="2"/>
      <c r="GHX3" s="2"/>
      <c r="GHY3" s="2"/>
      <c r="GHZ3" s="2"/>
      <c r="GIA3" s="2"/>
      <c r="GIB3" s="2"/>
      <c r="GIC3" s="2"/>
      <c r="GID3" s="2"/>
      <c r="GIE3" s="2"/>
      <c r="GIF3" s="2"/>
      <c r="GIG3" s="2"/>
      <c r="GIH3" s="2"/>
      <c r="GII3" s="2"/>
      <c r="GIJ3" s="2"/>
      <c r="GIK3" s="2"/>
      <c r="GIL3" s="2"/>
      <c r="GIM3" s="2"/>
      <c r="GIN3" s="2"/>
      <c r="GIO3" s="2"/>
      <c r="GIP3" s="2"/>
      <c r="GIQ3" s="2"/>
      <c r="GIR3" s="2"/>
      <c r="GIS3" s="2"/>
      <c r="GIT3" s="2"/>
      <c r="GIU3" s="2"/>
      <c r="GIV3" s="2"/>
      <c r="GIW3" s="2"/>
      <c r="GIX3" s="2"/>
      <c r="GIY3" s="2"/>
      <c r="GIZ3" s="2"/>
      <c r="GJA3" s="2"/>
      <c r="GJB3" s="2"/>
      <c r="GJC3" s="2"/>
      <c r="GJD3" s="2"/>
      <c r="GJE3" s="2"/>
      <c r="GJF3" s="2"/>
      <c r="GJG3" s="2"/>
      <c r="GJH3" s="2"/>
      <c r="GJI3" s="2"/>
      <c r="GJJ3" s="2"/>
      <c r="GJK3" s="2"/>
      <c r="GJL3" s="2"/>
      <c r="GJM3" s="2"/>
      <c r="GJN3" s="2"/>
      <c r="GJO3" s="2"/>
      <c r="GJP3" s="2"/>
      <c r="GJQ3" s="2"/>
      <c r="GJR3" s="2"/>
      <c r="GJS3" s="2"/>
      <c r="GJT3" s="2"/>
      <c r="GJU3" s="2"/>
      <c r="GJV3" s="2"/>
      <c r="GJW3" s="2"/>
      <c r="GJX3" s="2"/>
      <c r="GJY3" s="2"/>
      <c r="GJZ3" s="2"/>
      <c r="GKA3" s="2"/>
      <c r="GKB3" s="2"/>
      <c r="GKC3" s="2"/>
      <c r="GKD3" s="2"/>
      <c r="GKE3" s="2"/>
      <c r="GKF3" s="2"/>
      <c r="GKG3" s="2"/>
      <c r="GKH3" s="2"/>
      <c r="GKI3" s="2"/>
      <c r="GKJ3" s="2"/>
      <c r="GKK3" s="2"/>
      <c r="GKL3" s="2"/>
      <c r="GKM3" s="2"/>
      <c r="GKN3" s="2"/>
      <c r="GKO3" s="2"/>
      <c r="GKP3" s="2"/>
      <c r="GKQ3" s="2"/>
      <c r="GKR3" s="2"/>
      <c r="GKS3" s="2"/>
      <c r="GKT3" s="2"/>
      <c r="GKU3" s="2"/>
      <c r="GKV3" s="2"/>
      <c r="GKW3" s="2"/>
      <c r="GKX3" s="2"/>
      <c r="GKY3" s="2"/>
      <c r="GKZ3" s="2"/>
      <c r="GLA3" s="2"/>
      <c r="GLB3" s="2"/>
      <c r="GLC3" s="2"/>
      <c r="GLD3" s="2"/>
      <c r="GLE3" s="2"/>
      <c r="GLF3" s="2"/>
      <c r="GLG3" s="2"/>
      <c r="GLH3" s="2"/>
      <c r="GLI3" s="2"/>
      <c r="GLJ3" s="2"/>
      <c r="GLK3" s="2"/>
      <c r="GLL3" s="2"/>
      <c r="GLM3" s="2"/>
      <c r="GLN3" s="2"/>
      <c r="GLO3" s="2"/>
      <c r="GLP3" s="2"/>
      <c r="GLQ3" s="2"/>
      <c r="GLR3" s="2"/>
      <c r="GLS3" s="2"/>
      <c r="GLT3" s="2"/>
      <c r="GLU3" s="2"/>
      <c r="GLV3" s="2"/>
      <c r="GLW3" s="2"/>
      <c r="GLX3" s="2"/>
      <c r="GLY3" s="2"/>
      <c r="GLZ3" s="2"/>
      <c r="GMA3" s="2"/>
      <c r="GMB3" s="2"/>
      <c r="GMC3" s="2"/>
      <c r="GMD3" s="2"/>
      <c r="GME3" s="2"/>
      <c r="GMF3" s="2"/>
      <c r="GMG3" s="2"/>
      <c r="GMH3" s="2"/>
      <c r="GMI3" s="2"/>
      <c r="GMJ3" s="2"/>
      <c r="GMK3" s="2"/>
      <c r="GML3" s="2"/>
      <c r="GMM3" s="2"/>
      <c r="GMN3" s="2"/>
      <c r="GMO3" s="2"/>
      <c r="GMP3" s="2"/>
      <c r="GMQ3" s="2"/>
      <c r="GMR3" s="2"/>
      <c r="GMS3" s="2"/>
      <c r="GMT3" s="2"/>
      <c r="GMU3" s="2"/>
      <c r="GMV3" s="2"/>
      <c r="GMW3" s="2"/>
      <c r="GMX3" s="2"/>
      <c r="GMY3" s="2"/>
      <c r="GMZ3" s="2"/>
      <c r="GNA3" s="2"/>
      <c r="GNB3" s="2"/>
      <c r="GNC3" s="2"/>
      <c r="GND3" s="2"/>
      <c r="GNE3" s="2"/>
      <c r="GNF3" s="2"/>
      <c r="GNG3" s="2"/>
      <c r="GNH3" s="2"/>
      <c r="GNI3" s="2"/>
      <c r="GNJ3" s="2"/>
      <c r="GNK3" s="2"/>
      <c r="GNL3" s="2"/>
      <c r="GNM3" s="2"/>
      <c r="GNN3" s="2"/>
      <c r="GNO3" s="2"/>
      <c r="GNP3" s="2"/>
      <c r="GNQ3" s="2"/>
      <c r="GNR3" s="2"/>
      <c r="GNS3" s="2"/>
      <c r="GNT3" s="2"/>
      <c r="GNU3" s="2"/>
      <c r="GNV3" s="2"/>
      <c r="GNW3" s="2"/>
      <c r="GNX3" s="2"/>
      <c r="GNY3" s="2"/>
      <c r="GNZ3" s="2"/>
      <c r="GOA3" s="2"/>
      <c r="GOB3" s="2"/>
      <c r="GOC3" s="2"/>
      <c r="GOD3" s="2"/>
      <c r="GOE3" s="2"/>
      <c r="GOF3" s="2"/>
      <c r="GOG3" s="2"/>
      <c r="GOH3" s="2"/>
      <c r="GOI3" s="2"/>
      <c r="GOJ3" s="2"/>
      <c r="GOK3" s="2"/>
      <c r="GOL3" s="2"/>
      <c r="GOM3" s="2"/>
      <c r="GON3" s="2"/>
      <c r="GOO3" s="2"/>
      <c r="GOP3" s="2"/>
      <c r="GOQ3" s="2"/>
      <c r="GOR3" s="2"/>
      <c r="GOS3" s="2"/>
      <c r="GOT3" s="2"/>
      <c r="GOU3" s="2"/>
      <c r="GOV3" s="2"/>
      <c r="GOW3" s="2"/>
      <c r="GOX3" s="2"/>
      <c r="GOY3" s="2"/>
      <c r="GOZ3" s="2"/>
      <c r="GPA3" s="2"/>
      <c r="GPB3" s="2"/>
      <c r="GPC3" s="2"/>
      <c r="GPD3" s="2"/>
      <c r="GPE3" s="2"/>
      <c r="GPF3" s="2"/>
      <c r="GPG3" s="2"/>
      <c r="GPH3" s="2"/>
      <c r="GPI3" s="2"/>
      <c r="GPJ3" s="2"/>
      <c r="GPK3" s="2"/>
      <c r="GPL3" s="2"/>
      <c r="GPM3" s="2"/>
      <c r="GPN3" s="2"/>
      <c r="GPO3" s="2"/>
      <c r="GPP3" s="2"/>
      <c r="GPQ3" s="2"/>
      <c r="GPR3" s="2"/>
      <c r="GPS3" s="2"/>
      <c r="GPT3" s="2"/>
      <c r="GPU3" s="2"/>
      <c r="GPV3" s="2"/>
      <c r="GPW3" s="2"/>
      <c r="GPX3" s="2"/>
      <c r="GPY3" s="2"/>
      <c r="GPZ3" s="2"/>
      <c r="GQA3" s="2"/>
      <c r="GQB3" s="2"/>
      <c r="GQC3" s="2"/>
      <c r="GQD3" s="2"/>
      <c r="GQE3" s="2"/>
      <c r="GQF3" s="2"/>
      <c r="GQG3" s="2"/>
      <c r="GQH3" s="2"/>
      <c r="GQI3" s="2"/>
      <c r="GQJ3" s="2"/>
      <c r="GQK3" s="2"/>
      <c r="GQL3" s="2"/>
      <c r="GQM3" s="2"/>
      <c r="GQN3" s="2"/>
      <c r="GQO3" s="2"/>
      <c r="GQP3" s="2"/>
      <c r="GQQ3" s="2"/>
      <c r="GQR3" s="2"/>
      <c r="GQS3" s="2"/>
      <c r="GQT3" s="2"/>
      <c r="GQU3" s="2"/>
      <c r="GQV3" s="2"/>
      <c r="GQW3" s="2"/>
      <c r="GQX3" s="2"/>
      <c r="GQY3" s="2"/>
      <c r="GQZ3" s="2"/>
      <c r="GRA3" s="2"/>
      <c r="GRB3" s="2"/>
      <c r="GRC3" s="2"/>
      <c r="GRD3" s="2"/>
      <c r="GRE3" s="2"/>
      <c r="GRF3" s="2"/>
      <c r="GRG3" s="2"/>
      <c r="GRH3" s="2"/>
      <c r="GRI3" s="2"/>
      <c r="GRJ3" s="2"/>
      <c r="GRK3" s="2"/>
      <c r="GRL3" s="2"/>
      <c r="GRM3" s="2"/>
      <c r="GRN3" s="2"/>
      <c r="GRO3" s="2"/>
      <c r="GRP3" s="2"/>
      <c r="GRQ3" s="2"/>
      <c r="GRR3" s="2"/>
      <c r="GRS3" s="2"/>
      <c r="GRT3" s="2"/>
      <c r="GRU3" s="2"/>
      <c r="GRV3" s="2"/>
      <c r="GRW3" s="2"/>
      <c r="GRX3" s="2"/>
      <c r="GRY3" s="2"/>
      <c r="GRZ3" s="2"/>
      <c r="GSA3" s="2"/>
      <c r="GSB3" s="2"/>
      <c r="GSC3" s="2"/>
      <c r="GSD3" s="2"/>
      <c r="GSE3" s="2"/>
      <c r="GSF3" s="2"/>
      <c r="GSG3" s="2"/>
      <c r="GSH3" s="2"/>
      <c r="GSI3" s="2"/>
      <c r="GSJ3" s="2"/>
      <c r="GSK3" s="2"/>
      <c r="GSL3" s="2"/>
      <c r="GSM3" s="2"/>
      <c r="GSN3" s="2"/>
      <c r="GSO3" s="2"/>
      <c r="GSP3" s="2"/>
      <c r="GSQ3" s="2"/>
      <c r="GSR3" s="2"/>
      <c r="GSS3" s="2"/>
      <c r="GST3" s="2"/>
      <c r="GSU3" s="2"/>
      <c r="GSV3" s="2"/>
      <c r="GSW3" s="2"/>
      <c r="GSX3" s="2"/>
      <c r="GSY3" s="2"/>
      <c r="GSZ3" s="2"/>
      <c r="GTA3" s="2"/>
      <c r="GTB3" s="2"/>
      <c r="GTC3" s="2"/>
      <c r="GTD3" s="2"/>
      <c r="GTE3" s="2"/>
      <c r="GTF3" s="2"/>
      <c r="GTG3" s="2"/>
      <c r="GTH3" s="2"/>
      <c r="GTI3" s="2"/>
      <c r="GTJ3" s="2"/>
      <c r="GTK3" s="2"/>
      <c r="GTL3" s="2"/>
      <c r="GTM3" s="2"/>
      <c r="GTN3" s="2"/>
      <c r="GTO3" s="2"/>
      <c r="GTP3" s="2"/>
      <c r="GTQ3" s="2"/>
      <c r="GTR3" s="2"/>
      <c r="GTS3" s="2"/>
      <c r="GTT3" s="2"/>
      <c r="GTU3" s="2"/>
      <c r="GTV3" s="2"/>
      <c r="GTW3" s="2"/>
      <c r="GTX3" s="2"/>
      <c r="GTY3" s="2"/>
      <c r="GTZ3" s="2"/>
      <c r="GUA3" s="2"/>
      <c r="GUB3" s="2"/>
      <c r="GUC3" s="2"/>
      <c r="GUD3" s="2"/>
      <c r="GUE3" s="2"/>
      <c r="GUF3" s="2"/>
      <c r="GUG3" s="2"/>
      <c r="GUH3" s="2"/>
      <c r="GUI3" s="2"/>
      <c r="GUJ3" s="2"/>
      <c r="GUK3" s="2"/>
      <c r="GUL3" s="2"/>
      <c r="GUM3" s="2"/>
      <c r="GUN3" s="2"/>
      <c r="GUO3" s="2"/>
      <c r="GUP3" s="2"/>
      <c r="GUQ3" s="2"/>
      <c r="GUR3" s="2"/>
      <c r="GUS3" s="2"/>
      <c r="GUT3" s="2"/>
      <c r="GUU3" s="2"/>
      <c r="GUV3" s="2"/>
      <c r="GUW3" s="2"/>
      <c r="GUX3" s="2"/>
      <c r="GUY3" s="2"/>
      <c r="GUZ3" s="2"/>
      <c r="GVA3" s="2"/>
      <c r="GVB3" s="2"/>
      <c r="GVC3" s="2"/>
      <c r="GVD3" s="2"/>
      <c r="GVE3" s="2"/>
      <c r="GVF3" s="2"/>
      <c r="GVG3" s="2"/>
      <c r="GVH3" s="2"/>
      <c r="GVI3" s="2"/>
      <c r="GVJ3" s="2"/>
      <c r="GVK3" s="2"/>
      <c r="GVL3" s="2"/>
      <c r="GVM3" s="2"/>
      <c r="GVN3" s="2"/>
      <c r="GVO3" s="2"/>
      <c r="GVP3" s="2"/>
      <c r="GVQ3" s="2"/>
      <c r="GVR3" s="2"/>
      <c r="GVS3" s="2"/>
      <c r="GVT3" s="2"/>
      <c r="GVU3" s="2"/>
      <c r="GVV3" s="2"/>
      <c r="GVW3" s="2"/>
      <c r="GVX3" s="2"/>
      <c r="GVY3" s="2"/>
      <c r="GVZ3" s="2"/>
      <c r="GWA3" s="2"/>
      <c r="GWB3" s="2"/>
      <c r="GWC3" s="2"/>
      <c r="GWD3" s="2"/>
      <c r="GWE3" s="2"/>
      <c r="GWF3" s="2"/>
      <c r="GWG3" s="2"/>
      <c r="GWH3" s="2"/>
      <c r="GWI3" s="2"/>
      <c r="GWJ3" s="2"/>
      <c r="GWK3" s="2"/>
      <c r="GWL3" s="2"/>
      <c r="GWM3" s="2"/>
      <c r="GWN3" s="2"/>
      <c r="GWO3" s="2"/>
      <c r="GWP3" s="2"/>
      <c r="GWQ3" s="2"/>
      <c r="GWR3" s="2"/>
      <c r="GWS3" s="2"/>
      <c r="GWT3" s="2"/>
      <c r="GWU3" s="2"/>
      <c r="GWV3" s="2"/>
      <c r="GWW3" s="2"/>
      <c r="GWX3" s="2"/>
      <c r="GWY3" s="2"/>
      <c r="GWZ3" s="2"/>
      <c r="GXA3" s="2"/>
      <c r="GXB3" s="2"/>
      <c r="GXC3" s="2"/>
      <c r="GXD3" s="2"/>
      <c r="GXE3" s="2"/>
      <c r="GXF3" s="2"/>
      <c r="GXG3" s="2"/>
      <c r="GXH3" s="2"/>
      <c r="GXI3" s="2"/>
      <c r="GXJ3" s="2"/>
      <c r="GXK3" s="2"/>
      <c r="GXL3" s="2"/>
      <c r="GXM3" s="2"/>
      <c r="GXN3" s="2"/>
      <c r="GXO3" s="2"/>
      <c r="GXP3" s="2"/>
      <c r="GXQ3" s="2"/>
      <c r="GXR3" s="2"/>
      <c r="GXS3" s="2"/>
      <c r="GXT3" s="2"/>
      <c r="GXU3" s="2"/>
      <c r="GXV3" s="2"/>
      <c r="GXW3" s="2"/>
      <c r="GXX3" s="2"/>
      <c r="GXY3" s="2"/>
      <c r="GXZ3" s="2"/>
      <c r="GYA3" s="2"/>
      <c r="GYB3" s="2"/>
      <c r="GYC3" s="2"/>
      <c r="GYD3" s="2"/>
      <c r="GYE3" s="2"/>
      <c r="GYF3" s="2"/>
      <c r="GYG3" s="2"/>
      <c r="GYH3" s="2"/>
      <c r="GYI3" s="2"/>
      <c r="GYJ3" s="2"/>
      <c r="GYK3" s="2"/>
      <c r="GYL3" s="2"/>
      <c r="GYM3" s="2"/>
      <c r="GYN3" s="2"/>
      <c r="GYO3" s="2"/>
      <c r="GYP3" s="2"/>
      <c r="GYQ3" s="2"/>
      <c r="GYR3" s="2"/>
      <c r="GYS3" s="2"/>
      <c r="GYT3" s="2"/>
      <c r="GYU3" s="2"/>
      <c r="GYV3" s="2"/>
      <c r="GYW3" s="2"/>
      <c r="GYX3" s="2"/>
      <c r="GYY3" s="2"/>
      <c r="GYZ3" s="2"/>
      <c r="GZA3" s="2"/>
      <c r="GZB3" s="2"/>
      <c r="GZC3" s="2"/>
      <c r="GZD3" s="2"/>
      <c r="GZE3" s="2"/>
      <c r="GZF3" s="2"/>
      <c r="GZG3" s="2"/>
      <c r="GZH3" s="2"/>
      <c r="GZI3" s="2"/>
      <c r="GZJ3" s="2"/>
      <c r="GZK3" s="2"/>
      <c r="GZL3" s="2"/>
      <c r="GZM3" s="2"/>
      <c r="GZN3" s="2"/>
      <c r="GZO3" s="2"/>
      <c r="GZP3" s="2"/>
      <c r="GZQ3" s="2"/>
      <c r="GZR3" s="2"/>
      <c r="GZS3" s="2"/>
      <c r="GZT3" s="2"/>
      <c r="GZU3" s="2"/>
      <c r="GZV3" s="2"/>
      <c r="GZW3" s="2"/>
      <c r="GZX3" s="2"/>
      <c r="GZY3" s="2"/>
      <c r="GZZ3" s="2"/>
      <c r="HAA3" s="2"/>
      <c r="HAB3" s="2"/>
      <c r="HAC3" s="2"/>
      <c r="HAD3" s="2"/>
      <c r="HAE3" s="2"/>
      <c r="HAF3" s="2"/>
      <c r="HAG3" s="2"/>
      <c r="HAH3" s="2"/>
      <c r="HAI3" s="2"/>
      <c r="HAJ3" s="2"/>
      <c r="HAK3" s="2"/>
      <c r="HAL3" s="2"/>
      <c r="HAM3" s="2"/>
      <c r="HAN3" s="2"/>
      <c r="HAO3" s="2"/>
      <c r="HAP3" s="2"/>
      <c r="HAQ3" s="2"/>
      <c r="HAR3" s="2"/>
      <c r="HAS3" s="2"/>
      <c r="HAT3" s="2"/>
      <c r="HAU3" s="2"/>
      <c r="HAV3" s="2"/>
      <c r="HAW3" s="2"/>
      <c r="HAX3" s="2"/>
      <c r="HAY3" s="2"/>
      <c r="HAZ3" s="2"/>
      <c r="HBA3" s="2"/>
      <c r="HBB3" s="2"/>
      <c r="HBC3" s="2"/>
      <c r="HBD3" s="2"/>
      <c r="HBE3" s="2"/>
      <c r="HBF3" s="2"/>
      <c r="HBG3" s="2"/>
      <c r="HBH3" s="2"/>
      <c r="HBI3" s="2"/>
      <c r="HBJ3" s="2"/>
      <c r="HBK3" s="2"/>
      <c r="HBL3" s="2"/>
      <c r="HBM3" s="2"/>
      <c r="HBN3" s="2"/>
      <c r="HBO3" s="2"/>
      <c r="HBP3" s="2"/>
      <c r="HBQ3" s="2"/>
      <c r="HBR3" s="2"/>
      <c r="HBS3" s="2"/>
      <c r="HBT3" s="2"/>
      <c r="HBU3" s="2"/>
      <c r="HBV3" s="2"/>
      <c r="HBW3" s="2"/>
      <c r="HBX3" s="2"/>
      <c r="HBY3" s="2"/>
      <c r="HBZ3" s="2"/>
      <c r="HCA3" s="2"/>
      <c r="HCB3" s="2"/>
      <c r="HCC3" s="2"/>
      <c r="HCD3" s="2"/>
      <c r="HCE3" s="2"/>
      <c r="HCF3" s="2"/>
      <c r="HCG3" s="2"/>
      <c r="HCH3" s="2"/>
      <c r="HCI3" s="2"/>
      <c r="HCJ3" s="2"/>
      <c r="HCK3" s="2"/>
      <c r="HCL3" s="2"/>
      <c r="HCM3" s="2"/>
      <c r="HCN3" s="2"/>
      <c r="HCO3" s="2"/>
      <c r="HCP3" s="2"/>
      <c r="HCQ3" s="2"/>
      <c r="HCR3" s="2"/>
      <c r="HCS3" s="2"/>
      <c r="HCT3" s="2"/>
      <c r="HCU3" s="2"/>
      <c r="HCV3" s="2"/>
      <c r="HCW3" s="2"/>
      <c r="HCX3" s="2"/>
      <c r="HCY3" s="2"/>
      <c r="HCZ3" s="2"/>
      <c r="HDA3" s="2"/>
      <c r="HDB3" s="2"/>
      <c r="HDC3" s="2"/>
      <c r="HDD3" s="2"/>
      <c r="HDE3" s="2"/>
      <c r="HDF3" s="2"/>
      <c r="HDG3" s="2"/>
      <c r="HDH3" s="2"/>
      <c r="HDI3" s="2"/>
      <c r="HDJ3" s="2"/>
      <c r="HDK3" s="2"/>
      <c r="HDL3" s="2"/>
      <c r="HDM3" s="2"/>
      <c r="HDN3" s="2"/>
      <c r="HDO3" s="2"/>
      <c r="HDP3" s="2"/>
      <c r="HDQ3" s="2"/>
      <c r="HDR3" s="2"/>
      <c r="HDS3" s="2"/>
      <c r="HDT3" s="2"/>
      <c r="HDU3" s="2"/>
      <c r="HDV3" s="2"/>
      <c r="HDW3" s="2"/>
      <c r="HDX3" s="2"/>
      <c r="HDY3" s="2"/>
      <c r="HDZ3" s="2"/>
      <c r="HEA3" s="2"/>
      <c r="HEB3" s="2"/>
      <c r="HEC3" s="2"/>
      <c r="HED3" s="2"/>
      <c r="HEE3" s="2"/>
      <c r="HEF3" s="2"/>
      <c r="HEG3" s="2"/>
      <c r="HEH3" s="2"/>
      <c r="HEI3" s="2"/>
      <c r="HEJ3" s="2"/>
      <c r="HEK3" s="2"/>
      <c r="HEL3" s="2"/>
      <c r="HEM3" s="2"/>
      <c r="HEN3" s="2"/>
      <c r="HEO3" s="2"/>
      <c r="HEP3" s="2"/>
      <c r="HEQ3" s="2"/>
      <c r="HER3" s="2"/>
      <c r="HES3" s="2"/>
      <c r="HET3" s="2"/>
      <c r="HEU3" s="2"/>
      <c r="HEV3" s="2"/>
      <c r="HEW3" s="2"/>
      <c r="HEX3" s="2"/>
      <c r="HEY3" s="2"/>
      <c r="HEZ3" s="2"/>
      <c r="HFA3" s="2"/>
      <c r="HFB3" s="2"/>
      <c r="HFC3" s="2"/>
      <c r="HFD3" s="2"/>
      <c r="HFE3" s="2"/>
      <c r="HFF3" s="2"/>
      <c r="HFG3" s="2"/>
      <c r="HFH3" s="2"/>
      <c r="HFI3" s="2"/>
      <c r="HFJ3" s="2"/>
      <c r="HFK3" s="2"/>
      <c r="HFL3" s="2"/>
      <c r="HFM3" s="2"/>
      <c r="HFN3" s="2"/>
      <c r="HFO3" s="2"/>
      <c r="HFP3" s="2"/>
      <c r="HFQ3" s="2"/>
      <c r="HFR3" s="2"/>
      <c r="HFS3" s="2"/>
      <c r="HFT3" s="2"/>
      <c r="HFU3" s="2"/>
      <c r="HFV3" s="2"/>
      <c r="HFW3" s="2"/>
      <c r="HFX3" s="2"/>
      <c r="HFY3" s="2"/>
      <c r="HFZ3" s="2"/>
      <c r="HGA3" s="2"/>
      <c r="HGB3" s="2"/>
      <c r="HGC3" s="2"/>
      <c r="HGD3" s="2"/>
      <c r="HGE3" s="2"/>
      <c r="HGF3" s="2"/>
      <c r="HGG3" s="2"/>
      <c r="HGH3" s="2"/>
      <c r="HGI3" s="2"/>
      <c r="HGJ3" s="2"/>
      <c r="HGK3" s="2"/>
      <c r="HGL3" s="2"/>
      <c r="HGM3" s="2"/>
      <c r="HGN3" s="2"/>
      <c r="HGO3" s="2"/>
      <c r="HGP3" s="2"/>
      <c r="HGQ3" s="2"/>
      <c r="HGR3" s="2"/>
      <c r="HGS3" s="2"/>
      <c r="HGT3" s="2"/>
      <c r="HGU3" s="2"/>
      <c r="HGV3" s="2"/>
      <c r="HGW3" s="2"/>
      <c r="HGX3" s="2"/>
      <c r="HGY3" s="2"/>
      <c r="HGZ3" s="2"/>
      <c r="HHA3" s="2"/>
      <c r="HHB3" s="2"/>
      <c r="HHC3" s="2"/>
      <c r="HHD3" s="2"/>
      <c r="HHE3" s="2"/>
      <c r="HHF3" s="2"/>
      <c r="HHG3" s="2"/>
      <c r="HHH3" s="2"/>
      <c r="HHI3" s="2"/>
      <c r="HHJ3" s="2"/>
      <c r="HHK3" s="2"/>
      <c r="HHL3" s="2"/>
      <c r="HHM3" s="2"/>
      <c r="HHN3" s="2"/>
      <c r="HHO3" s="2"/>
      <c r="HHP3" s="2"/>
      <c r="HHQ3" s="2"/>
      <c r="HHR3" s="2"/>
      <c r="HHS3" s="2"/>
      <c r="HHT3" s="2"/>
      <c r="HHU3" s="2"/>
      <c r="HHV3" s="2"/>
      <c r="HHW3" s="2"/>
      <c r="HHX3" s="2"/>
      <c r="HHY3" s="2"/>
      <c r="HHZ3" s="2"/>
      <c r="HIA3" s="2"/>
      <c r="HIB3" s="2"/>
      <c r="HIC3" s="2"/>
      <c r="HID3" s="2"/>
      <c r="HIE3" s="2"/>
      <c r="HIF3" s="2"/>
      <c r="HIG3" s="2"/>
      <c r="HIH3" s="2"/>
      <c r="HII3" s="2"/>
      <c r="HIJ3" s="2"/>
      <c r="HIK3" s="2"/>
      <c r="HIL3" s="2"/>
      <c r="HIM3" s="2"/>
      <c r="HIN3" s="2"/>
      <c r="HIO3" s="2"/>
      <c r="HIP3" s="2"/>
      <c r="HIQ3" s="2"/>
      <c r="HIR3" s="2"/>
      <c r="HIS3" s="2"/>
      <c r="HIT3" s="2"/>
      <c r="HIU3" s="2"/>
      <c r="HIV3" s="2"/>
      <c r="HIW3" s="2"/>
      <c r="HIX3" s="2"/>
      <c r="HIY3" s="2"/>
      <c r="HIZ3" s="2"/>
      <c r="HJA3" s="2"/>
      <c r="HJB3" s="2"/>
      <c r="HJC3" s="2"/>
      <c r="HJD3" s="2"/>
      <c r="HJE3" s="2"/>
      <c r="HJF3" s="2"/>
      <c r="HJG3" s="2"/>
      <c r="HJH3" s="2"/>
      <c r="HJI3" s="2"/>
      <c r="HJJ3" s="2"/>
      <c r="HJK3" s="2"/>
      <c r="HJL3" s="2"/>
      <c r="HJM3" s="2"/>
      <c r="HJN3" s="2"/>
      <c r="HJO3" s="2"/>
      <c r="HJP3" s="2"/>
      <c r="HJQ3" s="2"/>
      <c r="HJR3" s="2"/>
      <c r="HJS3" s="2"/>
      <c r="HJT3" s="2"/>
      <c r="HJU3" s="2"/>
      <c r="HJV3" s="2"/>
      <c r="HJW3" s="2"/>
      <c r="HJX3" s="2"/>
      <c r="HJY3" s="2"/>
      <c r="HJZ3" s="2"/>
      <c r="HKA3" s="2"/>
      <c r="HKB3" s="2"/>
      <c r="HKC3" s="2"/>
      <c r="HKD3" s="2"/>
      <c r="HKE3" s="2"/>
      <c r="HKF3" s="2"/>
      <c r="HKG3" s="2"/>
      <c r="HKH3" s="2"/>
      <c r="HKI3" s="2"/>
      <c r="HKJ3" s="2"/>
      <c r="HKK3" s="2"/>
      <c r="HKL3" s="2"/>
      <c r="HKM3" s="2"/>
      <c r="HKN3" s="2"/>
      <c r="HKO3" s="2"/>
      <c r="HKP3" s="2"/>
      <c r="HKQ3" s="2"/>
      <c r="HKR3" s="2"/>
      <c r="HKS3" s="2"/>
      <c r="HKT3" s="2"/>
      <c r="HKU3" s="2"/>
      <c r="HKV3" s="2"/>
      <c r="HKW3" s="2"/>
      <c r="HKX3" s="2"/>
      <c r="HKY3" s="2"/>
      <c r="HKZ3" s="2"/>
      <c r="HLA3" s="2"/>
      <c r="HLB3" s="2"/>
      <c r="HLC3" s="2"/>
      <c r="HLD3" s="2"/>
      <c r="HLE3" s="2"/>
      <c r="HLF3" s="2"/>
      <c r="HLG3" s="2"/>
      <c r="HLH3" s="2"/>
      <c r="HLI3" s="2"/>
      <c r="HLJ3" s="2"/>
      <c r="HLK3" s="2"/>
      <c r="HLL3" s="2"/>
      <c r="HLM3" s="2"/>
      <c r="HLN3" s="2"/>
      <c r="HLO3" s="2"/>
      <c r="HLP3" s="2"/>
      <c r="HLQ3" s="2"/>
      <c r="HLR3" s="2"/>
      <c r="HLS3" s="2"/>
      <c r="HLT3" s="2"/>
      <c r="HLU3" s="2"/>
      <c r="HLV3" s="2"/>
      <c r="HLW3" s="2"/>
      <c r="HLX3" s="2"/>
      <c r="HLY3" s="2"/>
      <c r="HLZ3" s="2"/>
      <c r="HMA3" s="2"/>
      <c r="HMB3" s="2"/>
      <c r="HMC3" s="2"/>
      <c r="HMD3" s="2"/>
      <c r="HME3" s="2"/>
      <c r="HMF3" s="2"/>
      <c r="HMG3" s="2"/>
      <c r="HMH3" s="2"/>
      <c r="HMI3" s="2"/>
      <c r="HMJ3" s="2"/>
      <c r="HMK3" s="2"/>
      <c r="HML3" s="2"/>
      <c r="HMM3" s="2"/>
      <c r="HMN3" s="2"/>
      <c r="HMO3" s="2"/>
      <c r="HMP3" s="2"/>
      <c r="HMQ3" s="2"/>
      <c r="HMR3" s="2"/>
      <c r="HMS3" s="2"/>
      <c r="HMT3" s="2"/>
      <c r="HMU3" s="2"/>
      <c r="HMV3" s="2"/>
      <c r="HMW3" s="2"/>
      <c r="HMX3" s="2"/>
      <c r="HMY3" s="2"/>
      <c r="HMZ3" s="2"/>
      <c r="HNA3" s="2"/>
      <c r="HNB3" s="2"/>
      <c r="HNC3" s="2"/>
      <c r="HND3" s="2"/>
      <c r="HNE3" s="2"/>
      <c r="HNF3" s="2"/>
      <c r="HNG3" s="2"/>
      <c r="HNH3" s="2"/>
      <c r="HNI3" s="2"/>
      <c r="HNJ3" s="2"/>
      <c r="HNK3" s="2"/>
      <c r="HNL3" s="2"/>
      <c r="HNM3" s="2"/>
      <c r="HNN3" s="2"/>
      <c r="HNO3" s="2"/>
      <c r="HNP3" s="2"/>
      <c r="HNQ3" s="2"/>
      <c r="HNR3" s="2"/>
      <c r="HNS3" s="2"/>
      <c r="HNT3" s="2"/>
      <c r="HNU3" s="2"/>
      <c r="HNV3" s="2"/>
      <c r="HNW3" s="2"/>
      <c r="HNX3" s="2"/>
      <c r="HNY3" s="2"/>
      <c r="HNZ3" s="2"/>
      <c r="HOA3" s="2"/>
      <c r="HOB3" s="2"/>
      <c r="HOC3" s="2"/>
      <c r="HOD3" s="2"/>
      <c r="HOE3" s="2"/>
      <c r="HOF3" s="2"/>
      <c r="HOG3" s="2"/>
      <c r="HOH3" s="2"/>
      <c r="HOI3" s="2"/>
      <c r="HOJ3" s="2"/>
      <c r="HOK3" s="2"/>
      <c r="HOL3" s="2"/>
      <c r="HOM3" s="2"/>
      <c r="HON3" s="2"/>
      <c r="HOO3" s="2"/>
      <c r="HOP3" s="2"/>
      <c r="HOQ3" s="2"/>
      <c r="HOR3" s="2"/>
      <c r="HOS3" s="2"/>
      <c r="HOT3" s="2"/>
      <c r="HOU3" s="2"/>
      <c r="HOV3" s="2"/>
      <c r="HOW3" s="2"/>
      <c r="HOX3" s="2"/>
      <c r="HOY3" s="2"/>
      <c r="HOZ3" s="2"/>
      <c r="HPA3" s="2"/>
      <c r="HPB3" s="2"/>
      <c r="HPC3" s="2"/>
      <c r="HPD3" s="2"/>
      <c r="HPE3" s="2"/>
      <c r="HPF3" s="2"/>
      <c r="HPG3" s="2"/>
      <c r="HPH3" s="2"/>
      <c r="HPI3" s="2"/>
      <c r="HPJ3" s="2"/>
      <c r="HPK3" s="2"/>
      <c r="HPL3" s="2"/>
      <c r="HPM3" s="2"/>
      <c r="HPN3" s="2"/>
      <c r="HPO3" s="2"/>
      <c r="HPP3" s="2"/>
      <c r="HPQ3" s="2"/>
      <c r="HPR3" s="2"/>
      <c r="HPS3" s="2"/>
      <c r="HPT3" s="2"/>
      <c r="HPU3" s="2"/>
      <c r="HPV3" s="2"/>
      <c r="HPW3" s="2"/>
      <c r="HPX3" s="2"/>
      <c r="HPY3" s="2"/>
      <c r="HPZ3" s="2"/>
      <c r="HQA3" s="2"/>
      <c r="HQB3" s="2"/>
      <c r="HQC3" s="2"/>
      <c r="HQD3" s="2"/>
      <c r="HQE3" s="2"/>
      <c r="HQF3" s="2"/>
      <c r="HQG3" s="2"/>
      <c r="HQH3" s="2"/>
      <c r="HQI3" s="2"/>
      <c r="HQJ3" s="2"/>
      <c r="HQK3" s="2"/>
      <c r="HQL3" s="2"/>
      <c r="HQM3" s="2"/>
      <c r="HQN3" s="2"/>
      <c r="HQO3" s="2"/>
      <c r="HQP3" s="2"/>
      <c r="HQQ3" s="2"/>
      <c r="HQR3" s="2"/>
      <c r="HQS3" s="2"/>
      <c r="HQT3" s="2"/>
      <c r="HQU3" s="2"/>
      <c r="HQV3" s="2"/>
      <c r="HQW3" s="2"/>
      <c r="HQX3" s="2"/>
      <c r="HQY3" s="2"/>
      <c r="HQZ3" s="2"/>
      <c r="HRA3" s="2"/>
      <c r="HRB3" s="2"/>
      <c r="HRC3" s="2"/>
      <c r="HRD3" s="2"/>
      <c r="HRE3" s="2"/>
      <c r="HRF3" s="2"/>
      <c r="HRG3" s="2"/>
      <c r="HRH3" s="2"/>
      <c r="HRI3" s="2"/>
      <c r="HRJ3" s="2"/>
      <c r="HRK3" s="2"/>
      <c r="HRL3" s="2"/>
      <c r="HRM3" s="2"/>
      <c r="HRN3" s="2"/>
      <c r="HRO3" s="2"/>
      <c r="HRP3" s="2"/>
      <c r="HRQ3" s="2"/>
      <c r="HRR3" s="2"/>
      <c r="HRS3" s="2"/>
      <c r="HRT3" s="2"/>
      <c r="HRU3" s="2"/>
      <c r="HRV3" s="2"/>
      <c r="HRW3" s="2"/>
      <c r="HRX3" s="2"/>
      <c r="HRY3" s="2"/>
      <c r="HRZ3" s="2"/>
      <c r="HSA3" s="2"/>
      <c r="HSB3" s="2"/>
      <c r="HSC3" s="2"/>
      <c r="HSD3" s="2"/>
      <c r="HSE3" s="2"/>
      <c r="HSF3" s="2"/>
      <c r="HSG3" s="2"/>
      <c r="HSH3" s="2"/>
      <c r="HSI3" s="2"/>
      <c r="HSJ3" s="2"/>
      <c r="HSK3" s="2"/>
      <c r="HSL3" s="2"/>
      <c r="HSM3" s="2"/>
      <c r="HSN3" s="2"/>
      <c r="HSO3" s="2"/>
      <c r="HSP3" s="2"/>
      <c r="HSQ3" s="2"/>
      <c r="HSR3" s="2"/>
      <c r="HSS3" s="2"/>
      <c r="HST3" s="2"/>
      <c r="HSU3" s="2"/>
      <c r="HSV3" s="2"/>
      <c r="HSW3" s="2"/>
      <c r="HSX3" s="2"/>
      <c r="HSY3" s="2"/>
      <c r="HSZ3" s="2"/>
      <c r="HTA3" s="2"/>
      <c r="HTB3" s="2"/>
      <c r="HTC3" s="2"/>
      <c r="HTD3" s="2"/>
      <c r="HTE3" s="2"/>
      <c r="HTF3" s="2"/>
      <c r="HTG3" s="2"/>
      <c r="HTH3" s="2"/>
      <c r="HTI3" s="2"/>
      <c r="HTJ3" s="2"/>
      <c r="HTK3" s="2"/>
      <c r="HTL3" s="2"/>
      <c r="HTM3" s="2"/>
      <c r="HTN3" s="2"/>
      <c r="HTO3" s="2"/>
      <c r="HTP3" s="2"/>
      <c r="HTQ3" s="2"/>
      <c r="HTR3" s="2"/>
      <c r="HTS3" s="2"/>
      <c r="HTT3" s="2"/>
      <c r="HTU3" s="2"/>
      <c r="HTV3" s="2"/>
      <c r="HTW3" s="2"/>
      <c r="HTX3" s="2"/>
      <c r="HTY3" s="2"/>
      <c r="HTZ3" s="2"/>
      <c r="HUA3" s="2"/>
      <c r="HUB3" s="2"/>
      <c r="HUC3" s="2"/>
      <c r="HUD3" s="2"/>
      <c r="HUE3" s="2"/>
      <c r="HUF3" s="2"/>
      <c r="HUG3" s="2"/>
      <c r="HUH3" s="2"/>
      <c r="HUI3" s="2"/>
      <c r="HUJ3" s="2"/>
      <c r="HUK3" s="2"/>
      <c r="HUL3" s="2"/>
      <c r="HUM3" s="2"/>
      <c r="HUN3" s="2"/>
      <c r="HUO3" s="2"/>
      <c r="HUP3" s="2"/>
      <c r="HUQ3" s="2"/>
      <c r="HUR3" s="2"/>
      <c r="HUS3" s="2"/>
      <c r="HUT3" s="2"/>
      <c r="HUU3" s="2"/>
      <c r="HUV3" s="2"/>
      <c r="HUW3" s="2"/>
      <c r="HUX3" s="2"/>
      <c r="HUY3" s="2"/>
      <c r="HUZ3" s="2"/>
      <c r="HVA3" s="2"/>
      <c r="HVB3" s="2"/>
      <c r="HVC3" s="2"/>
      <c r="HVD3" s="2"/>
      <c r="HVE3" s="2"/>
      <c r="HVF3" s="2"/>
      <c r="HVG3" s="2"/>
      <c r="HVH3" s="2"/>
      <c r="HVI3" s="2"/>
      <c r="HVJ3" s="2"/>
      <c r="HVK3" s="2"/>
      <c r="HVL3" s="2"/>
      <c r="HVM3" s="2"/>
      <c r="HVN3" s="2"/>
      <c r="HVO3" s="2"/>
      <c r="HVP3" s="2"/>
      <c r="HVQ3" s="2"/>
      <c r="HVR3" s="2"/>
      <c r="HVS3" s="2"/>
      <c r="HVT3" s="2"/>
      <c r="HVU3" s="2"/>
      <c r="HVV3" s="2"/>
      <c r="HVW3" s="2"/>
      <c r="HVX3" s="2"/>
      <c r="HVY3" s="2"/>
      <c r="HVZ3" s="2"/>
      <c r="HWA3" s="2"/>
      <c r="HWB3" s="2"/>
      <c r="HWC3" s="2"/>
      <c r="HWD3" s="2"/>
      <c r="HWE3" s="2"/>
      <c r="HWF3" s="2"/>
      <c r="HWG3" s="2"/>
      <c r="HWH3" s="2"/>
      <c r="HWI3" s="2"/>
      <c r="HWJ3" s="2"/>
      <c r="HWK3" s="2"/>
      <c r="HWL3" s="2"/>
      <c r="HWM3" s="2"/>
      <c r="HWN3" s="2"/>
      <c r="HWO3" s="2"/>
      <c r="HWP3" s="2"/>
      <c r="HWQ3" s="2"/>
      <c r="HWR3" s="2"/>
      <c r="HWS3" s="2"/>
      <c r="HWT3" s="2"/>
      <c r="HWU3" s="2"/>
      <c r="HWV3" s="2"/>
      <c r="HWW3" s="2"/>
      <c r="HWX3" s="2"/>
      <c r="HWY3" s="2"/>
      <c r="HWZ3" s="2"/>
      <c r="HXA3" s="2"/>
      <c r="HXB3" s="2"/>
      <c r="HXC3" s="2"/>
      <c r="HXD3" s="2"/>
      <c r="HXE3" s="2"/>
      <c r="HXF3" s="2"/>
      <c r="HXG3" s="2"/>
      <c r="HXH3" s="2"/>
      <c r="HXI3" s="2"/>
      <c r="HXJ3" s="2"/>
      <c r="HXK3" s="2"/>
      <c r="HXL3" s="2"/>
      <c r="HXM3" s="2"/>
      <c r="HXN3" s="2"/>
      <c r="HXO3" s="2"/>
      <c r="HXP3" s="2"/>
      <c r="HXQ3" s="2"/>
      <c r="HXR3" s="2"/>
      <c r="HXS3" s="2"/>
      <c r="HXT3" s="2"/>
      <c r="HXU3" s="2"/>
      <c r="HXV3" s="2"/>
      <c r="HXW3" s="2"/>
      <c r="HXX3" s="2"/>
      <c r="HXY3" s="2"/>
      <c r="HXZ3" s="2"/>
      <c r="HYA3" s="2"/>
      <c r="HYB3" s="2"/>
      <c r="HYC3" s="2"/>
      <c r="HYD3" s="2"/>
      <c r="HYE3" s="2"/>
      <c r="HYF3" s="2"/>
      <c r="HYG3" s="2"/>
      <c r="HYH3" s="2"/>
      <c r="HYI3" s="2"/>
      <c r="HYJ3" s="2"/>
      <c r="HYK3" s="2"/>
      <c r="HYL3" s="2"/>
      <c r="HYM3" s="2"/>
      <c r="HYN3" s="2"/>
      <c r="HYO3" s="2"/>
      <c r="HYP3" s="2"/>
      <c r="HYQ3" s="2"/>
      <c r="HYR3" s="2"/>
      <c r="HYS3" s="2"/>
      <c r="HYT3" s="2"/>
      <c r="HYU3" s="2"/>
      <c r="HYV3" s="2"/>
      <c r="HYW3" s="2"/>
      <c r="HYX3" s="2"/>
      <c r="HYY3" s="2"/>
      <c r="HYZ3" s="2"/>
      <c r="HZA3" s="2"/>
      <c r="HZB3" s="2"/>
      <c r="HZC3" s="2"/>
      <c r="HZD3" s="2"/>
      <c r="HZE3" s="2"/>
      <c r="HZF3" s="2"/>
      <c r="HZG3" s="2"/>
      <c r="HZH3" s="2"/>
      <c r="HZI3" s="2"/>
      <c r="HZJ3" s="2"/>
      <c r="HZK3" s="2"/>
      <c r="HZL3" s="2"/>
      <c r="HZM3" s="2"/>
      <c r="HZN3" s="2"/>
      <c r="HZO3" s="2"/>
      <c r="HZP3" s="2"/>
      <c r="HZQ3" s="2"/>
      <c r="HZR3" s="2"/>
      <c r="HZS3" s="2"/>
      <c r="HZT3" s="2"/>
      <c r="HZU3" s="2"/>
      <c r="HZV3" s="2"/>
      <c r="HZW3" s="2"/>
      <c r="HZX3" s="2"/>
      <c r="HZY3" s="2"/>
      <c r="HZZ3" s="2"/>
      <c r="IAA3" s="2"/>
      <c r="IAB3" s="2"/>
      <c r="IAC3" s="2"/>
      <c r="IAD3" s="2"/>
      <c r="IAE3" s="2"/>
      <c r="IAF3" s="2"/>
      <c r="IAG3" s="2"/>
      <c r="IAH3" s="2"/>
      <c r="IAI3" s="2"/>
      <c r="IAJ3" s="2"/>
      <c r="IAK3" s="2"/>
      <c r="IAL3" s="2"/>
      <c r="IAM3" s="2"/>
      <c r="IAN3" s="2"/>
      <c r="IAO3" s="2"/>
      <c r="IAP3" s="2"/>
      <c r="IAQ3" s="2"/>
      <c r="IAR3" s="2"/>
      <c r="IAS3" s="2"/>
      <c r="IAT3" s="2"/>
      <c r="IAU3" s="2"/>
      <c r="IAV3" s="2"/>
      <c r="IAW3" s="2"/>
      <c r="IAX3" s="2"/>
      <c r="IAY3" s="2"/>
      <c r="IAZ3" s="2"/>
      <c r="IBA3" s="2"/>
      <c r="IBB3" s="2"/>
      <c r="IBC3" s="2"/>
      <c r="IBD3" s="2"/>
      <c r="IBE3" s="2"/>
      <c r="IBF3" s="2"/>
      <c r="IBG3" s="2"/>
      <c r="IBH3" s="2"/>
      <c r="IBI3" s="2"/>
      <c r="IBJ3" s="2"/>
      <c r="IBK3" s="2"/>
      <c r="IBL3" s="2"/>
      <c r="IBM3" s="2"/>
      <c r="IBN3" s="2"/>
      <c r="IBO3" s="2"/>
      <c r="IBP3" s="2"/>
      <c r="IBQ3" s="2"/>
      <c r="IBR3" s="2"/>
      <c r="IBS3" s="2"/>
      <c r="IBT3" s="2"/>
      <c r="IBU3" s="2"/>
      <c r="IBV3" s="2"/>
      <c r="IBW3" s="2"/>
      <c r="IBX3" s="2"/>
      <c r="IBY3" s="2"/>
      <c r="IBZ3" s="2"/>
      <c r="ICA3" s="2"/>
      <c r="ICB3" s="2"/>
      <c r="ICC3" s="2"/>
      <c r="ICD3" s="2"/>
      <c r="ICE3" s="2"/>
      <c r="ICF3" s="2"/>
      <c r="ICG3" s="2"/>
      <c r="ICH3" s="2"/>
      <c r="ICI3" s="2"/>
      <c r="ICJ3" s="2"/>
      <c r="ICK3" s="2"/>
      <c r="ICL3" s="2"/>
      <c r="ICM3" s="2"/>
      <c r="ICN3" s="2"/>
      <c r="ICO3" s="2"/>
      <c r="ICP3" s="2"/>
      <c r="ICQ3" s="2"/>
      <c r="ICR3" s="2"/>
      <c r="ICS3" s="2"/>
      <c r="ICT3" s="2"/>
      <c r="ICU3" s="2"/>
      <c r="ICV3" s="2"/>
      <c r="ICW3" s="2"/>
      <c r="ICX3" s="2"/>
      <c r="ICY3" s="2"/>
      <c r="ICZ3" s="2"/>
      <c r="IDA3" s="2"/>
      <c r="IDB3" s="2"/>
      <c r="IDC3" s="2"/>
      <c r="IDD3" s="2"/>
      <c r="IDE3" s="2"/>
      <c r="IDF3" s="2"/>
      <c r="IDG3" s="2"/>
      <c r="IDH3" s="2"/>
      <c r="IDI3" s="2"/>
      <c r="IDJ3" s="2"/>
      <c r="IDK3" s="2"/>
      <c r="IDL3" s="2"/>
      <c r="IDM3" s="2"/>
      <c r="IDN3" s="2"/>
      <c r="IDO3" s="2"/>
      <c r="IDP3" s="2"/>
      <c r="IDQ3" s="2"/>
      <c r="IDR3" s="2"/>
      <c r="IDS3" s="2"/>
      <c r="IDT3" s="2"/>
      <c r="IDU3" s="2"/>
      <c r="IDV3" s="2"/>
      <c r="IDW3" s="2"/>
      <c r="IDX3" s="2"/>
      <c r="IDY3" s="2"/>
      <c r="IDZ3" s="2"/>
      <c r="IEA3" s="2"/>
      <c r="IEB3" s="2"/>
      <c r="IEC3" s="2"/>
      <c r="IED3" s="2"/>
      <c r="IEE3" s="2"/>
      <c r="IEF3" s="2"/>
      <c r="IEG3" s="2"/>
      <c r="IEH3" s="2"/>
      <c r="IEI3" s="2"/>
      <c r="IEJ3" s="2"/>
      <c r="IEK3" s="2"/>
      <c r="IEL3" s="2"/>
      <c r="IEM3" s="2"/>
      <c r="IEN3" s="2"/>
      <c r="IEO3" s="2"/>
      <c r="IEP3" s="2"/>
      <c r="IEQ3" s="2"/>
      <c r="IER3" s="2"/>
      <c r="IES3" s="2"/>
      <c r="IET3" s="2"/>
      <c r="IEU3" s="2"/>
      <c r="IEV3" s="2"/>
      <c r="IEW3" s="2"/>
      <c r="IEX3" s="2"/>
      <c r="IEY3" s="2"/>
      <c r="IEZ3" s="2"/>
      <c r="IFA3" s="2"/>
      <c r="IFB3" s="2"/>
      <c r="IFC3" s="2"/>
      <c r="IFD3" s="2"/>
      <c r="IFE3" s="2"/>
      <c r="IFF3" s="2"/>
      <c r="IFG3" s="2"/>
      <c r="IFH3" s="2"/>
      <c r="IFI3" s="2"/>
      <c r="IFJ3" s="2"/>
      <c r="IFK3" s="2"/>
      <c r="IFL3" s="2"/>
      <c r="IFM3" s="2"/>
      <c r="IFN3" s="2"/>
      <c r="IFO3" s="2"/>
      <c r="IFP3" s="2"/>
      <c r="IFQ3" s="2"/>
      <c r="IFR3" s="2"/>
      <c r="IFS3" s="2"/>
      <c r="IFT3" s="2"/>
      <c r="IFU3" s="2"/>
      <c r="IFV3" s="2"/>
      <c r="IFW3" s="2"/>
      <c r="IFX3" s="2"/>
      <c r="IFY3" s="2"/>
      <c r="IFZ3" s="2"/>
      <c r="IGA3" s="2"/>
      <c r="IGB3" s="2"/>
      <c r="IGC3" s="2"/>
      <c r="IGD3" s="2"/>
      <c r="IGE3" s="2"/>
      <c r="IGF3" s="2"/>
      <c r="IGG3" s="2"/>
      <c r="IGH3" s="2"/>
      <c r="IGI3" s="2"/>
      <c r="IGJ3" s="2"/>
      <c r="IGK3" s="2"/>
      <c r="IGL3" s="2"/>
      <c r="IGM3" s="2"/>
      <c r="IGN3" s="2"/>
      <c r="IGO3" s="2"/>
      <c r="IGP3" s="2"/>
      <c r="IGQ3" s="2"/>
      <c r="IGR3" s="2"/>
      <c r="IGS3" s="2"/>
      <c r="IGT3" s="2"/>
      <c r="IGU3" s="2"/>
      <c r="IGV3" s="2"/>
      <c r="IGW3" s="2"/>
      <c r="IGX3" s="2"/>
      <c r="IGY3" s="2"/>
      <c r="IGZ3" s="2"/>
      <c r="IHA3" s="2"/>
      <c r="IHB3" s="2"/>
      <c r="IHC3" s="2"/>
      <c r="IHD3" s="2"/>
      <c r="IHE3" s="2"/>
      <c r="IHF3" s="2"/>
      <c r="IHG3" s="2"/>
      <c r="IHH3" s="2"/>
      <c r="IHI3" s="2"/>
      <c r="IHJ3" s="2"/>
      <c r="IHK3" s="2"/>
      <c r="IHL3" s="2"/>
      <c r="IHM3" s="2"/>
      <c r="IHN3" s="2"/>
      <c r="IHO3" s="2"/>
      <c r="IHP3" s="2"/>
      <c r="IHQ3" s="2"/>
      <c r="IHR3" s="2"/>
      <c r="IHS3" s="2"/>
      <c r="IHT3" s="2"/>
      <c r="IHU3" s="2"/>
      <c r="IHV3" s="2"/>
      <c r="IHW3" s="2"/>
      <c r="IHX3" s="2"/>
      <c r="IHY3" s="2"/>
      <c r="IHZ3" s="2"/>
      <c r="IIA3" s="2"/>
      <c r="IIB3" s="2"/>
      <c r="IIC3" s="2"/>
      <c r="IID3" s="2"/>
      <c r="IIE3" s="2"/>
      <c r="IIF3" s="2"/>
      <c r="IIG3" s="2"/>
      <c r="IIH3" s="2"/>
      <c r="III3" s="2"/>
      <c r="IIJ3" s="2"/>
      <c r="IIK3" s="2"/>
      <c r="IIL3" s="2"/>
      <c r="IIM3" s="2"/>
      <c r="IIN3" s="2"/>
      <c r="IIO3" s="2"/>
      <c r="IIP3" s="2"/>
      <c r="IIQ3" s="2"/>
      <c r="IIR3" s="2"/>
      <c r="IIS3" s="2"/>
      <c r="IIT3" s="2"/>
      <c r="IIU3" s="2"/>
      <c r="IIV3" s="2"/>
      <c r="IIW3" s="2"/>
      <c r="IIX3" s="2"/>
      <c r="IIY3" s="2"/>
      <c r="IIZ3" s="2"/>
      <c r="IJA3" s="2"/>
      <c r="IJB3" s="2"/>
      <c r="IJC3" s="2"/>
      <c r="IJD3" s="2"/>
      <c r="IJE3" s="2"/>
      <c r="IJF3" s="2"/>
      <c r="IJG3" s="2"/>
      <c r="IJH3" s="2"/>
      <c r="IJI3" s="2"/>
      <c r="IJJ3" s="2"/>
      <c r="IJK3" s="2"/>
      <c r="IJL3" s="2"/>
      <c r="IJM3" s="2"/>
      <c r="IJN3" s="2"/>
      <c r="IJO3" s="2"/>
      <c r="IJP3" s="2"/>
      <c r="IJQ3" s="2"/>
      <c r="IJR3" s="2"/>
      <c r="IJS3" s="2"/>
      <c r="IJT3" s="2"/>
      <c r="IJU3" s="2"/>
      <c r="IJV3" s="2"/>
      <c r="IJW3" s="2"/>
      <c r="IJX3" s="2"/>
      <c r="IJY3" s="2"/>
      <c r="IJZ3" s="2"/>
      <c r="IKA3" s="2"/>
      <c r="IKB3" s="2"/>
      <c r="IKC3" s="2"/>
      <c r="IKD3" s="2"/>
      <c r="IKE3" s="2"/>
      <c r="IKF3" s="2"/>
      <c r="IKG3" s="2"/>
      <c r="IKH3" s="2"/>
      <c r="IKI3" s="2"/>
      <c r="IKJ3" s="2"/>
      <c r="IKK3" s="2"/>
      <c r="IKL3" s="2"/>
      <c r="IKM3" s="2"/>
      <c r="IKN3" s="2"/>
      <c r="IKO3" s="2"/>
      <c r="IKP3" s="2"/>
      <c r="IKQ3" s="2"/>
      <c r="IKR3" s="2"/>
      <c r="IKS3" s="2"/>
      <c r="IKT3" s="2"/>
      <c r="IKU3" s="2"/>
      <c r="IKV3" s="2"/>
      <c r="IKW3" s="2"/>
      <c r="IKX3" s="2"/>
      <c r="IKY3" s="2"/>
      <c r="IKZ3" s="2"/>
      <c r="ILA3" s="2"/>
      <c r="ILB3" s="2"/>
      <c r="ILC3" s="2"/>
      <c r="ILD3" s="2"/>
      <c r="ILE3" s="2"/>
      <c r="ILF3" s="2"/>
      <c r="ILG3" s="2"/>
      <c r="ILH3" s="2"/>
      <c r="ILI3" s="2"/>
      <c r="ILJ3" s="2"/>
      <c r="ILK3" s="2"/>
      <c r="ILL3" s="2"/>
      <c r="ILM3" s="2"/>
      <c r="ILN3" s="2"/>
      <c r="ILO3" s="2"/>
      <c r="ILP3" s="2"/>
      <c r="ILQ3" s="2"/>
      <c r="ILR3" s="2"/>
      <c r="ILS3" s="2"/>
      <c r="ILT3" s="2"/>
      <c r="ILU3" s="2"/>
      <c r="ILV3" s="2"/>
      <c r="ILW3" s="2"/>
      <c r="ILX3" s="2"/>
      <c r="ILY3" s="2"/>
      <c r="ILZ3" s="2"/>
      <c r="IMA3" s="2"/>
      <c r="IMB3" s="2"/>
      <c r="IMC3" s="2"/>
      <c r="IMD3" s="2"/>
      <c r="IME3" s="2"/>
      <c r="IMF3" s="2"/>
      <c r="IMG3" s="2"/>
      <c r="IMH3" s="2"/>
      <c r="IMI3" s="2"/>
      <c r="IMJ3" s="2"/>
      <c r="IMK3" s="2"/>
      <c r="IML3" s="2"/>
      <c r="IMM3" s="2"/>
      <c r="IMN3" s="2"/>
      <c r="IMO3" s="2"/>
      <c r="IMP3" s="2"/>
      <c r="IMQ3" s="2"/>
      <c r="IMR3" s="2"/>
      <c r="IMS3" s="2"/>
      <c r="IMT3" s="2"/>
      <c r="IMU3" s="2"/>
      <c r="IMV3" s="2"/>
      <c r="IMW3" s="2"/>
      <c r="IMX3" s="2"/>
      <c r="IMY3" s="2"/>
      <c r="IMZ3" s="2"/>
      <c r="INA3" s="2"/>
      <c r="INB3" s="2"/>
      <c r="INC3" s="2"/>
      <c r="IND3" s="2"/>
      <c r="INE3" s="2"/>
      <c r="INF3" s="2"/>
      <c r="ING3" s="2"/>
      <c r="INH3" s="2"/>
      <c r="INI3" s="2"/>
      <c r="INJ3" s="2"/>
      <c r="INK3" s="2"/>
      <c r="INL3" s="2"/>
      <c r="INM3" s="2"/>
      <c r="INN3" s="2"/>
      <c r="INO3" s="2"/>
      <c r="INP3" s="2"/>
      <c r="INQ3" s="2"/>
      <c r="INR3" s="2"/>
      <c r="INS3" s="2"/>
      <c r="INT3" s="2"/>
      <c r="INU3" s="2"/>
      <c r="INV3" s="2"/>
      <c r="INW3" s="2"/>
      <c r="INX3" s="2"/>
      <c r="INY3" s="2"/>
      <c r="INZ3" s="2"/>
      <c r="IOA3" s="2"/>
      <c r="IOB3" s="2"/>
      <c r="IOC3" s="2"/>
      <c r="IOD3" s="2"/>
      <c r="IOE3" s="2"/>
      <c r="IOF3" s="2"/>
      <c r="IOG3" s="2"/>
      <c r="IOH3" s="2"/>
      <c r="IOI3" s="2"/>
      <c r="IOJ3" s="2"/>
      <c r="IOK3" s="2"/>
      <c r="IOL3" s="2"/>
      <c r="IOM3" s="2"/>
      <c r="ION3" s="2"/>
      <c r="IOO3" s="2"/>
      <c r="IOP3" s="2"/>
      <c r="IOQ3" s="2"/>
      <c r="IOR3" s="2"/>
      <c r="IOS3" s="2"/>
      <c r="IOT3" s="2"/>
      <c r="IOU3" s="2"/>
      <c r="IOV3" s="2"/>
      <c r="IOW3" s="2"/>
      <c r="IOX3" s="2"/>
      <c r="IOY3" s="2"/>
      <c r="IOZ3" s="2"/>
      <c r="IPA3" s="2"/>
      <c r="IPB3" s="2"/>
      <c r="IPC3" s="2"/>
      <c r="IPD3" s="2"/>
      <c r="IPE3" s="2"/>
      <c r="IPF3" s="2"/>
      <c r="IPG3" s="2"/>
      <c r="IPH3" s="2"/>
      <c r="IPI3" s="2"/>
      <c r="IPJ3" s="2"/>
      <c r="IPK3" s="2"/>
      <c r="IPL3" s="2"/>
      <c r="IPM3" s="2"/>
      <c r="IPN3" s="2"/>
      <c r="IPO3" s="2"/>
      <c r="IPP3" s="2"/>
      <c r="IPQ3" s="2"/>
      <c r="IPR3" s="2"/>
      <c r="IPS3" s="2"/>
      <c r="IPT3" s="2"/>
      <c r="IPU3" s="2"/>
      <c r="IPV3" s="2"/>
      <c r="IPW3" s="2"/>
      <c r="IPX3" s="2"/>
      <c r="IPY3" s="2"/>
      <c r="IPZ3" s="2"/>
      <c r="IQA3" s="2"/>
      <c r="IQB3" s="2"/>
      <c r="IQC3" s="2"/>
      <c r="IQD3" s="2"/>
      <c r="IQE3" s="2"/>
      <c r="IQF3" s="2"/>
      <c r="IQG3" s="2"/>
      <c r="IQH3" s="2"/>
      <c r="IQI3" s="2"/>
      <c r="IQJ3" s="2"/>
      <c r="IQK3" s="2"/>
      <c r="IQL3" s="2"/>
      <c r="IQM3" s="2"/>
      <c r="IQN3" s="2"/>
      <c r="IQO3" s="2"/>
      <c r="IQP3" s="2"/>
      <c r="IQQ3" s="2"/>
      <c r="IQR3" s="2"/>
      <c r="IQS3" s="2"/>
      <c r="IQT3" s="2"/>
      <c r="IQU3" s="2"/>
      <c r="IQV3" s="2"/>
      <c r="IQW3" s="2"/>
      <c r="IQX3" s="2"/>
      <c r="IQY3" s="2"/>
      <c r="IQZ3" s="2"/>
      <c r="IRA3" s="2"/>
      <c r="IRB3" s="2"/>
      <c r="IRC3" s="2"/>
      <c r="IRD3" s="2"/>
      <c r="IRE3" s="2"/>
      <c r="IRF3" s="2"/>
      <c r="IRG3" s="2"/>
      <c r="IRH3" s="2"/>
      <c r="IRI3" s="2"/>
      <c r="IRJ3" s="2"/>
      <c r="IRK3" s="2"/>
      <c r="IRL3" s="2"/>
      <c r="IRM3" s="2"/>
      <c r="IRN3" s="2"/>
      <c r="IRO3" s="2"/>
      <c r="IRP3" s="2"/>
      <c r="IRQ3" s="2"/>
      <c r="IRR3" s="2"/>
      <c r="IRS3" s="2"/>
      <c r="IRT3" s="2"/>
      <c r="IRU3" s="2"/>
      <c r="IRV3" s="2"/>
      <c r="IRW3" s="2"/>
      <c r="IRX3" s="2"/>
      <c r="IRY3" s="2"/>
      <c r="IRZ3" s="2"/>
      <c r="ISA3" s="2"/>
      <c r="ISB3" s="2"/>
      <c r="ISC3" s="2"/>
      <c r="ISD3" s="2"/>
      <c r="ISE3" s="2"/>
      <c r="ISF3" s="2"/>
      <c r="ISG3" s="2"/>
      <c r="ISH3" s="2"/>
      <c r="ISI3" s="2"/>
      <c r="ISJ3" s="2"/>
      <c r="ISK3" s="2"/>
      <c r="ISL3" s="2"/>
      <c r="ISM3" s="2"/>
      <c r="ISN3" s="2"/>
      <c r="ISO3" s="2"/>
      <c r="ISP3" s="2"/>
      <c r="ISQ3" s="2"/>
      <c r="ISR3" s="2"/>
      <c r="ISS3" s="2"/>
      <c r="IST3" s="2"/>
      <c r="ISU3" s="2"/>
      <c r="ISV3" s="2"/>
      <c r="ISW3" s="2"/>
      <c r="ISX3" s="2"/>
      <c r="ISY3" s="2"/>
      <c r="ISZ3" s="2"/>
      <c r="ITA3" s="2"/>
      <c r="ITB3" s="2"/>
      <c r="ITC3" s="2"/>
      <c r="ITD3" s="2"/>
      <c r="ITE3" s="2"/>
      <c r="ITF3" s="2"/>
      <c r="ITG3" s="2"/>
      <c r="ITH3" s="2"/>
      <c r="ITI3" s="2"/>
      <c r="ITJ3" s="2"/>
      <c r="ITK3" s="2"/>
      <c r="ITL3" s="2"/>
      <c r="ITM3" s="2"/>
      <c r="ITN3" s="2"/>
      <c r="ITO3" s="2"/>
      <c r="ITP3" s="2"/>
      <c r="ITQ3" s="2"/>
      <c r="ITR3" s="2"/>
      <c r="ITS3" s="2"/>
      <c r="ITT3" s="2"/>
      <c r="ITU3" s="2"/>
      <c r="ITV3" s="2"/>
      <c r="ITW3" s="2"/>
      <c r="ITX3" s="2"/>
      <c r="ITY3" s="2"/>
      <c r="ITZ3" s="2"/>
      <c r="IUA3" s="2"/>
      <c r="IUB3" s="2"/>
      <c r="IUC3" s="2"/>
      <c r="IUD3" s="2"/>
      <c r="IUE3" s="2"/>
      <c r="IUF3" s="2"/>
      <c r="IUG3" s="2"/>
      <c r="IUH3" s="2"/>
      <c r="IUI3" s="2"/>
      <c r="IUJ3" s="2"/>
      <c r="IUK3" s="2"/>
      <c r="IUL3" s="2"/>
      <c r="IUM3" s="2"/>
      <c r="IUN3" s="2"/>
      <c r="IUO3" s="2"/>
      <c r="IUP3" s="2"/>
      <c r="IUQ3" s="2"/>
      <c r="IUR3" s="2"/>
      <c r="IUS3" s="2"/>
      <c r="IUT3" s="2"/>
      <c r="IUU3" s="2"/>
      <c r="IUV3" s="2"/>
      <c r="IUW3" s="2"/>
      <c r="IUX3" s="2"/>
      <c r="IUY3" s="2"/>
      <c r="IUZ3" s="2"/>
      <c r="IVA3" s="2"/>
      <c r="IVB3" s="2"/>
      <c r="IVC3" s="2"/>
      <c r="IVD3" s="2"/>
      <c r="IVE3" s="2"/>
      <c r="IVF3" s="2"/>
      <c r="IVG3" s="2"/>
      <c r="IVH3" s="2"/>
      <c r="IVI3" s="2"/>
      <c r="IVJ3" s="2"/>
      <c r="IVK3" s="2"/>
      <c r="IVL3" s="2"/>
      <c r="IVM3" s="2"/>
      <c r="IVN3" s="2"/>
      <c r="IVO3" s="2"/>
      <c r="IVP3" s="2"/>
      <c r="IVQ3" s="2"/>
      <c r="IVR3" s="2"/>
      <c r="IVS3" s="2"/>
      <c r="IVT3" s="2"/>
      <c r="IVU3" s="2"/>
      <c r="IVV3" s="2"/>
      <c r="IVW3" s="2"/>
      <c r="IVX3" s="2"/>
      <c r="IVY3" s="2"/>
      <c r="IVZ3" s="2"/>
      <c r="IWA3" s="2"/>
      <c r="IWB3" s="2"/>
      <c r="IWC3" s="2"/>
      <c r="IWD3" s="2"/>
      <c r="IWE3" s="2"/>
      <c r="IWF3" s="2"/>
      <c r="IWG3" s="2"/>
      <c r="IWH3" s="2"/>
      <c r="IWI3" s="2"/>
      <c r="IWJ3" s="2"/>
      <c r="IWK3" s="2"/>
      <c r="IWL3" s="2"/>
      <c r="IWM3" s="2"/>
      <c r="IWN3" s="2"/>
      <c r="IWO3" s="2"/>
      <c r="IWP3" s="2"/>
      <c r="IWQ3" s="2"/>
      <c r="IWR3" s="2"/>
      <c r="IWS3" s="2"/>
      <c r="IWT3" s="2"/>
      <c r="IWU3" s="2"/>
      <c r="IWV3" s="2"/>
      <c r="IWW3" s="2"/>
      <c r="IWX3" s="2"/>
      <c r="IWY3" s="2"/>
      <c r="IWZ3" s="2"/>
      <c r="IXA3" s="2"/>
      <c r="IXB3" s="2"/>
      <c r="IXC3" s="2"/>
      <c r="IXD3" s="2"/>
      <c r="IXE3" s="2"/>
      <c r="IXF3" s="2"/>
      <c r="IXG3" s="2"/>
      <c r="IXH3" s="2"/>
      <c r="IXI3" s="2"/>
      <c r="IXJ3" s="2"/>
      <c r="IXK3" s="2"/>
      <c r="IXL3" s="2"/>
      <c r="IXM3" s="2"/>
      <c r="IXN3" s="2"/>
      <c r="IXO3" s="2"/>
      <c r="IXP3" s="2"/>
      <c r="IXQ3" s="2"/>
      <c r="IXR3" s="2"/>
      <c r="IXS3" s="2"/>
      <c r="IXT3" s="2"/>
      <c r="IXU3" s="2"/>
      <c r="IXV3" s="2"/>
      <c r="IXW3" s="2"/>
      <c r="IXX3" s="2"/>
      <c r="IXY3" s="2"/>
      <c r="IXZ3" s="2"/>
      <c r="IYA3" s="2"/>
      <c r="IYB3" s="2"/>
      <c r="IYC3" s="2"/>
      <c r="IYD3" s="2"/>
      <c r="IYE3" s="2"/>
      <c r="IYF3" s="2"/>
      <c r="IYG3" s="2"/>
      <c r="IYH3" s="2"/>
      <c r="IYI3" s="2"/>
      <c r="IYJ3" s="2"/>
      <c r="IYK3" s="2"/>
      <c r="IYL3" s="2"/>
      <c r="IYM3" s="2"/>
      <c r="IYN3" s="2"/>
      <c r="IYO3" s="2"/>
      <c r="IYP3" s="2"/>
      <c r="IYQ3" s="2"/>
      <c r="IYR3" s="2"/>
      <c r="IYS3" s="2"/>
      <c r="IYT3" s="2"/>
      <c r="IYU3" s="2"/>
      <c r="IYV3" s="2"/>
      <c r="IYW3" s="2"/>
      <c r="IYX3" s="2"/>
      <c r="IYY3" s="2"/>
      <c r="IYZ3" s="2"/>
      <c r="IZA3" s="2"/>
      <c r="IZB3" s="2"/>
      <c r="IZC3" s="2"/>
      <c r="IZD3" s="2"/>
      <c r="IZE3" s="2"/>
      <c r="IZF3" s="2"/>
      <c r="IZG3" s="2"/>
      <c r="IZH3" s="2"/>
      <c r="IZI3" s="2"/>
      <c r="IZJ3" s="2"/>
      <c r="IZK3" s="2"/>
      <c r="IZL3" s="2"/>
      <c r="IZM3" s="2"/>
      <c r="IZN3" s="2"/>
      <c r="IZO3" s="2"/>
      <c r="IZP3" s="2"/>
      <c r="IZQ3" s="2"/>
      <c r="IZR3" s="2"/>
      <c r="IZS3" s="2"/>
      <c r="IZT3" s="2"/>
      <c r="IZU3" s="2"/>
      <c r="IZV3" s="2"/>
      <c r="IZW3" s="2"/>
      <c r="IZX3" s="2"/>
      <c r="IZY3" s="2"/>
      <c r="IZZ3" s="2"/>
      <c r="JAA3" s="2"/>
      <c r="JAB3" s="2"/>
      <c r="JAC3" s="2"/>
      <c r="JAD3" s="2"/>
      <c r="JAE3" s="2"/>
      <c r="JAF3" s="2"/>
      <c r="JAG3" s="2"/>
      <c r="JAH3" s="2"/>
      <c r="JAI3" s="2"/>
      <c r="JAJ3" s="2"/>
      <c r="JAK3" s="2"/>
      <c r="JAL3" s="2"/>
      <c r="JAM3" s="2"/>
      <c r="JAN3" s="2"/>
      <c r="JAO3" s="2"/>
      <c r="JAP3" s="2"/>
      <c r="JAQ3" s="2"/>
      <c r="JAR3" s="2"/>
      <c r="JAS3" s="2"/>
      <c r="JAT3" s="2"/>
      <c r="JAU3" s="2"/>
      <c r="JAV3" s="2"/>
      <c r="JAW3" s="2"/>
      <c r="JAX3" s="2"/>
      <c r="JAY3" s="2"/>
      <c r="JAZ3" s="2"/>
      <c r="JBA3" s="2"/>
      <c r="JBB3" s="2"/>
      <c r="JBC3" s="2"/>
      <c r="JBD3" s="2"/>
      <c r="JBE3" s="2"/>
      <c r="JBF3" s="2"/>
      <c r="JBG3" s="2"/>
      <c r="JBH3" s="2"/>
      <c r="JBI3" s="2"/>
      <c r="JBJ3" s="2"/>
      <c r="JBK3" s="2"/>
      <c r="JBL3" s="2"/>
      <c r="JBM3" s="2"/>
      <c r="JBN3" s="2"/>
      <c r="JBO3" s="2"/>
      <c r="JBP3" s="2"/>
      <c r="JBQ3" s="2"/>
      <c r="JBR3" s="2"/>
      <c r="JBS3" s="2"/>
      <c r="JBT3" s="2"/>
      <c r="JBU3" s="2"/>
      <c r="JBV3" s="2"/>
      <c r="JBW3" s="2"/>
      <c r="JBX3" s="2"/>
      <c r="JBY3" s="2"/>
      <c r="JBZ3" s="2"/>
      <c r="JCA3" s="2"/>
      <c r="JCB3" s="2"/>
      <c r="JCC3" s="2"/>
      <c r="JCD3" s="2"/>
      <c r="JCE3" s="2"/>
      <c r="JCF3" s="2"/>
      <c r="JCG3" s="2"/>
      <c r="JCH3" s="2"/>
      <c r="JCI3" s="2"/>
      <c r="JCJ3" s="2"/>
      <c r="JCK3" s="2"/>
      <c r="JCL3" s="2"/>
      <c r="JCM3" s="2"/>
      <c r="JCN3" s="2"/>
      <c r="JCO3" s="2"/>
      <c r="JCP3" s="2"/>
      <c r="JCQ3" s="2"/>
      <c r="JCR3" s="2"/>
      <c r="JCS3" s="2"/>
      <c r="JCT3" s="2"/>
      <c r="JCU3" s="2"/>
      <c r="JCV3" s="2"/>
      <c r="JCW3" s="2"/>
      <c r="JCX3" s="2"/>
      <c r="JCY3" s="2"/>
      <c r="JCZ3" s="2"/>
      <c r="JDA3" s="2"/>
      <c r="JDB3" s="2"/>
      <c r="JDC3" s="2"/>
      <c r="JDD3" s="2"/>
      <c r="JDE3" s="2"/>
      <c r="JDF3" s="2"/>
      <c r="JDG3" s="2"/>
      <c r="JDH3" s="2"/>
      <c r="JDI3" s="2"/>
      <c r="JDJ3" s="2"/>
      <c r="JDK3" s="2"/>
      <c r="JDL3" s="2"/>
      <c r="JDM3" s="2"/>
      <c r="JDN3" s="2"/>
      <c r="JDO3" s="2"/>
      <c r="JDP3" s="2"/>
      <c r="JDQ3" s="2"/>
      <c r="JDR3" s="2"/>
      <c r="JDS3" s="2"/>
      <c r="JDT3" s="2"/>
      <c r="JDU3" s="2"/>
      <c r="JDV3" s="2"/>
      <c r="JDW3" s="2"/>
      <c r="JDX3" s="2"/>
      <c r="JDY3" s="2"/>
      <c r="JDZ3" s="2"/>
      <c r="JEA3" s="2"/>
      <c r="JEB3" s="2"/>
      <c r="JEC3" s="2"/>
      <c r="JED3" s="2"/>
      <c r="JEE3" s="2"/>
      <c r="JEF3" s="2"/>
      <c r="JEG3" s="2"/>
      <c r="JEH3" s="2"/>
      <c r="JEI3" s="2"/>
      <c r="JEJ3" s="2"/>
      <c r="JEK3" s="2"/>
      <c r="JEL3" s="2"/>
      <c r="JEM3" s="2"/>
      <c r="JEN3" s="2"/>
      <c r="JEO3" s="2"/>
      <c r="JEP3" s="2"/>
      <c r="JEQ3" s="2"/>
      <c r="JER3" s="2"/>
      <c r="JES3" s="2"/>
      <c r="JET3" s="2"/>
      <c r="JEU3" s="2"/>
      <c r="JEV3" s="2"/>
      <c r="JEW3" s="2"/>
      <c r="JEX3" s="2"/>
      <c r="JEY3" s="2"/>
      <c r="JEZ3" s="2"/>
      <c r="JFA3" s="2"/>
      <c r="JFB3" s="2"/>
      <c r="JFC3" s="2"/>
      <c r="JFD3" s="2"/>
      <c r="JFE3" s="2"/>
      <c r="JFF3" s="2"/>
      <c r="JFG3" s="2"/>
      <c r="JFH3" s="2"/>
      <c r="JFI3" s="2"/>
      <c r="JFJ3" s="2"/>
      <c r="JFK3" s="2"/>
      <c r="JFL3" s="2"/>
      <c r="JFM3" s="2"/>
      <c r="JFN3" s="2"/>
      <c r="JFO3" s="2"/>
      <c r="JFP3" s="2"/>
      <c r="JFQ3" s="2"/>
      <c r="JFR3" s="2"/>
      <c r="JFS3" s="2"/>
      <c r="JFT3" s="2"/>
      <c r="JFU3" s="2"/>
      <c r="JFV3" s="2"/>
      <c r="JFW3" s="2"/>
      <c r="JFX3" s="2"/>
      <c r="JFY3" s="2"/>
      <c r="JFZ3" s="2"/>
      <c r="JGA3" s="2"/>
      <c r="JGB3" s="2"/>
      <c r="JGC3" s="2"/>
      <c r="JGD3" s="2"/>
      <c r="JGE3" s="2"/>
      <c r="JGF3" s="2"/>
      <c r="JGG3" s="2"/>
      <c r="JGH3" s="2"/>
      <c r="JGI3" s="2"/>
      <c r="JGJ3" s="2"/>
      <c r="JGK3" s="2"/>
      <c r="JGL3" s="2"/>
      <c r="JGM3" s="2"/>
      <c r="JGN3" s="2"/>
      <c r="JGO3" s="2"/>
      <c r="JGP3" s="2"/>
      <c r="JGQ3" s="2"/>
      <c r="JGR3" s="2"/>
      <c r="JGS3" s="2"/>
      <c r="JGT3" s="2"/>
      <c r="JGU3" s="2"/>
      <c r="JGV3" s="2"/>
      <c r="JGW3" s="2"/>
      <c r="JGX3" s="2"/>
      <c r="JGY3" s="2"/>
      <c r="JGZ3" s="2"/>
      <c r="JHA3" s="2"/>
      <c r="JHB3" s="2"/>
      <c r="JHC3" s="2"/>
      <c r="JHD3" s="2"/>
      <c r="JHE3" s="2"/>
      <c r="JHF3" s="2"/>
      <c r="JHG3" s="2"/>
      <c r="JHH3" s="2"/>
      <c r="JHI3" s="2"/>
      <c r="JHJ3" s="2"/>
      <c r="JHK3" s="2"/>
      <c r="JHL3" s="2"/>
      <c r="JHM3" s="2"/>
      <c r="JHN3" s="2"/>
      <c r="JHO3" s="2"/>
      <c r="JHP3" s="2"/>
      <c r="JHQ3" s="2"/>
      <c r="JHR3" s="2"/>
      <c r="JHS3" s="2"/>
      <c r="JHT3" s="2"/>
      <c r="JHU3" s="2"/>
      <c r="JHV3" s="2"/>
      <c r="JHW3" s="2"/>
      <c r="JHX3" s="2"/>
      <c r="JHY3" s="2"/>
      <c r="JHZ3" s="2"/>
      <c r="JIA3" s="2"/>
      <c r="JIB3" s="2"/>
      <c r="JIC3" s="2"/>
      <c r="JID3" s="2"/>
      <c r="JIE3" s="2"/>
      <c r="JIF3" s="2"/>
      <c r="JIG3" s="2"/>
      <c r="JIH3" s="2"/>
      <c r="JII3" s="2"/>
      <c r="JIJ3" s="2"/>
      <c r="JIK3" s="2"/>
      <c r="JIL3" s="2"/>
      <c r="JIM3" s="2"/>
      <c r="JIN3" s="2"/>
      <c r="JIO3" s="2"/>
      <c r="JIP3" s="2"/>
      <c r="JIQ3" s="2"/>
      <c r="JIR3" s="2"/>
      <c r="JIS3" s="2"/>
      <c r="JIT3" s="2"/>
      <c r="JIU3" s="2"/>
      <c r="JIV3" s="2"/>
      <c r="JIW3" s="2"/>
      <c r="JIX3" s="2"/>
      <c r="JIY3" s="2"/>
      <c r="JIZ3" s="2"/>
      <c r="JJA3" s="2"/>
      <c r="JJB3" s="2"/>
      <c r="JJC3" s="2"/>
      <c r="JJD3" s="2"/>
      <c r="JJE3" s="2"/>
      <c r="JJF3" s="2"/>
      <c r="JJG3" s="2"/>
      <c r="JJH3" s="2"/>
      <c r="JJI3" s="2"/>
      <c r="JJJ3" s="2"/>
      <c r="JJK3" s="2"/>
      <c r="JJL3" s="2"/>
      <c r="JJM3" s="2"/>
      <c r="JJN3" s="2"/>
      <c r="JJO3" s="2"/>
      <c r="JJP3" s="2"/>
      <c r="JJQ3" s="2"/>
      <c r="JJR3" s="2"/>
      <c r="JJS3" s="2"/>
      <c r="JJT3" s="2"/>
      <c r="JJU3" s="2"/>
      <c r="JJV3" s="2"/>
      <c r="JJW3" s="2"/>
      <c r="JJX3" s="2"/>
      <c r="JJY3" s="2"/>
      <c r="JJZ3" s="2"/>
      <c r="JKA3" s="2"/>
      <c r="JKB3" s="2"/>
      <c r="JKC3" s="2"/>
      <c r="JKD3" s="2"/>
      <c r="JKE3" s="2"/>
      <c r="JKF3" s="2"/>
      <c r="JKG3" s="2"/>
      <c r="JKH3" s="2"/>
      <c r="JKI3" s="2"/>
      <c r="JKJ3" s="2"/>
      <c r="JKK3" s="2"/>
      <c r="JKL3" s="2"/>
      <c r="JKM3" s="2"/>
      <c r="JKN3" s="2"/>
      <c r="JKO3" s="2"/>
      <c r="JKP3" s="2"/>
      <c r="JKQ3" s="2"/>
      <c r="JKR3" s="2"/>
      <c r="JKS3" s="2"/>
      <c r="JKT3" s="2"/>
      <c r="JKU3" s="2"/>
      <c r="JKV3" s="2"/>
      <c r="JKW3" s="2"/>
      <c r="JKX3" s="2"/>
      <c r="JKY3" s="2"/>
      <c r="JKZ3" s="2"/>
      <c r="JLA3" s="2"/>
      <c r="JLB3" s="2"/>
      <c r="JLC3" s="2"/>
      <c r="JLD3" s="2"/>
      <c r="JLE3" s="2"/>
      <c r="JLF3" s="2"/>
      <c r="JLG3" s="2"/>
      <c r="JLH3" s="2"/>
      <c r="JLI3" s="2"/>
      <c r="JLJ3" s="2"/>
      <c r="JLK3" s="2"/>
      <c r="JLL3" s="2"/>
      <c r="JLM3" s="2"/>
      <c r="JLN3" s="2"/>
      <c r="JLO3" s="2"/>
      <c r="JLP3" s="2"/>
      <c r="JLQ3" s="2"/>
      <c r="JLR3" s="2"/>
      <c r="JLS3" s="2"/>
      <c r="JLT3" s="2"/>
      <c r="JLU3" s="2"/>
      <c r="JLV3" s="2"/>
      <c r="JLW3" s="2"/>
      <c r="JLX3" s="2"/>
      <c r="JLY3" s="2"/>
      <c r="JLZ3" s="2"/>
      <c r="JMA3" s="2"/>
      <c r="JMB3" s="2"/>
      <c r="JMC3" s="2"/>
      <c r="JMD3" s="2"/>
      <c r="JME3" s="2"/>
      <c r="JMF3" s="2"/>
      <c r="JMG3" s="2"/>
      <c r="JMH3" s="2"/>
      <c r="JMI3" s="2"/>
      <c r="JMJ3" s="2"/>
      <c r="JMK3" s="2"/>
      <c r="JML3" s="2"/>
      <c r="JMM3" s="2"/>
      <c r="JMN3" s="2"/>
      <c r="JMO3" s="2"/>
      <c r="JMP3" s="2"/>
      <c r="JMQ3" s="2"/>
      <c r="JMR3" s="2"/>
      <c r="JMS3" s="2"/>
      <c r="JMT3" s="2"/>
      <c r="JMU3" s="2"/>
      <c r="JMV3" s="2"/>
      <c r="JMW3" s="2"/>
      <c r="JMX3" s="2"/>
      <c r="JMY3" s="2"/>
      <c r="JMZ3" s="2"/>
      <c r="JNA3" s="2"/>
      <c r="JNB3" s="2"/>
      <c r="JNC3" s="2"/>
      <c r="JND3" s="2"/>
      <c r="JNE3" s="2"/>
      <c r="JNF3" s="2"/>
      <c r="JNG3" s="2"/>
      <c r="JNH3" s="2"/>
      <c r="JNI3" s="2"/>
      <c r="JNJ3" s="2"/>
      <c r="JNK3" s="2"/>
      <c r="JNL3" s="2"/>
      <c r="JNM3" s="2"/>
      <c r="JNN3" s="2"/>
      <c r="JNO3" s="2"/>
      <c r="JNP3" s="2"/>
      <c r="JNQ3" s="2"/>
      <c r="JNR3" s="2"/>
      <c r="JNS3" s="2"/>
      <c r="JNT3" s="2"/>
      <c r="JNU3" s="2"/>
      <c r="JNV3" s="2"/>
      <c r="JNW3" s="2"/>
      <c r="JNX3" s="2"/>
      <c r="JNY3" s="2"/>
      <c r="JNZ3" s="2"/>
      <c r="JOA3" s="2"/>
      <c r="JOB3" s="2"/>
      <c r="JOC3" s="2"/>
      <c r="JOD3" s="2"/>
      <c r="JOE3" s="2"/>
      <c r="JOF3" s="2"/>
      <c r="JOG3" s="2"/>
      <c r="JOH3" s="2"/>
      <c r="JOI3" s="2"/>
      <c r="JOJ3" s="2"/>
      <c r="JOK3" s="2"/>
      <c r="JOL3" s="2"/>
      <c r="JOM3" s="2"/>
      <c r="JON3" s="2"/>
      <c r="JOO3" s="2"/>
      <c r="JOP3" s="2"/>
      <c r="JOQ3" s="2"/>
      <c r="JOR3" s="2"/>
      <c r="JOS3" s="2"/>
      <c r="JOT3" s="2"/>
      <c r="JOU3" s="2"/>
      <c r="JOV3" s="2"/>
      <c r="JOW3" s="2"/>
      <c r="JOX3" s="2"/>
      <c r="JOY3" s="2"/>
      <c r="JOZ3" s="2"/>
      <c r="JPA3" s="2"/>
      <c r="JPB3" s="2"/>
      <c r="JPC3" s="2"/>
      <c r="JPD3" s="2"/>
      <c r="JPE3" s="2"/>
      <c r="JPF3" s="2"/>
      <c r="JPG3" s="2"/>
      <c r="JPH3" s="2"/>
      <c r="JPI3" s="2"/>
      <c r="JPJ3" s="2"/>
      <c r="JPK3" s="2"/>
      <c r="JPL3" s="2"/>
      <c r="JPM3" s="2"/>
      <c r="JPN3" s="2"/>
      <c r="JPO3" s="2"/>
      <c r="JPP3" s="2"/>
      <c r="JPQ3" s="2"/>
      <c r="JPR3" s="2"/>
      <c r="JPS3" s="2"/>
      <c r="JPT3" s="2"/>
      <c r="JPU3" s="2"/>
      <c r="JPV3" s="2"/>
      <c r="JPW3" s="2"/>
      <c r="JPX3" s="2"/>
      <c r="JPY3" s="2"/>
      <c r="JPZ3" s="2"/>
      <c r="JQA3" s="2"/>
      <c r="JQB3" s="2"/>
      <c r="JQC3" s="2"/>
      <c r="JQD3" s="2"/>
      <c r="JQE3" s="2"/>
      <c r="JQF3" s="2"/>
      <c r="JQG3" s="2"/>
      <c r="JQH3" s="2"/>
      <c r="JQI3" s="2"/>
      <c r="JQJ3" s="2"/>
      <c r="JQK3" s="2"/>
      <c r="JQL3" s="2"/>
      <c r="JQM3" s="2"/>
      <c r="JQN3" s="2"/>
      <c r="JQO3" s="2"/>
      <c r="JQP3" s="2"/>
      <c r="JQQ3" s="2"/>
      <c r="JQR3" s="2"/>
      <c r="JQS3" s="2"/>
      <c r="JQT3" s="2"/>
      <c r="JQU3" s="2"/>
      <c r="JQV3" s="2"/>
      <c r="JQW3" s="2"/>
      <c r="JQX3" s="2"/>
      <c r="JQY3" s="2"/>
      <c r="JQZ3" s="2"/>
      <c r="JRA3" s="2"/>
      <c r="JRB3" s="2"/>
      <c r="JRC3" s="2"/>
      <c r="JRD3" s="2"/>
      <c r="JRE3" s="2"/>
      <c r="JRF3" s="2"/>
      <c r="JRG3" s="2"/>
      <c r="JRH3" s="2"/>
      <c r="JRI3" s="2"/>
      <c r="JRJ3" s="2"/>
      <c r="JRK3" s="2"/>
      <c r="JRL3" s="2"/>
      <c r="JRM3" s="2"/>
      <c r="JRN3" s="2"/>
      <c r="JRO3" s="2"/>
      <c r="JRP3" s="2"/>
      <c r="JRQ3" s="2"/>
      <c r="JRR3" s="2"/>
      <c r="JRS3" s="2"/>
      <c r="JRT3" s="2"/>
      <c r="JRU3" s="2"/>
      <c r="JRV3" s="2"/>
      <c r="JRW3" s="2"/>
      <c r="JRX3" s="2"/>
      <c r="JRY3" s="2"/>
      <c r="JRZ3" s="2"/>
      <c r="JSA3" s="2"/>
      <c r="JSB3" s="2"/>
      <c r="JSC3" s="2"/>
      <c r="JSD3" s="2"/>
      <c r="JSE3" s="2"/>
      <c r="JSF3" s="2"/>
      <c r="JSG3" s="2"/>
      <c r="JSH3" s="2"/>
      <c r="JSI3" s="2"/>
      <c r="JSJ3" s="2"/>
      <c r="JSK3" s="2"/>
      <c r="JSL3" s="2"/>
      <c r="JSM3" s="2"/>
      <c r="JSN3" s="2"/>
      <c r="JSO3" s="2"/>
      <c r="JSP3" s="2"/>
      <c r="JSQ3" s="2"/>
      <c r="JSR3" s="2"/>
      <c r="JSS3" s="2"/>
      <c r="JST3" s="2"/>
      <c r="JSU3" s="2"/>
      <c r="JSV3" s="2"/>
      <c r="JSW3" s="2"/>
      <c r="JSX3" s="2"/>
      <c r="JSY3" s="2"/>
      <c r="JSZ3" s="2"/>
      <c r="JTA3" s="2"/>
      <c r="JTB3" s="2"/>
      <c r="JTC3" s="2"/>
      <c r="JTD3" s="2"/>
      <c r="JTE3" s="2"/>
      <c r="JTF3" s="2"/>
      <c r="JTG3" s="2"/>
      <c r="JTH3" s="2"/>
      <c r="JTI3" s="2"/>
      <c r="JTJ3" s="2"/>
      <c r="JTK3" s="2"/>
      <c r="JTL3" s="2"/>
      <c r="JTM3" s="2"/>
      <c r="JTN3" s="2"/>
      <c r="JTO3" s="2"/>
      <c r="JTP3" s="2"/>
      <c r="JTQ3" s="2"/>
      <c r="JTR3" s="2"/>
      <c r="JTS3" s="2"/>
      <c r="JTT3" s="2"/>
      <c r="JTU3" s="2"/>
      <c r="JTV3" s="2"/>
      <c r="JTW3" s="2"/>
      <c r="JTX3" s="2"/>
      <c r="JTY3" s="2"/>
      <c r="JTZ3" s="2"/>
      <c r="JUA3" s="2"/>
      <c r="JUB3" s="2"/>
      <c r="JUC3" s="2"/>
      <c r="JUD3" s="2"/>
      <c r="JUE3" s="2"/>
      <c r="JUF3" s="2"/>
      <c r="JUG3" s="2"/>
      <c r="JUH3" s="2"/>
      <c r="JUI3" s="2"/>
      <c r="JUJ3" s="2"/>
      <c r="JUK3" s="2"/>
      <c r="JUL3" s="2"/>
      <c r="JUM3" s="2"/>
      <c r="JUN3" s="2"/>
      <c r="JUO3" s="2"/>
      <c r="JUP3" s="2"/>
      <c r="JUQ3" s="2"/>
      <c r="JUR3" s="2"/>
      <c r="JUS3" s="2"/>
      <c r="JUT3" s="2"/>
      <c r="JUU3" s="2"/>
      <c r="JUV3" s="2"/>
      <c r="JUW3" s="2"/>
      <c r="JUX3" s="2"/>
      <c r="JUY3" s="2"/>
      <c r="JUZ3" s="2"/>
      <c r="JVA3" s="2"/>
      <c r="JVB3" s="2"/>
      <c r="JVC3" s="2"/>
      <c r="JVD3" s="2"/>
      <c r="JVE3" s="2"/>
      <c r="JVF3" s="2"/>
      <c r="JVG3" s="2"/>
      <c r="JVH3" s="2"/>
      <c r="JVI3" s="2"/>
      <c r="JVJ3" s="2"/>
      <c r="JVK3" s="2"/>
      <c r="JVL3" s="2"/>
      <c r="JVM3" s="2"/>
      <c r="JVN3" s="2"/>
      <c r="JVO3" s="2"/>
      <c r="JVP3" s="2"/>
      <c r="JVQ3" s="2"/>
      <c r="JVR3" s="2"/>
      <c r="JVS3" s="2"/>
      <c r="JVT3" s="2"/>
      <c r="JVU3" s="2"/>
      <c r="JVV3" s="2"/>
      <c r="JVW3" s="2"/>
      <c r="JVX3" s="2"/>
      <c r="JVY3" s="2"/>
      <c r="JVZ3" s="2"/>
      <c r="JWA3" s="2"/>
      <c r="JWB3" s="2"/>
      <c r="JWC3" s="2"/>
      <c r="JWD3" s="2"/>
      <c r="JWE3" s="2"/>
      <c r="JWF3" s="2"/>
      <c r="JWG3" s="2"/>
      <c r="JWH3" s="2"/>
      <c r="JWI3" s="2"/>
      <c r="JWJ3" s="2"/>
      <c r="JWK3" s="2"/>
      <c r="JWL3" s="2"/>
      <c r="JWM3" s="2"/>
      <c r="JWN3" s="2"/>
      <c r="JWO3" s="2"/>
      <c r="JWP3" s="2"/>
      <c r="JWQ3" s="2"/>
      <c r="JWR3" s="2"/>
      <c r="JWS3" s="2"/>
      <c r="JWT3" s="2"/>
      <c r="JWU3" s="2"/>
      <c r="JWV3" s="2"/>
      <c r="JWW3" s="2"/>
      <c r="JWX3" s="2"/>
      <c r="JWY3" s="2"/>
      <c r="JWZ3" s="2"/>
      <c r="JXA3" s="2"/>
      <c r="JXB3" s="2"/>
      <c r="JXC3" s="2"/>
      <c r="JXD3" s="2"/>
      <c r="JXE3" s="2"/>
      <c r="JXF3" s="2"/>
      <c r="JXG3" s="2"/>
      <c r="JXH3" s="2"/>
      <c r="JXI3" s="2"/>
      <c r="JXJ3" s="2"/>
      <c r="JXK3" s="2"/>
      <c r="JXL3" s="2"/>
      <c r="JXM3" s="2"/>
      <c r="JXN3" s="2"/>
      <c r="JXO3" s="2"/>
      <c r="JXP3" s="2"/>
      <c r="JXQ3" s="2"/>
      <c r="JXR3" s="2"/>
      <c r="JXS3" s="2"/>
      <c r="JXT3" s="2"/>
      <c r="JXU3" s="2"/>
      <c r="JXV3" s="2"/>
      <c r="JXW3" s="2"/>
      <c r="JXX3" s="2"/>
      <c r="JXY3" s="2"/>
      <c r="JXZ3" s="2"/>
      <c r="JYA3" s="2"/>
      <c r="JYB3" s="2"/>
      <c r="JYC3" s="2"/>
      <c r="JYD3" s="2"/>
      <c r="JYE3" s="2"/>
      <c r="JYF3" s="2"/>
      <c r="JYG3" s="2"/>
      <c r="JYH3" s="2"/>
      <c r="JYI3" s="2"/>
      <c r="JYJ3" s="2"/>
      <c r="JYK3" s="2"/>
      <c r="JYL3" s="2"/>
      <c r="JYM3" s="2"/>
      <c r="JYN3" s="2"/>
      <c r="JYO3" s="2"/>
      <c r="JYP3" s="2"/>
      <c r="JYQ3" s="2"/>
      <c r="JYR3" s="2"/>
      <c r="JYS3" s="2"/>
      <c r="JYT3" s="2"/>
      <c r="JYU3" s="2"/>
      <c r="JYV3" s="2"/>
      <c r="JYW3" s="2"/>
      <c r="JYX3" s="2"/>
      <c r="JYY3" s="2"/>
      <c r="JYZ3" s="2"/>
      <c r="JZA3" s="2"/>
      <c r="JZB3" s="2"/>
      <c r="JZC3" s="2"/>
      <c r="JZD3" s="2"/>
      <c r="JZE3" s="2"/>
      <c r="JZF3" s="2"/>
      <c r="JZG3" s="2"/>
      <c r="JZH3" s="2"/>
      <c r="JZI3" s="2"/>
      <c r="JZJ3" s="2"/>
      <c r="JZK3" s="2"/>
      <c r="JZL3" s="2"/>
      <c r="JZM3" s="2"/>
      <c r="JZN3" s="2"/>
      <c r="JZO3" s="2"/>
      <c r="JZP3" s="2"/>
      <c r="JZQ3" s="2"/>
      <c r="JZR3" s="2"/>
      <c r="JZS3" s="2"/>
      <c r="JZT3" s="2"/>
      <c r="JZU3" s="2"/>
      <c r="JZV3" s="2"/>
      <c r="JZW3" s="2"/>
      <c r="JZX3" s="2"/>
      <c r="JZY3" s="2"/>
      <c r="JZZ3" s="2"/>
      <c r="KAA3" s="2"/>
      <c r="KAB3" s="2"/>
      <c r="KAC3" s="2"/>
      <c r="KAD3" s="2"/>
      <c r="KAE3" s="2"/>
      <c r="KAF3" s="2"/>
      <c r="KAG3" s="2"/>
      <c r="KAH3" s="2"/>
      <c r="KAI3" s="2"/>
      <c r="KAJ3" s="2"/>
      <c r="KAK3" s="2"/>
      <c r="KAL3" s="2"/>
      <c r="KAM3" s="2"/>
      <c r="KAN3" s="2"/>
      <c r="KAO3" s="2"/>
      <c r="KAP3" s="2"/>
      <c r="KAQ3" s="2"/>
      <c r="KAR3" s="2"/>
      <c r="KAS3" s="2"/>
      <c r="KAT3" s="2"/>
      <c r="KAU3" s="2"/>
      <c r="KAV3" s="2"/>
      <c r="KAW3" s="2"/>
      <c r="KAX3" s="2"/>
      <c r="KAY3" s="2"/>
      <c r="KAZ3" s="2"/>
      <c r="KBA3" s="2"/>
      <c r="KBB3" s="2"/>
      <c r="KBC3" s="2"/>
      <c r="KBD3" s="2"/>
      <c r="KBE3" s="2"/>
      <c r="KBF3" s="2"/>
      <c r="KBG3" s="2"/>
      <c r="KBH3" s="2"/>
      <c r="KBI3" s="2"/>
      <c r="KBJ3" s="2"/>
      <c r="KBK3" s="2"/>
      <c r="KBL3" s="2"/>
      <c r="KBM3" s="2"/>
      <c r="KBN3" s="2"/>
      <c r="KBO3" s="2"/>
      <c r="KBP3" s="2"/>
      <c r="KBQ3" s="2"/>
      <c r="KBR3" s="2"/>
      <c r="KBS3" s="2"/>
      <c r="KBT3" s="2"/>
      <c r="KBU3" s="2"/>
      <c r="KBV3" s="2"/>
      <c r="KBW3" s="2"/>
      <c r="KBX3" s="2"/>
      <c r="KBY3" s="2"/>
      <c r="KBZ3" s="2"/>
      <c r="KCA3" s="2"/>
      <c r="KCB3" s="2"/>
      <c r="KCC3" s="2"/>
      <c r="KCD3" s="2"/>
      <c r="KCE3" s="2"/>
      <c r="KCF3" s="2"/>
      <c r="KCG3" s="2"/>
      <c r="KCH3" s="2"/>
      <c r="KCI3" s="2"/>
      <c r="KCJ3" s="2"/>
      <c r="KCK3" s="2"/>
      <c r="KCL3" s="2"/>
      <c r="KCM3" s="2"/>
      <c r="KCN3" s="2"/>
      <c r="KCO3" s="2"/>
      <c r="KCP3" s="2"/>
      <c r="KCQ3" s="2"/>
      <c r="KCR3" s="2"/>
      <c r="KCS3" s="2"/>
      <c r="KCT3" s="2"/>
      <c r="KCU3" s="2"/>
      <c r="KCV3" s="2"/>
      <c r="KCW3" s="2"/>
      <c r="KCX3" s="2"/>
      <c r="KCY3" s="2"/>
      <c r="KCZ3" s="2"/>
      <c r="KDA3" s="2"/>
      <c r="KDB3" s="2"/>
      <c r="KDC3" s="2"/>
      <c r="KDD3" s="2"/>
      <c r="KDE3" s="2"/>
      <c r="KDF3" s="2"/>
      <c r="KDG3" s="2"/>
      <c r="KDH3" s="2"/>
      <c r="KDI3" s="2"/>
      <c r="KDJ3" s="2"/>
      <c r="KDK3" s="2"/>
      <c r="KDL3" s="2"/>
      <c r="KDM3" s="2"/>
      <c r="KDN3" s="2"/>
      <c r="KDO3" s="2"/>
      <c r="KDP3" s="2"/>
      <c r="KDQ3" s="2"/>
      <c r="KDR3" s="2"/>
      <c r="KDS3" s="2"/>
      <c r="KDT3" s="2"/>
      <c r="KDU3" s="2"/>
      <c r="KDV3" s="2"/>
      <c r="KDW3" s="2"/>
      <c r="KDX3" s="2"/>
      <c r="KDY3" s="2"/>
      <c r="KDZ3" s="2"/>
      <c r="KEA3" s="2"/>
      <c r="KEB3" s="2"/>
      <c r="KEC3" s="2"/>
      <c r="KED3" s="2"/>
      <c r="KEE3" s="2"/>
      <c r="KEF3" s="2"/>
      <c r="KEG3" s="2"/>
      <c r="KEH3" s="2"/>
      <c r="KEI3" s="2"/>
      <c r="KEJ3" s="2"/>
      <c r="KEK3" s="2"/>
      <c r="KEL3" s="2"/>
      <c r="KEM3" s="2"/>
      <c r="KEN3" s="2"/>
      <c r="KEO3" s="2"/>
      <c r="KEP3" s="2"/>
      <c r="KEQ3" s="2"/>
      <c r="KER3" s="2"/>
      <c r="KES3" s="2"/>
      <c r="KET3" s="2"/>
      <c r="KEU3" s="2"/>
      <c r="KEV3" s="2"/>
      <c r="KEW3" s="2"/>
      <c r="KEX3" s="2"/>
      <c r="KEY3" s="2"/>
      <c r="KEZ3" s="2"/>
      <c r="KFA3" s="2"/>
      <c r="KFB3" s="2"/>
      <c r="KFC3" s="2"/>
      <c r="KFD3" s="2"/>
      <c r="KFE3" s="2"/>
      <c r="KFF3" s="2"/>
      <c r="KFG3" s="2"/>
      <c r="KFH3" s="2"/>
      <c r="KFI3" s="2"/>
      <c r="KFJ3" s="2"/>
      <c r="KFK3" s="2"/>
      <c r="KFL3" s="2"/>
      <c r="KFM3" s="2"/>
      <c r="KFN3" s="2"/>
      <c r="KFO3" s="2"/>
      <c r="KFP3" s="2"/>
      <c r="KFQ3" s="2"/>
      <c r="KFR3" s="2"/>
      <c r="KFS3" s="2"/>
      <c r="KFT3" s="2"/>
      <c r="KFU3" s="2"/>
      <c r="KFV3" s="2"/>
      <c r="KFW3" s="2"/>
      <c r="KFX3" s="2"/>
      <c r="KFY3" s="2"/>
      <c r="KFZ3" s="2"/>
      <c r="KGA3" s="2"/>
      <c r="KGB3" s="2"/>
      <c r="KGC3" s="2"/>
      <c r="KGD3" s="2"/>
      <c r="KGE3" s="2"/>
      <c r="KGF3" s="2"/>
      <c r="KGG3" s="2"/>
      <c r="KGH3" s="2"/>
      <c r="KGI3" s="2"/>
      <c r="KGJ3" s="2"/>
      <c r="KGK3" s="2"/>
      <c r="KGL3" s="2"/>
      <c r="KGM3" s="2"/>
      <c r="KGN3" s="2"/>
      <c r="KGO3" s="2"/>
      <c r="KGP3" s="2"/>
      <c r="KGQ3" s="2"/>
      <c r="KGR3" s="2"/>
      <c r="KGS3" s="2"/>
      <c r="KGT3" s="2"/>
      <c r="KGU3" s="2"/>
      <c r="KGV3" s="2"/>
      <c r="KGW3" s="2"/>
      <c r="KGX3" s="2"/>
      <c r="KGY3" s="2"/>
      <c r="KGZ3" s="2"/>
      <c r="KHA3" s="2"/>
      <c r="KHB3" s="2"/>
      <c r="KHC3" s="2"/>
      <c r="KHD3" s="2"/>
      <c r="KHE3" s="2"/>
      <c r="KHF3" s="2"/>
      <c r="KHG3" s="2"/>
      <c r="KHH3" s="2"/>
      <c r="KHI3" s="2"/>
      <c r="KHJ3" s="2"/>
      <c r="KHK3" s="2"/>
      <c r="KHL3" s="2"/>
      <c r="KHM3" s="2"/>
      <c r="KHN3" s="2"/>
      <c r="KHO3" s="2"/>
      <c r="KHP3" s="2"/>
      <c r="KHQ3" s="2"/>
      <c r="KHR3" s="2"/>
      <c r="KHS3" s="2"/>
      <c r="KHT3" s="2"/>
      <c r="KHU3" s="2"/>
      <c r="KHV3" s="2"/>
      <c r="KHW3" s="2"/>
      <c r="KHX3" s="2"/>
      <c r="KHY3" s="2"/>
      <c r="KHZ3" s="2"/>
      <c r="KIA3" s="2"/>
      <c r="KIB3" s="2"/>
      <c r="KIC3" s="2"/>
      <c r="KID3" s="2"/>
      <c r="KIE3" s="2"/>
      <c r="KIF3" s="2"/>
      <c r="KIG3" s="2"/>
      <c r="KIH3" s="2"/>
      <c r="KII3" s="2"/>
      <c r="KIJ3" s="2"/>
      <c r="KIK3" s="2"/>
      <c r="KIL3" s="2"/>
      <c r="KIM3" s="2"/>
      <c r="KIN3" s="2"/>
      <c r="KIO3" s="2"/>
      <c r="KIP3" s="2"/>
      <c r="KIQ3" s="2"/>
      <c r="KIR3" s="2"/>
      <c r="KIS3" s="2"/>
      <c r="KIT3" s="2"/>
      <c r="KIU3" s="2"/>
      <c r="KIV3" s="2"/>
      <c r="KIW3" s="2"/>
      <c r="KIX3" s="2"/>
      <c r="KIY3" s="2"/>
      <c r="KIZ3" s="2"/>
      <c r="KJA3" s="2"/>
      <c r="KJB3" s="2"/>
      <c r="KJC3" s="2"/>
      <c r="KJD3" s="2"/>
      <c r="KJE3" s="2"/>
      <c r="KJF3" s="2"/>
      <c r="KJG3" s="2"/>
      <c r="KJH3" s="2"/>
      <c r="KJI3" s="2"/>
      <c r="KJJ3" s="2"/>
      <c r="KJK3" s="2"/>
      <c r="KJL3" s="2"/>
      <c r="KJM3" s="2"/>
      <c r="KJN3" s="2"/>
      <c r="KJO3" s="2"/>
      <c r="KJP3" s="2"/>
      <c r="KJQ3" s="2"/>
      <c r="KJR3" s="2"/>
      <c r="KJS3" s="2"/>
      <c r="KJT3" s="2"/>
      <c r="KJU3" s="2"/>
      <c r="KJV3" s="2"/>
      <c r="KJW3" s="2"/>
      <c r="KJX3" s="2"/>
      <c r="KJY3" s="2"/>
      <c r="KJZ3" s="2"/>
      <c r="KKA3" s="2"/>
      <c r="KKB3" s="2"/>
      <c r="KKC3" s="2"/>
      <c r="KKD3" s="2"/>
      <c r="KKE3" s="2"/>
      <c r="KKF3" s="2"/>
      <c r="KKG3" s="2"/>
      <c r="KKH3" s="2"/>
      <c r="KKI3" s="2"/>
      <c r="KKJ3" s="2"/>
      <c r="KKK3" s="2"/>
      <c r="KKL3" s="2"/>
      <c r="KKM3" s="2"/>
      <c r="KKN3" s="2"/>
      <c r="KKO3" s="2"/>
      <c r="KKP3" s="2"/>
      <c r="KKQ3" s="2"/>
      <c r="KKR3" s="2"/>
      <c r="KKS3" s="2"/>
      <c r="KKT3" s="2"/>
      <c r="KKU3" s="2"/>
      <c r="KKV3" s="2"/>
      <c r="KKW3" s="2"/>
      <c r="KKX3" s="2"/>
      <c r="KKY3" s="2"/>
      <c r="KKZ3" s="2"/>
      <c r="KLA3" s="2"/>
      <c r="KLB3" s="2"/>
      <c r="KLC3" s="2"/>
      <c r="KLD3" s="2"/>
      <c r="KLE3" s="2"/>
      <c r="KLF3" s="2"/>
      <c r="KLG3" s="2"/>
      <c r="KLH3" s="2"/>
      <c r="KLI3" s="2"/>
      <c r="KLJ3" s="2"/>
      <c r="KLK3" s="2"/>
      <c r="KLL3" s="2"/>
      <c r="KLM3" s="2"/>
      <c r="KLN3" s="2"/>
      <c r="KLO3" s="2"/>
      <c r="KLP3" s="2"/>
      <c r="KLQ3" s="2"/>
      <c r="KLR3" s="2"/>
      <c r="KLS3" s="2"/>
      <c r="KLT3" s="2"/>
      <c r="KLU3" s="2"/>
      <c r="KLV3" s="2"/>
      <c r="KLW3" s="2"/>
      <c r="KLX3" s="2"/>
      <c r="KLY3" s="2"/>
      <c r="KLZ3" s="2"/>
      <c r="KMA3" s="2"/>
      <c r="KMB3" s="2"/>
      <c r="KMC3" s="2"/>
      <c r="KMD3" s="2"/>
      <c r="KME3" s="2"/>
      <c r="KMF3" s="2"/>
      <c r="KMG3" s="2"/>
      <c r="KMH3" s="2"/>
      <c r="KMI3" s="2"/>
      <c r="KMJ3" s="2"/>
      <c r="KMK3" s="2"/>
      <c r="KML3" s="2"/>
      <c r="KMM3" s="2"/>
      <c r="KMN3" s="2"/>
      <c r="KMO3" s="2"/>
      <c r="KMP3" s="2"/>
      <c r="KMQ3" s="2"/>
      <c r="KMR3" s="2"/>
      <c r="KMS3" s="2"/>
      <c r="KMT3" s="2"/>
      <c r="KMU3" s="2"/>
      <c r="KMV3" s="2"/>
      <c r="KMW3" s="2"/>
      <c r="KMX3" s="2"/>
      <c r="KMY3" s="2"/>
      <c r="KMZ3" s="2"/>
      <c r="KNA3" s="2"/>
      <c r="KNB3" s="2"/>
      <c r="KNC3" s="2"/>
      <c r="KND3" s="2"/>
      <c r="KNE3" s="2"/>
      <c r="KNF3" s="2"/>
      <c r="KNG3" s="2"/>
      <c r="KNH3" s="2"/>
      <c r="KNI3" s="2"/>
      <c r="KNJ3" s="2"/>
      <c r="KNK3" s="2"/>
      <c r="KNL3" s="2"/>
      <c r="KNM3" s="2"/>
      <c r="KNN3" s="2"/>
      <c r="KNO3" s="2"/>
      <c r="KNP3" s="2"/>
      <c r="KNQ3" s="2"/>
      <c r="KNR3" s="2"/>
      <c r="KNS3" s="2"/>
      <c r="KNT3" s="2"/>
      <c r="KNU3" s="2"/>
      <c r="KNV3" s="2"/>
      <c r="KNW3" s="2"/>
      <c r="KNX3" s="2"/>
      <c r="KNY3" s="2"/>
      <c r="KNZ3" s="2"/>
      <c r="KOA3" s="2"/>
      <c r="KOB3" s="2"/>
      <c r="KOC3" s="2"/>
      <c r="KOD3" s="2"/>
      <c r="KOE3" s="2"/>
      <c r="KOF3" s="2"/>
      <c r="KOG3" s="2"/>
      <c r="KOH3" s="2"/>
      <c r="KOI3" s="2"/>
      <c r="KOJ3" s="2"/>
      <c r="KOK3" s="2"/>
      <c r="KOL3" s="2"/>
      <c r="KOM3" s="2"/>
      <c r="KON3" s="2"/>
      <c r="KOO3" s="2"/>
      <c r="KOP3" s="2"/>
      <c r="KOQ3" s="2"/>
      <c r="KOR3" s="2"/>
      <c r="KOS3" s="2"/>
      <c r="KOT3" s="2"/>
      <c r="KOU3" s="2"/>
      <c r="KOV3" s="2"/>
      <c r="KOW3" s="2"/>
      <c r="KOX3" s="2"/>
      <c r="KOY3" s="2"/>
      <c r="KOZ3" s="2"/>
      <c r="KPA3" s="2"/>
      <c r="KPB3" s="2"/>
      <c r="KPC3" s="2"/>
      <c r="KPD3" s="2"/>
      <c r="KPE3" s="2"/>
      <c r="KPF3" s="2"/>
      <c r="KPG3" s="2"/>
      <c r="KPH3" s="2"/>
      <c r="KPI3" s="2"/>
      <c r="KPJ3" s="2"/>
      <c r="KPK3" s="2"/>
      <c r="KPL3" s="2"/>
      <c r="KPM3" s="2"/>
      <c r="KPN3" s="2"/>
      <c r="KPO3" s="2"/>
      <c r="KPP3" s="2"/>
      <c r="KPQ3" s="2"/>
      <c r="KPR3" s="2"/>
      <c r="KPS3" s="2"/>
      <c r="KPT3" s="2"/>
      <c r="KPU3" s="2"/>
      <c r="KPV3" s="2"/>
      <c r="KPW3" s="2"/>
      <c r="KPX3" s="2"/>
      <c r="KPY3" s="2"/>
      <c r="KPZ3" s="2"/>
      <c r="KQA3" s="2"/>
      <c r="KQB3" s="2"/>
      <c r="KQC3" s="2"/>
      <c r="KQD3" s="2"/>
      <c r="KQE3" s="2"/>
      <c r="KQF3" s="2"/>
      <c r="KQG3" s="2"/>
      <c r="KQH3" s="2"/>
      <c r="KQI3" s="2"/>
      <c r="KQJ3" s="2"/>
      <c r="KQK3" s="2"/>
      <c r="KQL3" s="2"/>
      <c r="KQM3" s="2"/>
      <c r="KQN3" s="2"/>
      <c r="KQO3" s="2"/>
      <c r="KQP3" s="2"/>
      <c r="KQQ3" s="2"/>
      <c r="KQR3" s="2"/>
      <c r="KQS3" s="2"/>
      <c r="KQT3" s="2"/>
      <c r="KQU3" s="2"/>
      <c r="KQV3" s="2"/>
      <c r="KQW3" s="2"/>
      <c r="KQX3" s="2"/>
      <c r="KQY3" s="2"/>
      <c r="KQZ3" s="2"/>
      <c r="KRA3" s="2"/>
      <c r="KRB3" s="2"/>
      <c r="KRC3" s="2"/>
      <c r="KRD3" s="2"/>
      <c r="KRE3" s="2"/>
      <c r="KRF3" s="2"/>
      <c r="KRG3" s="2"/>
      <c r="KRH3" s="2"/>
      <c r="KRI3" s="2"/>
      <c r="KRJ3" s="2"/>
      <c r="KRK3" s="2"/>
      <c r="KRL3" s="2"/>
      <c r="KRM3" s="2"/>
      <c r="KRN3" s="2"/>
      <c r="KRO3" s="2"/>
      <c r="KRP3" s="2"/>
      <c r="KRQ3" s="2"/>
      <c r="KRR3" s="2"/>
      <c r="KRS3" s="2"/>
      <c r="KRT3" s="2"/>
      <c r="KRU3" s="2"/>
      <c r="KRV3" s="2"/>
      <c r="KRW3" s="2"/>
      <c r="KRX3" s="2"/>
      <c r="KRY3" s="2"/>
      <c r="KRZ3" s="2"/>
      <c r="KSA3" s="2"/>
      <c r="KSB3" s="2"/>
      <c r="KSC3" s="2"/>
      <c r="KSD3" s="2"/>
      <c r="KSE3" s="2"/>
      <c r="KSF3" s="2"/>
      <c r="KSG3" s="2"/>
      <c r="KSH3" s="2"/>
      <c r="KSI3" s="2"/>
      <c r="KSJ3" s="2"/>
      <c r="KSK3" s="2"/>
      <c r="KSL3" s="2"/>
      <c r="KSM3" s="2"/>
      <c r="KSN3" s="2"/>
      <c r="KSO3" s="2"/>
      <c r="KSP3" s="2"/>
      <c r="KSQ3" s="2"/>
      <c r="KSR3" s="2"/>
      <c r="KSS3" s="2"/>
      <c r="KST3" s="2"/>
      <c r="KSU3" s="2"/>
      <c r="KSV3" s="2"/>
      <c r="KSW3" s="2"/>
      <c r="KSX3" s="2"/>
      <c r="KSY3" s="2"/>
      <c r="KSZ3" s="2"/>
      <c r="KTA3" s="2"/>
      <c r="KTB3" s="2"/>
      <c r="KTC3" s="2"/>
      <c r="KTD3" s="2"/>
      <c r="KTE3" s="2"/>
      <c r="KTF3" s="2"/>
      <c r="KTG3" s="2"/>
      <c r="KTH3" s="2"/>
      <c r="KTI3" s="2"/>
      <c r="KTJ3" s="2"/>
      <c r="KTK3" s="2"/>
      <c r="KTL3" s="2"/>
      <c r="KTM3" s="2"/>
      <c r="KTN3" s="2"/>
      <c r="KTO3" s="2"/>
      <c r="KTP3" s="2"/>
      <c r="KTQ3" s="2"/>
      <c r="KTR3" s="2"/>
      <c r="KTS3" s="2"/>
      <c r="KTT3" s="2"/>
      <c r="KTU3" s="2"/>
      <c r="KTV3" s="2"/>
      <c r="KTW3" s="2"/>
      <c r="KTX3" s="2"/>
      <c r="KTY3" s="2"/>
      <c r="KTZ3" s="2"/>
      <c r="KUA3" s="2"/>
      <c r="KUB3" s="2"/>
      <c r="KUC3" s="2"/>
      <c r="KUD3" s="2"/>
      <c r="KUE3" s="2"/>
      <c r="KUF3" s="2"/>
      <c r="KUG3" s="2"/>
      <c r="KUH3" s="2"/>
      <c r="KUI3" s="2"/>
      <c r="KUJ3" s="2"/>
      <c r="KUK3" s="2"/>
      <c r="KUL3" s="2"/>
      <c r="KUM3" s="2"/>
      <c r="KUN3" s="2"/>
      <c r="KUO3" s="2"/>
      <c r="KUP3" s="2"/>
      <c r="KUQ3" s="2"/>
      <c r="KUR3" s="2"/>
      <c r="KUS3" s="2"/>
      <c r="KUT3" s="2"/>
      <c r="KUU3" s="2"/>
      <c r="KUV3" s="2"/>
      <c r="KUW3" s="2"/>
      <c r="KUX3" s="2"/>
      <c r="KUY3" s="2"/>
      <c r="KUZ3" s="2"/>
      <c r="KVA3" s="2"/>
      <c r="KVB3" s="2"/>
      <c r="KVC3" s="2"/>
      <c r="KVD3" s="2"/>
      <c r="KVE3" s="2"/>
      <c r="KVF3" s="2"/>
      <c r="KVG3" s="2"/>
      <c r="KVH3" s="2"/>
      <c r="KVI3" s="2"/>
      <c r="KVJ3" s="2"/>
      <c r="KVK3" s="2"/>
      <c r="KVL3" s="2"/>
      <c r="KVM3" s="2"/>
      <c r="KVN3" s="2"/>
      <c r="KVO3" s="2"/>
      <c r="KVP3" s="2"/>
      <c r="KVQ3" s="2"/>
      <c r="KVR3" s="2"/>
      <c r="KVS3" s="2"/>
      <c r="KVT3" s="2"/>
      <c r="KVU3" s="2"/>
      <c r="KVV3" s="2"/>
      <c r="KVW3" s="2"/>
      <c r="KVX3" s="2"/>
      <c r="KVY3" s="2"/>
      <c r="KVZ3" s="2"/>
      <c r="KWA3" s="2"/>
      <c r="KWB3" s="2"/>
      <c r="KWC3" s="2"/>
      <c r="KWD3" s="2"/>
      <c r="KWE3" s="2"/>
      <c r="KWF3" s="2"/>
      <c r="KWG3" s="2"/>
      <c r="KWH3" s="2"/>
      <c r="KWI3" s="2"/>
      <c r="KWJ3" s="2"/>
      <c r="KWK3" s="2"/>
      <c r="KWL3" s="2"/>
      <c r="KWM3" s="2"/>
      <c r="KWN3" s="2"/>
      <c r="KWO3" s="2"/>
      <c r="KWP3" s="2"/>
      <c r="KWQ3" s="2"/>
      <c r="KWR3" s="2"/>
      <c r="KWS3" s="2"/>
      <c r="KWT3" s="2"/>
      <c r="KWU3" s="2"/>
      <c r="KWV3" s="2"/>
      <c r="KWW3" s="2"/>
      <c r="KWX3" s="2"/>
      <c r="KWY3" s="2"/>
      <c r="KWZ3" s="2"/>
      <c r="KXA3" s="2"/>
      <c r="KXB3" s="2"/>
      <c r="KXC3" s="2"/>
      <c r="KXD3" s="2"/>
      <c r="KXE3" s="2"/>
      <c r="KXF3" s="2"/>
      <c r="KXG3" s="2"/>
      <c r="KXH3" s="2"/>
      <c r="KXI3" s="2"/>
      <c r="KXJ3" s="2"/>
      <c r="KXK3" s="2"/>
      <c r="KXL3" s="2"/>
      <c r="KXM3" s="2"/>
      <c r="KXN3" s="2"/>
      <c r="KXO3" s="2"/>
      <c r="KXP3" s="2"/>
      <c r="KXQ3" s="2"/>
      <c r="KXR3" s="2"/>
      <c r="KXS3" s="2"/>
      <c r="KXT3" s="2"/>
      <c r="KXU3" s="2"/>
      <c r="KXV3" s="2"/>
      <c r="KXW3" s="2"/>
      <c r="KXX3" s="2"/>
      <c r="KXY3" s="2"/>
      <c r="KXZ3" s="2"/>
      <c r="KYA3" s="2"/>
      <c r="KYB3" s="2"/>
      <c r="KYC3" s="2"/>
      <c r="KYD3" s="2"/>
      <c r="KYE3" s="2"/>
      <c r="KYF3" s="2"/>
      <c r="KYG3" s="2"/>
      <c r="KYH3" s="2"/>
      <c r="KYI3" s="2"/>
      <c r="KYJ3" s="2"/>
      <c r="KYK3" s="2"/>
      <c r="KYL3" s="2"/>
      <c r="KYM3" s="2"/>
      <c r="KYN3" s="2"/>
      <c r="KYO3" s="2"/>
      <c r="KYP3" s="2"/>
      <c r="KYQ3" s="2"/>
      <c r="KYR3" s="2"/>
      <c r="KYS3" s="2"/>
      <c r="KYT3" s="2"/>
      <c r="KYU3" s="2"/>
      <c r="KYV3" s="2"/>
      <c r="KYW3" s="2"/>
      <c r="KYX3" s="2"/>
      <c r="KYY3" s="2"/>
      <c r="KYZ3" s="2"/>
      <c r="KZA3" s="2"/>
      <c r="KZB3" s="2"/>
      <c r="KZC3" s="2"/>
      <c r="KZD3" s="2"/>
      <c r="KZE3" s="2"/>
      <c r="KZF3" s="2"/>
      <c r="KZG3" s="2"/>
      <c r="KZH3" s="2"/>
      <c r="KZI3" s="2"/>
      <c r="KZJ3" s="2"/>
      <c r="KZK3" s="2"/>
      <c r="KZL3" s="2"/>
      <c r="KZM3" s="2"/>
      <c r="KZN3" s="2"/>
      <c r="KZO3" s="2"/>
      <c r="KZP3" s="2"/>
      <c r="KZQ3" s="2"/>
      <c r="KZR3" s="2"/>
      <c r="KZS3" s="2"/>
      <c r="KZT3" s="2"/>
      <c r="KZU3" s="2"/>
      <c r="KZV3" s="2"/>
      <c r="KZW3" s="2"/>
      <c r="KZX3" s="2"/>
      <c r="KZY3" s="2"/>
      <c r="KZZ3" s="2"/>
      <c r="LAA3" s="2"/>
      <c r="LAB3" s="2"/>
      <c r="LAC3" s="2"/>
      <c r="LAD3" s="2"/>
      <c r="LAE3" s="2"/>
      <c r="LAF3" s="2"/>
      <c r="LAG3" s="2"/>
      <c r="LAH3" s="2"/>
      <c r="LAI3" s="2"/>
      <c r="LAJ3" s="2"/>
      <c r="LAK3" s="2"/>
      <c r="LAL3" s="2"/>
      <c r="LAM3" s="2"/>
      <c r="LAN3" s="2"/>
      <c r="LAO3" s="2"/>
      <c r="LAP3" s="2"/>
      <c r="LAQ3" s="2"/>
      <c r="LAR3" s="2"/>
      <c r="LAS3" s="2"/>
      <c r="LAT3" s="2"/>
      <c r="LAU3" s="2"/>
      <c r="LAV3" s="2"/>
      <c r="LAW3" s="2"/>
      <c r="LAX3" s="2"/>
      <c r="LAY3" s="2"/>
      <c r="LAZ3" s="2"/>
      <c r="LBA3" s="2"/>
      <c r="LBB3" s="2"/>
      <c r="LBC3" s="2"/>
      <c r="LBD3" s="2"/>
      <c r="LBE3" s="2"/>
      <c r="LBF3" s="2"/>
      <c r="LBG3" s="2"/>
      <c r="LBH3" s="2"/>
      <c r="LBI3" s="2"/>
      <c r="LBJ3" s="2"/>
      <c r="LBK3" s="2"/>
      <c r="LBL3" s="2"/>
      <c r="LBM3" s="2"/>
      <c r="LBN3" s="2"/>
      <c r="LBO3" s="2"/>
      <c r="LBP3" s="2"/>
      <c r="LBQ3" s="2"/>
      <c r="LBR3" s="2"/>
      <c r="LBS3" s="2"/>
      <c r="LBT3" s="2"/>
      <c r="LBU3" s="2"/>
      <c r="LBV3" s="2"/>
      <c r="LBW3" s="2"/>
      <c r="LBX3" s="2"/>
      <c r="LBY3" s="2"/>
      <c r="LBZ3" s="2"/>
      <c r="LCA3" s="2"/>
      <c r="LCB3" s="2"/>
      <c r="LCC3" s="2"/>
      <c r="LCD3" s="2"/>
      <c r="LCE3" s="2"/>
      <c r="LCF3" s="2"/>
      <c r="LCG3" s="2"/>
      <c r="LCH3" s="2"/>
      <c r="LCI3" s="2"/>
      <c r="LCJ3" s="2"/>
      <c r="LCK3" s="2"/>
      <c r="LCL3" s="2"/>
      <c r="LCM3" s="2"/>
      <c r="LCN3" s="2"/>
      <c r="LCO3" s="2"/>
      <c r="LCP3" s="2"/>
      <c r="LCQ3" s="2"/>
      <c r="LCR3" s="2"/>
      <c r="LCS3" s="2"/>
      <c r="LCT3" s="2"/>
      <c r="LCU3" s="2"/>
      <c r="LCV3" s="2"/>
      <c r="LCW3" s="2"/>
      <c r="LCX3" s="2"/>
      <c r="LCY3" s="2"/>
      <c r="LCZ3" s="2"/>
      <c r="LDA3" s="2"/>
      <c r="LDB3" s="2"/>
      <c r="LDC3" s="2"/>
      <c r="LDD3" s="2"/>
      <c r="LDE3" s="2"/>
      <c r="LDF3" s="2"/>
      <c r="LDG3" s="2"/>
      <c r="LDH3" s="2"/>
      <c r="LDI3" s="2"/>
      <c r="LDJ3" s="2"/>
      <c r="LDK3" s="2"/>
      <c r="LDL3" s="2"/>
      <c r="LDM3" s="2"/>
      <c r="LDN3" s="2"/>
      <c r="LDO3" s="2"/>
      <c r="LDP3" s="2"/>
      <c r="LDQ3" s="2"/>
      <c r="LDR3" s="2"/>
      <c r="LDS3" s="2"/>
      <c r="LDT3" s="2"/>
      <c r="LDU3" s="2"/>
      <c r="LDV3" s="2"/>
      <c r="LDW3" s="2"/>
      <c r="LDX3" s="2"/>
      <c r="LDY3" s="2"/>
      <c r="LDZ3" s="2"/>
      <c r="LEA3" s="2"/>
      <c r="LEB3" s="2"/>
      <c r="LEC3" s="2"/>
      <c r="LED3" s="2"/>
      <c r="LEE3" s="2"/>
      <c r="LEF3" s="2"/>
      <c r="LEG3" s="2"/>
      <c r="LEH3" s="2"/>
      <c r="LEI3" s="2"/>
      <c r="LEJ3" s="2"/>
      <c r="LEK3" s="2"/>
      <c r="LEL3" s="2"/>
      <c r="LEM3" s="2"/>
      <c r="LEN3" s="2"/>
      <c r="LEO3" s="2"/>
      <c r="LEP3" s="2"/>
      <c r="LEQ3" s="2"/>
      <c r="LER3" s="2"/>
      <c r="LES3" s="2"/>
      <c r="LET3" s="2"/>
      <c r="LEU3" s="2"/>
      <c r="LEV3" s="2"/>
      <c r="LEW3" s="2"/>
      <c r="LEX3" s="2"/>
      <c r="LEY3" s="2"/>
      <c r="LEZ3" s="2"/>
      <c r="LFA3" s="2"/>
      <c r="LFB3" s="2"/>
      <c r="LFC3" s="2"/>
      <c r="LFD3" s="2"/>
      <c r="LFE3" s="2"/>
      <c r="LFF3" s="2"/>
      <c r="LFG3" s="2"/>
      <c r="LFH3" s="2"/>
      <c r="LFI3" s="2"/>
      <c r="LFJ3" s="2"/>
      <c r="LFK3" s="2"/>
      <c r="LFL3" s="2"/>
      <c r="LFM3" s="2"/>
      <c r="LFN3" s="2"/>
      <c r="LFO3" s="2"/>
      <c r="LFP3" s="2"/>
      <c r="LFQ3" s="2"/>
      <c r="LFR3" s="2"/>
      <c r="LFS3" s="2"/>
      <c r="LFT3" s="2"/>
      <c r="LFU3" s="2"/>
      <c r="LFV3" s="2"/>
      <c r="LFW3" s="2"/>
      <c r="LFX3" s="2"/>
      <c r="LFY3" s="2"/>
      <c r="LFZ3" s="2"/>
      <c r="LGA3" s="2"/>
      <c r="LGB3" s="2"/>
      <c r="LGC3" s="2"/>
      <c r="LGD3" s="2"/>
      <c r="LGE3" s="2"/>
      <c r="LGF3" s="2"/>
      <c r="LGG3" s="2"/>
      <c r="LGH3" s="2"/>
      <c r="LGI3" s="2"/>
      <c r="LGJ3" s="2"/>
      <c r="LGK3" s="2"/>
      <c r="LGL3" s="2"/>
      <c r="LGM3" s="2"/>
      <c r="LGN3" s="2"/>
      <c r="LGO3" s="2"/>
      <c r="LGP3" s="2"/>
      <c r="LGQ3" s="2"/>
      <c r="LGR3" s="2"/>
      <c r="LGS3" s="2"/>
      <c r="LGT3" s="2"/>
      <c r="LGU3" s="2"/>
      <c r="LGV3" s="2"/>
      <c r="LGW3" s="2"/>
      <c r="LGX3" s="2"/>
      <c r="LGY3" s="2"/>
      <c r="LGZ3" s="2"/>
      <c r="LHA3" s="2"/>
      <c r="LHB3" s="2"/>
      <c r="LHC3" s="2"/>
      <c r="LHD3" s="2"/>
      <c r="LHE3" s="2"/>
      <c r="LHF3" s="2"/>
      <c r="LHG3" s="2"/>
      <c r="LHH3" s="2"/>
      <c r="LHI3" s="2"/>
      <c r="LHJ3" s="2"/>
      <c r="LHK3" s="2"/>
      <c r="LHL3" s="2"/>
      <c r="LHM3" s="2"/>
      <c r="LHN3" s="2"/>
      <c r="LHO3" s="2"/>
      <c r="LHP3" s="2"/>
      <c r="LHQ3" s="2"/>
      <c r="LHR3" s="2"/>
      <c r="LHS3" s="2"/>
      <c r="LHT3" s="2"/>
      <c r="LHU3" s="2"/>
      <c r="LHV3" s="2"/>
      <c r="LHW3" s="2"/>
      <c r="LHX3" s="2"/>
      <c r="LHY3" s="2"/>
      <c r="LHZ3" s="2"/>
      <c r="LIA3" s="2"/>
      <c r="LIB3" s="2"/>
      <c r="LIC3" s="2"/>
      <c r="LID3" s="2"/>
      <c r="LIE3" s="2"/>
      <c r="LIF3" s="2"/>
      <c r="LIG3" s="2"/>
      <c r="LIH3" s="2"/>
      <c r="LII3" s="2"/>
      <c r="LIJ3" s="2"/>
      <c r="LIK3" s="2"/>
      <c r="LIL3" s="2"/>
      <c r="LIM3" s="2"/>
      <c r="LIN3" s="2"/>
      <c r="LIO3" s="2"/>
      <c r="LIP3" s="2"/>
      <c r="LIQ3" s="2"/>
      <c r="LIR3" s="2"/>
      <c r="LIS3" s="2"/>
      <c r="LIT3" s="2"/>
      <c r="LIU3" s="2"/>
      <c r="LIV3" s="2"/>
      <c r="LIW3" s="2"/>
      <c r="LIX3" s="2"/>
      <c r="LIY3" s="2"/>
      <c r="LIZ3" s="2"/>
      <c r="LJA3" s="2"/>
      <c r="LJB3" s="2"/>
      <c r="LJC3" s="2"/>
      <c r="LJD3" s="2"/>
      <c r="LJE3" s="2"/>
      <c r="LJF3" s="2"/>
      <c r="LJG3" s="2"/>
      <c r="LJH3" s="2"/>
      <c r="LJI3" s="2"/>
      <c r="LJJ3" s="2"/>
      <c r="LJK3" s="2"/>
      <c r="LJL3" s="2"/>
      <c r="LJM3" s="2"/>
      <c r="LJN3" s="2"/>
      <c r="LJO3" s="2"/>
      <c r="LJP3" s="2"/>
      <c r="LJQ3" s="2"/>
      <c r="LJR3" s="2"/>
      <c r="LJS3" s="2"/>
      <c r="LJT3" s="2"/>
      <c r="LJU3" s="2"/>
      <c r="LJV3" s="2"/>
      <c r="LJW3" s="2"/>
      <c r="LJX3" s="2"/>
      <c r="LJY3" s="2"/>
      <c r="LJZ3" s="2"/>
      <c r="LKA3" s="2"/>
      <c r="LKB3" s="2"/>
      <c r="LKC3" s="2"/>
      <c r="LKD3" s="2"/>
      <c r="LKE3" s="2"/>
      <c r="LKF3" s="2"/>
      <c r="LKG3" s="2"/>
      <c r="LKH3" s="2"/>
      <c r="LKI3" s="2"/>
      <c r="LKJ3" s="2"/>
      <c r="LKK3" s="2"/>
      <c r="LKL3" s="2"/>
      <c r="LKM3" s="2"/>
      <c r="LKN3" s="2"/>
      <c r="LKO3" s="2"/>
      <c r="LKP3" s="2"/>
      <c r="LKQ3" s="2"/>
      <c r="LKR3" s="2"/>
      <c r="LKS3" s="2"/>
      <c r="LKT3" s="2"/>
      <c r="LKU3" s="2"/>
      <c r="LKV3" s="2"/>
      <c r="LKW3" s="2"/>
      <c r="LKX3" s="2"/>
      <c r="LKY3" s="2"/>
      <c r="LKZ3" s="2"/>
      <c r="LLA3" s="2"/>
      <c r="LLB3" s="2"/>
      <c r="LLC3" s="2"/>
      <c r="LLD3" s="2"/>
      <c r="LLE3" s="2"/>
      <c r="LLF3" s="2"/>
      <c r="LLG3" s="2"/>
      <c r="LLH3" s="2"/>
      <c r="LLI3" s="2"/>
      <c r="LLJ3" s="2"/>
      <c r="LLK3" s="2"/>
      <c r="LLL3" s="2"/>
      <c r="LLM3" s="2"/>
      <c r="LLN3" s="2"/>
      <c r="LLO3" s="2"/>
      <c r="LLP3" s="2"/>
      <c r="LLQ3" s="2"/>
      <c r="LLR3" s="2"/>
      <c r="LLS3" s="2"/>
      <c r="LLT3" s="2"/>
      <c r="LLU3" s="2"/>
      <c r="LLV3" s="2"/>
      <c r="LLW3" s="2"/>
      <c r="LLX3" s="2"/>
      <c r="LLY3" s="2"/>
      <c r="LLZ3" s="2"/>
      <c r="LMA3" s="2"/>
      <c r="LMB3" s="2"/>
      <c r="LMC3" s="2"/>
      <c r="LMD3" s="2"/>
      <c r="LME3" s="2"/>
      <c r="LMF3" s="2"/>
      <c r="LMG3" s="2"/>
      <c r="LMH3" s="2"/>
      <c r="LMI3" s="2"/>
      <c r="LMJ3" s="2"/>
      <c r="LMK3" s="2"/>
      <c r="LML3" s="2"/>
      <c r="LMM3" s="2"/>
      <c r="LMN3" s="2"/>
      <c r="LMO3" s="2"/>
      <c r="LMP3" s="2"/>
      <c r="LMQ3" s="2"/>
      <c r="LMR3" s="2"/>
      <c r="LMS3" s="2"/>
      <c r="LMT3" s="2"/>
      <c r="LMU3" s="2"/>
      <c r="LMV3" s="2"/>
      <c r="LMW3" s="2"/>
      <c r="LMX3" s="2"/>
      <c r="LMY3" s="2"/>
      <c r="LMZ3" s="2"/>
      <c r="LNA3" s="2"/>
      <c r="LNB3" s="2"/>
      <c r="LNC3" s="2"/>
      <c r="LND3" s="2"/>
      <c r="LNE3" s="2"/>
      <c r="LNF3" s="2"/>
      <c r="LNG3" s="2"/>
      <c r="LNH3" s="2"/>
      <c r="LNI3" s="2"/>
      <c r="LNJ3" s="2"/>
      <c r="LNK3" s="2"/>
      <c r="LNL3" s="2"/>
      <c r="LNM3" s="2"/>
      <c r="LNN3" s="2"/>
      <c r="LNO3" s="2"/>
      <c r="LNP3" s="2"/>
      <c r="LNQ3" s="2"/>
      <c r="LNR3" s="2"/>
      <c r="LNS3" s="2"/>
      <c r="LNT3" s="2"/>
      <c r="LNU3" s="2"/>
      <c r="LNV3" s="2"/>
      <c r="LNW3" s="2"/>
      <c r="LNX3" s="2"/>
      <c r="LNY3" s="2"/>
      <c r="LNZ3" s="2"/>
      <c r="LOA3" s="2"/>
      <c r="LOB3" s="2"/>
      <c r="LOC3" s="2"/>
      <c r="LOD3" s="2"/>
      <c r="LOE3" s="2"/>
      <c r="LOF3" s="2"/>
      <c r="LOG3" s="2"/>
      <c r="LOH3" s="2"/>
      <c r="LOI3" s="2"/>
      <c r="LOJ3" s="2"/>
      <c r="LOK3" s="2"/>
      <c r="LOL3" s="2"/>
      <c r="LOM3" s="2"/>
      <c r="LON3" s="2"/>
      <c r="LOO3" s="2"/>
      <c r="LOP3" s="2"/>
      <c r="LOQ3" s="2"/>
      <c r="LOR3" s="2"/>
      <c r="LOS3" s="2"/>
      <c r="LOT3" s="2"/>
      <c r="LOU3" s="2"/>
      <c r="LOV3" s="2"/>
      <c r="LOW3" s="2"/>
      <c r="LOX3" s="2"/>
      <c r="LOY3" s="2"/>
      <c r="LOZ3" s="2"/>
      <c r="LPA3" s="2"/>
      <c r="LPB3" s="2"/>
      <c r="LPC3" s="2"/>
      <c r="LPD3" s="2"/>
      <c r="LPE3" s="2"/>
      <c r="LPF3" s="2"/>
      <c r="LPG3" s="2"/>
      <c r="LPH3" s="2"/>
      <c r="LPI3" s="2"/>
      <c r="LPJ3" s="2"/>
      <c r="LPK3" s="2"/>
      <c r="LPL3" s="2"/>
      <c r="LPM3" s="2"/>
      <c r="LPN3" s="2"/>
      <c r="LPO3" s="2"/>
      <c r="LPP3" s="2"/>
      <c r="LPQ3" s="2"/>
      <c r="LPR3" s="2"/>
      <c r="LPS3" s="2"/>
      <c r="LPT3" s="2"/>
      <c r="LPU3" s="2"/>
      <c r="LPV3" s="2"/>
      <c r="LPW3" s="2"/>
      <c r="LPX3" s="2"/>
      <c r="LPY3" s="2"/>
      <c r="LPZ3" s="2"/>
      <c r="LQA3" s="2"/>
      <c r="LQB3" s="2"/>
      <c r="LQC3" s="2"/>
      <c r="LQD3" s="2"/>
      <c r="LQE3" s="2"/>
      <c r="LQF3" s="2"/>
      <c r="LQG3" s="2"/>
      <c r="LQH3" s="2"/>
      <c r="LQI3" s="2"/>
      <c r="LQJ3" s="2"/>
      <c r="LQK3" s="2"/>
      <c r="LQL3" s="2"/>
      <c r="LQM3" s="2"/>
      <c r="LQN3" s="2"/>
      <c r="LQO3" s="2"/>
      <c r="LQP3" s="2"/>
      <c r="LQQ3" s="2"/>
      <c r="LQR3" s="2"/>
      <c r="LQS3" s="2"/>
      <c r="LQT3" s="2"/>
      <c r="LQU3" s="2"/>
      <c r="LQV3" s="2"/>
      <c r="LQW3" s="2"/>
      <c r="LQX3" s="2"/>
      <c r="LQY3" s="2"/>
      <c r="LQZ3" s="2"/>
      <c r="LRA3" s="2"/>
      <c r="LRB3" s="2"/>
      <c r="LRC3" s="2"/>
      <c r="LRD3" s="2"/>
      <c r="LRE3" s="2"/>
      <c r="LRF3" s="2"/>
      <c r="LRG3" s="2"/>
      <c r="LRH3" s="2"/>
      <c r="LRI3" s="2"/>
      <c r="LRJ3" s="2"/>
      <c r="LRK3" s="2"/>
      <c r="LRL3" s="2"/>
      <c r="LRM3" s="2"/>
      <c r="LRN3" s="2"/>
      <c r="LRO3" s="2"/>
      <c r="LRP3" s="2"/>
      <c r="LRQ3" s="2"/>
      <c r="LRR3" s="2"/>
      <c r="LRS3" s="2"/>
      <c r="LRT3" s="2"/>
      <c r="LRU3" s="2"/>
      <c r="LRV3" s="2"/>
      <c r="LRW3" s="2"/>
      <c r="LRX3" s="2"/>
      <c r="LRY3" s="2"/>
      <c r="LRZ3" s="2"/>
      <c r="LSA3" s="2"/>
      <c r="LSB3" s="2"/>
      <c r="LSC3" s="2"/>
      <c r="LSD3" s="2"/>
      <c r="LSE3" s="2"/>
      <c r="LSF3" s="2"/>
      <c r="LSG3" s="2"/>
      <c r="LSH3" s="2"/>
      <c r="LSI3" s="2"/>
      <c r="LSJ3" s="2"/>
      <c r="LSK3" s="2"/>
      <c r="LSL3" s="2"/>
      <c r="LSM3" s="2"/>
      <c r="LSN3" s="2"/>
      <c r="LSO3" s="2"/>
      <c r="LSP3" s="2"/>
      <c r="LSQ3" s="2"/>
      <c r="LSR3" s="2"/>
      <c r="LSS3" s="2"/>
      <c r="LST3" s="2"/>
      <c r="LSU3" s="2"/>
      <c r="LSV3" s="2"/>
      <c r="LSW3" s="2"/>
      <c r="LSX3" s="2"/>
      <c r="LSY3" s="2"/>
      <c r="LSZ3" s="2"/>
      <c r="LTA3" s="2"/>
      <c r="LTB3" s="2"/>
      <c r="LTC3" s="2"/>
      <c r="LTD3" s="2"/>
      <c r="LTE3" s="2"/>
      <c r="LTF3" s="2"/>
      <c r="LTG3" s="2"/>
      <c r="LTH3" s="2"/>
      <c r="LTI3" s="2"/>
      <c r="LTJ3" s="2"/>
      <c r="LTK3" s="2"/>
      <c r="LTL3" s="2"/>
      <c r="LTM3" s="2"/>
      <c r="LTN3" s="2"/>
      <c r="LTO3" s="2"/>
      <c r="LTP3" s="2"/>
      <c r="LTQ3" s="2"/>
      <c r="LTR3" s="2"/>
      <c r="LTS3" s="2"/>
      <c r="LTT3" s="2"/>
      <c r="LTU3" s="2"/>
      <c r="LTV3" s="2"/>
      <c r="LTW3" s="2"/>
      <c r="LTX3" s="2"/>
      <c r="LTY3" s="2"/>
      <c r="LTZ3" s="2"/>
      <c r="LUA3" s="2"/>
      <c r="LUB3" s="2"/>
      <c r="LUC3" s="2"/>
      <c r="LUD3" s="2"/>
      <c r="LUE3" s="2"/>
      <c r="LUF3" s="2"/>
      <c r="LUG3" s="2"/>
      <c r="LUH3" s="2"/>
      <c r="LUI3" s="2"/>
      <c r="LUJ3" s="2"/>
      <c r="LUK3" s="2"/>
      <c r="LUL3" s="2"/>
      <c r="LUM3" s="2"/>
      <c r="LUN3" s="2"/>
      <c r="LUO3" s="2"/>
      <c r="LUP3" s="2"/>
      <c r="LUQ3" s="2"/>
      <c r="LUR3" s="2"/>
      <c r="LUS3" s="2"/>
      <c r="LUT3" s="2"/>
      <c r="LUU3" s="2"/>
      <c r="LUV3" s="2"/>
      <c r="LUW3" s="2"/>
      <c r="LUX3" s="2"/>
      <c r="LUY3" s="2"/>
      <c r="LUZ3" s="2"/>
      <c r="LVA3" s="2"/>
      <c r="LVB3" s="2"/>
      <c r="LVC3" s="2"/>
      <c r="LVD3" s="2"/>
      <c r="LVE3" s="2"/>
      <c r="LVF3" s="2"/>
      <c r="LVG3" s="2"/>
      <c r="LVH3" s="2"/>
      <c r="LVI3" s="2"/>
      <c r="LVJ3" s="2"/>
      <c r="LVK3" s="2"/>
      <c r="LVL3" s="2"/>
      <c r="LVM3" s="2"/>
      <c r="LVN3" s="2"/>
      <c r="LVO3" s="2"/>
      <c r="LVP3" s="2"/>
      <c r="LVQ3" s="2"/>
      <c r="LVR3" s="2"/>
      <c r="LVS3" s="2"/>
      <c r="LVT3" s="2"/>
      <c r="LVU3" s="2"/>
      <c r="LVV3" s="2"/>
      <c r="LVW3" s="2"/>
      <c r="LVX3" s="2"/>
      <c r="LVY3" s="2"/>
      <c r="LVZ3" s="2"/>
      <c r="LWA3" s="2"/>
      <c r="LWB3" s="2"/>
      <c r="LWC3" s="2"/>
      <c r="LWD3" s="2"/>
      <c r="LWE3" s="2"/>
      <c r="LWF3" s="2"/>
      <c r="LWG3" s="2"/>
      <c r="LWH3" s="2"/>
      <c r="LWI3" s="2"/>
      <c r="LWJ3" s="2"/>
      <c r="LWK3" s="2"/>
      <c r="LWL3" s="2"/>
      <c r="LWM3" s="2"/>
      <c r="LWN3" s="2"/>
      <c r="LWO3" s="2"/>
      <c r="LWP3" s="2"/>
      <c r="LWQ3" s="2"/>
      <c r="LWR3" s="2"/>
      <c r="LWS3" s="2"/>
      <c r="LWT3" s="2"/>
      <c r="LWU3" s="2"/>
      <c r="LWV3" s="2"/>
      <c r="LWW3" s="2"/>
      <c r="LWX3" s="2"/>
      <c r="LWY3" s="2"/>
      <c r="LWZ3" s="2"/>
      <c r="LXA3" s="2"/>
      <c r="LXB3" s="2"/>
      <c r="LXC3" s="2"/>
      <c r="LXD3" s="2"/>
      <c r="LXE3" s="2"/>
      <c r="LXF3" s="2"/>
      <c r="LXG3" s="2"/>
      <c r="LXH3" s="2"/>
      <c r="LXI3" s="2"/>
      <c r="LXJ3" s="2"/>
      <c r="LXK3" s="2"/>
      <c r="LXL3" s="2"/>
      <c r="LXM3" s="2"/>
      <c r="LXN3" s="2"/>
      <c r="LXO3" s="2"/>
      <c r="LXP3" s="2"/>
      <c r="LXQ3" s="2"/>
      <c r="LXR3" s="2"/>
      <c r="LXS3" s="2"/>
      <c r="LXT3" s="2"/>
      <c r="LXU3" s="2"/>
      <c r="LXV3" s="2"/>
      <c r="LXW3" s="2"/>
      <c r="LXX3" s="2"/>
      <c r="LXY3" s="2"/>
      <c r="LXZ3" s="2"/>
      <c r="LYA3" s="2"/>
      <c r="LYB3" s="2"/>
      <c r="LYC3" s="2"/>
      <c r="LYD3" s="2"/>
      <c r="LYE3" s="2"/>
      <c r="LYF3" s="2"/>
      <c r="LYG3" s="2"/>
      <c r="LYH3" s="2"/>
      <c r="LYI3" s="2"/>
      <c r="LYJ3" s="2"/>
      <c r="LYK3" s="2"/>
      <c r="LYL3" s="2"/>
      <c r="LYM3" s="2"/>
      <c r="LYN3" s="2"/>
      <c r="LYO3" s="2"/>
      <c r="LYP3" s="2"/>
      <c r="LYQ3" s="2"/>
      <c r="LYR3" s="2"/>
      <c r="LYS3" s="2"/>
      <c r="LYT3" s="2"/>
      <c r="LYU3" s="2"/>
      <c r="LYV3" s="2"/>
      <c r="LYW3" s="2"/>
      <c r="LYX3" s="2"/>
      <c r="LYY3" s="2"/>
      <c r="LYZ3" s="2"/>
      <c r="LZA3" s="2"/>
      <c r="LZB3" s="2"/>
      <c r="LZC3" s="2"/>
      <c r="LZD3" s="2"/>
      <c r="LZE3" s="2"/>
      <c r="LZF3" s="2"/>
      <c r="LZG3" s="2"/>
      <c r="LZH3" s="2"/>
      <c r="LZI3" s="2"/>
      <c r="LZJ3" s="2"/>
      <c r="LZK3" s="2"/>
      <c r="LZL3" s="2"/>
      <c r="LZM3" s="2"/>
      <c r="LZN3" s="2"/>
      <c r="LZO3" s="2"/>
      <c r="LZP3" s="2"/>
      <c r="LZQ3" s="2"/>
      <c r="LZR3" s="2"/>
      <c r="LZS3" s="2"/>
      <c r="LZT3" s="2"/>
      <c r="LZU3" s="2"/>
      <c r="LZV3" s="2"/>
      <c r="LZW3" s="2"/>
      <c r="LZX3" s="2"/>
      <c r="LZY3" s="2"/>
      <c r="LZZ3" s="2"/>
      <c r="MAA3" s="2"/>
      <c r="MAB3" s="2"/>
      <c r="MAC3" s="2"/>
      <c r="MAD3" s="2"/>
      <c r="MAE3" s="2"/>
      <c r="MAF3" s="2"/>
      <c r="MAG3" s="2"/>
      <c r="MAH3" s="2"/>
      <c r="MAI3" s="2"/>
      <c r="MAJ3" s="2"/>
      <c r="MAK3" s="2"/>
      <c r="MAL3" s="2"/>
      <c r="MAM3" s="2"/>
      <c r="MAN3" s="2"/>
      <c r="MAO3" s="2"/>
      <c r="MAP3" s="2"/>
      <c r="MAQ3" s="2"/>
      <c r="MAR3" s="2"/>
      <c r="MAS3" s="2"/>
      <c r="MAT3" s="2"/>
      <c r="MAU3" s="2"/>
      <c r="MAV3" s="2"/>
      <c r="MAW3" s="2"/>
      <c r="MAX3" s="2"/>
      <c r="MAY3" s="2"/>
      <c r="MAZ3" s="2"/>
      <c r="MBA3" s="2"/>
      <c r="MBB3" s="2"/>
      <c r="MBC3" s="2"/>
      <c r="MBD3" s="2"/>
      <c r="MBE3" s="2"/>
      <c r="MBF3" s="2"/>
      <c r="MBG3" s="2"/>
      <c r="MBH3" s="2"/>
      <c r="MBI3" s="2"/>
      <c r="MBJ3" s="2"/>
      <c r="MBK3" s="2"/>
      <c r="MBL3" s="2"/>
      <c r="MBM3" s="2"/>
      <c r="MBN3" s="2"/>
      <c r="MBO3" s="2"/>
      <c r="MBP3" s="2"/>
      <c r="MBQ3" s="2"/>
      <c r="MBR3" s="2"/>
      <c r="MBS3" s="2"/>
      <c r="MBT3" s="2"/>
      <c r="MBU3" s="2"/>
      <c r="MBV3" s="2"/>
      <c r="MBW3" s="2"/>
      <c r="MBX3" s="2"/>
      <c r="MBY3" s="2"/>
      <c r="MBZ3" s="2"/>
      <c r="MCA3" s="2"/>
      <c r="MCB3" s="2"/>
      <c r="MCC3" s="2"/>
      <c r="MCD3" s="2"/>
      <c r="MCE3" s="2"/>
      <c r="MCF3" s="2"/>
      <c r="MCG3" s="2"/>
      <c r="MCH3" s="2"/>
      <c r="MCI3" s="2"/>
      <c r="MCJ3" s="2"/>
      <c r="MCK3" s="2"/>
      <c r="MCL3" s="2"/>
      <c r="MCM3" s="2"/>
      <c r="MCN3" s="2"/>
      <c r="MCO3" s="2"/>
      <c r="MCP3" s="2"/>
      <c r="MCQ3" s="2"/>
      <c r="MCR3" s="2"/>
      <c r="MCS3" s="2"/>
      <c r="MCT3" s="2"/>
      <c r="MCU3" s="2"/>
      <c r="MCV3" s="2"/>
      <c r="MCW3" s="2"/>
      <c r="MCX3" s="2"/>
      <c r="MCY3" s="2"/>
      <c r="MCZ3" s="2"/>
      <c r="MDA3" s="2"/>
      <c r="MDB3" s="2"/>
      <c r="MDC3" s="2"/>
      <c r="MDD3" s="2"/>
      <c r="MDE3" s="2"/>
      <c r="MDF3" s="2"/>
      <c r="MDG3" s="2"/>
      <c r="MDH3" s="2"/>
      <c r="MDI3" s="2"/>
      <c r="MDJ3" s="2"/>
      <c r="MDK3" s="2"/>
      <c r="MDL3" s="2"/>
      <c r="MDM3" s="2"/>
      <c r="MDN3" s="2"/>
      <c r="MDO3" s="2"/>
      <c r="MDP3" s="2"/>
      <c r="MDQ3" s="2"/>
      <c r="MDR3" s="2"/>
      <c r="MDS3" s="2"/>
      <c r="MDT3" s="2"/>
      <c r="MDU3" s="2"/>
      <c r="MDV3" s="2"/>
      <c r="MDW3" s="2"/>
      <c r="MDX3" s="2"/>
      <c r="MDY3" s="2"/>
      <c r="MDZ3" s="2"/>
      <c r="MEA3" s="2"/>
      <c r="MEB3" s="2"/>
      <c r="MEC3" s="2"/>
      <c r="MED3" s="2"/>
      <c r="MEE3" s="2"/>
      <c r="MEF3" s="2"/>
      <c r="MEG3" s="2"/>
      <c r="MEH3" s="2"/>
      <c r="MEI3" s="2"/>
      <c r="MEJ3" s="2"/>
      <c r="MEK3" s="2"/>
      <c r="MEL3" s="2"/>
      <c r="MEM3" s="2"/>
      <c r="MEN3" s="2"/>
      <c r="MEO3" s="2"/>
      <c r="MEP3" s="2"/>
      <c r="MEQ3" s="2"/>
      <c r="MER3" s="2"/>
      <c r="MES3" s="2"/>
      <c r="MET3" s="2"/>
      <c r="MEU3" s="2"/>
      <c r="MEV3" s="2"/>
      <c r="MEW3" s="2"/>
      <c r="MEX3" s="2"/>
      <c r="MEY3" s="2"/>
      <c r="MEZ3" s="2"/>
      <c r="MFA3" s="2"/>
      <c r="MFB3" s="2"/>
      <c r="MFC3" s="2"/>
      <c r="MFD3" s="2"/>
      <c r="MFE3" s="2"/>
      <c r="MFF3" s="2"/>
      <c r="MFG3" s="2"/>
      <c r="MFH3" s="2"/>
      <c r="MFI3" s="2"/>
      <c r="MFJ3" s="2"/>
      <c r="MFK3" s="2"/>
      <c r="MFL3" s="2"/>
      <c r="MFM3" s="2"/>
      <c r="MFN3" s="2"/>
      <c r="MFO3" s="2"/>
      <c r="MFP3" s="2"/>
      <c r="MFQ3" s="2"/>
      <c r="MFR3" s="2"/>
      <c r="MFS3" s="2"/>
      <c r="MFT3" s="2"/>
      <c r="MFU3" s="2"/>
      <c r="MFV3" s="2"/>
      <c r="MFW3" s="2"/>
      <c r="MFX3" s="2"/>
      <c r="MFY3" s="2"/>
      <c r="MFZ3" s="2"/>
      <c r="MGA3" s="2"/>
      <c r="MGB3" s="2"/>
      <c r="MGC3" s="2"/>
      <c r="MGD3" s="2"/>
      <c r="MGE3" s="2"/>
      <c r="MGF3" s="2"/>
      <c r="MGG3" s="2"/>
      <c r="MGH3" s="2"/>
      <c r="MGI3" s="2"/>
      <c r="MGJ3" s="2"/>
      <c r="MGK3" s="2"/>
      <c r="MGL3" s="2"/>
      <c r="MGM3" s="2"/>
      <c r="MGN3" s="2"/>
      <c r="MGO3" s="2"/>
      <c r="MGP3" s="2"/>
      <c r="MGQ3" s="2"/>
      <c r="MGR3" s="2"/>
      <c r="MGS3" s="2"/>
      <c r="MGT3" s="2"/>
      <c r="MGU3" s="2"/>
      <c r="MGV3" s="2"/>
      <c r="MGW3" s="2"/>
      <c r="MGX3" s="2"/>
      <c r="MGY3" s="2"/>
      <c r="MGZ3" s="2"/>
      <c r="MHA3" s="2"/>
      <c r="MHB3" s="2"/>
      <c r="MHC3" s="2"/>
      <c r="MHD3" s="2"/>
      <c r="MHE3" s="2"/>
      <c r="MHF3" s="2"/>
      <c r="MHG3" s="2"/>
      <c r="MHH3" s="2"/>
      <c r="MHI3" s="2"/>
      <c r="MHJ3" s="2"/>
      <c r="MHK3" s="2"/>
      <c r="MHL3" s="2"/>
      <c r="MHM3" s="2"/>
      <c r="MHN3" s="2"/>
      <c r="MHO3" s="2"/>
      <c r="MHP3" s="2"/>
      <c r="MHQ3" s="2"/>
      <c r="MHR3" s="2"/>
      <c r="MHS3" s="2"/>
      <c r="MHT3" s="2"/>
      <c r="MHU3" s="2"/>
      <c r="MHV3" s="2"/>
      <c r="MHW3" s="2"/>
      <c r="MHX3" s="2"/>
      <c r="MHY3" s="2"/>
      <c r="MHZ3" s="2"/>
      <c r="MIA3" s="2"/>
      <c r="MIB3" s="2"/>
      <c r="MIC3" s="2"/>
      <c r="MID3" s="2"/>
      <c r="MIE3" s="2"/>
      <c r="MIF3" s="2"/>
      <c r="MIG3" s="2"/>
      <c r="MIH3" s="2"/>
      <c r="MII3" s="2"/>
      <c r="MIJ3" s="2"/>
      <c r="MIK3" s="2"/>
      <c r="MIL3" s="2"/>
      <c r="MIM3" s="2"/>
      <c r="MIN3" s="2"/>
      <c r="MIO3" s="2"/>
      <c r="MIP3" s="2"/>
      <c r="MIQ3" s="2"/>
      <c r="MIR3" s="2"/>
      <c r="MIS3" s="2"/>
      <c r="MIT3" s="2"/>
      <c r="MIU3" s="2"/>
      <c r="MIV3" s="2"/>
      <c r="MIW3" s="2"/>
      <c r="MIX3" s="2"/>
      <c r="MIY3" s="2"/>
      <c r="MIZ3" s="2"/>
      <c r="MJA3" s="2"/>
      <c r="MJB3" s="2"/>
      <c r="MJC3" s="2"/>
      <c r="MJD3" s="2"/>
      <c r="MJE3" s="2"/>
      <c r="MJF3" s="2"/>
      <c r="MJG3" s="2"/>
      <c r="MJH3" s="2"/>
      <c r="MJI3" s="2"/>
      <c r="MJJ3" s="2"/>
      <c r="MJK3" s="2"/>
      <c r="MJL3" s="2"/>
      <c r="MJM3" s="2"/>
      <c r="MJN3" s="2"/>
      <c r="MJO3" s="2"/>
      <c r="MJP3" s="2"/>
      <c r="MJQ3" s="2"/>
      <c r="MJR3" s="2"/>
      <c r="MJS3" s="2"/>
      <c r="MJT3" s="2"/>
      <c r="MJU3" s="2"/>
      <c r="MJV3" s="2"/>
      <c r="MJW3" s="2"/>
      <c r="MJX3" s="2"/>
      <c r="MJY3" s="2"/>
      <c r="MJZ3" s="2"/>
      <c r="MKA3" s="2"/>
      <c r="MKB3" s="2"/>
      <c r="MKC3" s="2"/>
      <c r="MKD3" s="2"/>
      <c r="MKE3" s="2"/>
      <c r="MKF3" s="2"/>
      <c r="MKG3" s="2"/>
      <c r="MKH3" s="2"/>
      <c r="MKI3" s="2"/>
      <c r="MKJ3" s="2"/>
      <c r="MKK3" s="2"/>
      <c r="MKL3" s="2"/>
      <c r="MKM3" s="2"/>
      <c r="MKN3" s="2"/>
      <c r="MKO3" s="2"/>
      <c r="MKP3" s="2"/>
      <c r="MKQ3" s="2"/>
      <c r="MKR3" s="2"/>
      <c r="MKS3" s="2"/>
      <c r="MKT3" s="2"/>
      <c r="MKU3" s="2"/>
      <c r="MKV3" s="2"/>
      <c r="MKW3" s="2"/>
      <c r="MKX3" s="2"/>
      <c r="MKY3" s="2"/>
      <c r="MKZ3" s="2"/>
      <c r="MLA3" s="2"/>
      <c r="MLB3" s="2"/>
      <c r="MLC3" s="2"/>
      <c r="MLD3" s="2"/>
      <c r="MLE3" s="2"/>
      <c r="MLF3" s="2"/>
      <c r="MLG3" s="2"/>
      <c r="MLH3" s="2"/>
      <c r="MLI3" s="2"/>
      <c r="MLJ3" s="2"/>
      <c r="MLK3" s="2"/>
      <c r="MLL3" s="2"/>
      <c r="MLM3" s="2"/>
      <c r="MLN3" s="2"/>
      <c r="MLO3" s="2"/>
      <c r="MLP3" s="2"/>
      <c r="MLQ3" s="2"/>
      <c r="MLR3" s="2"/>
      <c r="MLS3" s="2"/>
      <c r="MLT3" s="2"/>
      <c r="MLU3" s="2"/>
      <c r="MLV3" s="2"/>
      <c r="MLW3" s="2"/>
      <c r="MLX3" s="2"/>
      <c r="MLY3" s="2"/>
      <c r="MLZ3" s="2"/>
      <c r="MMA3" s="2"/>
      <c r="MMB3" s="2"/>
      <c r="MMC3" s="2"/>
      <c r="MMD3" s="2"/>
      <c r="MME3" s="2"/>
      <c r="MMF3" s="2"/>
      <c r="MMG3" s="2"/>
      <c r="MMH3" s="2"/>
      <c r="MMI3" s="2"/>
      <c r="MMJ3" s="2"/>
      <c r="MMK3" s="2"/>
      <c r="MML3" s="2"/>
      <c r="MMM3" s="2"/>
      <c r="MMN3" s="2"/>
      <c r="MMO3" s="2"/>
      <c r="MMP3" s="2"/>
      <c r="MMQ3" s="2"/>
      <c r="MMR3" s="2"/>
      <c r="MMS3" s="2"/>
      <c r="MMT3" s="2"/>
      <c r="MMU3" s="2"/>
      <c r="MMV3" s="2"/>
      <c r="MMW3" s="2"/>
      <c r="MMX3" s="2"/>
      <c r="MMY3" s="2"/>
      <c r="MMZ3" s="2"/>
      <c r="MNA3" s="2"/>
      <c r="MNB3" s="2"/>
      <c r="MNC3" s="2"/>
      <c r="MND3" s="2"/>
      <c r="MNE3" s="2"/>
      <c r="MNF3" s="2"/>
      <c r="MNG3" s="2"/>
      <c r="MNH3" s="2"/>
      <c r="MNI3" s="2"/>
      <c r="MNJ3" s="2"/>
      <c r="MNK3" s="2"/>
      <c r="MNL3" s="2"/>
      <c r="MNM3" s="2"/>
      <c r="MNN3" s="2"/>
      <c r="MNO3" s="2"/>
      <c r="MNP3" s="2"/>
      <c r="MNQ3" s="2"/>
      <c r="MNR3" s="2"/>
      <c r="MNS3" s="2"/>
      <c r="MNT3" s="2"/>
      <c r="MNU3" s="2"/>
      <c r="MNV3" s="2"/>
      <c r="MNW3" s="2"/>
      <c r="MNX3" s="2"/>
      <c r="MNY3" s="2"/>
      <c r="MNZ3" s="2"/>
      <c r="MOA3" s="2"/>
      <c r="MOB3" s="2"/>
      <c r="MOC3" s="2"/>
      <c r="MOD3" s="2"/>
      <c r="MOE3" s="2"/>
      <c r="MOF3" s="2"/>
      <c r="MOG3" s="2"/>
      <c r="MOH3" s="2"/>
      <c r="MOI3" s="2"/>
      <c r="MOJ3" s="2"/>
      <c r="MOK3" s="2"/>
      <c r="MOL3" s="2"/>
      <c r="MOM3" s="2"/>
      <c r="MON3" s="2"/>
      <c r="MOO3" s="2"/>
      <c r="MOP3" s="2"/>
      <c r="MOQ3" s="2"/>
      <c r="MOR3" s="2"/>
      <c r="MOS3" s="2"/>
      <c r="MOT3" s="2"/>
      <c r="MOU3" s="2"/>
      <c r="MOV3" s="2"/>
      <c r="MOW3" s="2"/>
      <c r="MOX3" s="2"/>
      <c r="MOY3" s="2"/>
      <c r="MOZ3" s="2"/>
      <c r="MPA3" s="2"/>
      <c r="MPB3" s="2"/>
      <c r="MPC3" s="2"/>
      <c r="MPD3" s="2"/>
      <c r="MPE3" s="2"/>
      <c r="MPF3" s="2"/>
      <c r="MPG3" s="2"/>
      <c r="MPH3" s="2"/>
      <c r="MPI3" s="2"/>
      <c r="MPJ3" s="2"/>
      <c r="MPK3" s="2"/>
      <c r="MPL3" s="2"/>
      <c r="MPM3" s="2"/>
      <c r="MPN3" s="2"/>
      <c r="MPO3" s="2"/>
      <c r="MPP3" s="2"/>
      <c r="MPQ3" s="2"/>
      <c r="MPR3" s="2"/>
      <c r="MPS3" s="2"/>
      <c r="MPT3" s="2"/>
      <c r="MPU3" s="2"/>
      <c r="MPV3" s="2"/>
      <c r="MPW3" s="2"/>
      <c r="MPX3" s="2"/>
      <c r="MPY3" s="2"/>
      <c r="MPZ3" s="2"/>
      <c r="MQA3" s="2"/>
      <c r="MQB3" s="2"/>
      <c r="MQC3" s="2"/>
      <c r="MQD3" s="2"/>
      <c r="MQE3" s="2"/>
      <c r="MQF3" s="2"/>
      <c r="MQG3" s="2"/>
      <c r="MQH3" s="2"/>
      <c r="MQI3" s="2"/>
      <c r="MQJ3" s="2"/>
      <c r="MQK3" s="2"/>
      <c r="MQL3" s="2"/>
      <c r="MQM3" s="2"/>
      <c r="MQN3" s="2"/>
      <c r="MQO3" s="2"/>
      <c r="MQP3" s="2"/>
      <c r="MQQ3" s="2"/>
      <c r="MQR3" s="2"/>
      <c r="MQS3" s="2"/>
      <c r="MQT3" s="2"/>
      <c r="MQU3" s="2"/>
      <c r="MQV3" s="2"/>
      <c r="MQW3" s="2"/>
      <c r="MQX3" s="2"/>
      <c r="MQY3" s="2"/>
      <c r="MQZ3" s="2"/>
      <c r="MRA3" s="2"/>
      <c r="MRB3" s="2"/>
      <c r="MRC3" s="2"/>
      <c r="MRD3" s="2"/>
      <c r="MRE3" s="2"/>
      <c r="MRF3" s="2"/>
      <c r="MRG3" s="2"/>
      <c r="MRH3" s="2"/>
      <c r="MRI3" s="2"/>
      <c r="MRJ3" s="2"/>
      <c r="MRK3" s="2"/>
      <c r="MRL3" s="2"/>
      <c r="MRM3" s="2"/>
      <c r="MRN3" s="2"/>
      <c r="MRO3" s="2"/>
      <c r="MRP3" s="2"/>
      <c r="MRQ3" s="2"/>
      <c r="MRR3" s="2"/>
      <c r="MRS3" s="2"/>
      <c r="MRT3" s="2"/>
      <c r="MRU3" s="2"/>
      <c r="MRV3" s="2"/>
      <c r="MRW3" s="2"/>
      <c r="MRX3" s="2"/>
      <c r="MRY3" s="2"/>
      <c r="MRZ3" s="2"/>
      <c r="MSA3" s="2"/>
      <c r="MSB3" s="2"/>
      <c r="MSC3" s="2"/>
      <c r="MSD3" s="2"/>
      <c r="MSE3" s="2"/>
      <c r="MSF3" s="2"/>
      <c r="MSG3" s="2"/>
      <c r="MSH3" s="2"/>
      <c r="MSI3" s="2"/>
      <c r="MSJ3" s="2"/>
      <c r="MSK3" s="2"/>
      <c r="MSL3" s="2"/>
      <c r="MSM3" s="2"/>
      <c r="MSN3" s="2"/>
      <c r="MSO3" s="2"/>
      <c r="MSP3" s="2"/>
      <c r="MSQ3" s="2"/>
      <c r="MSR3" s="2"/>
      <c r="MSS3" s="2"/>
      <c r="MST3" s="2"/>
      <c r="MSU3" s="2"/>
      <c r="MSV3" s="2"/>
      <c r="MSW3" s="2"/>
      <c r="MSX3" s="2"/>
      <c r="MSY3" s="2"/>
      <c r="MSZ3" s="2"/>
      <c r="MTA3" s="2"/>
      <c r="MTB3" s="2"/>
      <c r="MTC3" s="2"/>
      <c r="MTD3" s="2"/>
      <c r="MTE3" s="2"/>
      <c r="MTF3" s="2"/>
      <c r="MTG3" s="2"/>
      <c r="MTH3" s="2"/>
      <c r="MTI3" s="2"/>
      <c r="MTJ3" s="2"/>
      <c r="MTK3" s="2"/>
      <c r="MTL3" s="2"/>
      <c r="MTM3" s="2"/>
      <c r="MTN3" s="2"/>
      <c r="MTO3" s="2"/>
      <c r="MTP3" s="2"/>
      <c r="MTQ3" s="2"/>
      <c r="MTR3" s="2"/>
      <c r="MTS3" s="2"/>
      <c r="MTT3" s="2"/>
      <c r="MTU3" s="2"/>
      <c r="MTV3" s="2"/>
      <c r="MTW3" s="2"/>
      <c r="MTX3" s="2"/>
      <c r="MTY3" s="2"/>
      <c r="MTZ3" s="2"/>
      <c r="MUA3" s="2"/>
      <c r="MUB3" s="2"/>
      <c r="MUC3" s="2"/>
      <c r="MUD3" s="2"/>
      <c r="MUE3" s="2"/>
      <c r="MUF3" s="2"/>
      <c r="MUG3" s="2"/>
      <c r="MUH3" s="2"/>
      <c r="MUI3" s="2"/>
      <c r="MUJ3" s="2"/>
      <c r="MUK3" s="2"/>
      <c r="MUL3" s="2"/>
      <c r="MUM3" s="2"/>
      <c r="MUN3" s="2"/>
      <c r="MUO3" s="2"/>
      <c r="MUP3" s="2"/>
      <c r="MUQ3" s="2"/>
      <c r="MUR3" s="2"/>
      <c r="MUS3" s="2"/>
      <c r="MUT3" s="2"/>
      <c r="MUU3" s="2"/>
      <c r="MUV3" s="2"/>
      <c r="MUW3" s="2"/>
      <c r="MUX3" s="2"/>
      <c r="MUY3" s="2"/>
      <c r="MUZ3" s="2"/>
      <c r="MVA3" s="2"/>
      <c r="MVB3" s="2"/>
      <c r="MVC3" s="2"/>
      <c r="MVD3" s="2"/>
      <c r="MVE3" s="2"/>
      <c r="MVF3" s="2"/>
      <c r="MVG3" s="2"/>
      <c r="MVH3" s="2"/>
      <c r="MVI3" s="2"/>
      <c r="MVJ3" s="2"/>
      <c r="MVK3" s="2"/>
      <c r="MVL3" s="2"/>
      <c r="MVM3" s="2"/>
      <c r="MVN3" s="2"/>
      <c r="MVO3" s="2"/>
      <c r="MVP3" s="2"/>
      <c r="MVQ3" s="2"/>
      <c r="MVR3" s="2"/>
      <c r="MVS3" s="2"/>
      <c r="MVT3" s="2"/>
      <c r="MVU3" s="2"/>
      <c r="MVV3" s="2"/>
      <c r="MVW3" s="2"/>
      <c r="MVX3" s="2"/>
      <c r="MVY3" s="2"/>
      <c r="MVZ3" s="2"/>
      <c r="MWA3" s="2"/>
      <c r="MWB3" s="2"/>
      <c r="MWC3" s="2"/>
      <c r="MWD3" s="2"/>
      <c r="MWE3" s="2"/>
      <c r="MWF3" s="2"/>
      <c r="MWG3" s="2"/>
      <c r="MWH3" s="2"/>
      <c r="MWI3" s="2"/>
      <c r="MWJ3" s="2"/>
      <c r="MWK3" s="2"/>
      <c r="MWL3" s="2"/>
      <c r="MWM3" s="2"/>
      <c r="MWN3" s="2"/>
      <c r="MWO3" s="2"/>
      <c r="MWP3" s="2"/>
      <c r="MWQ3" s="2"/>
      <c r="MWR3" s="2"/>
      <c r="MWS3" s="2"/>
      <c r="MWT3" s="2"/>
      <c r="MWU3" s="2"/>
      <c r="MWV3" s="2"/>
      <c r="MWW3" s="2"/>
      <c r="MWX3" s="2"/>
      <c r="MWY3" s="2"/>
      <c r="MWZ3" s="2"/>
      <c r="MXA3" s="2"/>
      <c r="MXB3" s="2"/>
      <c r="MXC3" s="2"/>
      <c r="MXD3" s="2"/>
      <c r="MXE3" s="2"/>
      <c r="MXF3" s="2"/>
      <c r="MXG3" s="2"/>
      <c r="MXH3" s="2"/>
      <c r="MXI3" s="2"/>
      <c r="MXJ3" s="2"/>
      <c r="MXK3" s="2"/>
      <c r="MXL3" s="2"/>
      <c r="MXM3" s="2"/>
      <c r="MXN3" s="2"/>
      <c r="MXO3" s="2"/>
      <c r="MXP3" s="2"/>
      <c r="MXQ3" s="2"/>
      <c r="MXR3" s="2"/>
      <c r="MXS3" s="2"/>
      <c r="MXT3" s="2"/>
      <c r="MXU3" s="2"/>
      <c r="MXV3" s="2"/>
      <c r="MXW3" s="2"/>
      <c r="MXX3" s="2"/>
      <c r="MXY3" s="2"/>
      <c r="MXZ3" s="2"/>
      <c r="MYA3" s="2"/>
      <c r="MYB3" s="2"/>
      <c r="MYC3" s="2"/>
      <c r="MYD3" s="2"/>
      <c r="MYE3" s="2"/>
      <c r="MYF3" s="2"/>
      <c r="MYG3" s="2"/>
      <c r="MYH3" s="2"/>
      <c r="MYI3" s="2"/>
      <c r="MYJ3" s="2"/>
      <c r="MYK3" s="2"/>
      <c r="MYL3" s="2"/>
      <c r="MYM3" s="2"/>
      <c r="MYN3" s="2"/>
      <c r="MYO3" s="2"/>
      <c r="MYP3" s="2"/>
      <c r="MYQ3" s="2"/>
      <c r="MYR3" s="2"/>
      <c r="MYS3" s="2"/>
      <c r="MYT3" s="2"/>
      <c r="MYU3" s="2"/>
      <c r="MYV3" s="2"/>
      <c r="MYW3" s="2"/>
      <c r="MYX3" s="2"/>
      <c r="MYY3" s="2"/>
      <c r="MYZ3" s="2"/>
      <c r="MZA3" s="2"/>
      <c r="MZB3" s="2"/>
      <c r="MZC3" s="2"/>
      <c r="MZD3" s="2"/>
      <c r="MZE3" s="2"/>
      <c r="MZF3" s="2"/>
      <c r="MZG3" s="2"/>
      <c r="MZH3" s="2"/>
      <c r="MZI3" s="2"/>
      <c r="MZJ3" s="2"/>
      <c r="MZK3" s="2"/>
      <c r="MZL3" s="2"/>
      <c r="MZM3" s="2"/>
      <c r="MZN3" s="2"/>
      <c r="MZO3" s="2"/>
      <c r="MZP3" s="2"/>
      <c r="MZQ3" s="2"/>
      <c r="MZR3" s="2"/>
      <c r="MZS3" s="2"/>
      <c r="MZT3" s="2"/>
      <c r="MZU3" s="2"/>
      <c r="MZV3" s="2"/>
      <c r="MZW3" s="2"/>
      <c r="MZX3" s="2"/>
      <c r="MZY3" s="2"/>
      <c r="MZZ3" s="2"/>
      <c r="NAA3" s="2"/>
      <c r="NAB3" s="2"/>
      <c r="NAC3" s="2"/>
      <c r="NAD3" s="2"/>
      <c r="NAE3" s="2"/>
      <c r="NAF3" s="2"/>
      <c r="NAG3" s="2"/>
      <c r="NAH3" s="2"/>
      <c r="NAI3" s="2"/>
      <c r="NAJ3" s="2"/>
      <c r="NAK3" s="2"/>
      <c r="NAL3" s="2"/>
      <c r="NAM3" s="2"/>
      <c r="NAN3" s="2"/>
      <c r="NAO3" s="2"/>
      <c r="NAP3" s="2"/>
      <c r="NAQ3" s="2"/>
      <c r="NAR3" s="2"/>
      <c r="NAS3" s="2"/>
      <c r="NAT3" s="2"/>
      <c r="NAU3" s="2"/>
      <c r="NAV3" s="2"/>
      <c r="NAW3" s="2"/>
      <c r="NAX3" s="2"/>
      <c r="NAY3" s="2"/>
      <c r="NAZ3" s="2"/>
      <c r="NBA3" s="2"/>
      <c r="NBB3" s="2"/>
      <c r="NBC3" s="2"/>
      <c r="NBD3" s="2"/>
      <c r="NBE3" s="2"/>
      <c r="NBF3" s="2"/>
      <c r="NBG3" s="2"/>
      <c r="NBH3" s="2"/>
      <c r="NBI3" s="2"/>
      <c r="NBJ3" s="2"/>
      <c r="NBK3" s="2"/>
      <c r="NBL3" s="2"/>
      <c r="NBM3" s="2"/>
      <c r="NBN3" s="2"/>
      <c r="NBO3" s="2"/>
      <c r="NBP3" s="2"/>
      <c r="NBQ3" s="2"/>
      <c r="NBR3" s="2"/>
      <c r="NBS3" s="2"/>
      <c r="NBT3" s="2"/>
      <c r="NBU3" s="2"/>
      <c r="NBV3" s="2"/>
      <c r="NBW3" s="2"/>
      <c r="NBX3" s="2"/>
      <c r="NBY3" s="2"/>
      <c r="NBZ3" s="2"/>
      <c r="NCA3" s="2"/>
      <c r="NCB3" s="2"/>
      <c r="NCC3" s="2"/>
      <c r="NCD3" s="2"/>
      <c r="NCE3" s="2"/>
      <c r="NCF3" s="2"/>
      <c r="NCG3" s="2"/>
      <c r="NCH3" s="2"/>
      <c r="NCI3" s="2"/>
      <c r="NCJ3" s="2"/>
      <c r="NCK3" s="2"/>
      <c r="NCL3" s="2"/>
      <c r="NCM3" s="2"/>
      <c r="NCN3" s="2"/>
      <c r="NCO3" s="2"/>
      <c r="NCP3" s="2"/>
      <c r="NCQ3" s="2"/>
      <c r="NCR3" s="2"/>
      <c r="NCS3" s="2"/>
      <c r="NCT3" s="2"/>
      <c r="NCU3" s="2"/>
      <c r="NCV3" s="2"/>
      <c r="NCW3" s="2"/>
      <c r="NCX3" s="2"/>
      <c r="NCY3" s="2"/>
      <c r="NCZ3" s="2"/>
      <c r="NDA3" s="2"/>
      <c r="NDB3" s="2"/>
      <c r="NDC3" s="2"/>
      <c r="NDD3" s="2"/>
      <c r="NDE3" s="2"/>
      <c r="NDF3" s="2"/>
      <c r="NDG3" s="2"/>
      <c r="NDH3" s="2"/>
      <c r="NDI3" s="2"/>
      <c r="NDJ3" s="2"/>
      <c r="NDK3" s="2"/>
      <c r="NDL3" s="2"/>
      <c r="NDM3" s="2"/>
      <c r="NDN3" s="2"/>
      <c r="NDO3" s="2"/>
      <c r="NDP3" s="2"/>
      <c r="NDQ3" s="2"/>
      <c r="NDR3" s="2"/>
      <c r="NDS3" s="2"/>
      <c r="NDT3" s="2"/>
      <c r="NDU3" s="2"/>
      <c r="NDV3" s="2"/>
      <c r="NDW3" s="2"/>
      <c r="NDX3" s="2"/>
      <c r="NDY3" s="2"/>
      <c r="NDZ3" s="2"/>
      <c r="NEA3" s="2"/>
      <c r="NEB3" s="2"/>
      <c r="NEC3" s="2"/>
      <c r="NED3" s="2"/>
      <c r="NEE3" s="2"/>
      <c r="NEF3" s="2"/>
      <c r="NEG3" s="2"/>
      <c r="NEH3" s="2"/>
      <c r="NEI3" s="2"/>
      <c r="NEJ3" s="2"/>
      <c r="NEK3" s="2"/>
      <c r="NEL3" s="2"/>
      <c r="NEM3" s="2"/>
      <c r="NEN3" s="2"/>
      <c r="NEO3" s="2"/>
      <c r="NEP3" s="2"/>
      <c r="NEQ3" s="2"/>
      <c r="NER3" s="2"/>
      <c r="NES3" s="2"/>
      <c r="NET3" s="2"/>
      <c r="NEU3" s="2"/>
      <c r="NEV3" s="2"/>
      <c r="NEW3" s="2"/>
      <c r="NEX3" s="2"/>
      <c r="NEY3" s="2"/>
      <c r="NEZ3" s="2"/>
      <c r="NFA3" s="2"/>
      <c r="NFB3" s="2"/>
      <c r="NFC3" s="2"/>
      <c r="NFD3" s="2"/>
      <c r="NFE3" s="2"/>
      <c r="NFF3" s="2"/>
      <c r="NFG3" s="2"/>
      <c r="NFH3" s="2"/>
      <c r="NFI3" s="2"/>
      <c r="NFJ3" s="2"/>
      <c r="NFK3" s="2"/>
      <c r="NFL3" s="2"/>
      <c r="NFM3" s="2"/>
      <c r="NFN3" s="2"/>
      <c r="NFO3" s="2"/>
      <c r="NFP3" s="2"/>
      <c r="NFQ3" s="2"/>
      <c r="NFR3" s="2"/>
      <c r="NFS3" s="2"/>
      <c r="NFT3" s="2"/>
      <c r="NFU3" s="2"/>
      <c r="NFV3" s="2"/>
      <c r="NFW3" s="2"/>
      <c r="NFX3" s="2"/>
      <c r="NFY3" s="2"/>
      <c r="NFZ3" s="2"/>
      <c r="NGA3" s="2"/>
      <c r="NGB3" s="2"/>
      <c r="NGC3" s="2"/>
      <c r="NGD3" s="2"/>
      <c r="NGE3" s="2"/>
      <c r="NGF3" s="2"/>
      <c r="NGG3" s="2"/>
      <c r="NGH3" s="2"/>
      <c r="NGI3" s="2"/>
      <c r="NGJ3" s="2"/>
      <c r="NGK3" s="2"/>
      <c r="NGL3" s="2"/>
      <c r="NGM3" s="2"/>
      <c r="NGN3" s="2"/>
      <c r="NGO3" s="2"/>
      <c r="NGP3" s="2"/>
      <c r="NGQ3" s="2"/>
      <c r="NGR3" s="2"/>
      <c r="NGS3" s="2"/>
      <c r="NGT3" s="2"/>
      <c r="NGU3" s="2"/>
      <c r="NGV3" s="2"/>
      <c r="NGW3" s="2"/>
      <c r="NGX3" s="2"/>
      <c r="NGY3" s="2"/>
      <c r="NGZ3" s="2"/>
      <c r="NHA3" s="2"/>
      <c r="NHB3" s="2"/>
      <c r="NHC3" s="2"/>
      <c r="NHD3" s="2"/>
      <c r="NHE3" s="2"/>
      <c r="NHF3" s="2"/>
      <c r="NHG3" s="2"/>
      <c r="NHH3" s="2"/>
      <c r="NHI3" s="2"/>
      <c r="NHJ3" s="2"/>
      <c r="NHK3" s="2"/>
      <c r="NHL3" s="2"/>
      <c r="NHM3" s="2"/>
      <c r="NHN3" s="2"/>
      <c r="NHO3" s="2"/>
      <c r="NHP3" s="2"/>
      <c r="NHQ3" s="2"/>
      <c r="NHR3" s="2"/>
      <c r="NHS3" s="2"/>
      <c r="NHT3" s="2"/>
      <c r="NHU3" s="2"/>
      <c r="NHV3" s="2"/>
      <c r="NHW3" s="2"/>
      <c r="NHX3" s="2"/>
      <c r="NHY3" s="2"/>
      <c r="NHZ3" s="2"/>
      <c r="NIA3" s="2"/>
      <c r="NIB3" s="2"/>
      <c r="NIC3" s="2"/>
      <c r="NID3" s="2"/>
      <c r="NIE3" s="2"/>
      <c r="NIF3" s="2"/>
      <c r="NIG3" s="2"/>
      <c r="NIH3" s="2"/>
      <c r="NII3" s="2"/>
      <c r="NIJ3" s="2"/>
      <c r="NIK3" s="2"/>
      <c r="NIL3" s="2"/>
      <c r="NIM3" s="2"/>
      <c r="NIN3" s="2"/>
      <c r="NIO3" s="2"/>
      <c r="NIP3" s="2"/>
      <c r="NIQ3" s="2"/>
      <c r="NIR3" s="2"/>
      <c r="NIS3" s="2"/>
      <c r="NIT3" s="2"/>
      <c r="NIU3" s="2"/>
      <c r="NIV3" s="2"/>
      <c r="NIW3" s="2"/>
      <c r="NIX3" s="2"/>
      <c r="NIY3" s="2"/>
      <c r="NIZ3" s="2"/>
      <c r="NJA3" s="2"/>
      <c r="NJB3" s="2"/>
      <c r="NJC3" s="2"/>
      <c r="NJD3" s="2"/>
      <c r="NJE3" s="2"/>
      <c r="NJF3" s="2"/>
      <c r="NJG3" s="2"/>
      <c r="NJH3" s="2"/>
      <c r="NJI3" s="2"/>
      <c r="NJJ3" s="2"/>
      <c r="NJK3" s="2"/>
      <c r="NJL3" s="2"/>
      <c r="NJM3" s="2"/>
      <c r="NJN3" s="2"/>
      <c r="NJO3" s="2"/>
      <c r="NJP3" s="2"/>
      <c r="NJQ3" s="2"/>
      <c r="NJR3" s="2"/>
      <c r="NJS3" s="2"/>
      <c r="NJT3" s="2"/>
      <c r="NJU3" s="2"/>
      <c r="NJV3" s="2"/>
      <c r="NJW3" s="2"/>
      <c r="NJX3" s="2"/>
      <c r="NJY3" s="2"/>
      <c r="NJZ3" s="2"/>
      <c r="NKA3" s="2"/>
      <c r="NKB3" s="2"/>
      <c r="NKC3" s="2"/>
      <c r="NKD3" s="2"/>
      <c r="NKE3" s="2"/>
      <c r="NKF3" s="2"/>
      <c r="NKG3" s="2"/>
      <c r="NKH3" s="2"/>
      <c r="NKI3" s="2"/>
      <c r="NKJ3" s="2"/>
      <c r="NKK3" s="2"/>
      <c r="NKL3" s="2"/>
      <c r="NKM3" s="2"/>
      <c r="NKN3" s="2"/>
      <c r="NKO3" s="2"/>
      <c r="NKP3" s="2"/>
      <c r="NKQ3" s="2"/>
      <c r="NKR3" s="2"/>
      <c r="NKS3" s="2"/>
      <c r="NKT3" s="2"/>
      <c r="NKU3" s="2"/>
      <c r="NKV3" s="2"/>
      <c r="NKW3" s="2"/>
      <c r="NKX3" s="2"/>
      <c r="NKY3" s="2"/>
      <c r="NKZ3" s="2"/>
      <c r="NLA3" s="2"/>
      <c r="NLB3" s="2"/>
      <c r="NLC3" s="2"/>
      <c r="NLD3" s="2"/>
      <c r="NLE3" s="2"/>
      <c r="NLF3" s="2"/>
      <c r="NLG3" s="2"/>
      <c r="NLH3" s="2"/>
      <c r="NLI3" s="2"/>
      <c r="NLJ3" s="2"/>
      <c r="NLK3" s="2"/>
      <c r="NLL3" s="2"/>
      <c r="NLM3" s="2"/>
      <c r="NLN3" s="2"/>
      <c r="NLO3" s="2"/>
      <c r="NLP3" s="2"/>
      <c r="NLQ3" s="2"/>
      <c r="NLR3" s="2"/>
      <c r="NLS3" s="2"/>
      <c r="NLT3" s="2"/>
      <c r="NLU3" s="2"/>
      <c r="NLV3" s="2"/>
      <c r="NLW3" s="2"/>
      <c r="NLX3" s="2"/>
      <c r="NLY3" s="2"/>
      <c r="NLZ3" s="2"/>
      <c r="NMA3" s="2"/>
      <c r="NMB3" s="2"/>
      <c r="NMC3" s="2"/>
      <c r="NMD3" s="2"/>
      <c r="NME3" s="2"/>
      <c r="NMF3" s="2"/>
      <c r="NMG3" s="2"/>
      <c r="NMH3" s="2"/>
      <c r="NMI3" s="2"/>
      <c r="NMJ3" s="2"/>
      <c r="NMK3" s="2"/>
      <c r="NML3" s="2"/>
      <c r="NMM3" s="2"/>
      <c r="NMN3" s="2"/>
      <c r="NMO3" s="2"/>
      <c r="NMP3" s="2"/>
      <c r="NMQ3" s="2"/>
      <c r="NMR3" s="2"/>
      <c r="NMS3" s="2"/>
      <c r="NMT3" s="2"/>
      <c r="NMU3" s="2"/>
      <c r="NMV3" s="2"/>
      <c r="NMW3" s="2"/>
      <c r="NMX3" s="2"/>
      <c r="NMY3" s="2"/>
      <c r="NMZ3" s="2"/>
      <c r="NNA3" s="2"/>
      <c r="NNB3" s="2"/>
      <c r="NNC3" s="2"/>
      <c r="NND3" s="2"/>
      <c r="NNE3" s="2"/>
      <c r="NNF3" s="2"/>
      <c r="NNG3" s="2"/>
      <c r="NNH3" s="2"/>
      <c r="NNI3" s="2"/>
      <c r="NNJ3" s="2"/>
      <c r="NNK3" s="2"/>
      <c r="NNL3" s="2"/>
      <c r="NNM3" s="2"/>
      <c r="NNN3" s="2"/>
      <c r="NNO3" s="2"/>
      <c r="NNP3" s="2"/>
      <c r="NNQ3" s="2"/>
      <c r="NNR3" s="2"/>
      <c r="NNS3" s="2"/>
      <c r="NNT3" s="2"/>
      <c r="NNU3" s="2"/>
      <c r="NNV3" s="2"/>
      <c r="NNW3" s="2"/>
      <c r="NNX3" s="2"/>
      <c r="NNY3" s="2"/>
      <c r="NNZ3" s="2"/>
      <c r="NOA3" s="2"/>
      <c r="NOB3" s="2"/>
      <c r="NOC3" s="2"/>
      <c r="NOD3" s="2"/>
      <c r="NOE3" s="2"/>
      <c r="NOF3" s="2"/>
      <c r="NOG3" s="2"/>
      <c r="NOH3" s="2"/>
      <c r="NOI3" s="2"/>
      <c r="NOJ3" s="2"/>
      <c r="NOK3" s="2"/>
      <c r="NOL3" s="2"/>
      <c r="NOM3" s="2"/>
      <c r="NON3" s="2"/>
      <c r="NOO3" s="2"/>
      <c r="NOP3" s="2"/>
      <c r="NOQ3" s="2"/>
      <c r="NOR3" s="2"/>
      <c r="NOS3" s="2"/>
      <c r="NOT3" s="2"/>
      <c r="NOU3" s="2"/>
      <c r="NOV3" s="2"/>
      <c r="NOW3" s="2"/>
      <c r="NOX3" s="2"/>
      <c r="NOY3" s="2"/>
      <c r="NOZ3" s="2"/>
      <c r="NPA3" s="2"/>
      <c r="NPB3" s="2"/>
      <c r="NPC3" s="2"/>
      <c r="NPD3" s="2"/>
      <c r="NPE3" s="2"/>
      <c r="NPF3" s="2"/>
      <c r="NPG3" s="2"/>
      <c r="NPH3" s="2"/>
      <c r="NPI3" s="2"/>
      <c r="NPJ3" s="2"/>
      <c r="NPK3" s="2"/>
      <c r="NPL3" s="2"/>
      <c r="NPM3" s="2"/>
      <c r="NPN3" s="2"/>
      <c r="NPO3" s="2"/>
      <c r="NPP3" s="2"/>
      <c r="NPQ3" s="2"/>
      <c r="NPR3" s="2"/>
      <c r="NPS3" s="2"/>
      <c r="NPT3" s="2"/>
      <c r="NPU3" s="2"/>
      <c r="NPV3" s="2"/>
      <c r="NPW3" s="2"/>
      <c r="NPX3" s="2"/>
      <c r="NPY3" s="2"/>
      <c r="NPZ3" s="2"/>
      <c r="NQA3" s="2"/>
      <c r="NQB3" s="2"/>
      <c r="NQC3" s="2"/>
      <c r="NQD3" s="2"/>
      <c r="NQE3" s="2"/>
      <c r="NQF3" s="2"/>
      <c r="NQG3" s="2"/>
      <c r="NQH3" s="2"/>
      <c r="NQI3" s="2"/>
      <c r="NQJ3" s="2"/>
      <c r="NQK3" s="2"/>
      <c r="NQL3" s="2"/>
      <c r="NQM3" s="2"/>
      <c r="NQN3" s="2"/>
      <c r="NQO3" s="2"/>
      <c r="NQP3" s="2"/>
      <c r="NQQ3" s="2"/>
      <c r="NQR3" s="2"/>
      <c r="NQS3" s="2"/>
      <c r="NQT3" s="2"/>
      <c r="NQU3" s="2"/>
      <c r="NQV3" s="2"/>
      <c r="NQW3" s="2"/>
      <c r="NQX3" s="2"/>
      <c r="NQY3" s="2"/>
      <c r="NQZ3" s="2"/>
      <c r="NRA3" s="2"/>
      <c r="NRB3" s="2"/>
      <c r="NRC3" s="2"/>
      <c r="NRD3" s="2"/>
      <c r="NRE3" s="2"/>
      <c r="NRF3" s="2"/>
      <c r="NRG3" s="2"/>
      <c r="NRH3" s="2"/>
      <c r="NRI3" s="2"/>
      <c r="NRJ3" s="2"/>
      <c r="NRK3" s="2"/>
      <c r="NRL3" s="2"/>
      <c r="NRM3" s="2"/>
      <c r="NRN3" s="2"/>
      <c r="NRO3" s="2"/>
      <c r="NRP3" s="2"/>
      <c r="NRQ3" s="2"/>
      <c r="NRR3" s="2"/>
      <c r="NRS3" s="2"/>
      <c r="NRT3" s="2"/>
      <c r="NRU3" s="2"/>
      <c r="NRV3" s="2"/>
      <c r="NRW3" s="2"/>
      <c r="NRX3" s="2"/>
      <c r="NRY3" s="2"/>
      <c r="NRZ3" s="2"/>
      <c r="NSA3" s="2"/>
      <c r="NSB3" s="2"/>
      <c r="NSC3" s="2"/>
      <c r="NSD3" s="2"/>
      <c r="NSE3" s="2"/>
      <c r="NSF3" s="2"/>
      <c r="NSG3" s="2"/>
      <c r="NSH3" s="2"/>
      <c r="NSI3" s="2"/>
      <c r="NSJ3" s="2"/>
      <c r="NSK3" s="2"/>
      <c r="NSL3" s="2"/>
      <c r="NSM3" s="2"/>
      <c r="NSN3" s="2"/>
      <c r="NSO3" s="2"/>
      <c r="NSP3" s="2"/>
      <c r="NSQ3" s="2"/>
      <c r="NSR3" s="2"/>
      <c r="NSS3" s="2"/>
      <c r="NST3" s="2"/>
      <c r="NSU3" s="2"/>
      <c r="NSV3" s="2"/>
      <c r="NSW3" s="2"/>
      <c r="NSX3" s="2"/>
      <c r="NSY3" s="2"/>
      <c r="NSZ3" s="2"/>
      <c r="NTA3" s="2"/>
      <c r="NTB3" s="2"/>
      <c r="NTC3" s="2"/>
      <c r="NTD3" s="2"/>
      <c r="NTE3" s="2"/>
      <c r="NTF3" s="2"/>
      <c r="NTG3" s="2"/>
      <c r="NTH3" s="2"/>
      <c r="NTI3" s="2"/>
      <c r="NTJ3" s="2"/>
      <c r="NTK3" s="2"/>
      <c r="NTL3" s="2"/>
      <c r="NTM3" s="2"/>
      <c r="NTN3" s="2"/>
      <c r="NTO3" s="2"/>
      <c r="NTP3" s="2"/>
      <c r="NTQ3" s="2"/>
      <c r="NTR3" s="2"/>
      <c r="NTS3" s="2"/>
      <c r="NTT3" s="2"/>
      <c r="NTU3" s="2"/>
      <c r="NTV3" s="2"/>
      <c r="NTW3" s="2"/>
      <c r="NTX3" s="2"/>
      <c r="NTY3" s="2"/>
      <c r="NTZ3" s="2"/>
      <c r="NUA3" s="2"/>
      <c r="NUB3" s="2"/>
      <c r="NUC3" s="2"/>
      <c r="NUD3" s="2"/>
      <c r="NUE3" s="2"/>
      <c r="NUF3" s="2"/>
      <c r="NUG3" s="2"/>
      <c r="NUH3" s="2"/>
      <c r="NUI3" s="2"/>
      <c r="NUJ3" s="2"/>
      <c r="NUK3" s="2"/>
      <c r="NUL3" s="2"/>
      <c r="NUM3" s="2"/>
      <c r="NUN3" s="2"/>
      <c r="NUO3" s="2"/>
      <c r="NUP3" s="2"/>
      <c r="NUQ3" s="2"/>
      <c r="NUR3" s="2"/>
      <c r="NUS3" s="2"/>
      <c r="NUT3" s="2"/>
      <c r="NUU3" s="2"/>
      <c r="NUV3" s="2"/>
      <c r="NUW3" s="2"/>
      <c r="NUX3" s="2"/>
      <c r="NUY3" s="2"/>
      <c r="NUZ3" s="2"/>
      <c r="NVA3" s="2"/>
      <c r="NVB3" s="2"/>
      <c r="NVC3" s="2"/>
      <c r="NVD3" s="2"/>
      <c r="NVE3" s="2"/>
      <c r="NVF3" s="2"/>
      <c r="NVG3" s="2"/>
      <c r="NVH3" s="2"/>
      <c r="NVI3" s="2"/>
      <c r="NVJ3" s="2"/>
      <c r="NVK3" s="2"/>
      <c r="NVL3" s="2"/>
      <c r="NVM3" s="2"/>
      <c r="NVN3" s="2"/>
      <c r="NVO3" s="2"/>
      <c r="NVP3" s="2"/>
      <c r="NVQ3" s="2"/>
      <c r="NVR3" s="2"/>
      <c r="NVS3" s="2"/>
      <c r="NVT3" s="2"/>
      <c r="NVU3" s="2"/>
      <c r="NVV3" s="2"/>
      <c r="NVW3" s="2"/>
      <c r="NVX3" s="2"/>
      <c r="NVY3" s="2"/>
      <c r="NVZ3" s="2"/>
      <c r="NWA3" s="2"/>
      <c r="NWB3" s="2"/>
      <c r="NWC3" s="2"/>
      <c r="NWD3" s="2"/>
      <c r="NWE3" s="2"/>
      <c r="NWF3" s="2"/>
      <c r="NWG3" s="2"/>
      <c r="NWH3" s="2"/>
      <c r="NWI3" s="2"/>
      <c r="NWJ3" s="2"/>
      <c r="NWK3" s="2"/>
      <c r="NWL3" s="2"/>
      <c r="NWM3" s="2"/>
      <c r="NWN3" s="2"/>
      <c r="NWO3" s="2"/>
      <c r="NWP3" s="2"/>
      <c r="NWQ3" s="2"/>
      <c r="NWR3" s="2"/>
      <c r="NWS3" s="2"/>
      <c r="NWT3" s="2"/>
      <c r="NWU3" s="2"/>
      <c r="NWV3" s="2"/>
      <c r="NWW3" s="2"/>
      <c r="NWX3" s="2"/>
      <c r="NWY3" s="2"/>
      <c r="NWZ3" s="2"/>
      <c r="NXA3" s="2"/>
      <c r="NXB3" s="2"/>
      <c r="NXC3" s="2"/>
      <c r="NXD3" s="2"/>
      <c r="NXE3" s="2"/>
      <c r="NXF3" s="2"/>
      <c r="NXG3" s="2"/>
      <c r="NXH3" s="2"/>
      <c r="NXI3" s="2"/>
      <c r="NXJ3" s="2"/>
      <c r="NXK3" s="2"/>
      <c r="NXL3" s="2"/>
      <c r="NXM3" s="2"/>
      <c r="NXN3" s="2"/>
      <c r="NXO3" s="2"/>
      <c r="NXP3" s="2"/>
      <c r="NXQ3" s="2"/>
      <c r="NXR3" s="2"/>
      <c r="NXS3" s="2"/>
      <c r="NXT3" s="2"/>
      <c r="NXU3" s="2"/>
      <c r="NXV3" s="2"/>
      <c r="NXW3" s="2"/>
      <c r="NXX3" s="2"/>
      <c r="NXY3" s="2"/>
      <c r="NXZ3" s="2"/>
      <c r="NYA3" s="2"/>
      <c r="NYB3" s="2"/>
      <c r="NYC3" s="2"/>
      <c r="NYD3" s="2"/>
      <c r="NYE3" s="2"/>
      <c r="NYF3" s="2"/>
      <c r="NYG3" s="2"/>
      <c r="NYH3" s="2"/>
      <c r="NYI3" s="2"/>
      <c r="NYJ3" s="2"/>
      <c r="NYK3" s="2"/>
      <c r="NYL3" s="2"/>
      <c r="NYM3" s="2"/>
      <c r="NYN3" s="2"/>
      <c r="NYO3" s="2"/>
      <c r="NYP3" s="2"/>
      <c r="NYQ3" s="2"/>
      <c r="NYR3" s="2"/>
      <c r="NYS3" s="2"/>
      <c r="NYT3" s="2"/>
      <c r="NYU3" s="2"/>
      <c r="NYV3" s="2"/>
      <c r="NYW3" s="2"/>
      <c r="NYX3" s="2"/>
      <c r="NYY3" s="2"/>
      <c r="NYZ3" s="2"/>
      <c r="NZA3" s="2"/>
      <c r="NZB3" s="2"/>
      <c r="NZC3" s="2"/>
      <c r="NZD3" s="2"/>
      <c r="NZE3" s="2"/>
      <c r="NZF3" s="2"/>
      <c r="NZG3" s="2"/>
      <c r="NZH3" s="2"/>
      <c r="NZI3" s="2"/>
      <c r="NZJ3" s="2"/>
      <c r="NZK3" s="2"/>
      <c r="NZL3" s="2"/>
      <c r="NZM3" s="2"/>
      <c r="NZN3" s="2"/>
      <c r="NZO3" s="2"/>
      <c r="NZP3" s="2"/>
      <c r="NZQ3" s="2"/>
      <c r="NZR3" s="2"/>
      <c r="NZS3" s="2"/>
      <c r="NZT3" s="2"/>
      <c r="NZU3" s="2"/>
      <c r="NZV3" s="2"/>
      <c r="NZW3" s="2"/>
      <c r="NZX3" s="2"/>
      <c r="NZY3" s="2"/>
      <c r="NZZ3" s="2"/>
      <c r="OAA3" s="2"/>
      <c r="OAB3" s="2"/>
      <c r="OAC3" s="2"/>
      <c r="OAD3" s="2"/>
      <c r="OAE3" s="2"/>
      <c r="OAF3" s="2"/>
      <c r="OAG3" s="2"/>
      <c r="OAH3" s="2"/>
      <c r="OAI3" s="2"/>
      <c r="OAJ3" s="2"/>
      <c r="OAK3" s="2"/>
      <c r="OAL3" s="2"/>
      <c r="OAM3" s="2"/>
      <c r="OAN3" s="2"/>
      <c r="OAO3" s="2"/>
      <c r="OAP3" s="2"/>
      <c r="OAQ3" s="2"/>
      <c r="OAR3" s="2"/>
      <c r="OAS3" s="2"/>
      <c r="OAT3" s="2"/>
      <c r="OAU3" s="2"/>
      <c r="OAV3" s="2"/>
      <c r="OAW3" s="2"/>
      <c r="OAX3" s="2"/>
      <c r="OAY3" s="2"/>
      <c r="OAZ3" s="2"/>
      <c r="OBA3" s="2"/>
      <c r="OBB3" s="2"/>
      <c r="OBC3" s="2"/>
      <c r="OBD3" s="2"/>
      <c r="OBE3" s="2"/>
      <c r="OBF3" s="2"/>
      <c r="OBG3" s="2"/>
      <c r="OBH3" s="2"/>
      <c r="OBI3" s="2"/>
      <c r="OBJ3" s="2"/>
      <c r="OBK3" s="2"/>
      <c r="OBL3" s="2"/>
      <c r="OBM3" s="2"/>
      <c r="OBN3" s="2"/>
      <c r="OBO3" s="2"/>
      <c r="OBP3" s="2"/>
      <c r="OBQ3" s="2"/>
      <c r="OBR3" s="2"/>
      <c r="OBS3" s="2"/>
      <c r="OBT3" s="2"/>
      <c r="OBU3" s="2"/>
      <c r="OBV3" s="2"/>
      <c r="OBW3" s="2"/>
      <c r="OBX3" s="2"/>
      <c r="OBY3" s="2"/>
      <c r="OBZ3" s="2"/>
      <c r="OCA3" s="2"/>
      <c r="OCB3" s="2"/>
      <c r="OCC3" s="2"/>
      <c r="OCD3" s="2"/>
      <c r="OCE3" s="2"/>
      <c r="OCF3" s="2"/>
      <c r="OCG3" s="2"/>
      <c r="OCH3" s="2"/>
      <c r="OCI3" s="2"/>
      <c r="OCJ3" s="2"/>
      <c r="OCK3" s="2"/>
      <c r="OCL3" s="2"/>
      <c r="OCM3" s="2"/>
      <c r="OCN3" s="2"/>
      <c r="OCO3" s="2"/>
      <c r="OCP3" s="2"/>
      <c r="OCQ3" s="2"/>
      <c r="OCR3" s="2"/>
      <c r="OCS3" s="2"/>
      <c r="OCT3" s="2"/>
      <c r="OCU3" s="2"/>
      <c r="OCV3" s="2"/>
      <c r="OCW3" s="2"/>
      <c r="OCX3" s="2"/>
      <c r="OCY3" s="2"/>
      <c r="OCZ3" s="2"/>
      <c r="ODA3" s="2"/>
      <c r="ODB3" s="2"/>
      <c r="ODC3" s="2"/>
      <c r="ODD3" s="2"/>
      <c r="ODE3" s="2"/>
      <c r="ODF3" s="2"/>
      <c r="ODG3" s="2"/>
      <c r="ODH3" s="2"/>
      <c r="ODI3" s="2"/>
      <c r="ODJ3" s="2"/>
      <c r="ODK3" s="2"/>
      <c r="ODL3" s="2"/>
      <c r="ODM3" s="2"/>
      <c r="ODN3" s="2"/>
      <c r="ODO3" s="2"/>
      <c r="ODP3" s="2"/>
      <c r="ODQ3" s="2"/>
      <c r="ODR3" s="2"/>
      <c r="ODS3" s="2"/>
      <c r="ODT3" s="2"/>
      <c r="ODU3" s="2"/>
      <c r="ODV3" s="2"/>
      <c r="ODW3" s="2"/>
      <c r="ODX3" s="2"/>
      <c r="ODY3" s="2"/>
      <c r="ODZ3" s="2"/>
      <c r="OEA3" s="2"/>
      <c r="OEB3" s="2"/>
      <c r="OEC3" s="2"/>
      <c r="OED3" s="2"/>
      <c r="OEE3" s="2"/>
      <c r="OEF3" s="2"/>
      <c r="OEG3" s="2"/>
      <c r="OEH3" s="2"/>
      <c r="OEI3" s="2"/>
      <c r="OEJ3" s="2"/>
      <c r="OEK3" s="2"/>
      <c r="OEL3" s="2"/>
      <c r="OEM3" s="2"/>
      <c r="OEN3" s="2"/>
      <c r="OEO3" s="2"/>
      <c r="OEP3" s="2"/>
      <c r="OEQ3" s="2"/>
      <c r="OER3" s="2"/>
      <c r="OES3" s="2"/>
      <c r="OET3" s="2"/>
      <c r="OEU3" s="2"/>
      <c r="OEV3" s="2"/>
      <c r="OEW3" s="2"/>
      <c r="OEX3" s="2"/>
      <c r="OEY3" s="2"/>
      <c r="OEZ3" s="2"/>
      <c r="OFA3" s="2"/>
      <c r="OFB3" s="2"/>
      <c r="OFC3" s="2"/>
      <c r="OFD3" s="2"/>
      <c r="OFE3" s="2"/>
      <c r="OFF3" s="2"/>
      <c r="OFG3" s="2"/>
      <c r="OFH3" s="2"/>
      <c r="OFI3" s="2"/>
      <c r="OFJ3" s="2"/>
      <c r="OFK3" s="2"/>
      <c r="OFL3" s="2"/>
      <c r="OFM3" s="2"/>
      <c r="OFN3" s="2"/>
      <c r="OFO3" s="2"/>
      <c r="OFP3" s="2"/>
      <c r="OFQ3" s="2"/>
      <c r="OFR3" s="2"/>
      <c r="OFS3" s="2"/>
      <c r="OFT3" s="2"/>
      <c r="OFU3" s="2"/>
      <c r="OFV3" s="2"/>
      <c r="OFW3" s="2"/>
      <c r="OFX3" s="2"/>
      <c r="OFY3" s="2"/>
      <c r="OFZ3" s="2"/>
      <c r="OGA3" s="2"/>
      <c r="OGB3" s="2"/>
      <c r="OGC3" s="2"/>
      <c r="OGD3" s="2"/>
      <c r="OGE3" s="2"/>
      <c r="OGF3" s="2"/>
      <c r="OGG3" s="2"/>
      <c r="OGH3" s="2"/>
      <c r="OGI3" s="2"/>
      <c r="OGJ3" s="2"/>
      <c r="OGK3" s="2"/>
      <c r="OGL3" s="2"/>
      <c r="OGM3" s="2"/>
      <c r="OGN3" s="2"/>
      <c r="OGO3" s="2"/>
      <c r="OGP3" s="2"/>
      <c r="OGQ3" s="2"/>
      <c r="OGR3" s="2"/>
      <c r="OGS3" s="2"/>
      <c r="OGT3" s="2"/>
      <c r="OGU3" s="2"/>
      <c r="OGV3" s="2"/>
      <c r="OGW3" s="2"/>
      <c r="OGX3" s="2"/>
      <c r="OGY3" s="2"/>
      <c r="OGZ3" s="2"/>
      <c r="OHA3" s="2"/>
      <c r="OHB3" s="2"/>
      <c r="OHC3" s="2"/>
      <c r="OHD3" s="2"/>
      <c r="OHE3" s="2"/>
      <c r="OHF3" s="2"/>
      <c r="OHG3" s="2"/>
      <c r="OHH3" s="2"/>
      <c r="OHI3" s="2"/>
      <c r="OHJ3" s="2"/>
      <c r="OHK3" s="2"/>
      <c r="OHL3" s="2"/>
      <c r="OHM3" s="2"/>
      <c r="OHN3" s="2"/>
      <c r="OHO3" s="2"/>
      <c r="OHP3" s="2"/>
      <c r="OHQ3" s="2"/>
      <c r="OHR3" s="2"/>
      <c r="OHS3" s="2"/>
      <c r="OHT3" s="2"/>
      <c r="OHU3" s="2"/>
      <c r="OHV3" s="2"/>
      <c r="OHW3" s="2"/>
      <c r="OHX3" s="2"/>
      <c r="OHY3" s="2"/>
      <c r="OHZ3" s="2"/>
      <c r="OIA3" s="2"/>
      <c r="OIB3" s="2"/>
      <c r="OIC3" s="2"/>
      <c r="OID3" s="2"/>
      <c r="OIE3" s="2"/>
      <c r="OIF3" s="2"/>
      <c r="OIG3" s="2"/>
      <c r="OIH3" s="2"/>
      <c r="OII3" s="2"/>
      <c r="OIJ3" s="2"/>
      <c r="OIK3" s="2"/>
      <c r="OIL3" s="2"/>
      <c r="OIM3" s="2"/>
      <c r="OIN3" s="2"/>
      <c r="OIO3" s="2"/>
      <c r="OIP3" s="2"/>
      <c r="OIQ3" s="2"/>
      <c r="OIR3" s="2"/>
      <c r="OIS3" s="2"/>
      <c r="OIT3" s="2"/>
      <c r="OIU3" s="2"/>
      <c r="OIV3" s="2"/>
      <c r="OIW3" s="2"/>
      <c r="OIX3" s="2"/>
      <c r="OIY3" s="2"/>
      <c r="OIZ3" s="2"/>
      <c r="OJA3" s="2"/>
      <c r="OJB3" s="2"/>
      <c r="OJC3" s="2"/>
      <c r="OJD3" s="2"/>
      <c r="OJE3" s="2"/>
      <c r="OJF3" s="2"/>
      <c r="OJG3" s="2"/>
      <c r="OJH3" s="2"/>
      <c r="OJI3" s="2"/>
      <c r="OJJ3" s="2"/>
      <c r="OJK3" s="2"/>
      <c r="OJL3" s="2"/>
      <c r="OJM3" s="2"/>
      <c r="OJN3" s="2"/>
      <c r="OJO3" s="2"/>
      <c r="OJP3" s="2"/>
      <c r="OJQ3" s="2"/>
      <c r="OJR3" s="2"/>
      <c r="OJS3" s="2"/>
      <c r="OJT3" s="2"/>
      <c r="OJU3" s="2"/>
      <c r="OJV3" s="2"/>
      <c r="OJW3" s="2"/>
      <c r="OJX3" s="2"/>
      <c r="OJY3" s="2"/>
      <c r="OJZ3" s="2"/>
      <c r="OKA3" s="2"/>
      <c r="OKB3" s="2"/>
      <c r="OKC3" s="2"/>
      <c r="OKD3" s="2"/>
      <c r="OKE3" s="2"/>
      <c r="OKF3" s="2"/>
      <c r="OKG3" s="2"/>
      <c r="OKH3" s="2"/>
      <c r="OKI3" s="2"/>
      <c r="OKJ3" s="2"/>
      <c r="OKK3" s="2"/>
      <c r="OKL3" s="2"/>
      <c r="OKM3" s="2"/>
      <c r="OKN3" s="2"/>
      <c r="OKO3" s="2"/>
      <c r="OKP3" s="2"/>
      <c r="OKQ3" s="2"/>
      <c r="OKR3" s="2"/>
      <c r="OKS3" s="2"/>
      <c r="OKT3" s="2"/>
      <c r="OKU3" s="2"/>
      <c r="OKV3" s="2"/>
      <c r="OKW3" s="2"/>
      <c r="OKX3" s="2"/>
      <c r="OKY3" s="2"/>
      <c r="OKZ3" s="2"/>
      <c r="OLA3" s="2"/>
      <c r="OLB3" s="2"/>
      <c r="OLC3" s="2"/>
      <c r="OLD3" s="2"/>
      <c r="OLE3" s="2"/>
      <c r="OLF3" s="2"/>
      <c r="OLG3" s="2"/>
      <c r="OLH3" s="2"/>
      <c r="OLI3" s="2"/>
      <c r="OLJ3" s="2"/>
      <c r="OLK3" s="2"/>
      <c r="OLL3" s="2"/>
      <c r="OLM3" s="2"/>
      <c r="OLN3" s="2"/>
      <c r="OLO3" s="2"/>
      <c r="OLP3" s="2"/>
      <c r="OLQ3" s="2"/>
      <c r="OLR3" s="2"/>
      <c r="OLS3" s="2"/>
      <c r="OLT3" s="2"/>
      <c r="OLU3" s="2"/>
      <c r="OLV3" s="2"/>
      <c r="OLW3" s="2"/>
      <c r="OLX3" s="2"/>
      <c r="OLY3" s="2"/>
      <c r="OLZ3" s="2"/>
      <c r="OMA3" s="2"/>
      <c r="OMB3" s="2"/>
      <c r="OMC3" s="2"/>
      <c r="OMD3" s="2"/>
      <c r="OME3" s="2"/>
      <c r="OMF3" s="2"/>
      <c r="OMG3" s="2"/>
      <c r="OMH3" s="2"/>
      <c r="OMI3" s="2"/>
      <c r="OMJ3" s="2"/>
      <c r="OMK3" s="2"/>
      <c r="OML3" s="2"/>
      <c r="OMM3" s="2"/>
      <c r="OMN3" s="2"/>
      <c r="OMO3" s="2"/>
      <c r="OMP3" s="2"/>
      <c r="OMQ3" s="2"/>
      <c r="OMR3" s="2"/>
      <c r="OMS3" s="2"/>
      <c r="OMT3" s="2"/>
      <c r="OMU3" s="2"/>
      <c r="OMV3" s="2"/>
      <c r="OMW3" s="2"/>
      <c r="OMX3" s="2"/>
      <c r="OMY3" s="2"/>
      <c r="OMZ3" s="2"/>
      <c r="ONA3" s="2"/>
      <c r="ONB3" s="2"/>
      <c r="ONC3" s="2"/>
      <c r="OND3" s="2"/>
      <c r="ONE3" s="2"/>
      <c r="ONF3" s="2"/>
      <c r="ONG3" s="2"/>
      <c r="ONH3" s="2"/>
      <c r="ONI3" s="2"/>
      <c r="ONJ3" s="2"/>
      <c r="ONK3" s="2"/>
      <c r="ONL3" s="2"/>
      <c r="ONM3" s="2"/>
      <c r="ONN3" s="2"/>
      <c r="ONO3" s="2"/>
      <c r="ONP3" s="2"/>
      <c r="ONQ3" s="2"/>
      <c r="ONR3" s="2"/>
      <c r="ONS3" s="2"/>
      <c r="ONT3" s="2"/>
      <c r="ONU3" s="2"/>
      <c r="ONV3" s="2"/>
      <c r="ONW3" s="2"/>
      <c r="ONX3" s="2"/>
      <c r="ONY3" s="2"/>
      <c r="ONZ3" s="2"/>
      <c r="OOA3" s="2"/>
      <c r="OOB3" s="2"/>
      <c r="OOC3" s="2"/>
      <c r="OOD3" s="2"/>
      <c r="OOE3" s="2"/>
      <c r="OOF3" s="2"/>
      <c r="OOG3" s="2"/>
      <c r="OOH3" s="2"/>
      <c r="OOI3" s="2"/>
      <c r="OOJ3" s="2"/>
      <c r="OOK3" s="2"/>
      <c r="OOL3" s="2"/>
      <c r="OOM3" s="2"/>
      <c r="OON3" s="2"/>
      <c r="OOO3" s="2"/>
      <c r="OOP3" s="2"/>
      <c r="OOQ3" s="2"/>
      <c r="OOR3" s="2"/>
      <c r="OOS3" s="2"/>
      <c r="OOT3" s="2"/>
      <c r="OOU3" s="2"/>
      <c r="OOV3" s="2"/>
      <c r="OOW3" s="2"/>
      <c r="OOX3" s="2"/>
      <c r="OOY3" s="2"/>
      <c r="OOZ3" s="2"/>
      <c r="OPA3" s="2"/>
      <c r="OPB3" s="2"/>
      <c r="OPC3" s="2"/>
      <c r="OPD3" s="2"/>
      <c r="OPE3" s="2"/>
      <c r="OPF3" s="2"/>
      <c r="OPG3" s="2"/>
      <c r="OPH3" s="2"/>
      <c r="OPI3" s="2"/>
      <c r="OPJ3" s="2"/>
      <c r="OPK3" s="2"/>
      <c r="OPL3" s="2"/>
      <c r="OPM3" s="2"/>
      <c r="OPN3" s="2"/>
      <c r="OPO3" s="2"/>
      <c r="OPP3" s="2"/>
      <c r="OPQ3" s="2"/>
      <c r="OPR3" s="2"/>
      <c r="OPS3" s="2"/>
      <c r="OPT3" s="2"/>
      <c r="OPU3" s="2"/>
      <c r="OPV3" s="2"/>
      <c r="OPW3" s="2"/>
      <c r="OPX3" s="2"/>
      <c r="OPY3" s="2"/>
      <c r="OPZ3" s="2"/>
      <c r="OQA3" s="2"/>
      <c r="OQB3" s="2"/>
      <c r="OQC3" s="2"/>
      <c r="OQD3" s="2"/>
      <c r="OQE3" s="2"/>
      <c r="OQF3" s="2"/>
      <c r="OQG3" s="2"/>
      <c r="OQH3" s="2"/>
      <c r="OQI3" s="2"/>
      <c r="OQJ3" s="2"/>
      <c r="OQK3" s="2"/>
      <c r="OQL3" s="2"/>
      <c r="OQM3" s="2"/>
      <c r="OQN3" s="2"/>
      <c r="OQO3" s="2"/>
      <c r="OQP3" s="2"/>
      <c r="OQQ3" s="2"/>
      <c r="OQR3" s="2"/>
      <c r="OQS3" s="2"/>
      <c r="OQT3" s="2"/>
      <c r="OQU3" s="2"/>
      <c r="OQV3" s="2"/>
      <c r="OQW3" s="2"/>
      <c r="OQX3" s="2"/>
      <c r="OQY3" s="2"/>
      <c r="OQZ3" s="2"/>
      <c r="ORA3" s="2"/>
      <c r="ORB3" s="2"/>
      <c r="ORC3" s="2"/>
      <c r="ORD3" s="2"/>
      <c r="ORE3" s="2"/>
      <c r="ORF3" s="2"/>
      <c r="ORG3" s="2"/>
      <c r="ORH3" s="2"/>
      <c r="ORI3" s="2"/>
      <c r="ORJ3" s="2"/>
      <c r="ORK3" s="2"/>
      <c r="ORL3" s="2"/>
      <c r="ORM3" s="2"/>
      <c r="ORN3" s="2"/>
      <c r="ORO3" s="2"/>
      <c r="ORP3" s="2"/>
      <c r="ORQ3" s="2"/>
      <c r="ORR3" s="2"/>
      <c r="ORS3" s="2"/>
      <c r="ORT3" s="2"/>
      <c r="ORU3" s="2"/>
      <c r="ORV3" s="2"/>
      <c r="ORW3" s="2"/>
      <c r="ORX3" s="2"/>
      <c r="ORY3" s="2"/>
      <c r="ORZ3" s="2"/>
      <c r="OSA3" s="2"/>
      <c r="OSB3" s="2"/>
      <c r="OSC3" s="2"/>
      <c r="OSD3" s="2"/>
      <c r="OSE3" s="2"/>
      <c r="OSF3" s="2"/>
      <c r="OSG3" s="2"/>
      <c r="OSH3" s="2"/>
      <c r="OSI3" s="2"/>
      <c r="OSJ3" s="2"/>
      <c r="OSK3" s="2"/>
      <c r="OSL3" s="2"/>
      <c r="OSM3" s="2"/>
      <c r="OSN3" s="2"/>
      <c r="OSO3" s="2"/>
      <c r="OSP3" s="2"/>
      <c r="OSQ3" s="2"/>
      <c r="OSR3" s="2"/>
      <c r="OSS3" s="2"/>
      <c r="OST3" s="2"/>
      <c r="OSU3" s="2"/>
      <c r="OSV3" s="2"/>
      <c r="OSW3" s="2"/>
      <c r="OSX3" s="2"/>
      <c r="OSY3" s="2"/>
      <c r="OSZ3" s="2"/>
      <c r="OTA3" s="2"/>
      <c r="OTB3" s="2"/>
      <c r="OTC3" s="2"/>
      <c r="OTD3" s="2"/>
      <c r="OTE3" s="2"/>
      <c r="OTF3" s="2"/>
      <c r="OTG3" s="2"/>
      <c r="OTH3" s="2"/>
      <c r="OTI3" s="2"/>
      <c r="OTJ3" s="2"/>
      <c r="OTK3" s="2"/>
      <c r="OTL3" s="2"/>
      <c r="OTM3" s="2"/>
      <c r="OTN3" s="2"/>
      <c r="OTO3" s="2"/>
      <c r="OTP3" s="2"/>
      <c r="OTQ3" s="2"/>
      <c r="OTR3" s="2"/>
      <c r="OTS3" s="2"/>
      <c r="OTT3" s="2"/>
      <c r="OTU3" s="2"/>
      <c r="OTV3" s="2"/>
      <c r="OTW3" s="2"/>
      <c r="OTX3" s="2"/>
      <c r="OTY3" s="2"/>
      <c r="OTZ3" s="2"/>
      <c r="OUA3" s="2"/>
      <c r="OUB3" s="2"/>
      <c r="OUC3" s="2"/>
      <c r="OUD3" s="2"/>
      <c r="OUE3" s="2"/>
      <c r="OUF3" s="2"/>
      <c r="OUG3" s="2"/>
      <c r="OUH3" s="2"/>
      <c r="OUI3" s="2"/>
      <c r="OUJ3" s="2"/>
      <c r="OUK3" s="2"/>
      <c r="OUL3" s="2"/>
      <c r="OUM3" s="2"/>
      <c r="OUN3" s="2"/>
      <c r="OUO3" s="2"/>
      <c r="OUP3" s="2"/>
      <c r="OUQ3" s="2"/>
      <c r="OUR3" s="2"/>
      <c r="OUS3" s="2"/>
      <c r="OUT3" s="2"/>
      <c r="OUU3" s="2"/>
      <c r="OUV3" s="2"/>
      <c r="OUW3" s="2"/>
      <c r="OUX3" s="2"/>
      <c r="OUY3" s="2"/>
      <c r="OUZ3" s="2"/>
      <c r="OVA3" s="2"/>
      <c r="OVB3" s="2"/>
      <c r="OVC3" s="2"/>
      <c r="OVD3" s="2"/>
      <c r="OVE3" s="2"/>
      <c r="OVF3" s="2"/>
      <c r="OVG3" s="2"/>
      <c r="OVH3" s="2"/>
      <c r="OVI3" s="2"/>
      <c r="OVJ3" s="2"/>
      <c r="OVK3" s="2"/>
      <c r="OVL3" s="2"/>
      <c r="OVM3" s="2"/>
      <c r="OVN3" s="2"/>
      <c r="OVO3" s="2"/>
      <c r="OVP3" s="2"/>
      <c r="OVQ3" s="2"/>
      <c r="OVR3" s="2"/>
      <c r="OVS3" s="2"/>
      <c r="OVT3" s="2"/>
      <c r="OVU3" s="2"/>
      <c r="OVV3" s="2"/>
      <c r="OVW3" s="2"/>
      <c r="OVX3" s="2"/>
      <c r="OVY3" s="2"/>
      <c r="OVZ3" s="2"/>
      <c r="OWA3" s="2"/>
      <c r="OWB3" s="2"/>
      <c r="OWC3" s="2"/>
      <c r="OWD3" s="2"/>
      <c r="OWE3" s="2"/>
      <c r="OWF3" s="2"/>
      <c r="OWG3" s="2"/>
      <c r="OWH3" s="2"/>
      <c r="OWI3" s="2"/>
      <c r="OWJ3" s="2"/>
      <c r="OWK3" s="2"/>
      <c r="OWL3" s="2"/>
      <c r="OWM3" s="2"/>
      <c r="OWN3" s="2"/>
      <c r="OWO3" s="2"/>
      <c r="OWP3" s="2"/>
      <c r="OWQ3" s="2"/>
      <c r="OWR3" s="2"/>
      <c r="OWS3" s="2"/>
      <c r="OWT3" s="2"/>
      <c r="OWU3" s="2"/>
      <c r="OWV3" s="2"/>
      <c r="OWW3" s="2"/>
      <c r="OWX3" s="2"/>
      <c r="OWY3" s="2"/>
      <c r="OWZ3" s="2"/>
      <c r="OXA3" s="2"/>
      <c r="OXB3" s="2"/>
      <c r="OXC3" s="2"/>
      <c r="OXD3" s="2"/>
      <c r="OXE3" s="2"/>
      <c r="OXF3" s="2"/>
      <c r="OXG3" s="2"/>
      <c r="OXH3" s="2"/>
      <c r="OXI3" s="2"/>
      <c r="OXJ3" s="2"/>
      <c r="OXK3" s="2"/>
      <c r="OXL3" s="2"/>
      <c r="OXM3" s="2"/>
      <c r="OXN3" s="2"/>
      <c r="OXO3" s="2"/>
      <c r="OXP3" s="2"/>
      <c r="OXQ3" s="2"/>
      <c r="OXR3" s="2"/>
      <c r="OXS3" s="2"/>
      <c r="OXT3" s="2"/>
      <c r="OXU3" s="2"/>
      <c r="OXV3" s="2"/>
      <c r="OXW3" s="2"/>
      <c r="OXX3" s="2"/>
      <c r="OXY3" s="2"/>
      <c r="OXZ3" s="2"/>
      <c r="OYA3" s="2"/>
      <c r="OYB3" s="2"/>
      <c r="OYC3" s="2"/>
      <c r="OYD3" s="2"/>
      <c r="OYE3" s="2"/>
      <c r="OYF3" s="2"/>
      <c r="OYG3" s="2"/>
      <c r="OYH3" s="2"/>
      <c r="OYI3" s="2"/>
      <c r="OYJ3" s="2"/>
      <c r="OYK3" s="2"/>
      <c r="OYL3" s="2"/>
      <c r="OYM3" s="2"/>
      <c r="OYN3" s="2"/>
      <c r="OYO3" s="2"/>
      <c r="OYP3" s="2"/>
      <c r="OYQ3" s="2"/>
      <c r="OYR3" s="2"/>
      <c r="OYS3" s="2"/>
      <c r="OYT3" s="2"/>
      <c r="OYU3" s="2"/>
      <c r="OYV3" s="2"/>
      <c r="OYW3" s="2"/>
      <c r="OYX3" s="2"/>
      <c r="OYY3" s="2"/>
      <c r="OYZ3" s="2"/>
      <c r="OZA3" s="2"/>
      <c r="OZB3" s="2"/>
      <c r="OZC3" s="2"/>
      <c r="OZD3" s="2"/>
      <c r="OZE3" s="2"/>
      <c r="OZF3" s="2"/>
      <c r="OZG3" s="2"/>
      <c r="OZH3" s="2"/>
      <c r="OZI3" s="2"/>
      <c r="OZJ3" s="2"/>
      <c r="OZK3" s="2"/>
      <c r="OZL3" s="2"/>
      <c r="OZM3" s="2"/>
      <c r="OZN3" s="2"/>
      <c r="OZO3" s="2"/>
      <c r="OZP3" s="2"/>
      <c r="OZQ3" s="2"/>
      <c r="OZR3" s="2"/>
      <c r="OZS3" s="2"/>
      <c r="OZT3" s="2"/>
      <c r="OZU3" s="2"/>
      <c r="OZV3" s="2"/>
      <c r="OZW3" s="2"/>
      <c r="OZX3" s="2"/>
      <c r="OZY3" s="2"/>
      <c r="OZZ3" s="2"/>
      <c r="PAA3" s="2"/>
      <c r="PAB3" s="2"/>
      <c r="PAC3" s="2"/>
      <c r="PAD3" s="2"/>
      <c r="PAE3" s="2"/>
      <c r="PAF3" s="2"/>
      <c r="PAG3" s="2"/>
      <c r="PAH3" s="2"/>
      <c r="PAI3" s="2"/>
      <c r="PAJ3" s="2"/>
      <c r="PAK3" s="2"/>
      <c r="PAL3" s="2"/>
      <c r="PAM3" s="2"/>
      <c r="PAN3" s="2"/>
      <c r="PAO3" s="2"/>
      <c r="PAP3" s="2"/>
      <c r="PAQ3" s="2"/>
      <c r="PAR3" s="2"/>
      <c r="PAS3" s="2"/>
      <c r="PAT3" s="2"/>
      <c r="PAU3" s="2"/>
      <c r="PAV3" s="2"/>
      <c r="PAW3" s="2"/>
      <c r="PAX3" s="2"/>
      <c r="PAY3" s="2"/>
      <c r="PAZ3" s="2"/>
      <c r="PBA3" s="2"/>
      <c r="PBB3" s="2"/>
      <c r="PBC3" s="2"/>
      <c r="PBD3" s="2"/>
      <c r="PBE3" s="2"/>
      <c r="PBF3" s="2"/>
      <c r="PBG3" s="2"/>
      <c r="PBH3" s="2"/>
      <c r="PBI3" s="2"/>
      <c r="PBJ3" s="2"/>
      <c r="PBK3" s="2"/>
      <c r="PBL3" s="2"/>
      <c r="PBM3" s="2"/>
      <c r="PBN3" s="2"/>
      <c r="PBO3" s="2"/>
      <c r="PBP3" s="2"/>
      <c r="PBQ3" s="2"/>
      <c r="PBR3" s="2"/>
      <c r="PBS3" s="2"/>
      <c r="PBT3" s="2"/>
      <c r="PBU3" s="2"/>
      <c r="PBV3" s="2"/>
      <c r="PBW3" s="2"/>
      <c r="PBX3" s="2"/>
      <c r="PBY3" s="2"/>
      <c r="PBZ3" s="2"/>
      <c r="PCA3" s="2"/>
      <c r="PCB3" s="2"/>
      <c r="PCC3" s="2"/>
      <c r="PCD3" s="2"/>
      <c r="PCE3" s="2"/>
      <c r="PCF3" s="2"/>
      <c r="PCG3" s="2"/>
      <c r="PCH3" s="2"/>
      <c r="PCI3" s="2"/>
      <c r="PCJ3" s="2"/>
      <c r="PCK3" s="2"/>
      <c r="PCL3" s="2"/>
      <c r="PCM3" s="2"/>
      <c r="PCN3" s="2"/>
      <c r="PCO3" s="2"/>
      <c r="PCP3" s="2"/>
      <c r="PCQ3" s="2"/>
      <c r="PCR3" s="2"/>
      <c r="PCS3" s="2"/>
      <c r="PCT3" s="2"/>
      <c r="PCU3" s="2"/>
      <c r="PCV3" s="2"/>
      <c r="PCW3" s="2"/>
      <c r="PCX3" s="2"/>
      <c r="PCY3" s="2"/>
      <c r="PCZ3" s="2"/>
      <c r="PDA3" s="2"/>
      <c r="PDB3" s="2"/>
      <c r="PDC3" s="2"/>
      <c r="PDD3" s="2"/>
      <c r="PDE3" s="2"/>
      <c r="PDF3" s="2"/>
      <c r="PDG3" s="2"/>
      <c r="PDH3" s="2"/>
      <c r="PDI3" s="2"/>
      <c r="PDJ3" s="2"/>
      <c r="PDK3" s="2"/>
      <c r="PDL3" s="2"/>
      <c r="PDM3" s="2"/>
      <c r="PDN3" s="2"/>
      <c r="PDO3" s="2"/>
      <c r="PDP3" s="2"/>
      <c r="PDQ3" s="2"/>
      <c r="PDR3" s="2"/>
      <c r="PDS3" s="2"/>
      <c r="PDT3" s="2"/>
      <c r="PDU3" s="2"/>
      <c r="PDV3" s="2"/>
      <c r="PDW3" s="2"/>
      <c r="PDX3" s="2"/>
      <c r="PDY3" s="2"/>
      <c r="PDZ3" s="2"/>
      <c r="PEA3" s="2"/>
      <c r="PEB3" s="2"/>
      <c r="PEC3" s="2"/>
      <c r="PED3" s="2"/>
      <c r="PEE3" s="2"/>
      <c r="PEF3" s="2"/>
      <c r="PEG3" s="2"/>
      <c r="PEH3" s="2"/>
      <c r="PEI3" s="2"/>
      <c r="PEJ3" s="2"/>
      <c r="PEK3" s="2"/>
      <c r="PEL3" s="2"/>
      <c r="PEM3" s="2"/>
      <c r="PEN3" s="2"/>
      <c r="PEO3" s="2"/>
      <c r="PEP3" s="2"/>
      <c r="PEQ3" s="2"/>
      <c r="PER3" s="2"/>
      <c r="PES3" s="2"/>
      <c r="PET3" s="2"/>
      <c r="PEU3" s="2"/>
      <c r="PEV3" s="2"/>
      <c r="PEW3" s="2"/>
      <c r="PEX3" s="2"/>
      <c r="PEY3" s="2"/>
      <c r="PEZ3" s="2"/>
      <c r="PFA3" s="2"/>
      <c r="PFB3" s="2"/>
      <c r="PFC3" s="2"/>
      <c r="PFD3" s="2"/>
      <c r="PFE3" s="2"/>
      <c r="PFF3" s="2"/>
      <c r="PFG3" s="2"/>
      <c r="PFH3" s="2"/>
      <c r="PFI3" s="2"/>
      <c r="PFJ3" s="2"/>
      <c r="PFK3" s="2"/>
      <c r="PFL3" s="2"/>
      <c r="PFM3" s="2"/>
      <c r="PFN3" s="2"/>
      <c r="PFO3" s="2"/>
      <c r="PFP3" s="2"/>
      <c r="PFQ3" s="2"/>
      <c r="PFR3" s="2"/>
      <c r="PFS3" s="2"/>
      <c r="PFT3" s="2"/>
      <c r="PFU3" s="2"/>
      <c r="PFV3" s="2"/>
      <c r="PFW3" s="2"/>
      <c r="PFX3" s="2"/>
      <c r="PFY3" s="2"/>
      <c r="PFZ3" s="2"/>
      <c r="PGA3" s="2"/>
      <c r="PGB3" s="2"/>
      <c r="PGC3" s="2"/>
      <c r="PGD3" s="2"/>
      <c r="PGE3" s="2"/>
      <c r="PGF3" s="2"/>
      <c r="PGG3" s="2"/>
      <c r="PGH3" s="2"/>
      <c r="PGI3" s="2"/>
      <c r="PGJ3" s="2"/>
      <c r="PGK3" s="2"/>
      <c r="PGL3" s="2"/>
      <c r="PGM3" s="2"/>
      <c r="PGN3" s="2"/>
      <c r="PGO3" s="2"/>
      <c r="PGP3" s="2"/>
      <c r="PGQ3" s="2"/>
      <c r="PGR3" s="2"/>
      <c r="PGS3" s="2"/>
      <c r="PGT3" s="2"/>
      <c r="PGU3" s="2"/>
      <c r="PGV3" s="2"/>
      <c r="PGW3" s="2"/>
      <c r="PGX3" s="2"/>
      <c r="PGY3" s="2"/>
      <c r="PGZ3" s="2"/>
      <c r="PHA3" s="2"/>
      <c r="PHB3" s="2"/>
      <c r="PHC3" s="2"/>
      <c r="PHD3" s="2"/>
      <c r="PHE3" s="2"/>
      <c r="PHF3" s="2"/>
      <c r="PHG3" s="2"/>
      <c r="PHH3" s="2"/>
      <c r="PHI3" s="2"/>
      <c r="PHJ3" s="2"/>
      <c r="PHK3" s="2"/>
      <c r="PHL3" s="2"/>
      <c r="PHM3" s="2"/>
      <c r="PHN3" s="2"/>
      <c r="PHO3" s="2"/>
      <c r="PHP3" s="2"/>
      <c r="PHQ3" s="2"/>
      <c r="PHR3" s="2"/>
      <c r="PHS3" s="2"/>
      <c r="PHT3" s="2"/>
      <c r="PHU3" s="2"/>
      <c r="PHV3" s="2"/>
      <c r="PHW3" s="2"/>
      <c r="PHX3" s="2"/>
      <c r="PHY3" s="2"/>
      <c r="PHZ3" s="2"/>
      <c r="PIA3" s="2"/>
      <c r="PIB3" s="2"/>
      <c r="PIC3" s="2"/>
      <c r="PID3" s="2"/>
      <c r="PIE3" s="2"/>
      <c r="PIF3" s="2"/>
      <c r="PIG3" s="2"/>
      <c r="PIH3" s="2"/>
      <c r="PII3" s="2"/>
      <c r="PIJ3" s="2"/>
      <c r="PIK3" s="2"/>
      <c r="PIL3" s="2"/>
      <c r="PIM3" s="2"/>
      <c r="PIN3" s="2"/>
      <c r="PIO3" s="2"/>
      <c r="PIP3" s="2"/>
      <c r="PIQ3" s="2"/>
      <c r="PIR3" s="2"/>
      <c r="PIS3" s="2"/>
      <c r="PIT3" s="2"/>
      <c r="PIU3" s="2"/>
      <c r="PIV3" s="2"/>
      <c r="PIW3" s="2"/>
      <c r="PIX3" s="2"/>
      <c r="PIY3" s="2"/>
      <c r="PIZ3" s="2"/>
      <c r="PJA3" s="2"/>
      <c r="PJB3" s="2"/>
      <c r="PJC3" s="2"/>
      <c r="PJD3" s="2"/>
      <c r="PJE3" s="2"/>
      <c r="PJF3" s="2"/>
      <c r="PJG3" s="2"/>
      <c r="PJH3" s="2"/>
      <c r="PJI3" s="2"/>
      <c r="PJJ3" s="2"/>
      <c r="PJK3" s="2"/>
      <c r="PJL3" s="2"/>
      <c r="PJM3" s="2"/>
      <c r="PJN3" s="2"/>
      <c r="PJO3" s="2"/>
      <c r="PJP3" s="2"/>
      <c r="PJQ3" s="2"/>
      <c r="PJR3" s="2"/>
      <c r="PJS3" s="2"/>
      <c r="PJT3" s="2"/>
      <c r="PJU3" s="2"/>
      <c r="PJV3" s="2"/>
      <c r="PJW3" s="2"/>
      <c r="PJX3" s="2"/>
      <c r="PJY3" s="2"/>
      <c r="PJZ3" s="2"/>
      <c r="PKA3" s="2"/>
      <c r="PKB3" s="2"/>
      <c r="PKC3" s="2"/>
      <c r="PKD3" s="2"/>
      <c r="PKE3" s="2"/>
      <c r="PKF3" s="2"/>
      <c r="PKG3" s="2"/>
      <c r="PKH3" s="2"/>
      <c r="PKI3" s="2"/>
      <c r="PKJ3" s="2"/>
      <c r="PKK3" s="2"/>
      <c r="PKL3" s="2"/>
      <c r="PKM3" s="2"/>
      <c r="PKN3" s="2"/>
      <c r="PKO3" s="2"/>
      <c r="PKP3" s="2"/>
      <c r="PKQ3" s="2"/>
      <c r="PKR3" s="2"/>
      <c r="PKS3" s="2"/>
      <c r="PKT3" s="2"/>
      <c r="PKU3" s="2"/>
      <c r="PKV3" s="2"/>
      <c r="PKW3" s="2"/>
      <c r="PKX3" s="2"/>
      <c r="PKY3" s="2"/>
      <c r="PKZ3" s="2"/>
      <c r="PLA3" s="2"/>
      <c r="PLB3" s="2"/>
      <c r="PLC3" s="2"/>
      <c r="PLD3" s="2"/>
      <c r="PLE3" s="2"/>
      <c r="PLF3" s="2"/>
      <c r="PLG3" s="2"/>
      <c r="PLH3" s="2"/>
      <c r="PLI3" s="2"/>
      <c r="PLJ3" s="2"/>
      <c r="PLK3" s="2"/>
      <c r="PLL3" s="2"/>
      <c r="PLM3" s="2"/>
      <c r="PLN3" s="2"/>
      <c r="PLO3" s="2"/>
      <c r="PLP3" s="2"/>
      <c r="PLQ3" s="2"/>
      <c r="PLR3" s="2"/>
      <c r="PLS3" s="2"/>
      <c r="PLT3" s="2"/>
      <c r="PLU3" s="2"/>
      <c r="PLV3" s="2"/>
      <c r="PLW3" s="2"/>
      <c r="PLX3" s="2"/>
      <c r="PLY3" s="2"/>
      <c r="PLZ3" s="2"/>
      <c r="PMA3" s="2"/>
      <c r="PMB3" s="2"/>
      <c r="PMC3" s="2"/>
      <c r="PMD3" s="2"/>
      <c r="PME3" s="2"/>
      <c r="PMF3" s="2"/>
      <c r="PMG3" s="2"/>
      <c r="PMH3" s="2"/>
      <c r="PMI3" s="2"/>
      <c r="PMJ3" s="2"/>
      <c r="PMK3" s="2"/>
      <c r="PML3" s="2"/>
      <c r="PMM3" s="2"/>
      <c r="PMN3" s="2"/>
      <c r="PMO3" s="2"/>
      <c r="PMP3" s="2"/>
      <c r="PMQ3" s="2"/>
      <c r="PMR3" s="2"/>
      <c r="PMS3" s="2"/>
      <c r="PMT3" s="2"/>
      <c r="PMU3" s="2"/>
      <c r="PMV3" s="2"/>
      <c r="PMW3" s="2"/>
      <c r="PMX3" s="2"/>
      <c r="PMY3" s="2"/>
      <c r="PMZ3" s="2"/>
      <c r="PNA3" s="2"/>
      <c r="PNB3" s="2"/>
      <c r="PNC3" s="2"/>
      <c r="PND3" s="2"/>
      <c r="PNE3" s="2"/>
      <c r="PNF3" s="2"/>
      <c r="PNG3" s="2"/>
      <c r="PNH3" s="2"/>
      <c r="PNI3" s="2"/>
      <c r="PNJ3" s="2"/>
      <c r="PNK3" s="2"/>
      <c r="PNL3" s="2"/>
      <c r="PNM3" s="2"/>
      <c r="PNN3" s="2"/>
      <c r="PNO3" s="2"/>
      <c r="PNP3" s="2"/>
      <c r="PNQ3" s="2"/>
      <c r="PNR3" s="2"/>
      <c r="PNS3" s="2"/>
      <c r="PNT3" s="2"/>
      <c r="PNU3" s="2"/>
      <c r="PNV3" s="2"/>
      <c r="PNW3" s="2"/>
      <c r="PNX3" s="2"/>
      <c r="PNY3" s="2"/>
      <c r="PNZ3" s="2"/>
      <c r="POA3" s="2"/>
      <c r="POB3" s="2"/>
      <c r="POC3" s="2"/>
      <c r="POD3" s="2"/>
      <c r="POE3" s="2"/>
      <c r="POF3" s="2"/>
      <c r="POG3" s="2"/>
      <c r="POH3" s="2"/>
      <c r="POI3" s="2"/>
      <c r="POJ3" s="2"/>
      <c r="POK3" s="2"/>
      <c r="POL3" s="2"/>
      <c r="POM3" s="2"/>
      <c r="PON3" s="2"/>
      <c r="POO3" s="2"/>
      <c r="POP3" s="2"/>
      <c r="POQ3" s="2"/>
      <c r="POR3" s="2"/>
      <c r="POS3" s="2"/>
      <c r="POT3" s="2"/>
      <c r="POU3" s="2"/>
      <c r="POV3" s="2"/>
      <c r="POW3" s="2"/>
      <c r="POX3" s="2"/>
      <c r="POY3" s="2"/>
      <c r="POZ3" s="2"/>
      <c r="PPA3" s="2"/>
      <c r="PPB3" s="2"/>
      <c r="PPC3" s="2"/>
      <c r="PPD3" s="2"/>
      <c r="PPE3" s="2"/>
      <c r="PPF3" s="2"/>
      <c r="PPG3" s="2"/>
      <c r="PPH3" s="2"/>
      <c r="PPI3" s="2"/>
      <c r="PPJ3" s="2"/>
      <c r="PPK3" s="2"/>
      <c r="PPL3" s="2"/>
      <c r="PPM3" s="2"/>
      <c r="PPN3" s="2"/>
      <c r="PPO3" s="2"/>
      <c r="PPP3" s="2"/>
      <c r="PPQ3" s="2"/>
      <c r="PPR3" s="2"/>
      <c r="PPS3" s="2"/>
      <c r="PPT3" s="2"/>
      <c r="PPU3" s="2"/>
      <c r="PPV3" s="2"/>
      <c r="PPW3" s="2"/>
      <c r="PPX3" s="2"/>
      <c r="PPY3" s="2"/>
      <c r="PPZ3" s="2"/>
      <c r="PQA3" s="2"/>
      <c r="PQB3" s="2"/>
      <c r="PQC3" s="2"/>
      <c r="PQD3" s="2"/>
      <c r="PQE3" s="2"/>
      <c r="PQF3" s="2"/>
      <c r="PQG3" s="2"/>
      <c r="PQH3" s="2"/>
      <c r="PQI3" s="2"/>
      <c r="PQJ3" s="2"/>
      <c r="PQK3" s="2"/>
      <c r="PQL3" s="2"/>
      <c r="PQM3" s="2"/>
      <c r="PQN3" s="2"/>
      <c r="PQO3" s="2"/>
      <c r="PQP3" s="2"/>
      <c r="PQQ3" s="2"/>
      <c r="PQR3" s="2"/>
      <c r="PQS3" s="2"/>
      <c r="PQT3" s="2"/>
      <c r="PQU3" s="2"/>
      <c r="PQV3" s="2"/>
      <c r="PQW3" s="2"/>
      <c r="PQX3" s="2"/>
      <c r="PQY3" s="2"/>
      <c r="PQZ3" s="2"/>
      <c r="PRA3" s="2"/>
      <c r="PRB3" s="2"/>
      <c r="PRC3" s="2"/>
      <c r="PRD3" s="2"/>
      <c r="PRE3" s="2"/>
      <c r="PRF3" s="2"/>
      <c r="PRG3" s="2"/>
      <c r="PRH3" s="2"/>
      <c r="PRI3" s="2"/>
      <c r="PRJ3" s="2"/>
      <c r="PRK3" s="2"/>
      <c r="PRL3" s="2"/>
      <c r="PRM3" s="2"/>
      <c r="PRN3" s="2"/>
      <c r="PRO3" s="2"/>
      <c r="PRP3" s="2"/>
      <c r="PRQ3" s="2"/>
      <c r="PRR3" s="2"/>
      <c r="PRS3" s="2"/>
      <c r="PRT3" s="2"/>
      <c r="PRU3" s="2"/>
      <c r="PRV3" s="2"/>
      <c r="PRW3" s="2"/>
      <c r="PRX3" s="2"/>
      <c r="PRY3" s="2"/>
      <c r="PRZ3" s="2"/>
      <c r="PSA3" s="2"/>
      <c r="PSB3" s="2"/>
      <c r="PSC3" s="2"/>
      <c r="PSD3" s="2"/>
      <c r="PSE3" s="2"/>
      <c r="PSF3" s="2"/>
      <c r="PSG3" s="2"/>
      <c r="PSH3" s="2"/>
      <c r="PSI3" s="2"/>
      <c r="PSJ3" s="2"/>
      <c r="PSK3" s="2"/>
      <c r="PSL3" s="2"/>
      <c r="PSM3" s="2"/>
      <c r="PSN3" s="2"/>
      <c r="PSO3" s="2"/>
      <c r="PSP3" s="2"/>
      <c r="PSQ3" s="2"/>
      <c r="PSR3" s="2"/>
      <c r="PSS3" s="2"/>
      <c r="PST3" s="2"/>
      <c r="PSU3" s="2"/>
      <c r="PSV3" s="2"/>
      <c r="PSW3" s="2"/>
      <c r="PSX3" s="2"/>
      <c r="PSY3" s="2"/>
      <c r="PSZ3" s="2"/>
      <c r="PTA3" s="2"/>
      <c r="PTB3" s="2"/>
      <c r="PTC3" s="2"/>
      <c r="PTD3" s="2"/>
      <c r="PTE3" s="2"/>
      <c r="PTF3" s="2"/>
      <c r="PTG3" s="2"/>
      <c r="PTH3" s="2"/>
      <c r="PTI3" s="2"/>
      <c r="PTJ3" s="2"/>
      <c r="PTK3" s="2"/>
      <c r="PTL3" s="2"/>
      <c r="PTM3" s="2"/>
      <c r="PTN3" s="2"/>
      <c r="PTO3" s="2"/>
      <c r="PTP3" s="2"/>
      <c r="PTQ3" s="2"/>
      <c r="PTR3" s="2"/>
      <c r="PTS3" s="2"/>
      <c r="PTT3" s="2"/>
      <c r="PTU3" s="2"/>
      <c r="PTV3" s="2"/>
      <c r="PTW3" s="2"/>
      <c r="PTX3" s="2"/>
      <c r="PTY3" s="2"/>
      <c r="PTZ3" s="2"/>
      <c r="PUA3" s="2"/>
      <c r="PUB3" s="2"/>
      <c r="PUC3" s="2"/>
      <c r="PUD3" s="2"/>
      <c r="PUE3" s="2"/>
      <c r="PUF3" s="2"/>
      <c r="PUG3" s="2"/>
      <c r="PUH3" s="2"/>
      <c r="PUI3" s="2"/>
      <c r="PUJ3" s="2"/>
      <c r="PUK3" s="2"/>
      <c r="PUL3" s="2"/>
      <c r="PUM3" s="2"/>
      <c r="PUN3" s="2"/>
      <c r="PUO3" s="2"/>
      <c r="PUP3" s="2"/>
      <c r="PUQ3" s="2"/>
      <c r="PUR3" s="2"/>
      <c r="PUS3" s="2"/>
      <c r="PUT3" s="2"/>
      <c r="PUU3" s="2"/>
      <c r="PUV3" s="2"/>
      <c r="PUW3" s="2"/>
      <c r="PUX3" s="2"/>
      <c r="PUY3" s="2"/>
      <c r="PUZ3" s="2"/>
      <c r="PVA3" s="2"/>
      <c r="PVB3" s="2"/>
      <c r="PVC3" s="2"/>
      <c r="PVD3" s="2"/>
      <c r="PVE3" s="2"/>
      <c r="PVF3" s="2"/>
      <c r="PVG3" s="2"/>
      <c r="PVH3" s="2"/>
      <c r="PVI3" s="2"/>
      <c r="PVJ3" s="2"/>
      <c r="PVK3" s="2"/>
      <c r="PVL3" s="2"/>
      <c r="PVM3" s="2"/>
      <c r="PVN3" s="2"/>
      <c r="PVO3" s="2"/>
      <c r="PVP3" s="2"/>
      <c r="PVQ3" s="2"/>
      <c r="PVR3" s="2"/>
      <c r="PVS3" s="2"/>
      <c r="PVT3" s="2"/>
      <c r="PVU3" s="2"/>
      <c r="PVV3" s="2"/>
      <c r="PVW3" s="2"/>
      <c r="PVX3" s="2"/>
      <c r="PVY3" s="2"/>
      <c r="PVZ3" s="2"/>
      <c r="PWA3" s="2"/>
      <c r="PWB3" s="2"/>
      <c r="PWC3" s="2"/>
      <c r="PWD3" s="2"/>
      <c r="PWE3" s="2"/>
      <c r="PWF3" s="2"/>
      <c r="PWG3" s="2"/>
      <c r="PWH3" s="2"/>
      <c r="PWI3" s="2"/>
      <c r="PWJ3" s="2"/>
      <c r="PWK3" s="2"/>
      <c r="PWL3" s="2"/>
      <c r="PWM3" s="2"/>
      <c r="PWN3" s="2"/>
      <c r="PWO3" s="2"/>
      <c r="PWP3" s="2"/>
      <c r="PWQ3" s="2"/>
      <c r="PWR3" s="2"/>
      <c r="PWS3" s="2"/>
      <c r="PWT3" s="2"/>
      <c r="PWU3" s="2"/>
      <c r="PWV3" s="2"/>
      <c r="PWW3" s="2"/>
      <c r="PWX3" s="2"/>
      <c r="PWY3" s="2"/>
      <c r="PWZ3" s="2"/>
      <c r="PXA3" s="2"/>
      <c r="PXB3" s="2"/>
      <c r="PXC3" s="2"/>
      <c r="PXD3" s="2"/>
      <c r="PXE3" s="2"/>
      <c r="PXF3" s="2"/>
      <c r="PXG3" s="2"/>
      <c r="PXH3" s="2"/>
      <c r="PXI3" s="2"/>
      <c r="PXJ3" s="2"/>
      <c r="PXK3" s="2"/>
      <c r="PXL3" s="2"/>
      <c r="PXM3" s="2"/>
      <c r="PXN3" s="2"/>
      <c r="PXO3" s="2"/>
      <c r="PXP3" s="2"/>
      <c r="PXQ3" s="2"/>
      <c r="PXR3" s="2"/>
      <c r="PXS3" s="2"/>
      <c r="PXT3" s="2"/>
      <c r="PXU3" s="2"/>
      <c r="PXV3" s="2"/>
      <c r="PXW3" s="2"/>
      <c r="PXX3" s="2"/>
      <c r="PXY3" s="2"/>
      <c r="PXZ3" s="2"/>
      <c r="PYA3" s="2"/>
      <c r="PYB3" s="2"/>
      <c r="PYC3" s="2"/>
      <c r="PYD3" s="2"/>
      <c r="PYE3" s="2"/>
      <c r="PYF3" s="2"/>
      <c r="PYG3" s="2"/>
      <c r="PYH3" s="2"/>
      <c r="PYI3" s="2"/>
      <c r="PYJ3" s="2"/>
      <c r="PYK3" s="2"/>
      <c r="PYL3" s="2"/>
      <c r="PYM3" s="2"/>
      <c r="PYN3" s="2"/>
      <c r="PYO3" s="2"/>
      <c r="PYP3" s="2"/>
      <c r="PYQ3" s="2"/>
      <c r="PYR3" s="2"/>
      <c r="PYS3" s="2"/>
      <c r="PYT3" s="2"/>
      <c r="PYU3" s="2"/>
      <c r="PYV3" s="2"/>
      <c r="PYW3" s="2"/>
      <c r="PYX3" s="2"/>
      <c r="PYY3" s="2"/>
      <c r="PYZ3" s="2"/>
      <c r="PZA3" s="2"/>
      <c r="PZB3" s="2"/>
      <c r="PZC3" s="2"/>
      <c r="PZD3" s="2"/>
      <c r="PZE3" s="2"/>
      <c r="PZF3" s="2"/>
      <c r="PZG3" s="2"/>
      <c r="PZH3" s="2"/>
      <c r="PZI3" s="2"/>
      <c r="PZJ3" s="2"/>
      <c r="PZK3" s="2"/>
      <c r="PZL3" s="2"/>
      <c r="PZM3" s="2"/>
      <c r="PZN3" s="2"/>
      <c r="PZO3" s="2"/>
      <c r="PZP3" s="2"/>
      <c r="PZQ3" s="2"/>
      <c r="PZR3" s="2"/>
      <c r="PZS3" s="2"/>
      <c r="PZT3" s="2"/>
      <c r="PZU3" s="2"/>
      <c r="PZV3" s="2"/>
      <c r="PZW3" s="2"/>
      <c r="PZX3" s="2"/>
      <c r="PZY3" s="2"/>
      <c r="PZZ3" s="2"/>
      <c r="QAA3" s="2"/>
      <c r="QAB3" s="2"/>
      <c r="QAC3" s="2"/>
      <c r="QAD3" s="2"/>
      <c r="QAE3" s="2"/>
      <c r="QAF3" s="2"/>
      <c r="QAG3" s="2"/>
      <c r="QAH3" s="2"/>
      <c r="QAI3" s="2"/>
      <c r="QAJ3" s="2"/>
      <c r="QAK3" s="2"/>
      <c r="QAL3" s="2"/>
      <c r="QAM3" s="2"/>
      <c r="QAN3" s="2"/>
      <c r="QAO3" s="2"/>
      <c r="QAP3" s="2"/>
      <c r="QAQ3" s="2"/>
      <c r="QAR3" s="2"/>
      <c r="QAS3" s="2"/>
      <c r="QAT3" s="2"/>
      <c r="QAU3" s="2"/>
      <c r="QAV3" s="2"/>
      <c r="QAW3" s="2"/>
      <c r="QAX3" s="2"/>
      <c r="QAY3" s="2"/>
      <c r="QAZ3" s="2"/>
      <c r="QBA3" s="2"/>
      <c r="QBB3" s="2"/>
      <c r="QBC3" s="2"/>
      <c r="QBD3" s="2"/>
      <c r="QBE3" s="2"/>
      <c r="QBF3" s="2"/>
      <c r="QBG3" s="2"/>
      <c r="QBH3" s="2"/>
      <c r="QBI3" s="2"/>
      <c r="QBJ3" s="2"/>
      <c r="QBK3" s="2"/>
      <c r="QBL3" s="2"/>
      <c r="QBM3" s="2"/>
      <c r="QBN3" s="2"/>
      <c r="QBO3" s="2"/>
      <c r="QBP3" s="2"/>
      <c r="QBQ3" s="2"/>
      <c r="QBR3" s="2"/>
      <c r="QBS3" s="2"/>
      <c r="QBT3" s="2"/>
      <c r="QBU3" s="2"/>
      <c r="QBV3" s="2"/>
      <c r="QBW3" s="2"/>
      <c r="QBX3" s="2"/>
      <c r="QBY3" s="2"/>
      <c r="QBZ3" s="2"/>
      <c r="QCA3" s="2"/>
      <c r="QCB3" s="2"/>
      <c r="QCC3" s="2"/>
      <c r="QCD3" s="2"/>
      <c r="QCE3" s="2"/>
      <c r="QCF3" s="2"/>
      <c r="QCG3" s="2"/>
      <c r="QCH3" s="2"/>
      <c r="QCI3" s="2"/>
      <c r="QCJ3" s="2"/>
      <c r="QCK3" s="2"/>
      <c r="QCL3" s="2"/>
      <c r="QCM3" s="2"/>
      <c r="QCN3" s="2"/>
      <c r="QCO3" s="2"/>
      <c r="QCP3" s="2"/>
      <c r="QCQ3" s="2"/>
      <c r="QCR3" s="2"/>
      <c r="QCS3" s="2"/>
      <c r="QCT3" s="2"/>
      <c r="QCU3" s="2"/>
      <c r="QCV3" s="2"/>
      <c r="QCW3" s="2"/>
      <c r="QCX3" s="2"/>
      <c r="QCY3" s="2"/>
      <c r="QCZ3" s="2"/>
      <c r="QDA3" s="2"/>
      <c r="QDB3" s="2"/>
      <c r="QDC3" s="2"/>
      <c r="QDD3" s="2"/>
      <c r="QDE3" s="2"/>
      <c r="QDF3" s="2"/>
      <c r="QDG3" s="2"/>
      <c r="QDH3" s="2"/>
      <c r="QDI3" s="2"/>
      <c r="QDJ3" s="2"/>
      <c r="QDK3" s="2"/>
      <c r="QDL3" s="2"/>
      <c r="QDM3" s="2"/>
      <c r="QDN3" s="2"/>
      <c r="QDO3" s="2"/>
      <c r="QDP3" s="2"/>
      <c r="QDQ3" s="2"/>
      <c r="QDR3" s="2"/>
      <c r="QDS3" s="2"/>
      <c r="QDT3" s="2"/>
      <c r="QDU3" s="2"/>
      <c r="QDV3" s="2"/>
      <c r="QDW3" s="2"/>
      <c r="QDX3" s="2"/>
      <c r="QDY3" s="2"/>
      <c r="QDZ3" s="2"/>
      <c r="QEA3" s="2"/>
      <c r="QEB3" s="2"/>
      <c r="QEC3" s="2"/>
      <c r="QED3" s="2"/>
      <c r="QEE3" s="2"/>
      <c r="QEF3" s="2"/>
      <c r="QEG3" s="2"/>
      <c r="QEH3" s="2"/>
      <c r="QEI3" s="2"/>
      <c r="QEJ3" s="2"/>
      <c r="QEK3" s="2"/>
      <c r="QEL3" s="2"/>
      <c r="QEM3" s="2"/>
      <c r="QEN3" s="2"/>
      <c r="QEO3" s="2"/>
      <c r="QEP3" s="2"/>
      <c r="QEQ3" s="2"/>
      <c r="QER3" s="2"/>
      <c r="QES3" s="2"/>
      <c r="QET3" s="2"/>
      <c r="QEU3" s="2"/>
      <c r="QEV3" s="2"/>
      <c r="QEW3" s="2"/>
      <c r="QEX3" s="2"/>
      <c r="QEY3" s="2"/>
      <c r="QEZ3" s="2"/>
      <c r="QFA3" s="2"/>
      <c r="QFB3" s="2"/>
      <c r="QFC3" s="2"/>
      <c r="QFD3" s="2"/>
      <c r="QFE3" s="2"/>
      <c r="QFF3" s="2"/>
      <c r="QFG3" s="2"/>
      <c r="QFH3" s="2"/>
      <c r="QFI3" s="2"/>
      <c r="QFJ3" s="2"/>
      <c r="QFK3" s="2"/>
      <c r="QFL3" s="2"/>
      <c r="QFM3" s="2"/>
      <c r="QFN3" s="2"/>
      <c r="QFO3" s="2"/>
      <c r="QFP3" s="2"/>
      <c r="QFQ3" s="2"/>
      <c r="QFR3" s="2"/>
      <c r="QFS3" s="2"/>
      <c r="QFT3" s="2"/>
      <c r="QFU3" s="2"/>
      <c r="QFV3" s="2"/>
      <c r="QFW3" s="2"/>
      <c r="QFX3" s="2"/>
      <c r="QFY3" s="2"/>
      <c r="QFZ3" s="2"/>
      <c r="QGA3" s="2"/>
      <c r="QGB3" s="2"/>
      <c r="QGC3" s="2"/>
      <c r="QGD3" s="2"/>
      <c r="QGE3" s="2"/>
      <c r="QGF3" s="2"/>
      <c r="QGG3" s="2"/>
      <c r="QGH3" s="2"/>
      <c r="QGI3" s="2"/>
      <c r="QGJ3" s="2"/>
      <c r="QGK3" s="2"/>
      <c r="QGL3" s="2"/>
      <c r="QGM3" s="2"/>
      <c r="QGN3" s="2"/>
      <c r="QGO3" s="2"/>
      <c r="QGP3" s="2"/>
      <c r="QGQ3" s="2"/>
      <c r="QGR3" s="2"/>
      <c r="QGS3" s="2"/>
      <c r="QGT3" s="2"/>
      <c r="QGU3" s="2"/>
      <c r="QGV3" s="2"/>
      <c r="QGW3" s="2"/>
      <c r="QGX3" s="2"/>
      <c r="QGY3" s="2"/>
      <c r="QGZ3" s="2"/>
      <c r="QHA3" s="2"/>
      <c r="QHB3" s="2"/>
      <c r="QHC3" s="2"/>
      <c r="QHD3" s="2"/>
      <c r="QHE3" s="2"/>
      <c r="QHF3" s="2"/>
      <c r="QHG3" s="2"/>
      <c r="QHH3" s="2"/>
      <c r="QHI3" s="2"/>
      <c r="QHJ3" s="2"/>
      <c r="QHK3" s="2"/>
      <c r="QHL3" s="2"/>
      <c r="QHM3" s="2"/>
      <c r="QHN3" s="2"/>
      <c r="QHO3" s="2"/>
      <c r="QHP3" s="2"/>
      <c r="QHQ3" s="2"/>
      <c r="QHR3" s="2"/>
      <c r="QHS3" s="2"/>
      <c r="QHT3" s="2"/>
      <c r="QHU3" s="2"/>
      <c r="QHV3" s="2"/>
      <c r="QHW3" s="2"/>
      <c r="QHX3" s="2"/>
      <c r="QHY3" s="2"/>
      <c r="QHZ3" s="2"/>
      <c r="QIA3" s="2"/>
      <c r="QIB3" s="2"/>
      <c r="QIC3" s="2"/>
      <c r="QID3" s="2"/>
      <c r="QIE3" s="2"/>
      <c r="QIF3" s="2"/>
      <c r="QIG3" s="2"/>
      <c r="QIH3" s="2"/>
      <c r="QII3" s="2"/>
      <c r="QIJ3" s="2"/>
      <c r="QIK3" s="2"/>
      <c r="QIL3" s="2"/>
      <c r="QIM3" s="2"/>
      <c r="QIN3" s="2"/>
      <c r="QIO3" s="2"/>
      <c r="QIP3" s="2"/>
      <c r="QIQ3" s="2"/>
      <c r="QIR3" s="2"/>
      <c r="QIS3" s="2"/>
      <c r="QIT3" s="2"/>
      <c r="QIU3" s="2"/>
      <c r="QIV3" s="2"/>
      <c r="QIW3" s="2"/>
      <c r="QIX3" s="2"/>
      <c r="QIY3" s="2"/>
      <c r="QIZ3" s="2"/>
      <c r="QJA3" s="2"/>
      <c r="QJB3" s="2"/>
      <c r="QJC3" s="2"/>
      <c r="QJD3" s="2"/>
      <c r="QJE3" s="2"/>
      <c r="QJF3" s="2"/>
      <c r="QJG3" s="2"/>
      <c r="QJH3" s="2"/>
      <c r="QJI3" s="2"/>
      <c r="QJJ3" s="2"/>
      <c r="QJK3" s="2"/>
      <c r="QJL3" s="2"/>
      <c r="QJM3" s="2"/>
      <c r="QJN3" s="2"/>
      <c r="QJO3" s="2"/>
      <c r="QJP3" s="2"/>
      <c r="QJQ3" s="2"/>
      <c r="QJR3" s="2"/>
      <c r="QJS3" s="2"/>
      <c r="QJT3" s="2"/>
      <c r="QJU3" s="2"/>
      <c r="QJV3" s="2"/>
      <c r="QJW3" s="2"/>
      <c r="QJX3" s="2"/>
      <c r="QJY3" s="2"/>
      <c r="QJZ3" s="2"/>
      <c r="QKA3" s="2"/>
      <c r="QKB3" s="2"/>
      <c r="QKC3" s="2"/>
      <c r="QKD3" s="2"/>
      <c r="QKE3" s="2"/>
      <c r="QKF3" s="2"/>
      <c r="QKG3" s="2"/>
      <c r="QKH3" s="2"/>
      <c r="QKI3" s="2"/>
      <c r="QKJ3" s="2"/>
      <c r="QKK3" s="2"/>
      <c r="QKL3" s="2"/>
      <c r="QKM3" s="2"/>
      <c r="QKN3" s="2"/>
      <c r="QKO3" s="2"/>
      <c r="QKP3" s="2"/>
      <c r="QKQ3" s="2"/>
      <c r="QKR3" s="2"/>
      <c r="QKS3" s="2"/>
      <c r="QKT3" s="2"/>
      <c r="QKU3" s="2"/>
      <c r="QKV3" s="2"/>
      <c r="QKW3" s="2"/>
      <c r="QKX3" s="2"/>
      <c r="QKY3" s="2"/>
      <c r="QKZ3" s="2"/>
      <c r="QLA3" s="2"/>
      <c r="QLB3" s="2"/>
      <c r="QLC3" s="2"/>
      <c r="QLD3" s="2"/>
      <c r="QLE3" s="2"/>
      <c r="QLF3" s="2"/>
      <c r="QLG3" s="2"/>
      <c r="QLH3" s="2"/>
      <c r="QLI3" s="2"/>
      <c r="QLJ3" s="2"/>
      <c r="QLK3" s="2"/>
      <c r="QLL3" s="2"/>
      <c r="QLM3" s="2"/>
      <c r="QLN3" s="2"/>
      <c r="QLO3" s="2"/>
      <c r="QLP3" s="2"/>
      <c r="QLQ3" s="2"/>
      <c r="QLR3" s="2"/>
      <c r="QLS3" s="2"/>
      <c r="QLT3" s="2"/>
      <c r="QLU3" s="2"/>
      <c r="QLV3" s="2"/>
      <c r="QLW3" s="2"/>
      <c r="QLX3" s="2"/>
      <c r="QLY3" s="2"/>
      <c r="QLZ3" s="2"/>
      <c r="QMA3" s="2"/>
      <c r="QMB3" s="2"/>
      <c r="QMC3" s="2"/>
      <c r="QMD3" s="2"/>
      <c r="QME3" s="2"/>
      <c r="QMF3" s="2"/>
      <c r="QMG3" s="2"/>
      <c r="QMH3" s="2"/>
      <c r="QMI3" s="2"/>
      <c r="QMJ3" s="2"/>
      <c r="QMK3" s="2"/>
      <c r="QML3" s="2"/>
      <c r="QMM3" s="2"/>
      <c r="QMN3" s="2"/>
      <c r="QMO3" s="2"/>
      <c r="QMP3" s="2"/>
      <c r="QMQ3" s="2"/>
      <c r="QMR3" s="2"/>
      <c r="QMS3" s="2"/>
      <c r="QMT3" s="2"/>
      <c r="QMU3" s="2"/>
      <c r="QMV3" s="2"/>
      <c r="QMW3" s="2"/>
      <c r="QMX3" s="2"/>
      <c r="QMY3" s="2"/>
      <c r="QMZ3" s="2"/>
      <c r="QNA3" s="2"/>
      <c r="QNB3" s="2"/>
      <c r="QNC3" s="2"/>
      <c r="QND3" s="2"/>
      <c r="QNE3" s="2"/>
      <c r="QNF3" s="2"/>
      <c r="QNG3" s="2"/>
      <c r="QNH3" s="2"/>
      <c r="QNI3" s="2"/>
      <c r="QNJ3" s="2"/>
      <c r="QNK3" s="2"/>
      <c r="QNL3" s="2"/>
      <c r="QNM3" s="2"/>
      <c r="QNN3" s="2"/>
      <c r="QNO3" s="2"/>
      <c r="QNP3" s="2"/>
      <c r="QNQ3" s="2"/>
      <c r="QNR3" s="2"/>
      <c r="QNS3" s="2"/>
      <c r="QNT3" s="2"/>
      <c r="QNU3" s="2"/>
      <c r="QNV3" s="2"/>
      <c r="QNW3" s="2"/>
      <c r="QNX3" s="2"/>
      <c r="QNY3" s="2"/>
      <c r="QNZ3" s="2"/>
      <c r="QOA3" s="2"/>
      <c r="QOB3" s="2"/>
      <c r="QOC3" s="2"/>
      <c r="QOD3" s="2"/>
      <c r="QOE3" s="2"/>
      <c r="QOF3" s="2"/>
      <c r="QOG3" s="2"/>
      <c r="QOH3" s="2"/>
      <c r="QOI3" s="2"/>
      <c r="QOJ3" s="2"/>
      <c r="QOK3" s="2"/>
      <c r="QOL3" s="2"/>
      <c r="QOM3" s="2"/>
      <c r="QON3" s="2"/>
      <c r="QOO3" s="2"/>
      <c r="QOP3" s="2"/>
      <c r="QOQ3" s="2"/>
      <c r="QOR3" s="2"/>
      <c r="QOS3" s="2"/>
      <c r="QOT3" s="2"/>
      <c r="QOU3" s="2"/>
      <c r="QOV3" s="2"/>
      <c r="QOW3" s="2"/>
      <c r="QOX3" s="2"/>
      <c r="QOY3" s="2"/>
      <c r="QOZ3" s="2"/>
      <c r="QPA3" s="2"/>
      <c r="QPB3" s="2"/>
      <c r="QPC3" s="2"/>
      <c r="QPD3" s="2"/>
      <c r="QPE3" s="2"/>
      <c r="QPF3" s="2"/>
      <c r="QPG3" s="2"/>
      <c r="QPH3" s="2"/>
      <c r="QPI3" s="2"/>
      <c r="QPJ3" s="2"/>
      <c r="QPK3" s="2"/>
      <c r="QPL3" s="2"/>
      <c r="QPM3" s="2"/>
      <c r="QPN3" s="2"/>
      <c r="QPO3" s="2"/>
      <c r="QPP3" s="2"/>
      <c r="QPQ3" s="2"/>
      <c r="QPR3" s="2"/>
      <c r="QPS3" s="2"/>
      <c r="QPT3" s="2"/>
      <c r="QPU3" s="2"/>
      <c r="QPV3" s="2"/>
      <c r="QPW3" s="2"/>
      <c r="QPX3" s="2"/>
      <c r="QPY3" s="2"/>
      <c r="QPZ3" s="2"/>
      <c r="QQA3" s="2"/>
      <c r="QQB3" s="2"/>
      <c r="QQC3" s="2"/>
      <c r="QQD3" s="2"/>
      <c r="QQE3" s="2"/>
      <c r="QQF3" s="2"/>
      <c r="QQG3" s="2"/>
      <c r="QQH3" s="2"/>
      <c r="QQI3" s="2"/>
      <c r="QQJ3" s="2"/>
      <c r="QQK3" s="2"/>
      <c r="QQL3" s="2"/>
      <c r="QQM3" s="2"/>
      <c r="QQN3" s="2"/>
      <c r="QQO3" s="2"/>
      <c r="QQP3" s="2"/>
      <c r="QQQ3" s="2"/>
      <c r="QQR3" s="2"/>
      <c r="QQS3" s="2"/>
      <c r="QQT3" s="2"/>
      <c r="QQU3" s="2"/>
      <c r="QQV3" s="2"/>
      <c r="QQW3" s="2"/>
      <c r="QQX3" s="2"/>
      <c r="QQY3" s="2"/>
      <c r="QQZ3" s="2"/>
      <c r="QRA3" s="2"/>
      <c r="QRB3" s="2"/>
      <c r="QRC3" s="2"/>
      <c r="QRD3" s="2"/>
      <c r="QRE3" s="2"/>
      <c r="QRF3" s="2"/>
      <c r="QRG3" s="2"/>
      <c r="QRH3" s="2"/>
      <c r="QRI3" s="2"/>
      <c r="QRJ3" s="2"/>
      <c r="QRK3" s="2"/>
      <c r="QRL3" s="2"/>
      <c r="QRM3" s="2"/>
      <c r="QRN3" s="2"/>
      <c r="QRO3" s="2"/>
      <c r="QRP3" s="2"/>
      <c r="QRQ3" s="2"/>
      <c r="QRR3" s="2"/>
      <c r="QRS3" s="2"/>
      <c r="QRT3" s="2"/>
      <c r="QRU3" s="2"/>
      <c r="QRV3" s="2"/>
      <c r="QRW3" s="2"/>
      <c r="QRX3" s="2"/>
      <c r="QRY3" s="2"/>
      <c r="QRZ3" s="2"/>
      <c r="QSA3" s="2"/>
      <c r="QSB3" s="2"/>
      <c r="QSC3" s="2"/>
      <c r="QSD3" s="2"/>
      <c r="QSE3" s="2"/>
      <c r="QSF3" s="2"/>
      <c r="QSG3" s="2"/>
      <c r="QSH3" s="2"/>
      <c r="QSI3" s="2"/>
      <c r="QSJ3" s="2"/>
      <c r="QSK3" s="2"/>
      <c r="QSL3" s="2"/>
      <c r="QSM3" s="2"/>
      <c r="QSN3" s="2"/>
      <c r="QSO3" s="2"/>
      <c r="QSP3" s="2"/>
      <c r="QSQ3" s="2"/>
      <c r="QSR3" s="2"/>
      <c r="QSS3" s="2"/>
      <c r="QST3" s="2"/>
      <c r="QSU3" s="2"/>
      <c r="QSV3" s="2"/>
      <c r="QSW3" s="2"/>
      <c r="QSX3" s="2"/>
      <c r="QSY3" s="2"/>
      <c r="QSZ3" s="2"/>
      <c r="QTA3" s="2"/>
      <c r="QTB3" s="2"/>
      <c r="QTC3" s="2"/>
      <c r="QTD3" s="2"/>
      <c r="QTE3" s="2"/>
      <c r="QTF3" s="2"/>
      <c r="QTG3" s="2"/>
      <c r="QTH3" s="2"/>
      <c r="QTI3" s="2"/>
      <c r="QTJ3" s="2"/>
      <c r="QTK3" s="2"/>
      <c r="QTL3" s="2"/>
      <c r="QTM3" s="2"/>
      <c r="QTN3" s="2"/>
      <c r="QTO3" s="2"/>
      <c r="QTP3" s="2"/>
      <c r="QTQ3" s="2"/>
      <c r="QTR3" s="2"/>
      <c r="QTS3" s="2"/>
      <c r="QTT3" s="2"/>
      <c r="QTU3" s="2"/>
      <c r="QTV3" s="2"/>
      <c r="QTW3" s="2"/>
      <c r="QTX3" s="2"/>
      <c r="QTY3" s="2"/>
      <c r="QTZ3" s="2"/>
      <c r="QUA3" s="2"/>
      <c r="QUB3" s="2"/>
      <c r="QUC3" s="2"/>
      <c r="QUD3" s="2"/>
      <c r="QUE3" s="2"/>
      <c r="QUF3" s="2"/>
      <c r="QUG3" s="2"/>
      <c r="QUH3" s="2"/>
      <c r="QUI3" s="2"/>
      <c r="QUJ3" s="2"/>
      <c r="QUK3" s="2"/>
      <c r="QUL3" s="2"/>
      <c r="QUM3" s="2"/>
      <c r="QUN3" s="2"/>
      <c r="QUO3" s="2"/>
      <c r="QUP3" s="2"/>
      <c r="QUQ3" s="2"/>
      <c r="QUR3" s="2"/>
      <c r="QUS3" s="2"/>
      <c r="QUT3" s="2"/>
      <c r="QUU3" s="2"/>
      <c r="QUV3" s="2"/>
      <c r="QUW3" s="2"/>
      <c r="QUX3" s="2"/>
      <c r="QUY3" s="2"/>
      <c r="QUZ3" s="2"/>
      <c r="QVA3" s="2"/>
      <c r="QVB3" s="2"/>
      <c r="QVC3" s="2"/>
      <c r="QVD3" s="2"/>
      <c r="QVE3" s="2"/>
      <c r="QVF3" s="2"/>
      <c r="QVG3" s="2"/>
      <c r="QVH3" s="2"/>
      <c r="QVI3" s="2"/>
      <c r="QVJ3" s="2"/>
      <c r="QVK3" s="2"/>
      <c r="QVL3" s="2"/>
      <c r="QVM3" s="2"/>
      <c r="QVN3" s="2"/>
      <c r="QVO3" s="2"/>
      <c r="QVP3" s="2"/>
      <c r="QVQ3" s="2"/>
      <c r="QVR3" s="2"/>
      <c r="QVS3" s="2"/>
      <c r="QVT3" s="2"/>
      <c r="QVU3" s="2"/>
      <c r="QVV3" s="2"/>
      <c r="QVW3" s="2"/>
      <c r="QVX3" s="2"/>
      <c r="QVY3" s="2"/>
      <c r="QVZ3" s="2"/>
      <c r="QWA3" s="2"/>
      <c r="QWB3" s="2"/>
      <c r="QWC3" s="2"/>
      <c r="QWD3" s="2"/>
      <c r="QWE3" s="2"/>
      <c r="QWF3" s="2"/>
      <c r="QWG3" s="2"/>
      <c r="QWH3" s="2"/>
      <c r="QWI3" s="2"/>
      <c r="QWJ3" s="2"/>
      <c r="QWK3" s="2"/>
      <c r="QWL3" s="2"/>
      <c r="QWM3" s="2"/>
      <c r="QWN3" s="2"/>
      <c r="QWO3" s="2"/>
      <c r="QWP3" s="2"/>
      <c r="QWQ3" s="2"/>
      <c r="QWR3" s="2"/>
      <c r="QWS3" s="2"/>
      <c r="QWT3" s="2"/>
      <c r="QWU3" s="2"/>
      <c r="QWV3" s="2"/>
      <c r="QWW3" s="2"/>
      <c r="QWX3" s="2"/>
      <c r="QWY3" s="2"/>
      <c r="QWZ3" s="2"/>
      <c r="QXA3" s="2"/>
      <c r="QXB3" s="2"/>
      <c r="QXC3" s="2"/>
      <c r="QXD3" s="2"/>
      <c r="QXE3" s="2"/>
      <c r="QXF3" s="2"/>
      <c r="QXG3" s="2"/>
      <c r="QXH3" s="2"/>
      <c r="QXI3" s="2"/>
      <c r="QXJ3" s="2"/>
      <c r="QXK3" s="2"/>
      <c r="QXL3" s="2"/>
      <c r="QXM3" s="2"/>
      <c r="QXN3" s="2"/>
      <c r="QXO3" s="2"/>
      <c r="QXP3" s="2"/>
      <c r="QXQ3" s="2"/>
      <c r="QXR3" s="2"/>
      <c r="QXS3" s="2"/>
      <c r="QXT3" s="2"/>
      <c r="QXU3" s="2"/>
      <c r="QXV3" s="2"/>
      <c r="QXW3" s="2"/>
      <c r="QXX3" s="2"/>
      <c r="QXY3" s="2"/>
      <c r="QXZ3" s="2"/>
      <c r="QYA3" s="2"/>
      <c r="QYB3" s="2"/>
      <c r="QYC3" s="2"/>
      <c r="QYD3" s="2"/>
      <c r="QYE3" s="2"/>
      <c r="QYF3" s="2"/>
      <c r="QYG3" s="2"/>
      <c r="QYH3" s="2"/>
      <c r="QYI3" s="2"/>
      <c r="QYJ3" s="2"/>
      <c r="QYK3" s="2"/>
      <c r="QYL3" s="2"/>
      <c r="QYM3" s="2"/>
      <c r="QYN3" s="2"/>
      <c r="QYO3" s="2"/>
      <c r="QYP3" s="2"/>
      <c r="QYQ3" s="2"/>
      <c r="QYR3" s="2"/>
      <c r="QYS3" s="2"/>
      <c r="QYT3" s="2"/>
      <c r="QYU3" s="2"/>
      <c r="QYV3" s="2"/>
      <c r="QYW3" s="2"/>
      <c r="QYX3" s="2"/>
      <c r="QYY3" s="2"/>
      <c r="QYZ3" s="2"/>
      <c r="QZA3" s="2"/>
      <c r="QZB3" s="2"/>
      <c r="QZC3" s="2"/>
      <c r="QZD3" s="2"/>
      <c r="QZE3" s="2"/>
      <c r="QZF3" s="2"/>
      <c r="QZG3" s="2"/>
      <c r="QZH3" s="2"/>
      <c r="QZI3" s="2"/>
      <c r="QZJ3" s="2"/>
      <c r="QZK3" s="2"/>
      <c r="QZL3" s="2"/>
      <c r="QZM3" s="2"/>
      <c r="QZN3" s="2"/>
      <c r="QZO3" s="2"/>
      <c r="QZP3" s="2"/>
      <c r="QZQ3" s="2"/>
      <c r="QZR3" s="2"/>
      <c r="QZS3" s="2"/>
      <c r="QZT3" s="2"/>
      <c r="QZU3" s="2"/>
      <c r="QZV3" s="2"/>
      <c r="QZW3" s="2"/>
      <c r="QZX3" s="2"/>
      <c r="QZY3" s="2"/>
      <c r="QZZ3" s="2"/>
      <c r="RAA3" s="2"/>
      <c r="RAB3" s="2"/>
      <c r="RAC3" s="2"/>
      <c r="RAD3" s="2"/>
      <c r="RAE3" s="2"/>
      <c r="RAF3" s="2"/>
      <c r="RAG3" s="2"/>
      <c r="RAH3" s="2"/>
      <c r="RAI3" s="2"/>
      <c r="RAJ3" s="2"/>
      <c r="RAK3" s="2"/>
      <c r="RAL3" s="2"/>
      <c r="RAM3" s="2"/>
      <c r="RAN3" s="2"/>
      <c r="RAO3" s="2"/>
      <c r="RAP3" s="2"/>
      <c r="RAQ3" s="2"/>
      <c r="RAR3" s="2"/>
      <c r="RAS3" s="2"/>
      <c r="RAT3" s="2"/>
      <c r="RAU3" s="2"/>
      <c r="RAV3" s="2"/>
      <c r="RAW3" s="2"/>
      <c r="RAX3" s="2"/>
      <c r="RAY3" s="2"/>
      <c r="RAZ3" s="2"/>
      <c r="RBA3" s="2"/>
      <c r="RBB3" s="2"/>
      <c r="RBC3" s="2"/>
      <c r="RBD3" s="2"/>
      <c r="RBE3" s="2"/>
      <c r="RBF3" s="2"/>
      <c r="RBG3" s="2"/>
      <c r="RBH3" s="2"/>
      <c r="RBI3" s="2"/>
      <c r="RBJ3" s="2"/>
      <c r="RBK3" s="2"/>
      <c r="RBL3" s="2"/>
      <c r="RBM3" s="2"/>
      <c r="RBN3" s="2"/>
      <c r="RBO3" s="2"/>
      <c r="RBP3" s="2"/>
      <c r="RBQ3" s="2"/>
      <c r="RBR3" s="2"/>
      <c r="RBS3" s="2"/>
      <c r="RBT3" s="2"/>
      <c r="RBU3" s="2"/>
      <c r="RBV3" s="2"/>
      <c r="RBW3" s="2"/>
      <c r="RBX3" s="2"/>
      <c r="RBY3" s="2"/>
      <c r="RBZ3" s="2"/>
      <c r="RCA3" s="2"/>
      <c r="RCB3" s="2"/>
      <c r="RCC3" s="2"/>
      <c r="RCD3" s="2"/>
      <c r="RCE3" s="2"/>
      <c r="RCF3" s="2"/>
      <c r="RCG3" s="2"/>
      <c r="RCH3" s="2"/>
      <c r="RCI3" s="2"/>
      <c r="RCJ3" s="2"/>
      <c r="RCK3" s="2"/>
      <c r="RCL3" s="2"/>
      <c r="RCM3" s="2"/>
      <c r="RCN3" s="2"/>
      <c r="RCO3" s="2"/>
      <c r="RCP3" s="2"/>
      <c r="RCQ3" s="2"/>
      <c r="RCR3" s="2"/>
      <c r="RCS3" s="2"/>
      <c r="RCT3" s="2"/>
      <c r="RCU3" s="2"/>
      <c r="RCV3" s="2"/>
      <c r="RCW3" s="2"/>
      <c r="RCX3" s="2"/>
      <c r="RCY3" s="2"/>
      <c r="RCZ3" s="2"/>
      <c r="RDA3" s="2"/>
      <c r="RDB3" s="2"/>
      <c r="RDC3" s="2"/>
      <c r="RDD3" s="2"/>
      <c r="RDE3" s="2"/>
      <c r="RDF3" s="2"/>
      <c r="RDG3" s="2"/>
      <c r="RDH3" s="2"/>
      <c r="RDI3" s="2"/>
      <c r="RDJ3" s="2"/>
      <c r="RDK3" s="2"/>
      <c r="RDL3" s="2"/>
      <c r="RDM3" s="2"/>
      <c r="RDN3" s="2"/>
      <c r="RDO3" s="2"/>
      <c r="RDP3" s="2"/>
      <c r="RDQ3" s="2"/>
      <c r="RDR3" s="2"/>
      <c r="RDS3" s="2"/>
      <c r="RDT3" s="2"/>
      <c r="RDU3" s="2"/>
      <c r="RDV3" s="2"/>
      <c r="RDW3" s="2"/>
      <c r="RDX3" s="2"/>
      <c r="RDY3" s="2"/>
      <c r="RDZ3" s="2"/>
      <c r="REA3" s="2"/>
      <c r="REB3" s="2"/>
      <c r="REC3" s="2"/>
      <c r="RED3" s="2"/>
      <c r="REE3" s="2"/>
      <c r="REF3" s="2"/>
      <c r="REG3" s="2"/>
      <c r="REH3" s="2"/>
      <c r="REI3" s="2"/>
      <c r="REJ3" s="2"/>
      <c r="REK3" s="2"/>
      <c r="REL3" s="2"/>
      <c r="REM3" s="2"/>
      <c r="REN3" s="2"/>
      <c r="REO3" s="2"/>
      <c r="REP3" s="2"/>
      <c r="REQ3" s="2"/>
      <c r="RER3" s="2"/>
      <c r="RES3" s="2"/>
      <c r="RET3" s="2"/>
      <c r="REU3" s="2"/>
      <c r="REV3" s="2"/>
      <c r="REW3" s="2"/>
      <c r="REX3" s="2"/>
      <c r="REY3" s="2"/>
      <c r="REZ3" s="2"/>
      <c r="RFA3" s="2"/>
      <c r="RFB3" s="2"/>
      <c r="RFC3" s="2"/>
      <c r="RFD3" s="2"/>
      <c r="RFE3" s="2"/>
      <c r="RFF3" s="2"/>
      <c r="RFG3" s="2"/>
      <c r="RFH3" s="2"/>
      <c r="RFI3" s="2"/>
      <c r="RFJ3" s="2"/>
      <c r="RFK3" s="2"/>
      <c r="RFL3" s="2"/>
      <c r="RFM3" s="2"/>
      <c r="RFN3" s="2"/>
      <c r="RFO3" s="2"/>
      <c r="RFP3" s="2"/>
      <c r="RFQ3" s="2"/>
      <c r="RFR3" s="2"/>
      <c r="RFS3" s="2"/>
      <c r="RFT3" s="2"/>
      <c r="RFU3" s="2"/>
      <c r="RFV3" s="2"/>
      <c r="RFW3" s="2"/>
      <c r="RFX3" s="2"/>
      <c r="RFY3" s="2"/>
      <c r="RFZ3" s="2"/>
      <c r="RGA3" s="2"/>
      <c r="RGB3" s="2"/>
      <c r="RGC3" s="2"/>
      <c r="RGD3" s="2"/>
      <c r="RGE3" s="2"/>
      <c r="RGF3" s="2"/>
      <c r="RGG3" s="2"/>
      <c r="RGH3" s="2"/>
      <c r="RGI3" s="2"/>
      <c r="RGJ3" s="2"/>
      <c r="RGK3" s="2"/>
      <c r="RGL3" s="2"/>
      <c r="RGM3" s="2"/>
      <c r="RGN3" s="2"/>
      <c r="RGO3" s="2"/>
      <c r="RGP3" s="2"/>
      <c r="RGQ3" s="2"/>
      <c r="RGR3" s="2"/>
      <c r="RGS3" s="2"/>
      <c r="RGT3" s="2"/>
      <c r="RGU3" s="2"/>
      <c r="RGV3" s="2"/>
      <c r="RGW3" s="2"/>
      <c r="RGX3" s="2"/>
      <c r="RGY3" s="2"/>
      <c r="RGZ3" s="2"/>
      <c r="RHA3" s="2"/>
      <c r="RHB3" s="2"/>
      <c r="RHC3" s="2"/>
      <c r="RHD3" s="2"/>
      <c r="RHE3" s="2"/>
      <c r="RHF3" s="2"/>
      <c r="RHG3" s="2"/>
      <c r="RHH3" s="2"/>
      <c r="RHI3" s="2"/>
      <c r="RHJ3" s="2"/>
      <c r="RHK3" s="2"/>
      <c r="RHL3" s="2"/>
      <c r="RHM3" s="2"/>
      <c r="RHN3" s="2"/>
      <c r="RHO3" s="2"/>
      <c r="RHP3" s="2"/>
      <c r="RHQ3" s="2"/>
      <c r="RHR3" s="2"/>
      <c r="RHS3" s="2"/>
      <c r="RHT3" s="2"/>
      <c r="RHU3" s="2"/>
      <c r="RHV3" s="2"/>
      <c r="RHW3" s="2"/>
      <c r="RHX3" s="2"/>
      <c r="RHY3" s="2"/>
      <c r="RHZ3" s="2"/>
      <c r="RIA3" s="2"/>
      <c r="RIB3" s="2"/>
      <c r="RIC3" s="2"/>
      <c r="RID3" s="2"/>
      <c r="RIE3" s="2"/>
      <c r="RIF3" s="2"/>
      <c r="RIG3" s="2"/>
      <c r="RIH3" s="2"/>
      <c r="RII3" s="2"/>
      <c r="RIJ3" s="2"/>
      <c r="RIK3" s="2"/>
      <c r="RIL3" s="2"/>
      <c r="RIM3" s="2"/>
      <c r="RIN3" s="2"/>
      <c r="RIO3" s="2"/>
      <c r="RIP3" s="2"/>
      <c r="RIQ3" s="2"/>
      <c r="RIR3" s="2"/>
      <c r="RIS3" s="2"/>
      <c r="RIT3" s="2"/>
      <c r="RIU3" s="2"/>
      <c r="RIV3" s="2"/>
      <c r="RIW3" s="2"/>
      <c r="RIX3" s="2"/>
      <c r="RIY3" s="2"/>
      <c r="RIZ3" s="2"/>
      <c r="RJA3" s="2"/>
      <c r="RJB3" s="2"/>
      <c r="RJC3" s="2"/>
      <c r="RJD3" s="2"/>
      <c r="RJE3" s="2"/>
      <c r="RJF3" s="2"/>
      <c r="RJG3" s="2"/>
      <c r="RJH3" s="2"/>
      <c r="RJI3" s="2"/>
      <c r="RJJ3" s="2"/>
      <c r="RJK3" s="2"/>
      <c r="RJL3" s="2"/>
      <c r="RJM3" s="2"/>
      <c r="RJN3" s="2"/>
      <c r="RJO3" s="2"/>
      <c r="RJP3" s="2"/>
      <c r="RJQ3" s="2"/>
      <c r="RJR3" s="2"/>
      <c r="RJS3" s="2"/>
      <c r="RJT3" s="2"/>
      <c r="RJU3" s="2"/>
      <c r="RJV3" s="2"/>
      <c r="RJW3" s="2"/>
      <c r="RJX3" s="2"/>
      <c r="RJY3" s="2"/>
      <c r="RJZ3" s="2"/>
      <c r="RKA3" s="2"/>
      <c r="RKB3" s="2"/>
      <c r="RKC3" s="2"/>
      <c r="RKD3" s="2"/>
      <c r="RKE3" s="2"/>
      <c r="RKF3" s="2"/>
      <c r="RKG3" s="2"/>
      <c r="RKH3" s="2"/>
      <c r="RKI3" s="2"/>
      <c r="RKJ3" s="2"/>
      <c r="RKK3" s="2"/>
      <c r="RKL3" s="2"/>
      <c r="RKM3" s="2"/>
      <c r="RKN3" s="2"/>
      <c r="RKO3" s="2"/>
      <c r="RKP3" s="2"/>
      <c r="RKQ3" s="2"/>
      <c r="RKR3" s="2"/>
      <c r="RKS3" s="2"/>
      <c r="RKT3" s="2"/>
      <c r="RKU3" s="2"/>
      <c r="RKV3" s="2"/>
      <c r="RKW3" s="2"/>
      <c r="RKX3" s="2"/>
      <c r="RKY3" s="2"/>
      <c r="RKZ3" s="2"/>
      <c r="RLA3" s="2"/>
      <c r="RLB3" s="2"/>
      <c r="RLC3" s="2"/>
      <c r="RLD3" s="2"/>
      <c r="RLE3" s="2"/>
      <c r="RLF3" s="2"/>
      <c r="RLG3" s="2"/>
      <c r="RLH3" s="2"/>
      <c r="RLI3" s="2"/>
      <c r="RLJ3" s="2"/>
      <c r="RLK3" s="2"/>
      <c r="RLL3" s="2"/>
      <c r="RLM3" s="2"/>
      <c r="RLN3" s="2"/>
      <c r="RLO3" s="2"/>
      <c r="RLP3" s="2"/>
      <c r="RLQ3" s="2"/>
      <c r="RLR3" s="2"/>
      <c r="RLS3" s="2"/>
      <c r="RLT3" s="2"/>
      <c r="RLU3" s="2"/>
      <c r="RLV3" s="2"/>
      <c r="RLW3" s="2"/>
      <c r="RLX3" s="2"/>
      <c r="RLY3" s="2"/>
      <c r="RLZ3" s="2"/>
      <c r="RMA3" s="2"/>
      <c r="RMB3" s="2"/>
      <c r="RMC3" s="2"/>
      <c r="RMD3" s="2"/>
      <c r="RME3" s="2"/>
      <c r="RMF3" s="2"/>
      <c r="RMG3" s="2"/>
      <c r="RMH3" s="2"/>
      <c r="RMI3" s="2"/>
      <c r="RMJ3" s="2"/>
      <c r="RMK3" s="2"/>
      <c r="RML3" s="2"/>
      <c r="RMM3" s="2"/>
      <c r="RMN3" s="2"/>
      <c r="RMO3" s="2"/>
      <c r="RMP3" s="2"/>
      <c r="RMQ3" s="2"/>
      <c r="RMR3" s="2"/>
      <c r="RMS3" s="2"/>
      <c r="RMT3" s="2"/>
      <c r="RMU3" s="2"/>
      <c r="RMV3" s="2"/>
      <c r="RMW3" s="2"/>
      <c r="RMX3" s="2"/>
      <c r="RMY3" s="2"/>
      <c r="RMZ3" s="2"/>
      <c r="RNA3" s="2"/>
      <c r="RNB3" s="2"/>
      <c r="RNC3" s="2"/>
      <c r="RND3" s="2"/>
      <c r="RNE3" s="2"/>
      <c r="RNF3" s="2"/>
      <c r="RNG3" s="2"/>
      <c r="RNH3" s="2"/>
      <c r="RNI3" s="2"/>
      <c r="RNJ3" s="2"/>
      <c r="RNK3" s="2"/>
      <c r="RNL3" s="2"/>
      <c r="RNM3" s="2"/>
      <c r="RNN3" s="2"/>
      <c r="RNO3" s="2"/>
      <c r="RNP3" s="2"/>
      <c r="RNQ3" s="2"/>
      <c r="RNR3" s="2"/>
      <c r="RNS3" s="2"/>
      <c r="RNT3" s="2"/>
      <c r="RNU3" s="2"/>
      <c r="RNV3" s="2"/>
      <c r="RNW3" s="2"/>
      <c r="RNX3" s="2"/>
      <c r="RNY3" s="2"/>
      <c r="RNZ3" s="2"/>
      <c r="ROA3" s="2"/>
      <c r="ROB3" s="2"/>
      <c r="ROC3" s="2"/>
      <c r="ROD3" s="2"/>
      <c r="ROE3" s="2"/>
      <c r="ROF3" s="2"/>
      <c r="ROG3" s="2"/>
      <c r="ROH3" s="2"/>
      <c r="ROI3" s="2"/>
      <c r="ROJ3" s="2"/>
      <c r="ROK3" s="2"/>
      <c r="ROL3" s="2"/>
      <c r="ROM3" s="2"/>
      <c r="RON3" s="2"/>
      <c r="ROO3" s="2"/>
      <c r="ROP3" s="2"/>
      <c r="ROQ3" s="2"/>
      <c r="ROR3" s="2"/>
      <c r="ROS3" s="2"/>
      <c r="ROT3" s="2"/>
      <c r="ROU3" s="2"/>
      <c r="ROV3" s="2"/>
      <c r="ROW3" s="2"/>
      <c r="ROX3" s="2"/>
      <c r="ROY3" s="2"/>
      <c r="ROZ3" s="2"/>
      <c r="RPA3" s="2"/>
      <c r="RPB3" s="2"/>
      <c r="RPC3" s="2"/>
      <c r="RPD3" s="2"/>
      <c r="RPE3" s="2"/>
      <c r="RPF3" s="2"/>
      <c r="RPG3" s="2"/>
      <c r="RPH3" s="2"/>
      <c r="RPI3" s="2"/>
      <c r="RPJ3" s="2"/>
      <c r="RPK3" s="2"/>
      <c r="RPL3" s="2"/>
      <c r="RPM3" s="2"/>
      <c r="RPN3" s="2"/>
      <c r="RPO3" s="2"/>
      <c r="RPP3" s="2"/>
      <c r="RPQ3" s="2"/>
      <c r="RPR3" s="2"/>
      <c r="RPS3" s="2"/>
      <c r="RPT3" s="2"/>
      <c r="RPU3" s="2"/>
      <c r="RPV3" s="2"/>
      <c r="RPW3" s="2"/>
      <c r="RPX3" s="2"/>
      <c r="RPY3" s="2"/>
      <c r="RPZ3" s="2"/>
      <c r="RQA3" s="2"/>
      <c r="RQB3" s="2"/>
      <c r="RQC3" s="2"/>
      <c r="RQD3" s="2"/>
      <c r="RQE3" s="2"/>
      <c r="RQF3" s="2"/>
      <c r="RQG3" s="2"/>
      <c r="RQH3" s="2"/>
      <c r="RQI3" s="2"/>
      <c r="RQJ3" s="2"/>
      <c r="RQK3" s="2"/>
      <c r="RQL3" s="2"/>
      <c r="RQM3" s="2"/>
      <c r="RQN3" s="2"/>
      <c r="RQO3" s="2"/>
      <c r="RQP3" s="2"/>
      <c r="RQQ3" s="2"/>
      <c r="RQR3" s="2"/>
      <c r="RQS3" s="2"/>
      <c r="RQT3" s="2"/>
      <c r="RQU3" s="2"/>
      <c r="RQV3" s="2"/>
      <c r="RQW3" s="2"/>
      <c r="RQX3" s="2"/>
      <c r="RQY3" s="2"/>
      <c r="RQZ3" s="2"/>
      <c r="RRA3" s="2"/>
      <c r="RRB3" s="2"/>
      <c r="RRC3" s="2"/>
      <c r="RRD3" s="2"/>
      <c r="RRE3" s="2"/>
      <c r="RRF3" s="2"/>
      <c r="RRG3" s="2"/>
      <c r="RRH3" s="2"/>
      <c r="RRI3" s="2"/>
      <c r="RRJ3" s="2"/>
      <c r="RRK3" s="2"/>
      <c r="RRL3" s="2"/>
      <c r="RRM3" s="2"/>
      <c r="RRN3" s="2"/>
      <c r="RRO3" s="2"/>
      <c r="RRP3" s="2"/>
      <c r="RRQ3" s="2"/>
      <c r="RRR3" s="2"/>
      <c r="RRS3" s="2"/>
      <c r="RRT3" s="2"/>
      <c r="RRU3" s="2"/>
      <c r="RRV3" s="2"/>
      <c r="RRW3" s="2"/>
      <c r="RRX3" s="2"/>
      <c r="RRY3" s="2"/>
      <c r="RRZ3" s="2"/>
      <c r="RSA3" s="2"/>
      <c r="RSB3" s="2"/>
      <c r="RSC3" s="2"/>
      <c r="RSD3" s="2"/>
      <c r="RSE3" s="2"/>
      <c r="RSF3" s="2"/>
      <c r="RSG3" s="2"/>
      <c r="RSH3" s="2"/>
      <c r="RSI3" s="2"/>
      <c r="RSJ3" s="2"/>
      <c r="RSK3" s="2"/>
      <c r="RSL3" s="2"/>
      <c r="RSM3" s="2"/>
      <c r="RSN3" s="2"/>
      <c r="RSO3" s="2"/>
      <c r="RSP3" s="2"/>
      <c r="RSQ3" s="2"/>
      <c r="RSR3" s="2"/>
      <c r="RSS3" s="2"/>
      <c r="RST3" s="2"/>
      <c r="RSU3" s="2"/>
      <c r="RSV3" s="2"/>
      <c r="RSW3" s="2"/>
      <c r="RSX3" s="2"/>
      <c r="RSY3" s="2"/>
      <c r="RSZ3" s="2"/>
      <c r="RTA3" s="2"/>
      <c r="RTB3" s="2"/>
      <c r="RTC3" s="2"/>
      <c r="RTD3" s="2"/>
      <c r="RTE3" s="2"/>
      <c r="RTF3" s="2"/>
      <c r="RTG3" s="2"/>
      <c r="RTH3" s="2"/>
      <c r="RTI3" s="2"/>
      <c r="RTJ3" s="2"/>
      <c r="RTK3" s="2"/>
      <c r="RTL3" s="2"/>
      <c r="RTM3" s="2"/>
      <c r="RTN3" s="2"/>
      <c r="RTO3" s="2"/>
      <c r="RTP3" s="2"/>
      <c r="RTQ3" s="2"/>
      <c r="RTR3" s="2"/>
      <c r="RTS3" s="2"/>
      <c r="RTT3" s="2"/>
      <c r="RTU3" s="2"/>
      <c r="RTV3" s="2"/>
      <c r="RTW3" s="2"/>
      <c r="RTX3" s="2"/>
      <c r="RTY3" s="2"/>
      <c r="RTZ3" s="2"/>
      <c r="RUA3" s="2"/>
      <c r="RUB3" s="2"/>
      <c r="RUC3" s="2"/>
      <c r="RUD3" s="2"/>
      <c r="RUE3" s="2"/>
      <c r="RUF3" s="2"/>
      <c r="RUG3" s="2"/>
      <c r="RUH3" s="2"/>
      <c r="RUI3" s="2"/>
      <c r="RUJ3" s="2"/>
      <c r="RUK3" s="2"/>
      <c r="RUL3" s="2"/>
      <c r="RUM3" s="2"/>
      <c r="RUN3" s="2"/>
      <c r="RUO3" s="2"/>
      <c r="RUP3" s="2"/>
      <c r="RUQ3" s="2"/>
      <c r="RUR3" s="2"/>
      <c r="RUS3" s="2"/>
      <c r="RUT3" s="2"/>
      <c r="RUU3" s="2"/>
      <c r="RUV3" s="2"/>
      <c r="RUW3" s="2"/>
      <c r="RUX3" s="2"/>
      <c r="RUY3" s="2"/>
      <c r="RUZ3" s="2"/>
      <c r="RVA3" s="2"/>
      <c r="RVB3" s="2"/>
      <c r="RVC3" s="2"/>
      <c r="RVD3" s="2"/>
      <c r="RVE3" s="2"/>
      <c r="RVF3" s="2"/>
      <c r="RVG3" s="2"/>
      <c r="RVH3" s="2"/>
      <c r="RVI3" s="2"/>
      <c r="RVJ3" s="2"/>
      <c r="RVK3" s="2"/>
      <c r="RVL3" s="2"/>
      <c r="RVM3" s="2"/>
      <c r="RVN3" s="2"/>
      <c r="RVO3" s="2"/>
      <c r="RVP3" s="2"/>
      <c r="RVQ3" s="2"/>
      <c r="RVR3" s="2"/>
      <c r="RVS3" s="2"/>
      <c r="RVT3" s="2"/>
      <c r="RVU3" s="2"/>
      <c r="RVV3" s="2"/>
      <c r="RVW3" s="2"/>
      <c r="RVX3" s="2"/>
      <c r="RVY3" s="2"/>
      <c r="RVZ3" s="2"/>
      <c r="RWA3" s="2"/>
      <c r="RWB3" s="2"/>
      <c r="RWC3" s="2"/>
      <c r="RWD3" s="2"/>
      <c r="RWE3" s="2"/>
      <c r="RWF3" s="2"/>
      <c r="RWG3" s="2"/>
      <c r="RWH3" s="2"/>
      <c r="RWI3" s="2"/>
      <c r="RWJ3" s="2"/>
      <c r="RWK3" s="2"/>
      <c r="RWL3" s="2"/>
      <c r="RWM3" s="2"/>
      <c r="RWN3" s="2"/>
      <c r="RWO3" s="2"/>
      <c r="RWP3" s="2"/>
      <c r="RWQ3" s="2"/>
      <c r="RWR3" s="2"/>
      <c r="RWS3" s="2"/>
      <c r="RWT3" s="2"/>
      <c r="RWU3" s="2"/>
      <c r="RWV3" s="2"/>
      <c r="RWW3" s="2"/>
      <c r="RWX3" s="2"/>
      <c r="RWY3" s="2"/>
      <c r="RWZ3" s="2"/>
      <c r="RXA3" s="2"/>
      <c r="RXB3" s="2"/>
      <c r="RXC3" s="2"/>
      <c r="RXD3" s="2"/>
      <c r="RXE3" s="2"/>
      <c r="RXF3" s="2"/>
      <c r="RXG3" s="2"/>
      <c r="RXH3" s="2"/>
      <c r="RXI3" s="2"/>
      <c r="RXJ3" s="2"/>
      <c r="RXK3" s="2"/>
      <c r="RXL3" s="2"/>
      <c r="RXM3" s="2"/>
      <c r="RXN3" s="2"/>
      <c r="RXO3" s="2"/>
      <c r="RXP3" s="2"/>
      <c r="RXQ3" s="2"/>
      <c r="RXR3" s="2"/>
      <c r="RXS3" s="2"/>
      <c r="RXT3" s="2"/>
      <c r="RXU3" s="2"/>
      <c r="RXV3" s="2"/>
      <c r="RXW3" s="2"/>
      <c r="RXX3" s="2"/>
      <c r="RXY3" s="2"/>
      <c r="RXZ3" s="2"/>
      <c r="RYA3" s="2"/>
      <c r="RYB3" s="2"/>
      <c r="RYC3" s="2"/>
      <c r="RYD3" s="2"/>
      <c r="RYE3" s="2"/>
      <c r="RYF3" s="2"/>
      <c r="RYG3" s="2"/>
      <c r="RYH3" s="2"/>
      <c r="RYI3" s="2"/>
      <c r="RYJ3" s="2"/>
      <c r="RYK3" s="2"/>
      <c r="RYL3" s="2"/>
      <c r="RYM3" s="2"/>
      <c r="RYN3" s="2"/>
      <c r="RYO3" s="2"/>
      <c r="RYP3" s="2"/>
      <c r="RYQ3" s="2"/>
      <c r="RYR3" s="2"/>
      <c r="RYS3" s="2"/>
      <c r="RYT3" s="2"/>
      <c r="RYU3" s="2"/>
      <c r="RYV3" s="2"/>
      <c r="RYW3" s="2"/>
      <c r="RYX3" s="2"/>
      <c r="RYY3" s="2"/>
      <c r="RYZ3" s="2"/>
      <c r="RZA3" s="2"/>
      <c r="RZB3" s="2"/>
      <c r="RZC3" s="2"/>
      <c r="RZD3" s="2"/>
      <c r="RZE3" s="2"/>
      <c r="RZF3" s="2"/>
      <c r="RZG3" s="2"/>
      <c r="RZH3" s="2"/>
      <c r="RZI3" s="2"/>
      <c r="RZJ3" s="2"/>
      <c r="RZK3" s="2"/>
      <c r="RZL3" s="2"/>
      <c r="RZM3" s="2"/>
      <c r="RZN3" s="2"/>
      <c r="RZO3" s="2"/>
      <c r="RZP3" s="2"/>
      <c r="RZQ3" s="2"/>
      <c r="RZR3" s="2"/>
      <c r="RZS3" s="2"/>
      <c r="RZT3" s="2"/>
      <c r="RZU3" s="2"/>
      <c r="RZV3" s="2"/>
      <c r="RZW3" s="2"/>
      <c r="RZX3" s="2"/>
      <c r="RZY3" s="2"/>
      <c r="RZZ3" s="2"/>
      <c r="SAA3" s="2"/>
      <c r="SAB3" s="2"/>
      <c r="SAC3" s="2"/>
      <c r="SAD3" s="2"/>
      <c r="SAE3" s="2"/>
      <c r="SAF3" s="2"/>
      <c r="SAG3" s="2"/>
      <c r="SAH3" s="2"/>
      <c r="SAI3" s="2"/>
      <c r="SAJ3" s="2"/>
      <c r="SAK3" s="2"/>
      <c r="SAL3" s="2"/>
      <c r="SAM3" s="2"/>
      <c r="SAN3" s="2"/>
      <c r="SAO3" s="2"/>
      <c r="SAP3" s="2"/>
      <c r="SAQ3" s="2"/>
      <c r="SAR3" s="2"/>
      <c r="SAS3" s="2"/>
      <c r="SAT3" s="2"/>
      <c r="SAU3" s="2"/>
      <c r="SAV3" s="2"/>
      <c r="SAW3" s="2"/>
      <c r="SAX3" s="2"/>
      <c r="SAY3" s="2"/>
      <c r="SAZ3" s="2"/>
      <c r="SBA3" s="2"/>
      <c r="SBB3" s="2"/>
      <c r="SBC3" s="2"/>
      <c r="SBD3" s="2"/>
      <c r="SBE3" s="2"/>
      <c r="SBF3" s="2"/>
      <c r="SBG3" s="2"/>
      <c r="SBH3" s="2"/>
      <c r="SBI3" s="2"/>
      <c r="SBJ3" s="2"/>
      <c r="SBK3" s="2"/>
      <c r="SBL3" s="2"/>
      <c r="SBM3" s="2"/>
      <c r="SBN3" s="2"/>
      <c r="SBO3" s="2"/>
      <c r="SBP3" s="2"/>
      <c r="SBQ3" s="2"/>
      <c r="SBR3" s="2"/>
      <c r="SBS3" s="2"/>
      <c r="SBT3" s="2"/>
      <c r="SBU3" s="2"/>
      <c r="SBV3" s="2"/>
      <c r="SBW3" s="2"/>
      <c r="SBX3" s="2"/>
      <c r="SBY3" s="2"/>
      <c r="SBZ3" s="2"/>
      <c r="SCA3" s="2"/>
      <c r="SCB3" s="2"/>
      <c r="SCC3" s="2"/>
      <c r="SCD3" s="2"/>
      <c r="SCE3" s="2"/>
      <c r="SCF3" s="2"/>
      <c r="SCG3" s="2"/>
      <c r="SCH3" s="2"/>
      <c r="SCI3" s="2"/>
      <c r="SCJ3" s="2"/>
      <c r="SCK3" s="2"/>
      <c r="SCL3" s="2"/>
      <c r="SCM3" s="2"/>
      <c r="SCN3" s="2"/>
      <c r="SCO3" s="2"/>
      <c r="SCP3" s="2"/>
      <c r="SCQ3" s="2"/>
      <c r="SCR3" s="2"/>
      <c r="SCS3" s="2"/>
      <c r="SCT3" s="2"/>
      <c r="SCU3" s="2"/>
      <c r="SCV3" s="2"/>
      <c r="SCW3" s="2"/>
      <c r="SCX3" s="2"/>
      <c r="SCY3" s="2"/>
      <c r="SCZ3" s="2"/>
      <c r="SDA3" s="2"/>
      <c r="SDB3" s="2"/>
      <c r="SDC3" s="2"/>
      <c r="SDD3" s="2"/>
      <c r="SDE3" s="2"/>
      <c r="SDF3" s="2"/>
      <c r="SDG3" s="2"/>
      <c r="SDH3" s="2"/>
      <c r="SDI3" s="2"/>
      <c r="SDJ3" s="2"/>
      <c r="SDK3" s="2"/>
      <c r="SDL3" s="2"/>
      <c r="SDM3" s="2"/>
      <c r="SDN3" s="2"/>
      <c r="SDO3" s="2"/>
      <c r="SDP3" s="2"/>
      <c r="SDQ3" s="2"/>
      <c r="SDR3" s="2"/>
      <c r="SDS3" s="2"/>
      <c r="SDT3" s="2"/>
      <c r="SDU3" s="2"/>
      <c r="SDV3" s="2"/>
      <c r="SDW3" s="2"/>
      <c r="SDX3" s="2"/>
      <c r="SDY3" s="2"/>
      <c r="SDZ3" s="2"/>
      <c r="SEA3" s="2"/>
      <c r="SEB3" s="2"/>
      <c r="SEC3" s="2"/>
      <c r="SED3" s="2"/>
      <c r="SEE3" s="2"/>
      <c r="SEF3" s="2"/>
      <c r="SEG3" s="2"/>
      <c r="SEH3" s="2"/>
      <c r="SEI3" s="2"/>
      <c r="SEJ3" s="2"/>
      <c r="SEK3" s="2"/>
      <c r="SEL3" s="2"/>
      <c r="SEM3" s="2"/>
      <c r="SEN3" s="2"/>
      <c r="SEO3" s="2"/>
      <c r="SEP3" s="2"/>
      <c r="SEQ3" s="2"/>
      <c r="SER3" s="2"/>
      <c r="SES3" s="2"/>
      <c r="SET3" s="2"/>
      <c r="SEU3" s="2"/>
      <c r="SEV3" s="2"/>
      <c r="SEW3" s="2"/>
      <c r="SEX3" s="2"/>
      <c r="SEY3" s="2"/>
      <c r="SEZ3" s="2"/>
      <c r="SFA3" s="2"/>
      <c r="SFB3" s="2"/>
      <c r="SFC3" s="2"/>
      <c r="SFD3" s="2"/>
      <c r="SFE3" s="2"/>
      <c r="SFF3" s="2"/>
      <c r="SFG3" s="2"/>
      <c r="SFH3" s="2"/>
      <c r="SFI3" s="2"/>
      <c r="SFJ3" s="2"/>
      <c r="SFK3" s="2"/>
      <c r="SFL3" s="2"/>
      <c r="SFM3" s="2"/>
      <c r="SFN3" s="2"/>
      <c r="SFO3" s="2"/>
      <c r="SFP3" s="2"/>
      <c r="SFQ3" s="2"/>
      <c r="SFR3" s="2"/>
      <c r="SFS3" s="2"/>
      <c r="SFT3" s="2"/>
      <c r="SFU3" s="2"/>
      <c r="SFV3" s="2"/>
      <c r="SFW3" s="2"/>
      <c r="SFX3" s="2"/>
      <c r="SFY3" s="2"/>
      <c r="SFZ3" s="2"/>
      <c r="SGA3" s="2"/>
      <c r="SGB3" s="2"/>
      <c r="SGC3" s="2"/>
      <c r="SGD3" s="2"/>
      <c r="SGE3" s="2"/>
      <c r="SGF3" s="2"/>
      <c r="SGG3" s="2"/>
      <c r="SGH3" s="2"/>
      <c r="SGI3" s="2"/>
      <c r="SGJ3" s="2"/>
      <c r="SGK3" s="2"/>
      <c r="SGL3" s="2"/>
      <c r="SGM3" s="2"/>
      <c r="SGN3" s="2"/>
      <c r="SGO3" s="2"/>
      <c r="SGP3" s="2"/>
      <c r="SGQ3" s="2"/>
      <c r="SGR3" s="2"/>
      <c r="SGS3" s="2"/>
      <c r="SGT3" s="2"/>
      <c r="SGU3" s="2"/>
      <c r="SGV3" s="2"/>
      <c r="SGW3" s="2"/>
      <c r="SGX3" s="2"/>
      <c r="SGY3" s="2"/>
      <c r="SGZ3" s="2"/>
      <c r="SHA3" s="2"/>
      <c r="SHB3" s="2"/>
      <c r="SHC3" s="2"/>
      <c r="SHD3" s="2"/>
      <c r="SHE3" s="2"/>
      <c r="SHF3" s="2"/>
      <c r="SHG3" s="2"/>
      <c r="SHH3" s="2"/>
      <c r="SHI3" s="2"/>
      <c r="SHJ3" s="2"/>
      <c r="SHK3" s="2"/>
      <c r="SHL3" s="2"/>
      <c r="SHM3" s="2"/>
      <c r="SHN3" s="2"/>
      <c r="SHO3" s="2"/>
      <c r="SHP3" s="2"/>
      <c r="SHQ3" s="2"/>
      <c r="SHR3" s="2"/>
      <c r="SHS3" s="2"/>
      <c r="SHT3" s="2"/>
      <c r="SHU3" s="2"/>
      <c r="SHV3" s="2"/>
      <c r="SHW3" s="2"/>
      <c r="SHX3" s="2"/>
      <c r="SHY3" s="2"/>
      <c r="SHZ3" s="2"/>
      <c r="SIA3" s="2"/>
      <c r="SIB3" s="2"/>
      <c r="SIC3" s="2"/>
      <c r="SID3" s="2"/>
      <c r="SIE3" s="2"/>
      <c r="SIF3" s="2"/>
      <c r="SIG3" s="2"/>
      <c r="SIH3" s="2"/>
      <c r="SII3" s="2"/>
      <c r="SIJ3" s="2"/>
      <c r="SIK3" s="2"/>
      <c r="SIL3" s="2"/>
      <c r="SIM3" s="2"/>
      <c r="SIN3" s="2"/>
      <c r="SIO3" s="2"/>
      <c r="SIP3" s="2"/>
      <c r="SIQ3" s="2"/>
      <c r="SIR3" s="2"/>
      <c r="SIS3" s="2"/>
      <c r="SIT3" s="2"/>
      <c r="SIU3" s="2"/>
      <c r="SIV3" s="2"/>
      <c r="SIW3" s="2"/>
      <c r="SIX3" s="2"/>
      <c r="SIY3" s="2"/>
      <c r="SIZ3" s="2"/>
      <c r="SJA3" s="2"/>
      <c r="SJB3" s="2"/>
      <c r="SJC3" s="2"/>
      <c r="SJD3" s="2"/>
      <c r="SJE3" s="2"/>
      <c r="SJF3" s="2"/>
      <c r="SJG3" s="2"/>
      <c r="SJH3" s="2"/>
      <c r="SJI3" s="2"/>
      <c r="SJJ3" s="2"/>
      <c r="SJK3" s="2"/>
      <c r="SJL3" s="2"/>
      <c r="SJM3" s="2"/>
      <c r="SJN3" s="2"/>
      <c r="SJO3" s="2"/>
      <c r="SJP3" s="2"/>
      <c r="SJQ3" s="2"/>
      <c r="SJR3" s="2"/>
      <c r="SJS3" s="2"/>
      <c r="SJT3" s="2"/>
      <c r="SJU3" s="2"/>
      <c r="SJV3" s="2"/>
      <c r="SJW3" s="2"/>
      <c r="SJX3" s="2"/>
      <c r="SJY3" s="2"/>
      <c r="SJZ3" s="2"/>
      <c r="SKA3" s="2"/>
      <c r="SKB3" s="2"/>
      <c r="SKC3" s="2"/>
      <c r="SKD3" s="2"/>
      <c r="SKE3" s="2"/>
      <c r="SKF3" s="2"/>
      <c r="SKG3" s="2"/>
      <c r="SKH3" s="2"/>
      <c r="SKI3" s="2"/>
      <c r="SKJ3" s="2"/>
      <c r="SKK3" s="2"/>
      <c r="SKL3" s="2"/>
      <c r="SKM3" s="2"/>
      <c r="SKN3" s="2"/>
      <c r="SKO3" s="2"/>
      <c r="SKP3" s="2"/>
      <c r="SKQ3" s="2"/>
      <c r="SKR3" s="2"/>
      <c r="SKS3" s="2"/>
      <c r="SKT3" s="2"/>
      <c r="SKU3" s="2"/>
      <c r="SKV3" s="2"/>
      <c r="SKW3" s="2"/>
      <c r="SKX3" s="2"/>
      <c r="SKY3" s="2"/>
      <c r="SKZ3" s="2"/>
      <c r="SLA3" s="2"/>
      <c r="SLB3" s="2"/>
      <c r="SLC3" s="2"/>
      <c r="SLD3" s="2"/>
      <c r="SLE3" s="2"/>
      <c r="SLF3" s="2"/>
      <c r="SLG3" s="2"/>
      <c r="SLH3" s="2"/>
      <c r="SLI3" s="2"/>
      <c r="SLJ3" s="2"/>
      <c r="SLK3" s="2"/>
      <c r="SLL3" s="2"/>
      <c r="SLM3" s="2"/>
      <c r="SLN3" s="2"/>
      <c r="SLO3" s="2"/>
      <c r="SLP3" s="2"/>
      <c r="SLQ3" s="2"/>
      <c r="SLR3" s="2"/>
      <c r="SLS3" s="2"/>
      <c r="SLT3" s="2"/>
      <c r="SLU3" s="2"/>
      <c r="SLV3" s="2"/>
      <c r="SLW3" s="2"/>
      <c r="SLX3" s="2"/>
      <c r="SLY3" s="2"/>
      <c r="SLZ3" s="2"/>
      <c r="SMA3" s="2"/>
      <c r="SMB3" s="2"/>
      <c r="SMC3" s="2"/>
      <c r="SMD3" s="2"/>
      <c r="SME3" s="2"/>
      <c r="SMF3" s="2"/>
      <c r="SMG3" s="2"/>
      <c r="SMH3" s="2"/>
      <c r="SMI3" s="2"/>
      <c r="SMJ3" s="2"/>
      <c r="SMK3" s="2"/>
      <c r="SML3" s="2"/>
      <c r="SMM3" s="2"/>
      <c r="SMN3" s="2"/>
      <c r="SMO3" s="2"/>
      <c r="SMP3" s="2"/>
      <c r="SMQ3" s="2"/>
      <c r="SMR3" s="2"/>
      <c r="SMS3" s="2"/>
      <c r="SMT3" s="2"/>
      <c r="SMU3" s="2"/>
      <c r="SMV3" s="2"/>
      <c r="SMW3" s="2"/>
      <c r="SMX3" s="2"/>
      <c r="SMY3" s="2"/>
      <c r="SMZ3" s="2"/>
      <c r="SNA3" s="2"/>
      <c r="SNB3" s="2"/>
      <c r="SNC3" s="2"/>
      <c r="SND3" s="2"/>
      <c r="SNE3" s="2"/>
      <c r="SNF3" s="2"/>
      <c r="SNG3" s="2"/>
      <c r="SNH3" s="2"/>
      <c r="SNI3" s="2"/>
      <c r="SNJ3" s="2"/>
      <c r="SNK3" s="2"/>
      <c r="SNL3" s="2"/>
      <c r="SNM3" s="2"/>
      <c r="SNN3" s="2"/>
      <c r="SNO3" s="2"/>
      <c r="SNP3" s="2"/>
      <c r="SNQ3" s="2"/>
      <c r="SNR3" s="2"/>
      <c r="SNS3" s="2"/>
      <c r="SNT3" s="2"/>
      <c r="SNU3" s="2"/>
      <c r="SNV3" s="2"/>
      <c r="SNW3" s="2"/>
      <c r="SNX3" s="2"/>
      <c r="SNY3" s="2"/>
      <c r="SNZ3" s="2"/>
      <c r="SOA3" s="2"/>
      <c r="SOB3" s="2"/>
      <c r="SOC3" s="2"/>
      <c r="SOD3" s="2"/>
      <c r="SOE3" s="2"/>
      <c r="SOF3" s="2"/>
      <c r="SOG3" s="2"/>
      <c r="SOH3" s="2"/>
      <c r="SOI3" s="2"/>
      <c r="SOJ3" s="2"/>
      <c r="SOK3" s="2"/>
      <c r="SOL3" s="2"/>
      <c r="SOM3" s="2"/>
      <c r="SON3" s="2"/>
      <c r="SOO3" s="2"/>
      <c r="SOP3" s="2"/>
      <c r="SOQ3" s="2"/>
      <c r="SOR3" s="2"/>
      <c r="SOS3" s="2"/>
      <c r="SOT3" s="2"/>
      <c r="SOU3" s="2"/>
      <c r="SOV3" s="2"/>
      <c r="SOW3" s="2"/>
      <c r="SOX3" s="2"/>
      <c r="SOY3" s="2"/>
      <c r="SOZ3" s="2"/>
      <c r="SPA3" s="2"/>
      <c r="SPB3" s="2"/>
      <c r="SPC3" s="2"/>
      <c r="SPD3" s="2"/>
      <c r="SPE3" s="2"/>
      <c r="SPF3" s="2"/>
      <c r="SPG3" s="2"/>
      <c r="SPH3" s="2"/>
      <c r="SPI3" s="2"/>
      <c r="SPJ3" s="2"/>
      <c r="SPK3" s="2"/>
      <c r="SPL3" s="2"/>
      <c r="SPM3" s="2"/>
      <c r="SPN3" s="2"/>
      <c r="SPO3" s="2"/>
      <c r="SPP3" s="2"/>
      <c r="SPQ3" s="2"/>
      <c r="SPR3" s="2"/>
      <c r="SPS3" s="2"/>
      <c r="SPT3" s="2"/>
      <c r="SPU3" s="2"/>
      <c r="SPV3" s="2"/>
      <c r="SPW3" s="2"/>
      <c r="SPX3" s="2"/>
      <c r="SPY3" s="2"/>
      <c r="SPZ3" s="2"/>
      <c r="SQA3" s="2"/>
      <c r="SQB3" s="2"/>
      <c r="SQC3" s="2"/>
      <c r="SQD3" s="2"/>
      <c r="SQE3" s="2"/>
      <c r="SQF3" s="2"/>
      <c r="SQG3" s="2"/>
      <c r="SQH3" s="2"/>
      <c r="SQI3" s="2"/>
      <c r="SQJ3" s="2"/>
      <c r="SQK3" s="2"/>
      <c r="SQL3" s="2"/>
      <c r="SQM3" s="2"/>
      <c r="SQN3" s="2"/>
      <c r="SQO3" s="2"/>
      <c r="SQP3" s="2"/>
      <c r="SQQ3" s="2"/>
      <c r="SQR3" s="2"/>
      <c r="SQS3" s="2"/>
      <c r="SQT3" s="2"/>
      <c r="SQU3" s="2"/>
      <c r="SQV3" s="2"/>
      <c r="SQW3" s="2"/>
      <c r="SQX3" s="2"/>
      <c r="SQY3" s="2"/>
      <c r="SQZ3" s="2"/>
      <c r="SRA3" s="2"/>
      <c r="SRB3" s="2"/>
      <c r="SRC3" s="2"/>
      <c r="SRD3" s="2"/>
      <c r="SRE3" s="2"/>
      <c r="SRF3" s="2"/>
      <c r="SRG3" s="2"/>
      <c r="SRH3" s="2"/>
      <c r="SRI3" s="2"/>
      <c r="SRJ3" s="2"/>
      <c r="SRK3" s="2"/>
      <c r="SRL3" s="2"/>
      <c r="SRM3" s="2"/>
      <c r="SRN3" s="2"/>
      <c r="SRO3" s="2"/>
      <c r="SRP3" s="2"/>
      <c r="SRQ3" s="2"/>
      <c r="SRR3" s="2"/>
      <c r="SRS3" s="2"/>
      <c r="SRT3" s="2"/>
      <c r="SRU3" s="2"/>
      <c r="SRV3" s="2"/>
      <c r="SRW3" s="2"/>
      <c r="SRX3" s="2"/>
      <c r="SRY3" s="2"/>
      <c r="SRZ3" s="2"/>
      <c r="SSA3" s="2"/>
      <c r="SSB3" s="2"/>
      <c r="SSC3" s="2"/>
      <c r="SSD3" s="2"/>
      <c r="SSE3" s="2"/>
      <c r="SSF3" s="2"/>
      <c r="SSG3" s="2"/>
      <c r="SSH3" s="2"/>
      <c r="SSI3" s="2"/>
      <c r="SSJ3" s="2"/>
      <c r="SSK3" s="2"/>
      <c r="SSL3" s="2"/>
      <c r="SSM3" s="2"/>
      <c r="SSN3" s="2"/>
      <c r="SSO3" s="2"/>
      <c r="SSP3" s="2"/>
      <c r="SSQ3" s="2"/>
      <c r="SSR3" s="2"/>
      <c r="SSS3" s="2"/>
      <c r="SST3" s="2"/>
      <c r="SSU3" s="2"/>
      <c r="SSV3" s="2"/>
      <c r="SSW3" s="2"/>
      <c r="SSX3" s="2"/>
      <c r="SSY3" s="2"/>
      <c r="SSZ3" s="2"/>
      <c r="STA3" s="2"/>
      <c r="STB3" s="2"/>
      <c r="STC3" s="2"/>
      <c r="STD3" s="2"/>
      <c r="STE3" s="2"/>
      <c r="STF3" s="2"/>
      <c r="STG3" s="2"/>
      <c r="STH3" s="2"/>
      <c r="STI3" s="2"/>
      <c r="STJ3" s="2"/>
      <c r="STK3" s="2"/>
      <c r="STL3" s="2"/>
      <c r="STM3" s="2"/>
      <c r="STN3" s="2"/>
      <c r="STO3" s="2"/>
      <c r="STP3" s="2"/>
      <c r="STQ3" s="2"/>
      <c r="STR3" s="2"/>
      <c r="STS3" s="2"/>
      <c r="STT3" s="2"/>
      <c r="STU3" s="2"/>
      <c r="STV3" s="2"/>
      <c r="STW3" s="2"/>
      <c r="STX3" s="2"/>
      <c r="STY3" s="2"/>
      <c r="STZ3" s="2"/>
      <c r="SUA3" s="2"/>
      <c r="SUB3" s="2"/>
      <c r="SUC3" s="2"/>
      <c r="SUD3" s="2"/>
      <c r="SUE3" s="2"/>
      <c r="SUF3" s="2"/>
      <c r="SUG3" s="2"/>
      <c r="SUH3" s="2"/>
      <c r="SUI3" s="2"/>
      <c r="SUJ3" s="2"/>
      <c r="SUK3" s="2"/>
      <c r="SUL3" s="2"/>
      <c r="SUM3" s="2"/>
      <c r="SUN3" s="2"/>
      <c r="SUO3" s="2"/>
      <c r="SUP3" s="2"/>
      <c r="SUQ3" s="2"/>
      <c r="SUR3" s="2"/>
      <c r="SUS3" s="2"/>
      <c r="SUT3" s="2"/>
      <c r="SUU3" s="2"/>
      <c r="SUV3" s="2"/>
      <c r="SUW3" s="2"/>
      <c r="SUX3" s="2"/>
      <c r="SUY3" s="2"/>
      <c r="SUZ3" s="2"/>
      <c r="SVA3" s="2"/>
      <c r="SVB3" s="2"/>
      <c r="SVC3" s="2"/>
      <c r="SVD3" s="2"/>
      <c r="SVE3" s="2"/>
      <c r="SVF3" s="2"/>
      <c r="SVG3" s="2"/>
      <c r="SVH3" s="2"/>
      <c r="SVI3" s="2"/>
      <c r="SVJ3" s="2"/>
      <c r="SVK3" s="2"/>
      <c r="SVL3" s="2"/>
      <c r="SVM3" s="2"/>
      <c r="SVN3" s="2"/>
      <c r="SVO3" s="2"/>
      <c r="SVP3" s="2"/>
      <c r="SVQ3" s="2"/>
      <c r="SVR3" s="2"/>
      <c r="SVS3" s="2"/>
      <c r="SVT3" s="2"/>
      <c r="SVU3" s="2"/>
      <c r="SVV3" s="2"/>
      <c r="SVW3" s="2"/>
      <c r="SVX3" s="2"/>
      <c r="SVY3" s="2"/>
      <c r="SVZ3" s="2"/>
      <c r="SWA3" s="2"/>
      <c r="SWB3" s="2"/>
      <c r="SWC3" s="2"/>
      <c r="SWD3" s="2"/>
      <c r="SWE3" s="2"/>
      <c r="SWF3" s="2"/>
      <c r="SWG3" s="2"/>
      <c r="SWH3" s="2"/>
      <c r="SWI3" s="2"/>
      <c r="SWJ3" s="2"/>
      <c r="SWK3" s="2"/>
      <c r="SWL3" s="2"/>
      <c r="SWM3" s="2"/>
      <c r="SWN3" s="2"/>
      <c r="SWO3" s="2"/>
      <c r="SWP3" s="2"/>
      <c r="SWQ3" s="2"/>
      <c r="SWR3" s="2"/>
      <c r="SWS3" s="2"/>
      <c r="SWT3" s="2"/>
      <c r="SWU3" s="2"/>
      <c r="SWV3" s="2"/>
      <c r="SWW3" s="2"/>
      <c r="SWX3" s="2"/>
      <c r="SWY3" s="2"/>
      <c r="SWZ3" s="2"/>
      <c r="SXA3" s="2"/>
      <c r="SXB3" s="2"/>
      <c r="SXC3" s="2"/>
      <c r="SXD3" s="2"/>
      <c r="SXE3" s="2"/>
      <c r="SXF3" s="2"/>
      <c r="SXG3" s="2"/>
      <c r="SXH3" s="2"/>
      <c r="SXI3" s="2"/>
      <c r="SXJ3" s="2"/>
      <c r="SXK3" s="2"/>
      <c r="SXL3" s="2"/>
      <c r="SXM3" s="2"/>
      <c r="SXN3" s="2"/>
      <c r="SXO3" s="2"/>
      <c r="SXP3" s="2"/>
      <c r="SXQ3" s="2"/>
      <c r="SXR3" s="2"/>
      <c r="SXS3" s="2"/>
      <c r="SXT3" s="2"/>
      <c r="SXU3" s="2"/>
      <c r="SXV3" s="2"/>
      <c r="SXW3" s="2"/>
      <c r="SXX3" s="2"/>
      <c r="SXY3" s="2"/>
      <c r="SXZ3" s="2"/>
      <c r="SYA3" s="2"/>
      <c r="SYB3" s="2"/>
      <c r="SYC3" s="2"/>
      <c r="SYD3" s="2"/>
      <c r="SYE3" s="2"/>
      <c r="SYF3" s="2"/>
      <c r="SYG3" s="2"/>
      <c r="SYH3" s="2"/>
      <c r="SYI3" s="2"/>
      <c r="SYJ3" s="2"/>
      <c r="SYK3" s="2"/>
      <c r="SYL3" s="2"/>
      <c r="SYM3" s="2"/>
      <c r="SYN3" s="2"/>
      <c r="SYO3" s="2"/>
      <c r="SYP3" s="2"/>
      <c r="SYQ3" s="2"/>
      <c r="SYR3" s="2"/>
      <c r="SYS3" s="2"/>
      <c r="SYT3" s="2"/>
      <c r="SYU3" s="2"/>
      <c r="SYV3" s="2"/>
      <c r="SYW3" s="2"/>
      <c r="SYX3" s="2"/>
      <c r="SYY3" s="2"/>
      <c r="SYZ3" s="2"/>
      <c r="SZA3" s="2"/>
      <c r="SZB3" s="2"/>
      <c r="SZC3" s="2"/>
      <c r="SZD3" s="2"/>
      <c r="SZE3" s="2"/>
      <c r="SZF3" s="2"/>
      <c r="SZG3" s="2"/>
      <c r="SZH3" s="2"/>
      <c r="SZI3" s="2"/>
      <c r="SZJ3" s="2"/>
      <c r="SZK3" s="2"/>
      <c r="SZL3" s="2"/>
      <c r="SZM3" s="2"/>
      <c r="SZN3" s="2"/>
      <c r="SZO3" s="2"/>
      <c r="SZP3" s="2"/>
      <c r="SZQ3" s="2"/>
      <c r="SZR3" s="2"/>
      <c r="SZS3" s="2"/>
      <c r="SZT3" s="2"/>
      <c r="SZU3" s="2"/>
      <c r="SZV3" s="2"/>
      <c r="SZW3" s="2"/>
      <c r="SZX3" s="2"/>
      <c r="SZY3" s="2"/>
      <c r="SZZ3" s="2"/>
      <c r="TAA3" s="2"/>
      <c r="TAB3" s="2"/>
      <c r="TAC3" s="2"/>
      <c r="TAD3" s="2"/>
      <c r="TAE3" s="2"/>
      <c r="TAF3" s="2"/>
      <c r="TAG3" s="2"/>
      <c r="TAH3" s="2"/>
      <c r="TAI3" s="2"/>
      <c r="TAJ3" s="2"/>
      <c r="TAK3" s="2"/>
      <c r="TAL3" s="2"/>
      <c r="TAM3" s="2"/>
      <c r="TAN3" s="2"/>
      <c r="TAO3" s="2"/>
      <c r="TAP3" s="2"/>
      <c r="TAQ3" s="2"/>
      <c r="TAR3" s="2"/>
      <c r="TAS3" s="2"/>
      <c r="TAT3" s="2"/>
      <c r="TAU3" s="2"/>
      <c r="TAV3" s="2"/>
      <c r="TAW3" s="2"/>
      <c r="TAX3" s="2"/>
      <c r="TAY3" s="2"/>
      <c r="TAZ3" s="2"/>
      <c r="TBA3" s="2"/>
      <c r="TBB3" s="2"/>
      <c r="TBC3" s="2"/>
      <c r="TBD3" s="2"/>
      <c r="TBE3" s="2"/>
      <c r="TBF3" s="2"/>
      <c r="TBG3" s="2"/>
      <c r="TBH3" s="2"/>
      <c r="TBI3" s="2"/>
      <c r="TBJ3" s="2"/>
      <c r="TBK3" s="2"/>
      <c r="TBL3" s="2"/>
      <c r="TBM3" s="2"/>
      <c r="TBN3" s="2"/>
      <c r="TBO3" s="2"/>
      <c r="TBP3" s="2"/>
      <c r="TBQ3" s="2"/>
      <c r="TBR3" s="2"/>
      <c r="TBS3" s="2"/>
      <c r="TBT3" s="2"/>
      <c r="TBU3" s="2"/>
      <c r="TBV3" s="2"/>
      <c r="TBW3" s="2"/>
      <c r="TBX3" s="2"/>
      <c r="TBY3" s="2"/>
      <c r="TBZ3" s="2"/>
      <c r="TCA3" s="2"/>
      <c r="TCB3" s="2"/>
      <c r="TCC3" s="2"/>
      <c r="TCD3" s="2"/>
      <c r="TCE3" s="2"/>
      <c r="TCF3" s="2"/>
      <c r="TCG3" s="2"/>
      <c r="TCH3" s="2"/>
      <c r="TCI3" s="2"/>
      <c r="TCJ3" s="2"/>
      <c r="TCK3" s="2"/>
      <c r="TCL3" s="2"/>
      <c r="TCM3" s="2"/>
      <c r="TCN3" s="2"/>
      <c r="TCO3" s="2"/>
      <c r="TCP3" s="2"/>
      <c r="TCQ3" s="2"/>
      <c r="TCR3" s="2"/>
      <c r="TCS3" s="2"/>
      <c r="TCT3" s="2"/>
      <c r="TCU3" s="2"/>
      <c r="TCV3" s="2"/>
      <c r="TCW3" s="2"/>
      <c r="TCX3" s="2"/>
      <c r="TCY3" s="2"/>
      <c r="TCZ3" s="2"/>
      <c r="TDA3" s="2"/>
      <c r="TDB3" s="2"/>
      <c r="TDC3" s="2"/>
      <c r="TDD3" s="2"/>
      <c r="TDE3" s="2"/>
      <c r="TDF3" s="2"/>
      <c r="TDG3" s="2"/>
      <c r="TDH3" s="2"/>
      <c r="TDI3" s="2"/>
      <c r="TDJ3" s="2"/>
      <c r="TDK3" s="2"/>
      <c r="TDL3" s="2"/>
      <c r="TDM3" s="2"/>
      <c r="TDN3" s="2"/>
      <c r="TDO3" s="2"/>
      <c r="TDP3" s="2"/>
      <c r="TDQ3" s="2"/>
      <c r="TDR3" s="2"/>
      <c r="TDS3" s="2"/>
      <c r="TDT3" s="2"/>
      <c r="TDU3" s="2"/>
      <c r="TDV3" s="2"/>
      <c r="TDW3" s="2"/>
      <c r="TDX3" s="2"/>
      <c r="TDY3" s="2"/>
      <c r="TDZ3" s="2"/>
      <c r="TEA3" s="2"/>
      <c r="TEB3" s="2"/>
      <c r="TEC3" s="2"/>
      <c r="TED3" s="2"/>
      <c r="TEE3" s="2"/>
      <c r="TEF3" s="2"/>
      <c r="TEG3" s="2"/>
      <c r="TEH3" s="2"/>
      <c r="TEI3" s="2"/>
      <c r="TEJ3" s="2"/>
      <c r="TEK3" s="2"/>
      <c r="TEL3" s="2"/>
      <c r="TEM3" s="2"/>
      <c r="TEN3" s="2"/>
      <c r="TEO3" s="2"/>
      <c r="TEP3" s="2"/>
      <c r="TEQ3" s="2"/>
      <c r="TER3" s="2"/>
      <c r="TES3" s="2"/>
      <c r="TET3" s="2"/>
      <c r="TEU3" s="2"/>
      <c r="TEV3" s="2"/>
      <c r="TEW3" s="2"/>
      <c r="TEX3" s="2"/>
      <c r="TEY3" s="2"/>
      <c r="TEZ3" s="2"/>
      <c r="TFA3" s="2"/>
      <c r="TFB3" s="2"/>
      <c r="TFC3" s="2"/>
      <c r="TFD3" s="2"/>
      <c r="TFE3" s="2"/>
      <c r="TFF3" s="2"/>
      <c r="TFG3" s="2"/>
      <c r="TFH3" s="2"/>
      <c r="TFI3" s="2"/>
      <c r="TFJ3" s="2"/>
      <c r="TFK3" s="2"/>
      <c r="TFL3" s="2"/>
      <c r="TFM3" s="2"/>
      <c r="TFN3" s="2"/>
      <c r="TFO3" s="2"/>
      <c r="TFP3" s="2"/>
      <c r="TFQ3" s="2"/>
      <c r="TFR3" s="2"/>
      <c r="TFS3" s="2"/>
      <c r="TFT3" s="2"/>
      <c r="TFU3" s="2"/>
      <c r="TFV3" s="2"/>
      <c r="TFW3" s="2"/>
      <c r="TFX3" s="2"/>
      <c r="TFY3" s="2"/>
      <c r="TFZ3" s="2"/>
      <c r="TGA3" s="2"/>
      <c r="TGB3" s="2"/>
      <c r="TGC3" s="2"/>
      <c r="TGD3" s="2"/>
      <c r="TGE3" s="2"/>
      <c r="TGF3" s="2"/>
      <c r="TGG3" s="2"/>
      <c r="TGH3" s="2"/>
      <c r="TGI3" s="2"/>
      <c r="TGJ3" s="2"/>
      <c r="TGK3" s="2"/>
      <c r="TGL3" s="2"/>
      <c r="TGM3" s="2"/>
      <c r="TGN3" s="2"/>
      <c r="TGO3" s="2"/>
      <c r="TGP3" s="2"/>
      <c r="TGQ3" s="2"/>
      <c r="TGR3" s="2"/>
      <c r="TGS3" s="2"/>
      <c r="TGT3" s="2"/>
      <c r="TGU3" s="2"/>
      <c r="TGV3" s="2"/>
      <c r="TGW3" s="2"/>
      <c r="TGX3" s="2"/>
      <c r="TGY3" s="2"/>
      <c r="TGZ3" s="2"/>
      <c r="THA3" s="2"/>
      <c r="THB3" s="2"/>
      <c r="THC3" s="2"/>
      <c r="THD3" s="2"/>
      <c r="THE3" s="2"/>
      <c r="THF3" s="2"/>
      <c r="THG3" s="2"/>
      <c r="THH3" s="2"/>
      <c r="THI3" s="2"/>
      <c r="THJ3" s="2"/>
      <c r="THK3" s="2"/>
      <c r="THL3" s="2"/>
      <c r="THM3" s="2"/>
      <c r="THN3" s="2"/>
      <c r="THO3" s="2"/>
      <c r="THP3" s="2"/>
      <c r="THQ3" s="2"/>
      <c r="THR3" s="2"/>
      <c r="THS3" s="2"/>
      <c r="THT3" s="2"/>
      <c r="THU3" s="2"/>
      <c r="THV3" s="2"/>
      <c r="THW3" s="2"/>
      <c r="THX3" s="2"/>
      <c r="THY3" s="2"/>
      <c r="THZ3" s="2"/>
      <c r="TIA3" s="2"/>
      <c r="TIB3" s="2"/>
      <c r="TIC3" s="2"/>
      <c r="TID3" s="2"/>
      <c r="TIE3" s="2"/>
      <c r="TIF3" s="2"/>
      <c r="TIG3" s="2"/>
      <c r="TIH3" s="2"/>
      <c r="TII3" s="2"/>
      <c r="TIJ3" s="2"/>
      <c r="TIK3" s="2"/>
      <c r="TIL3" s="2"/>
      <c r="TIM3" s="2"/>
      <c r="TIN3" s="2"/>
      <c r="TIO3" s="2"/>
      <c r="TIP3" s="2"/>
      <c r="TIQ3" s="2"/>
      <c r="TIR3" s="2"/>
      <c r="TIS3" s="2"/>
      <c r="TIT3" s="2"/>
      <c r="TIU3" s="2"/>
      <c r="TIV3" s="2"/>
      <c r="TIW3" s="2"/>
      <c r="TIX3" s="2"/>
      <c r="TIY3" s="2"/>
      <c r="TIZ3" s="2"/>
      <c r="TJA3" s="2"/>
      <c r="TJB3" s="2"/>
      <c r="TJC3" s="2"/>
      <c r="TJD3" s="2"/>
      <c r="TJE3" s="2"/>
      <c r="TJF3" s="2"/>
      <c r="TJG3" s="2"/>
      <c r="TJH3" s="2"/>
      <c r="TJI3" s="2"/>
      <c r="TJJ3" s="2"/>
      <c r="TJK3" s="2"/>
      <c r="TJL3" s="2"/>
      <c r="TJM3" s="2"/>
      <c r="TJN3" s="2"/>
      <c r="TJO3" s="2"/>
      <c r="TJP3" s="2"/>
      <c r="TJQ3" s="2"/>
      <c r="TJR3" s="2"/>
      <c r="TJS3" s="2"/>
      <c r="TJT3" s="2"/>
      <c r="TJU3" s="2"/>
      <c r="TJV3" s="2"/>
      <c r="TJW3" s="2"/>
      <c r="TJX3" s="2"/>
      <c r="TJY3" s="2"/>
      <c r="TJZ3" s="2"/>
      <c r="TKA3" s="2"/>
      <c r="TKB3" s="2"/>
      <c r="TKC3" s="2"/>
      <c r="TKD3" s="2"/>
      <c r="TKE3" s="2"/>
      <c r="TKF3" s="2"/>
      <c r="TKG3" s="2"/>
      <c r="TKH3" s="2"/>
      <c r="TKI3" s="2"/>
      <c r="TKJ3" s="2"/>
      <c r="TKK3" s="2"/>
      <c r="TKL3" s="2"/>
      <c r="TKM3" s="2"/>
      <c r="TKN3" s="2"/>
      <c r="TKO3" s="2"/>
      <c r="TKP3" s="2"/>
      <c r="TKQ3" s="2"/>
      <c r="TKR3" s="2"/>
      <c r="TKS3" s="2"/>
      <c r="TKT3" s="2"/>
      <c r="TKU3" s="2"/>
      <c r="TKV3" s="2"/>
      <c r="TKW3" s="2"/>
      <c r="TKX3" s="2"/>
      <c r="TKY3" s="2"/>
      <c r="TKZ3" s="2"/>
      <c r="TLA3" s="2"/>
      <c r="TLB3" s="2"/>
      <c r="TLC3" s="2"/>
      <c r="TLD3" s="2"/>
      <c r="TLE3" s="2"/>
      <c r="TLF3" s="2"/>
      <c r="TLG3" s="2"/>
      <c r="TLH3" s="2"/>
      <c r="TLI3" s="2"/>
      <c r="TLJ3" s="2"/>
      <c r="TLK3" s="2"/>
      <c r="TLL3" s="2"/>
      <c r="TLM3" s="2"/>
      <c r="TLN3" s="2"/>
      <c r="TLO3" s="2"/>
      <c r="TLP3" s="2"/>
      <c r="TLQ3" s="2"/>
      <c r="TLR3" s="2"/>
      <c r="TLS3" s="2"/>
      <c r="TLT3" s="2"/>
      <c r="TLU3" s="2"/>
      <c r="TLV3" s="2"/>
      <c r="TLW3" s="2"/>
      <c r="TLX3" s="2"/>
      <c r="TLY3" s="2"/>
      <c r="TLZ3" s="2"/>
      <c r="TMA3" s="2"/>
      <c r="TMB3" s="2"/>
      <c r="TMC3" s="2"/>
      <c r="TMD3" s="2"/>
      <c r="TME3" s="2"/>
      <c r="TMF3" s="2"/>
      <c r="TMG3" s="2"/>
      <c r="TMH3" s="2"/>
      <c r="TMI3" s="2"/>
      <c r="TMJ3" s="2"/>
      <c r="TMK3" s="2"/>
      <c r="TML3" s="2"/>
      <c r="TMM3" s="2"/>
      <c r="TMN3" s="2"/>
      <c r="TMO3" s="2"/>
      <c r="TMP3" s="2"/>
      <c r="TMQ3" s="2"/>
      <c r="TMR3" s="2"/>
      <c r="TMS3" s="2"/>
      <c r="TMT3" s="2"/>
      <c r="TMU3" s="2"/>
      <c r="TMV3" s="2"/>
      <c r="TMW3" s="2"/>
      <c r="TMX3" s="2"/>
      <c r="TMY3" s="2"/>
      <c r="TMZ3" s="2"/>
      <c r="TNA3" s="2"/>
      <c r="TNB3" s="2"/>
      <c r="TNC3" s="2"/>
      <c r="TND3" s="2"/>
      <c r="TNE3" s="2"/>
      <c r="TNF3" s="2"/>
      <c r="TNG3" s="2"/>
      <c r="TNH3" s="2"/>
      <c r="TNI3" s="2"/>
      <c r="TNJ3" s="2"/>
      <c r="TNK3" s="2"/>
      <c r="TNL3" s="2"/>
      <c r="TNM3" s="2"/>
      <c r="TNN3" s="2"/>
      <c r="TNO3" s="2"/>
      <c r="TNP3" s="2"/>
      <c r="TNQ3" s="2"/>
      <c r="TNR3" s="2"/>
      <c r="TNS3" s="2"/>
      <c r="TNT3" s="2"/>
      <c r="TNU3" s="2"/>
      <c r="TNV3" s="2"/>
      <c r="TNW3" s="2"/>
      <c r="TNX3" s="2"/>
      <c r="TNY3" s="2"/>
      <c r="TNZ3" s="2"/>
      <c r="TOA3" s="2"/>
      <c r="TOB3" s="2"/>
      <c r="TOC3" s="2"/>
      <c r="TOD3" s="2"/>
      <c r="TOE3" s="2"/>
      <c r="TOF3" s="2"/>
      <c r="TOG3" s="2"/>
      <c r="TOH3" s="2"/>
      <c r="TOI3" s="2"/>
      <c r="TOJ3" s="2"/>
      <c r="TOK3" s="2"/>
      <c r="TOL3" s="2"/>
      <c r="TOM3" s="2"/>
      <c r="TON3" s="2"/>
      <c r="TOO3" s="2"/>
      <c r="TOP3" s="2"/>
      <c r="TOQ3" s="2"/>
      <c r="TOR3" s="2"/>
      <c r="TOS3" s="2"/>
      <c r="TOT3" s="2"/>
      <c r="TOU3" s="2"/>
      <c r="TOV3" s="2"/>
      <c r="TOW3" s="2"/>
      <c r="TOX3" s="2"/>
      <c r="TOY3" s="2"/>
      <c r="TOZ3" s="2"/>
      <c r="TPA3" s="2"/>
      <c r="TPB3" s="2"/>
      <c r="TPC3" s="2"/>
      <c r="TPD3" s="2"/>
      <c r="TPE3" s="2"/>
      <c r="TPF3" s="2"/>
      <c r="TPG3" s="2"/>
      <c r="TPH3" s="2"/>
      <c r="TPI3" s="2"/>
      <c r="TPJ3" s="2"/>
      <c r="TPK3" s="2"/>
      <c r="TPL3" s="2"/>
      <c r="TPM3" s="2"/>
      <c r="TPN3" s="2"/>
      <c r="TPO3" s="2"/>
      <c r="TPP3" s="2"/>
      <c r="TPQ3" s="2"/>
      <c r="TPR3" s="2"/>
      <c r="TPS3" s="2"/>
      <c r="TPT3" s="2"/>
      <c r="TPU3" s="2"/>
      <c r="TPV3" s="2"/>
      <c r="TPW3" s="2"/>
      <c r="TPX3" s="2"/>
      <c r="TPY3" s="2"/>
      <c r="TPZ3" s="2"/>
      <c r="TQA3" s="2"/>
      <c r="TQB3" s="2"/>
      <c r="TQC3" s="2"/>
      <c r="TQD3" s="2"/>
      <c r="TQE3" s="2"/>
      <c r="TQF3" s="2"/>
      <c r="TQG3" s="2"/>
      <c r="TQH3" s="2"/>
      <c r="TQI3" s="2"/>
      <c r="TQJ3" s="2"/>
      <c r="TQK3" s="2"/>
      <c r="TQL3" s="2"/>
      <c r="TQM3" s="2"/>
      <c r="TQN3" s="2"/>
      <c r="TQO3" s="2"/>
      <c r="TQP3" s="2"/>
      <c r="TQQ3" s="2"/>
      <c r="TQR3" s="2"/>
      <c r="TQS3" s="2"/>
      <c r="TQT3" s="2"/>
      <c r="TQU3" s="2"/>
      <c r="TQV3" s="2"/>
      <c r="TQW3" s="2"/>
      <c r="TQX3" s="2"/>
      <c r="TQY3" s="2"/>
      <c r="TQZ3" s="2"/>
      <c r="TRA3" s="2"/>
      <c r="TRB3" s="2"/>
      <c r="TRC3" s="2"/>
      <c r="TRD3" s="2"/>
      <c r="TRE3" s="2"/>
      <c r="TRF3" s="2"/>
      <c r="TRG3" s="2"/>
      <c r="TRH3" s="2"/>
      <c r="TRI3" s="2"/>
      <c r="TRJ3" s="2"/>
      <c r="TRK3" s="2"/>
      <c r="TRL3" s="2"/>
      <c r="TRM3" s="2"/>
      <c r="TRN3" s="2"/>
      <c r="TRO3" s="2"/>
      <c r="TRP3" s="2"/>
      <c r="TRQ3" s="2"/>
      <c r="TRR3" s="2"/>
      <c r="TRS3" s="2"/>
      <c r="TRT3" s="2"/>
      <c r="TRU3" s="2"/>
      <c r="TRV3" s="2"/>
      <c r="TRW3" s="2"/>
      <c r="TRX3" s="2"/>
      <c r="TRY3" s="2"/>
      <c r="TRZ3" s="2"/>
      <c r="TSA3" s="2"/>
      <c r="TSB3" s="2"/>
      <c r="TSC3" s="2"/>
      <c r="TSD3" s="2"/>
      <c r="TSE3" s="2"/>
      <c r="TSF3" s="2"/>
      <c r="TSG3" s="2"/>
      <c r="TSH3" s="2"/>
      <c r="TSI3" s="2"/>
      <c r="TSJ3" s="2"/>
      <c r="TSK3" s="2"/>
      <c r="TSL3" s="2"/>
      <c r="TSM3" s="2"/>
      <c r="TSN3" s="2"/>
      <c r="TSO3" s="2"/>
      <c r="TSP3" s="2"/>
      <c r="TSQ3" s="2"/>
      <c r="TSR3" s="2"/>
      <c r="TSS3" s="2"/>
      <c r="TST3" s="2"/>
      <c r="TSU3" s="2"/>
      <c r="TSV3" s="2"/>
      <c r="TSW3" s="2"/>
      <c r="TSX3" s="2"/>
      <c r="TSY3" s="2"/>
      <c r="TSZ3" s="2"/>
      <c r="TTA3" s="2"/>
      <c r="TTB3" s="2"/>
      <c r="TTC3" s="2"/>
      <c r="TTD3" s="2"/>
      <c r="TTE3" s="2"/>
      <c r="TTF3" s="2"/>
      <c r="TTG3" s="2"/>
      <c r="TTH3" s="2"/>
      <c r="TTI3" s="2"/>
      <c r="TTJ3" s="2"/>
      <c r="TTK3" s="2"/>
      <c r="TTL3" s="2"/>
      <c r="TTM3" s="2"/>
      <c r="TTN3" s="2"/>
      <c r="TTO3" s="2"/>
      <c r="TTP3" s="2"/>
      <c r="TTQ3" s="2"/>
      <c r="TTR3" s="2"/>
      <c r="TTS3" s="2"/>
      <c r="TTT3" s="2"/>
      <c r="TTU3" s="2"/>
      <c r="TTV3" s="2"/>
      <c r="TTW3" s="2"/>
      <c r="TTX3" s="2"/>
      <c r="TTY3" s="2"/>
      <c r="TTZ3" s="2"/>
      <c r="TUA3" s="2"/>
      <c r="TUB3" s="2"/>
      <c r="TUC3" s="2"/>
      <c r="TUD3" s="2"/>
      <c r="TUE3" s="2"/>
      <c r="TUF3" s="2"/>
      <c r="TUG3" s="2"/>
      <c r="TUH3" s="2"/>
      <c r="TUI3" s="2"/>
      <c r="TUJ3" s="2"/>
      <c r="TUK3" s="2"/>
      <c r="TUL3" s="2"/>
      <c r="TUM3" s="2"/>
      <c r="TUN3" s="2"/>
      <c r="TUO3" s="2"/>
      <c r="TUP3" s="2"/>
      <c r="TUQ3" s="2"/>
      <c r="TUR3" s="2"/>
      <c r="TUS3" s="2"/>
      <c r="TUT3" s="2"/>
      <c r="TUU3" s="2"/>
      <c r="TUV3" s="2"/>
      <c r="TUW3" s="2"/>
      <c r="TUX3" s="2"/>
      <c r="TUY3" s="2"/>
      <c r="TUZ3" s="2"/>
      <c r="TVA3" s="2"/>
      <c r="TVB3" s="2"/>
      <c r="TVC3" s="2"/>
      <c r="TVD3" s="2"/>
      <c r="TVE3" s="2"/>
      <c r="TVF3" s="2"/>
      <c r="TVG3" s="2"/>
      <c r="TVH3" s="2"/>
      <c r="TVI3" s="2"/>
      <c r="TVJ3" s="2"/>
      <c r="TVK3" s="2"/>
      <c r="TVL3" s="2"/>
      <c r="TVM3" s="2"/>
      <c r="TVN3" s="2"/>
      <c r="TVO3" s="2"/>
      <c r="TVP3" s="2"/>
      <c r="TVQ3" s="2"/>
      <c r="TVR3" s="2"/>
      <c r="TVS3" s="2"/>
      <c r="TVT3" s="2"/>
      <c r="TVU3" s="2"/>
      <c r="TVV3" s="2"/>
      <c r="TVW3" s="2"/>
      <c r="TVX3" s="2"/>
      <c r="TVY3" s="2"/>
      <c r="TVZ3" s="2"/>
      <c r="TWA3" s="2"/>
      <c r="TWB3" s="2"/>
      <c r="TWC3" s="2"/>
      <c r="TWD3" s="2"/>
      <c r="TWE3" s="2"/>
      <c r="TWF3" s="2"/>
      <c r="TWG3" s="2"/>
      <c r="TWH3" s="2"/>
      <c r="TWI3" s="2"/>
      <c r="TWJ3" s="2"/>
      <c r="TWK3" s="2"/>
      <c r="TWL3" s="2"/>
      <c r="TWM3" s="2"/>
      <c r="TWN3" s="2"/>
      <c r="TWO3" s="2"/>
      <c r="TWP3" s="2"/>
      <c r="TWQ3" s="2"/>
      <c r="TWR3" s="2"/>
      <c r="TWS3" s="2"/>
      <c r="TWT3" s="2"/>
      <c r="TWU3" s="2"/>
      <c r="TWV3" s="2"/>
      <c r="TWW3" s="2"/>
      <c r="TWX3" s="2"/>
      <c r="TWY3" s="2"/>
      <c r="TWZ3" s="2"/>
      <c r="TXA3" s="2"/>
      <c r="TXB3" s="2"/>
      <c r="TXC3" s="2"/>
      <c r="TXD3" s="2"/>
      <c r="TXE3" s="2"/>
      <c r="TXF3" s="2"/>
      <c r="TXG3" s="2"/>
      <c r="TXH3" s="2"/>
      <c r="TXI3" s="2"/>
      <c r="TXJ3" s="2"/>
      <c r="TXK3" s="2"/>
      <c r="TXL3" s="2"/>
      <c r="TXM3" s="2"/>
      <c r="TXN3" s="2"/>
      <c r="TXO3" s="2"/>
      <c r="TXP3" s="2"/>
      <c r="TXQ3" s="2"/>
      <c r="TXR3" s="2"/>
      <c r="TXS3" s="2"/>
      <c r="TXT3" s="2"/>
      <c r="TXU3" s="2"/>
      <c r="TXV3" s="2"/>
      <c r="TXW3" s="2"/>
      <c r="TXX3" s="2"/>
      <c r="TXY3" s="2"/>
      <c r="TXZ3" s="2"/>
      <c r="TYA3" s="2"/>
      <c r="TYB3" s="2"/>
      <c r="TYC3" s="2"/>
      <c r="TYD3" s="2"/>
      <c r="TYE3" s="2"/>
      <c r="TYF3" s="2"/>
      <c r="TYG3" s="2"/>
      <c r="TYH3" s="2"/>
      <c r="TYI3" s="2"/>
      <c r="TYJ3" s="2"/>
      <c r="TYK3" s="2"/>
      <c r="TYL3" s="2"/>
      <c r="TYM3" s="2"/>
      <c r="TYN3" s="2"/>
      <c r="TYO3" s="2"/>
      <c r="TYP3" s="2"/>
      <c r="TYQ3" s="2"/>
      <c r="TYR3" s="2"/>
      <c r="TYS3" s="2"/>
      <c r="TYT3" s="2"/>
      <c r="TYU3" s="2"/>
      <c r="TYV3" s="2"/>
      <c r="TYW3" s="2"/>
      <c r="TYX3" s="2"/>
      <c r="TYY3" s="2"/>
      <c r="TYZ3" s="2"/>
      <c r="TZA3" s="2"/>
      <c r="TZB3" s="2"/>
      <c r="TZC3" s="2"/>
      <c r="TZD3" s="2"/>
      <c r="TZE3" s="2"/>
      <c r="TZF3" s="2"/>
      <c r="TZG3" s="2"/>
      <c r="TZH3" s="2"/>
      <c r="TZI3" s="2"/>
      <c r="TZJ3" s="2"/>
      <c r="TZK3" s="2"/>
      <c r="TZL3" s="2"/>
      <c r="TZM3" s="2"/>
      <c r="TZN3" s="2"/>
      <c r="TZO3" s="2"/>
      <c r="TZP3" s="2"/>
      <c r="TZQ3" s="2"/>
      <c r="TZR3" s="2"/>
      <c r="TZS3" s="2"/>
      <c r="TZT3" s="2"/>
      <c r="TZU3" s="2"/>
      <c r="TZV3" s="2"/>
      <c r="TZW3" s="2"/>
      <c r="TZX3" s="2"/>
      <c r="TZY3" s="2"/>
      <c r="TZZ3" s="2"/>
      <c r="UAA3" s="2"/>
      <c r="UAB3" s="2"/>
      <c r="UAC3" s="2"/>
      <c r="UAD3" s="2"/>
      <c r="UAE3" s="2"/>
      <c r="UAF3" s="2"/>
      <c r="UAG3" s="2"/>
      <c r="UAH3" s="2"/>
      <c r="UAI3" s="2"/>
      <c r="UAJ3" s="2"/>
      <c r="UAK3" s="2"/>
      <c r="UAL3" s="2"/>
      <c r="UAM3" s="2"/>
      <c r="UAN3" s="2"/>
      <c r="UAO3" s="2"/>
      <c r="UAP3" s="2"/>
      <c r="UAQ3" s="2"/>
      <c r="UAR3" s="2"/>
      <c r="UAS3" s="2"/>
      <c r="UAT3" s="2"/>
      <c r="UAU3" s="2"/>
      <c r="UAV3" s="2"/>
      <c r="UAW3" s="2"/>
      <c r="UAX3" s="2"/>
      <c r="UAY3" s="2"/>
      <c r="UAZ3" s="2"/>
      <c r="UBA3" s="2"/>
      <c r="UBB3" s="2"/>
      <c r="UBC3" s="2"/>
      <c r="UBD3" s="2"/>
      <c r="UBE3" s="2"/>
      <c r="UBF3" s="2"/>
      <c r="UBG3" s="2"/>
      <c r="UBH3" s="2"/>
      <c r="UBI3" s="2"/>
      <c r="UBJ3" s="2"/>
      <c r="UBK3" s="2"/>
      <c r="UBL3" s="2"/>
      <c r="UBM3" s="2"/>
      <c r="UBN3" s="2"/>
      <c r="UBO3" s="2"/>
      <c r="UBP3" s="2"/>
      <c r="UBQ3" s="2"/>
      <c r="UBR3" s="2"/>
      <c r="UBS3" s="2"/>
      <c r="UBT3" s="2"/>
      <c r="UBU3" s="2"/>
      <c r="UBV3" s="2"/>
      <c r="UBW3" s="2"/>
      <c r="UBX3" s="2"/>
      <c r="UBY3" s="2"/>
      <c r="UBZ3" s="2"/>
      <c r="UCA3" s="2"/>
      <c r="UCB3" s="2"/>
      <c r="UCC3" s="2"/>
      <c r="UCD3" s="2"/>
      <c r="UCE3" s="2"/>
      <c r="UCF3" s="2"/>
      <c r="UCG3" s="2"/>
      <c r="UCH3" s="2"/>
      <c r="UCI3" s="2"/>
      <c r="UCJ3" s="2"/>
      <c r="UCK3" s="2"/>
      <c r="UCL3" s="2"/>
      <c r="UCM3" s="2"/>
      <c r="UCN3" s="2"/>
      <c r="UCO3" s="2"/>
      <c r="UCP3" s="2"/>
      <c r="UCQ3" s="2"/>
      <c r="UCR3" s="2"/>
      <c r="UCS3" s="2"/>
      <c r="UCT3" s="2"/>
      <c r="UCU3" s="2"/>
      <c r="UCV3" s="2"/>
      <c r="UCW3" s="2"/>
      <c r="UCX3" s="2"/>
      <c r="UCY3" s="2"/>
      <c r="UCZ3" s="2"/>
      <c r="UDA3" s="2"/>
      <c r="UDB3" s="2"/>
      <c r="UDC3" s="2"/>
      <c r="UDD3" s="2"/>
      <c r="UDE3" s="2"/>
      <c r="UDF3" s="2"/>
      <c r="UDG3" s="2"/>
      <c r="UDH3" s="2"/>
      <c r="UDI3" s="2"/>
      <c r="UDJ3" s="2"/>
      <c r="UDK3" s="2"/>
      <c r="UDL3" s="2"/>
      <c r="UDM3" s="2"/>
      <c r="UDN3" s="2"/>
      <c r="UDO3" s="2"/>
      <c r="UDP3" s="2"/>
      <c r="UDQ3" s="2"/>
      <c r="UDR3" s="2"/>
      <c r="UDS3" s="2"/>
      <c r="UDT3" s="2"/>
      <c r="UDU3" s="2"/>
    </row>
    <row r="4" spans="1:14321" x14ac:dyDescent="0.25">
      <c r="A4">
        <v>49</v>
      </c>
      <c r="B4" t="str">
        <f t="shared" si="0"/>
        <v>Late Career (46+)</v>
      </c>
      <c r="C4" t="s">
        <v>43</v>
      </c>
      <c r="D4" t="s">
        <v>44</v>
      </c>
      <c r="E4">
        <v>279</v>
      </c>
      <c r="F4" t="s">
        <v>45</v>
      </c>
      <c r="G4">
        <v>8</v>
      </c>
      <c r="H4">
        <v>1</v>
      </c>
      <c r="I4" t="s">
        <v>38</v>
      </c>
      <c r="J4">
        <v>1</v>
      </c>
      <c r="K4">
        <v>2</v>
      </c>
      <c r="L4">
        <v>3</v>
      </c>
      <c r="M4" t="s">
        <v>46</v>
      </c>
      <c r="N4">
        <v>61</v>
      </c>
      <c r="O4">
        <v>2</v>
      </c>
      <c r="P4">
        <v>2</v>
      </c>
      <c r="Q4" t="s">
        <v>47</v>
      </c>
      <c r="R4">
        <v>2</v>
      </c>
      <c r="S4" t="s">
        <v>48</v>
      </c>
      <c r="T4">
        <v>5130</v>
      </c>
      <c r="U4" t="str">
        <f t="shared" si="1"/>
        <v>Medium</v>
      </c>
      <c r="V4">
        <v>24907</v>
      </c>
      <c r="W4">
        <v>1</v>
      </c>
      <c r="X4" t="s">
        <v>42</v>
      </c>
      <c r="Y4" t="s">
        <v>43</v>
      </c>
      <c r="Z4">
        <v>23</v>
      </c>
      <c r="AA4">
        <v>4</v>
      </c>
      <c r="AB4">
        <v>4</v>
      </c>
      <c r="AC4">
        <v>80</v>
      </c>
      <c r="AD4">
        <v>1</v>
      </c>
      <c r="AE4">
        <v>10</v>
      </c>
      <c r="AF4">
        <v>3</v>
      </c>
      <c r="AG4">
        <v>3</v>
      </c>
      <c r="AH4" t="str">
        <f t="shared" si="2"/>
        <v>6+ Years</v>
      </c>
      <c r="AI4">
        <v>10</v>
      </c>
      <c r="AJ4">
        <v>7</v>
      </c>
      <c r="AK4">
        <v>1</v>
      </c>
      <c r="AL4">
        <v>7</v>
      </c>
      <c r="JGP4" s="2"/>
      <c r="JGQ4" s="2"/>
      <c r="JGR4" s="2"/>
      <c r="JGS4" s="2"/>
      <c r="JGT4" s="2"/>
      <c r="JGU4" s="2"/>
      <c r="JGV4" s="2"/>
      <c r="JGW4" s="2"/>
      <c r="JGX4" s="2"/>
      <c r="JGY4" s="2"/>
      <c r="JGZ4" s="2"/>
      <c r="JHA4" s="2"/>
      <c r="JHB4" s="2"/>
      <c r="JHC4" s="2"/>
      <c r="JHD4" s="2"/>
      <c r="JHE4" s="2"/>
      <c r="JHF4" s="2"/>
      <c r="JHG4" s="2"/>
      <c r="JHH4" s="2"/>
      <c r="JHI4" s="2"/>
      <c r="JHJ4" s="2"/>
      <c r="JHK4" s="2"/>
      <c r="JHL4" s="2"/>
      <c r="JHM4" s="2"/>
      <c r="JHN4" s="2"/>
      <c r="JHO4" s="2"/>
      <c r="JHP4" s="2"/>
      <c r="JHQ4" s="2"/>
      <c r="JHR4" s="2"/>
      <c r="JHS4" s="2"/>
      <c r="JHT4" s="2"/>
      <c r="JHU4" s="2"/>
      <c r="JHV4" s="2"/>
      <c r="JHW4" s="2"/>
      <c r="JHX4" s="2"/>
      <c r="JHY4" s="2"/>
      <c r="JHZ4" s="2"/>
      <c r="JIA4" s="2"/>
      <c r="JIB4" s="2"/>
      <c r="JIC4" s="2"/>
      <c r="JID4" s="2"/>
      <c r="JIE4" s="2"/>
      <c r="JIF4" s="2"/>
      <c r="JIG4" s="2"/>
      <c r="JIH4" s="2"/>
      <c r="JII4" s="2"/>
      <c r="JIJ4" s="2"/>
      <c r="JIK4" s="2"/>
      <c r="JIL4" s="2"/>
      <c r="JIM4" s="2"/>
      <c r="JIN4" s="2"/>
      <c r="JIO4" s="2"/>
      <c r="JIP4" s="2"/>
      <c r="JIQ4" s="2"/>
      <c r="JIR4" s="2"/>
      <c r="JIS4" s="2"/>
      <c r="JIT4" s="2"/>
      <c r="JIU4" s="2"/>
      <c r="JIV4" s="2"/>
      <c r="JIW4" s="2"/>
      <c r="JIX4" s="2"/>
      <c r="JIY4" s="2"/>
      <c r="JIZ4" s="2"/>
      <c r="JJA4" s="2"/>
      <c r="JJB4" s="2"/>
      <c r="JJC4" s="2"/>
      <c r="JJD4" s="2"/>
      <c r="JJE4" s="2"/>
      <c r="JJF4" s="2"/>
      <c r="JJG4" s="2"/>
      <c r="JJH4" s="2"/>
      <c r="JJI4" s="2"/>
      <c r="JJJ4" s="2"/>
      <c r="JJK4" s="2"/>
      <c r="JJL4" s="2"/>
      <c r="JJM4" s="2"/>
      <c r="JJN4" s="2"/>
      <c r="JJO4" s="2"/>
      <c r="JJP4" s="2"/>
      <c r="JJQ4" s="2"/>
      <c r="JJR4" s="2"/>
      <c r="JJS4" s="2"/>
      <c r="JJT4" s="2"/>
      <c r="JJU4" s="2"/>
      <c r="JJV4" s="2"/>
      <c r="JJW4" s="2"/>
      <c r="JJX4" s="2"/>
      <c r="JJY4" s="2"/>
      <c r="JJZ4" s="2"/>
      <c r="JKA4" s="2"/>
      <c r="JKB4" s="2"/>
      <c r="JKC4" s="2"/>
      <c r="JKD4" s="2"/>
      <c r="JKE4" s="2"/>
      <c r="JKF4" s="2"/>
      <c r="JKG4" s="2"/>
      <c r="JKH4" s="2"/>
      <c r="JKI4" s="2"/>
      <c r="JKJ4" s="2"/>
      <c r="JKK4" s="2"/>
      <c r="JKL4" s="2"/>
      <c r="JKM4" s="2"/>
      <c r="JKN4" s="2"/>
      <c r="JKO4" s="2"/>
      <c r="JKP4" s="2"/>
      <c r="JKQ4" s="2"/>
      <c r="JKR4" s="2"/>
      <c r="JKS4" s="2"/>
      <c r="JKT4" s="2"/>
      <c r="JKU4" s="2"/>
      <c r="JKV4" s="2"/>
      <c r="JKW4" s="2"/>
      <c r="JKX4" s="2"/>
      <c r="JKY4" s="2"/>
      <c r="JKZ4" s="2"/>
      <c r="JLA4" s="2"/>
      <c r="JLB4" s="2"/>
      <c r="JLC4" s="2"/>
      <c r="JLD4" s="2"/>
      <c r="JLE4" s="2"/>
      <c r="JLF4" s="2"/>
      <c r="JLG4" s="2"/>
      <c r="JLH4" s="2"/>
      <c r="JLI4" s="2"/>
      <c r="JLJ4" s="2"/>
      <c r="JLK4" s="2"/>
      <c r="JLL4" s="2"/>
      <c r="JLM4" s="2"/>
      <c r="JLN4" s="2"/>
      <c r="JLO4" s="2"/>
      <c r="JLP4" s="2"/>
      <c r="JLQ4" s="2"/>
      <c r="JLR4" s="2"/>
      <c r="JLS4" s="2"/>
      <c r="JLT4" s="2"/>
      <c r="JLU4" s="2"/>
      <c r="JLV4" s="2"/>
      <c r="JLW4" s="2"/>
      <c r="JLX4" s="2"/>
      <c r="JLY4" s="2"/>
      <c r="JLZ4" s="2"/>
      <c r="JMA4" s="2"/>
      <c r="JMB4" s="2"/>
      <c r="JMC4" s="2"/>
      <c r="JMD4" s="2"/>
      <c r="JME4" s="2"/>
      <c r="JMF4" s="2"/>
      <c r="JMG4" s="2"/>
      <c r="JMH4" s="2"/>
      <c r="JMI4" s="2"/>
      <c r="JMJ4" s="2"/>
      <c r="JMK4" s="2"/>
      <c r="JML4" s="2"/>
      <c r="JMM4" s="2"/>
      <c r="JMN4" s="2"/>
      <c r="JMO4" s="2"/>
      <c r="JMP4" s="2"/>
      <c r="JMQ4" s="2"/>
      <c r="JMR4" s="2"/>
      <c r="JMS4" s="2"/>
      <c r="JMT4" s="2"/>
      <c r="JMU4" s="2"/>
      <c r="JMV4" s="2"/>
      <c r="JMW4" s="2"/>
      <c r="JMX4" s="2"/>
      <c r="JMY4" s="2"/>
      <c r="JMZ4" s="2"/>
      <c r="JNA4" s="2"/>
      <c r="JNB4" s="2"/>
      <c r="JNC4" s="2"/>
      <c r="JND4" s="2"/>
      <c r="JNE4" s="2"/>
      <c r="JNF4" s="2"/>
      <c r="JNG4" s="2"/>
      <c r="JNH4" s="2"/>
      <c r="JNI4" s="2"/>
      <c r="JNJ4" s="2"/>
      <c r="JNK4" s="2"/>
      <c r="JNL4" s="2"/>
      <c r="JNM4" s="2"/>
      <c r="JNN4" s="2"/>
      <c r="JNO4" s="2"/>
      <c r="JNP4" s="2"/>
      <c r="JNQ4" s="2"/>
      <c r="JNR4" s="2"/>
      <c r="JNS4" s="2"/>
      <c r="JNT4" s="2"/>
      <c r="JNU4" s="2"/>
      <c r="JNV4" s="2"/>
      <c r="JNW4" s="2"/>
      <c r="JNX4" s="2"/>
      <c r="JNY4" s="2"/>
      <c r="JNZ4" s="2"/>
      <c r="JOA4" s="2"/>
      <c r="JOB4" s="2"/>
      <c r="JOC4" s="2"/>
      <c r="JOD4" s="2"/>
      <c r="JOE4" s="2"/>
      <c r="JOF4" s="2"/>
      <c r="JOG4" s="2"/>
      <c r="JOH4" s="2"/>
      <c r="JOI4" s="2"/>
      <c r="JOJ4" s="2"/>
      <c r="JOK4" s="2"/>
      <c r="JOL4" s="2"/>
      <c r="JOM4" s="2"/>
      <c r="JON4" s="2"/>
      <c r="JOO4" s="2"/>
      <c r="JOP4" s="2"/>
      <c r="JOQ4" s="2"/>
      <c r="JOR4" s="2"/>
      <c r="JOS4" s="2"/>
      <c r="JOT4" s="2"/>
      <c r="JOU4" s="2"/>
      <c r="JOV4" s="2"/>
      <c r="JOW4" s="2"/>
      <c r="JOX4" s="2"/>
      <c r="JOY4" s="2"/>
      <c r="JOZ4" s="2"/>
      <c r="JPA4" s="2"/>
      <c r="JPB4" s="2"/>
      <c r="JPC4" s="2"/>
      <c r="JPD4" s="2"/>
      <c r="JPE4" s="2"/>
      <c r="JPF4" s="2"/>
      <c r="JPG4" s="2"/>
      <c r="JPH4" s="2"/>
      <c r="JPI4" s="2"/>
      <c r="JPJ4" s="2"/>
      <c r="JPK4" s="2"/>
      <c r="JPL4" s="2"/>
      <c r="JPM4" s="2"/>
      <c r="JPN4" s="2"/>
      <c r="JPO4" s="2"/>
      <c r="JPP4" s="2"/>
      <c r="JPQ4" s="2"/>
      <c r="JPR4" s="2"/>
      <c r="JPS4" s="2"/>
      <c r="JPT4" s="2"/>
      <c r="JPU4" s="2"/>
      <c r="JPV4" s="2"/>
      <c r="JPW4" s="2"/>
      <c r="JPX4" s="2"/>
      <c r="JPY4" s="2"/>
      <c r="JPZ4" s="2"/>
      <c r="JQA4" s="2"/>
      <c r="JQB4" s="2"/>
      <c r="JQC4" s="2"/>
      <c r="JQD4" s="2"/>
      <c r="JQE4" s="2"/>
      <c r="JQF4" s="2"/>
      <c r="JQG4" s="2"/>
      <c r="JQH4" s="2"/>
      <c r="JQI4" s="2"/>
      <c r="JQJ4" s="2"/>
      <c r="JQK4" s="2"/>
      <c r="JQL4" s="2"/>
      <c r="JQM4" s="2"/>
      <c r="JQN4" s="2"/>
      <c r="JQO4" s="2"/>
      <c r="JQP4" s="2"/>
      <c r="JQQ4" s="2"/>
      <c r="JQR4" s="2"/>
      <c r="JQS4" s="2"/>
      <c r="JQT4" s="2"/>
      <c r="JQU4" s="2"/>
      <c r="JQV4" s="2"/>
      <c r="JQW4" s="2"/>
      <c r="JQX4" s="2"/>
      <c r="JQY4" s="2"/>
      <c r="JQZ4" s="2"/>
      <c r="JRA4" s="2"/>
      <c r="JRB4" s="2"/>
      <c r="JRC4" s="2"/>
      <c r="JRD4" s="2"/>
      <c r="JRE4" s="2"/>
      <c r="JRF4" s="2"/>
      <c r="JRG4" s="2"/>
      <c r="JRH4" s="2"/>
      <c r="JRI4" s="2"/>
      <c r="JRJ4" s="2"/>
      <c r="JRK4" s="2"/>
      <c r="JRL4" s="2"/>
      <c r="JRM4" s="2"/>
      <c r="JRN4" s="2"/>
      <c r="JRO4" s="2"/>
      <c r="JRP4" s="2"/>
      <c r="JRQ4" s="2"/>
      <c r="JRR4" s="2"/>
      <c r="JRS4" s="2"/>
      <c r="JRT4" s="2"/>
      <c r="JRU4" s="2"/>
      <c r="JRV4" s="2"/>
      <c r="JRW4" s="2"/>
      <c r="JRX4" s="2"/>
      <c r="JRY4" s="2"/>
      <c r="JRZ4" s="2"/>
      <c r="JSA4" s="2"/>
      <c r="JSB4" s="2"/>
      <c r="JSC4" s="2"/>
      <c r="JSD4" s="2"/>
      <c r="JSE4" s="2"/>
      <c r="JSF4" s="2"/>
      <c r="JSG4" s="2"/>
      <c r="JSH4" s="2"/>
      <c r="JSI4" s="2"/>
      <c r="JSJ4" s="2"/>
      <c r="JSK4" s="2"/>
      <c r="JSL4" s="2"/>
      <c r="JSM4" s="2"/>
      <c r="JSN4" s="2"/>
      <c r="JSO4" s="2"/>
      <c r="JSP4" s="2"/>
      <c r="JSQ4" s="2"/>
      <c r="JSR4" s="2"/>
      <c r="JSS4" s="2"/>
      <c r="JST4" s="2"/>
      <c r="JSU4" s="2"/>
      <c r="JSV4" s="2"/>
      <c r="JSW4" s="2"/>
      <c r="JSX4" s="2"/>
      <c r="JSY4" s="2"/>
      <c r="JSZ4" s="2"/>
      <c r="JTA4" s="2"/>
      <c r="JTB4" s="2"/>
      <c r="JTC4" s="2"/>
      <c r="JTD4" s="2"/>
      <c r="JTE4" s="2"/>
      <c r="JTF4" s="2"/>
      <c r="JTG4" s="2"/>
      <c r="JTH4" s="2"/>
      <c r="JTI4" s="2"/>
      <c r="JTJ4" s="2"/>
      <c r="JTK4" s="2"/>
      <c r="JTL4" s="2"/>
      <c r="JTM4" s="2"/>
      <c r="JTN4" s="2"/>
      <c r="JTO4" s="2"/>
      <c r="JTP4" s="2"/>
      <c r="JTQ4" s="2"/>
      <c r="JTR4" s="2"/>
      <c r="JTS4" s="2"/>
      <c r="JTT4" s="2"/>
      <c r="JTU4" s="2"/>
      <c r="JTV4" s="2"/>
      <c r="JTW4" s="2"/>
      <c r="JTX4" s="2"/>
      <c r="JTY4" s="2"/>
      <c r="JTZ4" s="2"/>
      <c r="JUA4" s="2"/>
      <c r="JUB4" s="2"/>
      <c r="JUC4" s="2"/>
      <c r="JUD4" s="2"/>
      <c r="JUE4" s="2"/>
      <c r="JUF4" s="2"/>
      <c r="JUG4" s="2"/>
      <c r="JUH4" s="2"/>
      <c r="JUI4" s="2"/>
      <c r="JUJ4" s="2"/>
      <c r="JUK4" s="2"/>
      <c r="JUL4" s="2"/>
      <c r="JUM4" s="2"/>
      <c r="JUN4" s="2"/>
      <c r="JUO4" s="2"/>
      <c r="JUP4" s="2"/>
      <c r="JUQ4" s="2"/>
      <c r="JUR4" s="2"/>
      <c r="JUS4" s="2"/>
      <c r="JUT4" s="2"/>
      <c r="JUU4" s="2"/>
      <c r="JUV4" s="2"/>
      <c r="JUW4" s="2"/>
      <c r="JUX4" s="2"/>
      <c r="JUY4" s="2"/>
      <c r="JUZ4" s="2"/>
      <c r="JVA4" s="2"/>
      <c r="JVB4" s="2"/>
      <c r="JVC4" s="2"/>
      <c r="JVD4" s="2"/>
      <c r="JVE4" s="2"/>
      <c r="JVF4" s="2"/>
      <c r="JVG4" s="2"/>
      <c r="JVH4" s="2"/>
      <c r="JVI4" s="2"/>
      <c r="JVJ4" s="2"/>
      <c r="JVK4" s="2"/>
      <c r="JVL4" s="2"/>
      <c r="JVM4" s="2"/>
      <c r="JVN4" s="2"/>
      <c r="JVO4" s="2"/>
      <c r="JVP4" s="2"/>
      <c r="JVQ4" s="2"/>
      <c r="JVR4" s="2"/>
      <c r="JVS4" s="2"/>
      <c r="JVT4" s="2"/>
      <c r="JVU4" s="2"/>
      <c r="JVV4" s="2"/>
      <c r="JVW4" s="2"/>
      <c r="JVX4" s="2"/>
      <c r="JVY4" s="2"/>
      <c r="JVZ4" s="2"/>
      <c r="JWA4" s="2"/>
      <c r="JWB4" s="2"/>
      <c r="JWC4" s="2"/>
      <c r="JWD4" s="2"/>
      <c r="JWE4" s="2"/>
      <c r="JWF4" s="2"/>
      <c r="JWG4" s="2"/>
      <c r="JWH4" s="2"/>
      <c r="JWI4" s="2"/>
      <c r="JWJ4" s="2"/>
      <c r="JWK4" s="2"/>
      <c r="JWL4" s="2"/>
      <c r="JWM4" s="2"/>
      <c r="JWN4" s="2"/>
      <c r="JWO4" s="2"/>
      <c r="JWP4" s="2"/>
      <c r="JWQ4" s="2"/>
      <c r="JWR4" s="2"/>
      <c r="JWS4" s="2"/>
      <c r="JWT4" s="2"/>
      <c r="JWU4" s="2"/>
      <c r="JWV4" s="2"/>
      <c r="JWW4" s="2"/>
      <c r="JWX4" s="2"/>
      <c r="JWY4" s="2"/>
      <c r="JWZ4" s="2"/>
      <c r="JXA4" s="2"/>
      <c r="JXB4" s="2"/>
      <c r="JXC4" s="2"/>
      <c r="JXD4" s="2"/>
      <c r="JXE4" s="2"/>
      <c r="JXF4" s="2"/>
      <c r="JXG4" s="2"/>
      <c r="JXH4" s="2"/>
      <c r="JXI4" s="2"/>
      <c r="JXJ4" s="2"/>
      <c r="JXK4" s="2"/>
      <c r="JXL4" s="2"/>
      <c r="JXM4" s="2"/>
      <c r="JXN4" s="2"/>
      <c r="JXO4" s="2"/>
      <c r="JXP4" s="2"/>
      <c r="JXQ4" s="2"/>
      <c r="JXR4" s="2"/>
      <c r="JXS4" s="2"/>
      <c r="JXT4" s="2"/>
      <c r="JXU4" s="2"/>
      <c r="JXV4" s="2"/>
      <c r="JXW4" s="2"/>
      <c r="JXX4" s="2"/>
      <c r="JXY4" s="2"/>
      <c r="JXZ4" s="2"/>
      <c r="JYA4" s="2"/>
      <c r="JYB4" s="2"/>
      <c r="JYC4" s="2"/>
      <c r="JYD4" s="2"/>
      <c r="JYE4" s="2"/>
      <c r="JYF4" s="2"/>
      <c r="JYG4" s="2"/>
      <c r="JYH4" s="2"/>
      <c r="JYI4" s="2"/>
      <c r="JYJ4" s="2"/>
      <c r="JYK4" s="2"/>
      <c r="JYL4" s="2"/>
      <c r="JYM4" s="2"/>
      <c r="JYN4" s="2"/>
      <c r="JYO4" s="2"/>
      <c r="JYP4" s="2"/>
      <c r="JYQ4" s="2"/>
      <c r="JYR4" s="2"/>
      <c r="JYS4" s="2"/>
      <c r="JYT4" s="2"/>
      <c r="JYU4" s="2"/>
      <c r="JYV4" s="2"/>
      <c r="JYW4" s="2"/>
      <c r="JYX4" s="2"/>
      <c r="JYY4" s="2"/>
      <c r="JYZ4" s="2"/>
      <c r="JZA4" s="2"/>
      <c r="JZB4" s="2"/>
      <c r="JZC4" s="2"/>
      <c r="JZD4" s="2"/>
      <c r="JZE4" s="2"/>
      <c r="JZF4" s="2"/>
      <c r="JZG4" s="2"/>
      <c r="JZH4" s="2"/>
      <c r="JZI4" s="2"/>
      <c r="JZJ4" s="2"/>
      <c r="JZK4" s="2"/>
      <c r="JZL4" s="2"/>
      <c r="JZM4" s="2"/>
      <c r="JZN4" s="2"/>
      <c r="JZO4" s="2"/>
      <c r="JZP4" s="2"/>
      <c r="JZQ4" s="2"/>
      <c r="JZR4" s="2"/>
      <c r="JZS4" s="2"/>
      <c r="JZT4" s="2"/>
      <c r="JZU4" s="2"/>
      <c r="JZV4" s="2"/>
      <c r="JZW4" s="2"/>
      <c r="JZX4" s="2"/>
      <c r="JZY4" s="2"/>
      <c r="JZZ4" s="2"/>
      <c r="KAA4" s="2"/>
      <c r="KAB4" s="2"/>
      <c r="KAC4" s="2"/>
      <c r="KAD4" s="2"/>
      <c r="KAE4" s="2"/>
      <c r="KAF4" s="2"/>
      <c r="KAG4" s="2"/>
      <c r="KAH4" s="2"/>
      <c r="KAI4" s="2"/>
      <c r="KAJ4" s="2"/>
      <c r="KAK4" s="2"/>
      <c r="KAL4" s="2"/>
      <c r="KAM4" s="2"/>
      <c r="KAN4" s="2"/>
      <c r="KAO4" s="2"/>
      <c r="KAP4" s="2"/>
      <c r="KAQ4" s="2"/>
      <c r="KAR4" s="2"/>
      <c r="KAS4" s="2"/>
      <c r="KAT4" s="2"/>
      <c r="KAU4" s="2"/>
      <c r="KAV4" s="2"/>
      <c r="KAW4" s="2"/>
      <c r="KAX4" s="2"/>
      <c r="KAY4" s="2"/>
      <c r="KAZ4" s="2"/>
      <c r="KBA4" s="2"/>
      <c r="KBB4" s="2"/>
      <c r="KBC4" s="2"/>
      <c r="KBD4" s="2"/>
      <c r="KBE4" s="2"/>
      <c r="KBF4" s="2"/>
      <c r="KBG4" s="2"/>
      <c r="KBH4" s="2"/>
      <c r="KBI4" s="2"/>
      <c r="KBJ4" s="2"/>
      <c r="KBK4" s="2"/>
      <c r="KBL4" s="2"/>
      <c r="KBM4" s="2"/>
      <c r="KBN4" s="2"/>
      <c r="KBO4" s="2"/>
      <c r="KBP4" s="2"/>
      <c r="KBQ4" s="2"/>
      <c r="KBR4" s="2"/>
      <c r="KBS4" s="2"/>
      <c r="KBT4" s="2"/>
      <c r="KBU4" s="2"/>
      <c r="KBV4" s="2"/>
      <c r="KBW4" s="2"/>
      <c r="KBX4" s="2"/>
      <c r="KBY4" s="2"/>
      <c r="KBZ4" s="2"/>
      <c r="KCA4" s="2"/>
      <c r="KCB4" s="2"/>
      <c r="KCC4" s="2"/>
      <c r="KCD4" s="2"/>
      <c r="KCE4" s="2"/>
      <c r="KCF4" s="2"/>
      <c r="KCG4" s="2"/>
      <c r="KCH4" s="2"/>
      <c r="KCI4" s="2"/>
      <c r="KCJ4" s="2"/>
      <c r="KCK4" s="2"/>
      <c r="KCL4" s="2"/>
      <c r="KCM4" s="2"/>
      <c r="KCN4" s="2"/>
      <c r="KCO4" s="2"/>
      <c r="KCP4" s="2"/>
      <c r="KCQ4" s="2"/>
      <c r="KCR4" s="2"/>
      <c r="KCS4" s="2"/>
      <c r="KCT4" s="2"/>
      <c r="KCU4" s="2"/>
      <c r="KCV4" s="2"/>
      <c r="KCW4" s="2"/>
      <c r="KCX4" s="2"/>
      <c r="KCY4" s="2"/>
      <c r="KCZ4" s="2"/>
      <c r="KDA4" s="2"/>
      <c r="KDB4" s="2"/>
      <c r="KDC4" s="2"/>
      <c r="KDD4" s="2"/>
      <c r="KDE4" s="2"/>
      <c r="KDF4" s="2"/>
      <c r="KDG4" s="2"/>
      <c r="KDH4" s="2"/>
      <c r="KDI4" s="2"/>
      <c r="KDJ4" s="2"/>
      <c r="KDK4" s="2"/>
      <c r="KDL4" s="2"/>
      <c r="KDM4" s="2"/>
      <c r="KDN4" s="2"/>
      <c r="KDO4" s="2"/>
      <c r="KDP4" s="2"/>
      <c r="KDQ4" s="2"/>
      <c r="KDR4" s="2"/>
      <c r="KDS4" s="2"/>
      <c r="KDT4" s="2"/>
      <c r="KDU4" s="2"/>
      <c r="KDV4" s="2"/>
      <c r="KDW4" s="2"/>
      <c r="KDX4" s="2"/>
      <c r="KDY4" s="2"/>
      <c r="KDZ4" s="2"/>
      <c r="KEA4" s="2"/>
      <c r="KEB4" s="2"/>
      <c r="KEC4" s="2"/>
      <c r="KED4" s="2"/>
      <c r="KEE4" s="2"/>
      <c r="KEF4" s="2"/>
      <c r="KEG4" s="2"/>
      <c r="KEH4" s="2"/>
      <c r="KEI4" s="2"/>
      <c r="KEJ4" s="2"/>
      <c r="KEK4" s="2"/>
      <c r="KEL4" s="2"/>
      <c r="KEM4" s="2"/>
      <c r="KEN4" s="2"/>
      <c r="KEO4" s="2"/>
      <c r="KEP4" s="2"/>
      <c r="KEQ4" s="2"/>
      <c r="KER4" s="2"/>
      <c r="KES4" s="2"/>
      <c r="KET4" s="2"/>
      <c r="KEU4" s="2"/>
      <c r="KEV4" s="2"/>
      <c r="KEW4" s="2"/>
      <c r="KEX4" s="2"/>
      <c r="KEY4" s="2"/>
      <c r="KEZ4" s="2"/>
      <c r="KFA4" s="2"/>
      <c r="KFB4" s="2"/>
      <c r="KFC4" s="2"/>
      <c r="KFD4" s="2"/>
      <c r="KFE4" s="2"/>
      <c r="KFF4" s="2"/>
      <c r="KFG4" s="2"/>
      <c r="KFH4" s="2"/>
      <c r="KFI4" s="2"/>
      <c r="KFJ4" s="2"/>
      <c r="KFK4" s="2"/>
      <c r="KFL4" s="2"/>
      <c r="KFM4" s="2"/>
      <c r="KFN4" s="2"/>
      <c r="KFO4" s="2"/>
      <c r="KFP4" s="2"/>
      <c r="KFQ4" s="2"/>
      <c r="KFR4" s="2"/>
      <c r="KFS4" s="2"/>
      <c r="KFT4" s="2"/>
      <c r="KFU4" s="2"/>
      <c r="KFV4" s="2"/>
      <c r="KFW4" s="2"/>
      <c r="KFX4" s="2"/>
      <c r="KFY4" s="2"/>
      <c r="KFZ4" s="2"/>
      <c r="KGA4" s="2"/>
      <c r="KGB4" s="2"/>
      <c r="KGC4" s="2"/>
      <c r="KGD4" s="2"/>
      <c r="KGE4" s="2"/>
      <c r="KGF4" s="2"/>
      <c r="KGG4" s="2"/>
      <c r="KGH4" s="2"/>
      <c r="KGI4" s="2"/>
      <c r="KGJ4" s="2"/>
      <c r="KGK4" s="2"/>
      <c r="KGL4" s="2"/>
      <c r="KGM4" s="2"/>
      <c r="KGN4" s="2"/>
      <c r="KGO4" s="2"/>
      <c r="KGP4" s="2"/>
      <c r="KGQ4" s="2"/>
      <c r="KGR4" s="2"/>
      <c r="KGS4" s="2"/>
      <c r="KGT4" s="2"/>
      <c r="KGU4" s="2"/>
      <c r="KGV4" s="2"/>
      <c r="KGW4" s="2"/>
      <c r="KGX4" s="2"/>
      <c r="KGY4" s="2"/>
      <c r="KGZ4" s="2"/>
      <c r="KHA4" s="2"/>
      <c r="KHB4" s="2"/>
      <c r="KHC4" s="2"/>
      <c r="KHD4" s="2"/>
      <c r="KHE4" s="2"/>
      <c r="KHF4" s="2"/>
      <c r="KHG4" s="2"/>
      <c r="KHH4" s="2"/>
      <c r="KHI4" s="2"/>
      <c r="KHJ4" s="2"/>
      <c r="KHK4" s="2"/>
      <c r="KHL4" s="2"/>
      <c r="KHM4" s="2"/>
      <c r="KHN4" s="2"/>
      <c r="KHO4" s="2"/>
      <c r="KHP4" s="2"/>
      <c r="KHQ4" s="2"/>
      <c r="KHR4" s="2"/>
      <c r="KHS4" s="2"/>
      <c r="KHT4" s="2"/>
      <c r="KHU4" s="2"/>
      <c r="KHV4" s="2"/>
      <c r="KHW4" s="2"/>
      <c r="KHX4" s="2"/>
      <c r="KHY4" s="2"/>
      <c r="KHZ4" s="2"/>
      <c r="KIA4" s="2"/>
      <c r="KIB4" s="2"/>
      <c r="KIC4" s="2"/>
      <c r="KID4" s="2"/>
      <c r="KIE4" s="2"/>
      <c r="KIF4" s="2"/>
      <c r="KIG4" s="2"/>
      <c r="KIH4" s="2"/>
      <c r="KII4" s="2"/>
      <c r="KIJ4" s="2"/>
      <c r="KIK4" s="2"/>
      <c r="KIL4" s="2"/>
      <c r="KIM4" s="2"/>
      <c r="KIN4" s="2"/>
      <c r="KIO4" s="2"/>
      <c r="KIP4" s="2"/>
      <c r="KIQ4" s="2"/>
      <c r="KIR4" s="2"/>
      <c r="KIS4" s="2"/>
      <c r="KIT4" s="2"/>
      <c r="KIU4" s="2"/>
      <c r="KIV4" s="2"/>
      <c r="KIW4" s="2"/>
      <c r="KIX4" s="2"/>
      <c r="KIY4" s="2"/>
      <c r="KIZ4" s="2"/>
      <c r="KJA4" s="2"/>
      <c r="KJB4" s="2"/>
      <c r="KJC4" s="2"/>
      <c r="KJD4" s="2"/>
      <c r="KJE4" s="2"/>
      <c r="KJF4" s="2"/>
      <c r="KJG4" s="2"/>
      <c r="KJH4" s="2"/>
      <c r="KJI4" s="2"/>
      <c r="KJJ4" s="2"/>
      <c r="KJK4" s="2"/>
      <c r="KJL4" s="2"/>
      <c r="KJM4" s="2"/>
      <c r="KJN4" s="2"/>
      <c r="KJO4" s="2"/>
      <c r="KJP4" s="2"/>
      <c r="KJQ4" s="2"/>
      <c r="KJR4" s="2"/>
      <c r="KJS4" s="2"/>
      <c r="KJT4" s="2"/>
      <c r="KJU4" s="2"/>
      <c r="KJV4" s="2"/>
      <c r="KJW4" s="2"/>
      <c r="KJX4" s="2"/>
      <c r="KJY4" s="2"/>
      <c r="KJZ4" s="2"/>
      <c r="KKA4" s="2"/>
      <c r="KKB4" s="2"/>
      <c r="KKC4" s="2"/>
      <c r="KKD4" s="2"/>
      <c r="KKE4" s="2"/>
      <c r="KKF4" s="2"/>
      <c r="KKG4" s="2"/>
      <c r="KKH4" s="2"/>
      <c r="KKI4" s="2"/>
      <c r="KKJ4" s="2"/>
      <c r="KKK4" s="2"/>
      <c r="KKL4" s="2"/>
      <c r="KKM4" s="2"/>
      <c r="KKN4" s="2"/>
      <c r="KKO4" s="2"/>
      <c r="KKP4" s="2"/>
      <c r="KKQ4" s="2"/>
      <c r="KKR4" s="2"/>
      <c r="KKS4" s="2"/>
      <c r="KKT4" s="2"/>
      <c r="KKU4" s="2"/>
      <c r="KKV4" s="2"/>
      <c r="KKW4" s="2"/>
      <c r="KKX4" s="2"/>
      <c r="KKY4" s="2"/>
      <c r="KKZ4" s="2"/>
      <c r="KLA4" s="2"/>
      <c r="KLB4" s="2"/>
      <c r="KLC4" s="2"/>
      <c r="KLD4" s="2"/>
      <c r="KLE4" s="2"/>
      <c r="KLF4" s="2"/>
      <c r="KLG4" s="2"/>
      <c r="KLH4" s="2"/>
      <c r="KLI4" s="2"/>
      <c r="KLJ4" s="2"/>
      <c r="KLK4" s="2"/>
      <c r="KLL4" s="2"/>
      <c r="KLM4" s="2"/>
      <c r="KLN4" s="2"/>
      <c r="KLO4" s="2"/>
      <c r="KLP4" s="2"/>
      <c r="KLQ4" s="2"/>
      <c r="KLR4" s="2"/>
      <c r="KLS4" s="2"/>
      <c r="KLT4" s="2"/>
      <c r="KLU4" s="2"/>
      <c r="KLV4" s="2"/>
      <c r="KLW4" s="2"/>
      <c r="KLX4" s="2"/>
      <c r="KLY4" s="2"/>
      <c r="KLZ4" s="2"/>
      <c r="KMA4" s="2"/>
      <c r="KMB4" s="2"/>
      <c r="KMC4" s="2"/>
      <c r="KMD4" s="2"/>
      <c r="KME4" s="2"/>
      <c r="KMF4" s="2"/>
      <c r="KMG4" s="2"/>
      <c r="KMH4" s="2"/>
      <c r="KMI4" s="2"/>
      <c r="KMJ4" s="2"/>
      <c r="KMK4" s="2"/>
      <c r="KML4" s="2"/>
      <c r="KMM4" s="2"/>
      <c r="KMN4" s="2"/>
      <c r="KMO4" s="2"/>
      <c r="KMP4" s="2"/>
      <c r="KMQ4" s="2"/>
      <c r="KMR4" s="2"/>
      <c r="KMS4" s="2"/>
      <c r="KMT4" s="2"/>
      <c r="KMU4" s="2"/>
      <c r="KMV4" s="2"/>
      <c r="KMW4" s="2"/>
      <c r="KMX4" s="2"/>
      <c r="KMY4" s="2"/>
      <c r="KMZ4" s="2"/>
      <c r="KNA4" s="2"/>
      <c r="KNB4" s="2"/>
      <c r="KNC4" s="2"/>
      <c r="KND4" s="2"/>
      <c r="KNE4" s="2"/>
      <c r="KNF4" s="2"/>
      <c r="KNG4" s="2"/>
      <c r="KNH4" s="2"/>
      <c r="KNI4" s="2"/>
      <c r="KNJ4" s="2"/>
      <c r="KNK4" s="2"/>
      <c r="KNL4" s="2"/>
      <c r="KNM4" s="2"/>
      <c r="KNN4" s="2"/>
      <c r="KNO4" s="2"/>
      <c r="KNP4" s="2"/>
      <c r="KNQ4" s="2"/>
      <c r="KNR4" s="2"/>
      <c r="KNS4" s="2"/>
      <c r="KNT4" s="2"/>
      <c r="KNU4" s="2"/>
      <c r="KNV4" s="2"/>
      <c r="KNW4" s="2"/>
      <c r="KNX4" s="2"/>
      <c r="KNY4" s="2"/>
      <c r="KNZ4" s="2"/>
      <c r="KOA4" s="2"/>
      <c r="KOB4" s="2"/>
      <c r="KOC4" s="2"/>
      <c r="KOD4" s="2"/>
      <c r="KOE4" s="2"/>
      <c r="KOF4" s="2"/>
      <c r="KOG4" s="2"/>
      <c r="KOH4" s="2"/>
      <c r="KOI4" s="2"/>
      <c r="KOJ4" s="2"/>
      <c r="KOK4" s="2"/>
      <c r="KOL4" s="2"/>
      <c r="KOM4" s="2"/>
      <c r="KON4" s="2"/>
      <c r="KOO4" s="2"/>
      <c r="KOP4" s="2"/>
      <c r="KOQ4" s="2"/>
      <c r="KOR4" s="2"/>
      <c r="KOS4" s="2"/>
      <c r="KOT4" s="2"/>
      <c r="KOU4" s="2"/>
      <c r="KOV4" s="2"/>
      <c r="KOW4" s="2"/>
      <c r="KOX4" s="2"/>
      <c r="KOY4" s="2"/>
      <c r="KOZ4" s="2"/>
      <c r="KPA4" s="2"/>
      <c r="KPB4" s="2"/>
      <c r="KPC4" s="2"/>
      <c r="KPD4" s="2"/>
      <c r="KPE4" s="2"/>
      <c r="KPF4" s="2"/>
      <c r="KPG4" s="2"/>
      <c r="KPH4" s="2"/>
      <c r="KPI4" s="2"/>
      <c r="KPJ4" s="2"/>
      <c r="KPK4" s="2"/>
      <c r="KPL4" s="2"/>
      <c r="KPM4" s="2"/>
      <c r="KPN4" s="2"/>
      <c r="KPO4" s="2"/>
      <c r="KPP4" s="2"/>
      <c r="KPQ4" s="2"/>
      <c r="KPR4" s="2"/>
      <c r="KPS4" s="2"/>
      <c r="KPT4" s="2"/>
      <c r="KPU4" s="2"/>
      <c r="KPV4" s="2"/>
      <c r="KPW4" s="2"/>
      <c r="KPX4" s="2"/>
      <c r="KPY4" s="2"/>
      <c r="KPZ4" s="2"/>
      <c r="KQA4" s="2"/>
      <c r="KQB4" s="2"/>
      <c r="KQC4" s="2"/>
      <c r="KQD4" s="2"/>
      <c r="KQE4" s="2"/>
      <c r="KQF4" s="2"/>
      <c r="KQG4" s="2"/>
      <c r="KQH4" s="2"/>
      <c r="KQI4" s="2"/>
      <c r="KQJ4" s="2"/>
      <c r="KQK4" s="2"/>
      <c r="KQL4" s="2"/>
      <c r="KQM4" s="2"/>
      <c r="KQN4" s="2"/>
      <c r="KQO4" s="2"/>
      <c r="KQP4" s="2"/>
      <c r="KQQ4" s="2"/>
      <c r="KQR4" s="2"/>
      <c r="KQS4" s="2"/>
      <c r="KQT4" s="2"/>
      <c r="KQU4" s="2"/>
      <c r="KQV4" s="2"/>
      <c r="KQW4" s="2"/>
      <c r="KQX4" s="2"/>
      <c r="KQY4" s="2"/>
      <c r="KQZ4" s="2"/>
      <c r="KRA4" s="2"/>
      <c r="KRB4" s="2"/>
      <c r="KRC4" s="2"/>
      <c r="KRD4" s="2"/>
      <c r="KRE4" s="2"/>
      <c r="KRF4" s="2"/>
      <c r="KRG4" s="2"/>
      <c r="KRH4" s="2"/>
      <c r="KRI4" s="2"/>
      <c r="KRJ4" s="2"/>
      <c r="KRK4" s="2"/>
      <c r="KRL4" s="2"/>
      <c r="KRM4" s="2"/>
      <c r="KRN4" s="2"/>
      <c r="KRO4" s="2"/>
      <c r="KRP4" s="2"/>
      <c r="KRQ4" s="2"/>
      <c r="KRR4" s="2"/>
      <c r="KRS4" s="2"/>
      <c r="KRT4" s="2"/>
      <c r="KRU4" s="2"/>
      <c r="KRV4" s="2"/>
      <c r="KRW4" s="2"/>
      <c r="KRX4" s="2"/>
      <c r="KRY4" s="2"/>
      <c r="KRZ4" s="2"/>
      <c r="KSA4" s="2"/>
      <c r="KSB4" s="2"/>
      <c r="KSC4" s="2"/>
      <c r="KSD4" s="2"/>
      <c r="KSE4" s="2"/>
      <c r="KSF4" s="2"/>
      <c r="KSG4" s="2"/>
      <c r="KSH4" s="2"/>
      <c r="KSI4" s="2"/>
      <c r="KSJ4" s="2"/>
      <c r="KSK4" s="2"/>
      <c r="KSL4" s="2"/>
      <c r="KSM4" s="2"/>
      <c r="KSN4" s="2"/>
      <c r="KSO4" s="2"/>
      <c r="KSP4" s="2"/>
      <c r="KSQ4" s="2"/>
      <c r="KSR4" s="2"/>
      <c r="KSS4" s="2"/>
      <c r="KST4" s="2"/>
      <c r="KSU4" s="2"/>
      <c r="KSV4" s="2"/>
      <c r="KSW4" s="2"/>
      <c r="KSX4" s="2"/>
      <c r="KSY4" s="2"/>
      <c r="KSZ4" s="2"/>
      <c r="KTA4" s="2"/>
      <c r="KTB4" s="2"/>
      <c r="KTC4" s="2"/>
      <c r="KTD4" s="2"/>
      <c r="KTE4" s="2"/>
      <c r="KTF4" s="2"/>
      <c r="KTG4" s="2"/>
      <c r="KTH4" s="2"/>
      <c r="KTI4" s="2"/>
      <c r="KTJ4" s="2"/>
      <c r="KTK4" s="2"/>
      <c r="KTL4" s="2"/>
      <c r="KTM4" s="2"/>
      <c r="KTN4" s="2"/>
      <c r="KTO4" s="2"/>
      <c r="KTP4" s="2"/>
      <c r="KTQ4" s="2"/>
      <c r="KTR4" s="2"/>
      <c r="KTS4" s="2"/>
      <c r="KTT4" s="2"/>
      <c r="KTU4" s="2"/>
      <c r="KTV4" s="2"/>
      <c r="KTW4" s="2"/>
      <c r="KTX4" s="2"/>
      <c r="KTY4" s="2"/>
      <c r="KTZ4" s="2"/>
      <c r="KUA4" s="2"/>
      <c r="KUB4" s="2"/>
      <c r="KUC4" s="2"/>
      <c r="KUD4" s="2"/>
      <c r="KUE4" s="2"/>
      <c r="KUF4" s="2"/>
      <c r="KUG4" s="2"/>
      <c r="KUH4" s="2"/>
      <c r="KUI4" s="2"/>
      <c r="KUJ4" s="2"/>
      <c r="KUK4" s="2"/>
      <c r="KUL4" s="2"/>
      <c r="KUM4" s="2"/>
      <c r="KUN4" s="2"/>
      <c r="KUO4" s="2"/>
      <c r="KUP4" s="2"/>
      <c r="KUQ4" s="2"/>
      <c r="KUR4" s="2"/>
      <c r="KUS4" s="2"/>
      <c r="KUT4" s="2"/>
      <c r="KUU4" s="2"/>
      <c r="KUV4" s="2"/>
      <c r="KUW4" s="2"/>
      <c r="KUX4" s="2"/>
      <c r="KUY4" s="2"/>
      <c r="KUZ4" s="2"/>
      <c r="KVA4" s="2"/>
      <c r="KVB4" s="2"/>
      <c r="KVC4" s="2"/>
      <c r="KVD4" s="2"/>
      <c r="KVE4" s="2"/>
      <c r="KVF4" s="2"/>
      <c r="KVG4" s="2"/>
      <c r="KVH4" s="2"/>
      <c r="KVI4" s="2"/>
      <c r="KVJ4" s="2"/>
      <c r="KVK4" s="2"/>
      <c r="KVL4" s="2"/>
      <c r="KVM4" s="2"/>
      <c r="KVN4" s="2"/>
      <c r="KVO4" s="2"/>
      <c r="KVP4" s="2"/>
      <c r="KVQ4" s="2"/>
      <c r="KVR4" s="2"/>
      <c r="KVS4" s="2"/>
      <c r="KVT4" s="2"/>
      <c r="KVU4" s="2"/>
      <c r="KVV4" s="2"/>
      <c r="KVW4" s="2"/>
      <c r="KVX4" s="2"/>
      <c r="KVY4" s="2"/>
      <c r="KVZ4" s="2"/>
      <c r="KWA4" s="2"/>
      <c r="KWB4" s="2"/>
      <c r="KWC4" s="2"/>
      <c r="KWD4" s="2"/>
      <c r="KWE4" s="2"/>
      <c r="KWF4" s="2"/>
      <c r="KWG4" s="2"/>
      <c r="KWH4" s="2"/>
      <c r="KWI4" s="2"/>
      <c r="KWJ4" s="2"/>
      <c r="KWK4" s="2"/>
      <c r="KWL4" s="2"/>
      <c r="KWM4" s="2"/>
      <c r="KWN4" s="2"/>
      <c r="KWO4" s="2"/>
      <c r="KWP4" s="2"/>
      <c r="KWQ4" s="2"/>
      <c r="KWR4" s="2"/>
      <c r="KWS4" s="2"/>
      <c r="KWT4" s="2"/>
      <c r="KWU4" s="2"/>
      <c r="KWV4" s="2"/>
      <c r="KWW4" s="2"/>
      <c r="KWX4" s="2"/>
      <c r="KWY4" s="2"/>
      <c r="KWZ4" s="2"/>
      <c r="KXA4" s="2"/>
      <c r="KXB4" s="2"/>
      <c r="KXC4" s="2"/>
      <c r="KXD4" s="2"/>
      <c r="KXE4" s="2"/>
      <c r="KXF4" s="2"/>
      <c r="KXG4" s="2"/>
      <c r="KXH4" s="2"/>
      <c r="KXI4" s="2"/>
      <c r="KXJ4" s="2"/>
      <c r="KXK4" s="2"/>
      <c r="KXL4" s="2"/>
      <c r="KXM4" s="2"/>
      <c r="KXN4" s="2"/>
      <c r="KXO4" s="2"/>
      <c r="KXP4" s="2"/>
      <c r="KXQ4" s="2"/>
      <c r="KXR4" s="2"/>
      <c r="KXS4" s="2"/>
      <c r="KXT4" s="2"/>
      <c r="KXU4" s="2"/>
      <c r="KXV4" s="2"/>
      <c r="KXW4" s="2"/>
      <c r="KXX4" s="2"/>
      <c r="KXY4" s="2"/>
      <c r="KXZ4" s="2"/>
      <c r="KYA4" s="2"/>
      <c r="KYB4" s="2"/>
      <c r="KYC4" s="2"/>
      <c r="KYD4" s="2"/>
      <c r="KYE4" s="2"/>
      <c r="KYF4" s="2"/>
      <c r="KYG4" s="2"/>
      <c r="KYH4" s="2"/>
      <c r="KYI4" s="2"/>
      <c r="KYJ4" s="2"/>
      <c r="KYK4" s="2"/>
      <c r="KYL4" s="2"/>
      <c r="KYM4" s="2"/>
      <c r="KYN4" s="2"/>
      <c r="KYO4" s="2"/>
      <c r="KYP4" s="2"/>
      <c r="KYQ4" s="2"/>
      <c r="KYR4" s="2"/>
      <c r="KYS4" s="2"/>
      <c r="KYT4" s="2"/>
      <c r="KYU4" s="2"/>
      <c r="KYV4" s="2"/>
      <c r="KYW4" s="2"/>
      <c r="KYX4" s="2"/>
      <c r="KYY4" s="2"/>
      <c r="KYZ4" s="2"/>
      <c r="KZA4" s="2"/>
      <c r="KZB4" s="2"/>
      <c r="KZC4" s="2"/>
      <c r="KZD4" s="2"/>
      <c r="KZE4" s="2"/>
      <c r="KZF4" s="2"/>
      <c r="KZG4" s="2"/>
      <c r="KZH4" s="2"/>
      <c r="KZI4" s="2"/>
      <c r="KZJ4" s="2"/>
      <c r="KZK4" s="2"/>
      <c r="KZL4" s="2"/>
      <c r="KZM4" s="2"/>
      <c r="KZN4" s="2"/>
      <c r="KZO4" s="2"/>
      <c r="KZP4" s="2"/>
      <c r="KZQ4" s="2"/>
      <c r="KZR4" s="2"/>
      <c r="KZS4" s="2"/>
      <c r="KZT4" s="2"/>
      <c r="KZU4" s="2"/>
      <c r="KZV4" s="2"/>
      <c r="KZW4" s="2"/>
      <c r="KZX4" s="2"/>
      <c r="KZY4" s="2"/>
      <c r="KZZ4" s="2"/>
      <c r="LAA4" s="2"/>
      <c r="LAB4" s="2"/>
      <c r="LAC4" s="2"/>
      <c r="LAD4" s="2"/>
      <c r="LAE4" s="2"/>
      <c r="LAF4" s="2"/>
      <c r="LAG4" s="2"/>
      <c r="LAH4" s="2"/>
      <c r="LAI4" s="2"/>
      <c r="LAJ4" s="2"/>
      <c r="LAK4" s="2"/>
      <c r="LAL4" s="2"/>
      <c r="LAM4" s="2"/>
      <c r="LAN4" s="2"/>
      <c r="LAO4" s="2"/>
      <c r="LAP4" s="2"/>
      <c r="LAQ4" s="2"/>
      <c r="LAR4" s="2"/>
      <c r="LAS4" s="2"/>
      <c r="LAT4" s="2"/>
      <c r="LAU4" s="2"/>
      <c r="LAV4" s="2"/>
      <c r="LAW4" s="2"/>
      <c r="LAX4" s="2"/>
      <c r="LAY4" s="2"/>
      <c r="LAZ4" s="2"/>
      <c r="LBA4" s="2"/>
      <c r="LBB4" s="2"/>
      <c r="LBC4" s="2"/>
      <c r="LBD4" s="2"/>
      <c r="LBE4" s="2"/>
      <c r="LBF4" s="2"/>
      <c r="LBG4" s="2"/>
      <c r="LBH4" s="2"/>
      <c r="LBI4" s="2"/>
      <c r="LBJ4" s="2"/>
      <c r="LBK4" s="2"/>
      <c r="LBL4" s="2"/>
      <c r="LBM4" s="2"/>
      <c r="LBN4" s="2"/>
      <c r="LBO4" s="2"/>
      <c r="LBP4" s="2"/>
      <c r="LBQ4" s="2"/>
      <c r="LBR4" s="2"/>
      <c r="LBS4" s="2"/>
      <c r="LBT4" s="2"/>
      <c r="LBU4" s="2"/>
      <c r="LBV4" s="2"/>
      <c r="LBW4" s="2"/>
      <c r="LBX4" s="2"/>
      <c r="LBY4" s="2"/>
      <c r="LBZ4" s="2"/>
      <c r="LCA4" s="2"/>
      <c r="LCB4" s="2"/>
      <c r="LCC4" s="2"/>
      <c r="LCD4" s="2"/>
      <c r="LCE4" s="2"/>
      <c r="LCF4" s="2"/>
      <c r="LCG4" s="2"/>
      <c r="LCH4" s="2"/>
      <c r="LCI4" s="2"/>
      <c r="LCJ4" s="2"/>
      <c r="LCK4" s="2"/>
      <c r="LCL4" s="2"/>
      <c r="LCM4" s="2"/>
      <c r="LCN4" s="2"/>
      <c r="LCO4" s="2"/>
      <c r="LCP4" s="2"/>
      <c r="LCQ4" s="2"/>
      <c r="LCR4" s="2"/>
      <c r="LCS4" s="2"/>
      <c r="LCT4" s="2"/>
      <c r="LCU4" s="2"/>
      <c r="LCV4" s="2"/>
      <c r="LCW4" s="2"/>
      <c r="LCX4" s="2"/>
      <c r="LCY4" s="2"/>
      <c r="LCZ4" s="2"/>
      <c r="LDA4" s="2"/>
      <c r="LDB4" s="2"/>
      <c r="LDC4" s="2"/>
      <c r="LDD4" s="2"/>
      <c r="LDE4" s="2"/>
      <c r="LDF4" s="2"/>
      <c r="LDG4" s="2"/>
      <c r="LDH4" s="2"/>
      <c r="LDI4" s="2"/>
      <c r="LDJ4" s="2"/>
      <c r="LDK4" s="2"/>
      <c r="LDL4" s="2"/>
      <c r="LDM4" s="2"/>
      <c r="LDN4" s="2"/>
      <c r="LDO4" s="2"/>
      <c r="LDP4" s="2"/>
      <c r="LDQ4" s="2"/>
      <c r="LDR4" s="2"/>
      <c r="LDS4" s="2"/>
      <c r="LDT4" s="2"/>
      <c r="LDU4" s="2"/>
      <c r="LDV4" s="2"/>
      <c r="LDW4" s="2"/>
      <c r="LDX4" s="2"/>
      <c r="LDY4" s="2"/>
      <c r="LDZ4" s="2"/>
      <c r="LEA4" s="2"/>
      <c r="LEB4" s="2"/>
      <c r="LEC4" s="2"/>
      <c r="LED4" s="2"/>
      <c r="LEE4" s="2"/>
      <c r="LEF4" s="2"/>
      <c r="LEG4" s="2"/>
      <c r="LEH4" s="2"/>
      <c r="LEI4" s="2"/>
      <c r="LEJ4" s="2"/>
      <c r="LEK4" s="2"/>
      <c r="LEL4" s="2"/>
      <c r="LEM4" s="2"/>
      <c r="LEN4" s="2"/>
      <c r="LEO4" s="2"/>
      <c r="LEP4" s="2"/>
      <c r="LEQ4" s="2"/>
      <c r="LER4" s="2"/>
      <c r="LES4" s="2"/>
      <c r="LET4" s="2"/>
      <c r="LEU4" s="2"/>
      <c r="LEV4" s="2"/>
      <c r="LEW4" s="2"/>
      <c r="LEX4" s="2"/>
      <c r="LEY4" s="2"/>
      <c r="LEZ4" s="2"/>
      <c r="LFA4" s="2"/>
      <c r="LFB4" s="2"/>
      <c r="LFC4" s="2"/>
      <c r="LFD4" s="2"/>
      <c r="LFE4" s="2"/>
      <c r="LFF4" s="2"/>
      <c r="LFG4" s="2"/>
      <c r="LFH4" s="2"/>
      <c r="LFI4" s="2"/>
      <c r="LFJ4" s="2"/>
      <c r="LFK4" s="2"/>
      <c r="LFL4" s="2"/>
      <c r="LFM4" s="2"/>
      <c r="LFN4" s="2"/>
      <c r="LFO4" s="2"/>
      <c r="LFP4" s="2"/>
      <c r="LFQ4" s="2"/>
      <c r="LFR4" s="2"/>
      <c r="LFS4" s="2"/>
      <c r="LFT4" s="2"/>
      <c r="LFU4" s="2"/>
      <c r="LFV4" s="2"/>
      <c r="LFW4" s="2"/>
      <c r="LFX4" s="2"/>
      <c r="LFY4" s="2"/>
      <c r="LFZ4" s="2"/>
      <c r="LGA4" s="2"/>
      <c r="LGB4" s="2"/>
      <c r="LGC4" s="2"/>
      <c r="LGD4" s="2"/>
      <c r="LGE4" s="2"/>
      <c r="LGF4" s="2"/>
      <c r="LGG4" s="2"/>
      <c r="LGH4" s="2"/>
      <c r="LGI4" s="2"/>
      <c r="LGJ4" s="2"/>
      <c r="LGK4" s="2"/>
      <c r="LGL4" s="2"/>
      <c r="LGM4" s="2"/>
      <c r="LGN4" s="2"/>
      <c r="LGO4" s="2"/>
      <c r="LGP4" s="2"/>
      <c r="LGQ4" s="2"/>
      <c r="LGR4" s="2"/>
      <c r="LGS4" s="2"/>
      <c r="LGT4" s="2"/>
      <c r="LGU4" s="2"/>
      <c r="LGV4" s="2"/>
      <c r="LGW4" s="2"/>
      <c r="LGX4" s="2"/>
      <c r="LGY4" s="2"/>
      <c r="LGZ4" s="2"/>
      <c r="LHA4" s="2"/>
      <c r="LHB4" s="2"/>
      <c r="LHC4" s="2"/>
      <c r="LHD4" s="2"/>
      <c r="LHE4" s="2"/>
      <c r="LHF4" s="2"/>
      <c r="LHG4" s="2"/>
      <c r="LHH4" s="2"/>
      <c r="LHI4" s="2"/>
      <c r="LHJ4" s="2"/>
      <c r="LHK4" s="2"/>
      <c r="LHL4" s="2"/>
      <c r="LHM4" s="2"/>
      <c r="LHN4" s="2"/>
      <c r="LHO4" s="2"/>
      <c r="LHP4" s="2"/>
      <c r="LHQ4" s="2"/>
      <c r="LHR4" s="2"/>
      <c r="LHS4" s="2"/>
      <c r="LHT4" s="2"/>
      <c r="LHU4" s="2"/>
      <c r="LHV4" s="2"/>
      <c r="LHW4" s="2"/>
      <c r="LHX4" s="2"/>
      <c r="LHY4" s="2"/>
      <c r="LHZ4" s="2"/>
      <c r="LIA4" s="2"/>
      <c r="LIB4" s="2"/>
      <c r="LIC4" s="2"/>
      <c r="LID4" s="2"/>
      <c r="LIE4" s="2"/>
      <c r="LIF4" s="2"/>
      <c r="LIG4" s="2"/>
      <c r="LIH4" s="2"/>
      <c r="LII4" s="2"/>
      <c r="LIJ4" s="2"/>
      <c r="LIK4" s="2"/>
      <c r="LIL4" s="2"/>
      <c r="LIM4" s="2"/>
      <c r="LIN4" s="2"/>
      <c r="LIO4" s="2"/>
      <c r="LIP4" s="2"/>
      <c r="LIQ4" s="2"/>
      <c r="LIR4" s="2"/>
      <c r="LIS4" s="2"/>
      <c r="LIT4" s="2"/>
      <c r="LIU4" s="2"/>
      <c r="LIV4" s="2"/>
      <c r="LIW4" s="2"/>
      <c r="LIX4" s="2"/>
      <c r="LIY4" s="2"/>
      <c r="LIZ4" s="2"/>
      <c r="LJA4" s="2"/>
      <c r="LJB4" s="2"/>
      <c r="LJC4" s="2"/>
      <c r="LJD4" s="2"/>
      <c r="LJE4" s="2"/>
      <c r="LJF4" s="2"/>
      <c r="LJG4" s="2"/>
      <c r="LJH4" s="2"/>
      <c r="LJI4" s="2"/>
      <c r="LJJ4" s="2"/>
      <c r="LJK4" s="2"/>
      <c r="LJL4" s="2"/>
      <c r="LJM4" s="2"/>
      <c r="LJN4" s="2"/>
      <c r="LJO4" s="2"/>
      <c r="LJP4" s="2"/>
      <c r="LJQ4" s="2"/>
      <c r="LJR4" s="2"/>
      <c r="LJS4" s="2"/>
      <c r="LJT4" s="2"/>
      <c r="LJU4" s="2"/>
      <c r="LJV4" s="2"/>
      <c r="LJW4" s="2"/>
      <c r="LJX4" s="2"/>
      <c r="LJY4" s="2"/>
      <c r="LJZ4" s="2"/>
      <c r="LKA4" s="2"/>
      <c r="LKB4" s="2"/>
      <c r="LKC4" s="2"/>
      <c r="LKD4" s="2"/>
      <c r="LKE4" s="2"/>
      <c r="LKF4" s="2"/>
      <c r="LKG4" s="2"/>
      <c r="LKH4" s="2"/>
      <c r="LKI4" s="2"/>
      <c r="LKJ4" s="2"/>
      <c r="LKK4" s="2"/>
      <c r="LKL4" s="2"/>
      <c r="LKM4" s="2"/>
      <c r="LKN4" s="2"/>
      <c r="LKO4" s="2"/>
      <c r="LKP4" s="2"/>
      <c r="LKQ4" s="2"/>
      <c r="LKR4" s="2"/>
      <c r="LKS4" s="2"/>
      <c r="LKT4" s="2"/>
      <c r="LKU4" s="2"/>
      <c r="LKV4" s="2"/>
      <c r="LKW4" s="2"/>
      <c r="LKX4" s="2"/>
      <c r="LKY4" s="2"/>
      <c r="LKZ4" s="2"/>
      <c r="LLA4" s="2"/>
      <c r="LLB4" s="2"/>
      <c r="LLC4" s="2"/>
      <c r="LLD4" s="2"/>
      <c r="LLE4" s="2"/>
      <c r="LLF4" s="2"/>
      <c r="LLG4" s="2"/>
      <c r="LLH4" s="2"/>
      <c r="LLI4" s="2"/>
      <c r="LLJ4" s="2"/>
      <c r="LLK4" s="2"/>
      <c r="LLL4" s="2"/>
      <c r="LLM4" s="2"/>
      <c r="LLN4" s="2"/>
      <c r="LLO4" s="2"/>
      <c r="LLP4" s="2"/>
      <c r="LLQ4" s="2"/>
      <c r="LLR4" s="2"/>
      <c r="LLS4" s="2"/>
      <c r="LLT4" s="2"/>
      <c r="LLU4" s="2"/>
      <c r="LLV4" s="2"/>
      <c r="LLW4" s="2"/>
      <c r="LLX4" s="2"/>
      <c r="LLY4" s="2"/>
      <c r="LLZ4" s="2"/>
      <c r="LMA4" s="2"/>
      <c r="LMB4" s="2"/>
      <c r="LMC4" s="2"/>
      <c r="LMD4" s="2"/>
      <c r="LME4" s="2"/>
      <c r="LMF4" s="2"/>
      <c r="LMG4" s="2"/>
      <c r="LMH4" s="2"/>
      <c r="LMI4" s="2"/>
      <c r="LMJ4" s="2"/>
      <c r="LMK4" s="2"/>
      <c r="LML4" s="2"/>
      <c r="LMM4" s="2"/>
      <c r="LMN4" s="2"/>
      <c r="LMO4" s="2"/>
      <c r="LMP4" s="2"/>
      <c r="LMQ4" s="2"/>
      <c r="LMR4" s="2"/>
      <c r="LMS4" s="2"/>
      <c r="LMT4" s="2"/>
      <c r="LMU4" s="2"/>
      <c r="LMV4" s="2"/>
      <c r="LMW4" s="2"/>
      <c r="LMX4" s="2"/>
      <c r="LMY4" s="2"/>
      <c r="LMZ4" s="2"/>
      <c r="LNA4" s="2"/>
      <c r="LNB4" s="2"/>
      <c r="LNC4" s="2"/>
      <c r="LND4" s="2"/>
      <c r="LNE4" s="2"/>
      <c r="LNF4" s="2"/>
      <c r="LNG4" s="2"/>
      <c r="LNH4" s="2"/>
      <c r="LNI4" s="2"/>
      <c r="LNJ4" s="2"/>
      <c r="LNK4" s="2"/>
      <c r="LNL4" s="2"/>
      <c r="LNM4" s="2"/>
      <c r="LNN4" s="2"/>
      <c r="LNO4" s="2"/>
      <c r="LNP4" s="2"/>
      <c r="LNQ4" s="2"/>
      <c r="LNR4" s="2"/>
      <c r="LNS4" s="2"/>
      <c r="LNT4" s="2"/>
      <c r="LNU4" s="2"/>
      <c r="LNV4" s="2"/>
      <c r="LNW4" s="2"/>
      <c r="LNX4" s="2"/>
      <c r="LNY4" s="2"/>
      <c r="LNZ4" s="2"/>
      <c r="LOA4" s="2"/>
      <c r="LOB4" s="2"/>
      <c r="LOC4" s="2"/>
      <c r="LOD4" s="2"/>
      <c r="LOE4" s="2"/>
      <c r="LOF4" s="2"/>
      <c r="LOG4" s="2"/>
      <c r="LOH4" s="2"/>
      <c r="LOI4" s="2"/>
      <c r="LOJ4" s="2"/>
      <c r="LOK4" s="2"/>
      <c r="LOL4" s="2"/>
      <c r="LOM4" s="2"/>
      <c r="LON4" s="2"/>
      <c r="LOO4" s="2"/>
      <c r="LOP4" s="2"/>
      <c r="LOQ4" s="2"/>
      <c r="LOR4" s="2"/>
      <c r="LOS4" s="2"/>
      <c r="LOT4" s="2"/>
      <c r="LOU4" s="2"/>
      <c r="LOV4" s="2"/>
      <c r="LOW4" s="2"/>
      <c r="LOX4" s="2"/>
      <c r="LOY4" s="2"/>
      <c r="LOZ4" s="2"/>
      <c r="LPA4" s="2"/>
      <c r="LPB4" s="2"/>
      <c r="LPC4" s="2"/>
      <c r="LPD4" s="2"/>
      <c r="LPE4" s="2"/>
      <c r="LPF4" s="2"/>
      <c r="LPG4" s="2"/>
      <c r="LPH4" s="2"/>
      <c r="LPI4" s="2"/>
      <c r="LPJ4" s="2"/>
      <c r="LPK4" s="2"/>
      <c r="LPL4" s="2"/>
      <c r="LPM4" s="2"/>
      <c r="LPN4" s="2"/>
      <c r="LPO4" s="2"/>
      <c r="LPP4" s="2"/>
      <c r="LPQ4" s="2"/>
      <c r="LPR4" s="2"/>
      <c r="LPS4" s="2"/>
      <c r="LPT4" s="2"/>
      <c r="LPU4" s="2"/>
      <c r="LPV4" s="2"/>
      <c r="LPW4" s="2"/>
      <c r="LPX4" s="2"/>
      <c r="LPY4" s="2"/>
      <c r="LPZ4" s="2"/>
      <c r="LQA4" s="2"/>
      <c r="LQB4" s="2"/>
      <c r="LQC4" s="2"/>
      <c r="LQD4" s="2"/>
      <c r="LQE4" s="2"/>
      <c r="LQF4" s="2"/>
      <c r="LQG4" s="2"/>
      <c r="LQH4" s="2"/>
      <c r="LQI4" s="2"/>
      <c r="LQJ4" s="2"/>
      <c r="LQK4" s="2"/>
      <c r="LQL4" s="2"/>
      <c r="LQM4" s="2"/>
      <c r="LQN4" s="2"/>
      <c r="LQO4" s="2"/>
      <c r="LQP4" s="2"/>
      <c r="LQQ4" s="2"/>
      <c r="LQR4" s="2"/>
      <c r="LQS4" s="2"/>
      <c r="LQT4" s="2"/>
      <c r="LQU4" s="2"/>
      <c r="LQV4" s="2"/>
      <c r="LQW4" s="2"/>
      <c r="LQX4" s="2"/>
      <c r="LQY4" s="2"/>
      <c r="LQZ4" s="2"/>
      <c r="LRA4" s="2"/>
      <c r="LRB4" s="2"/>
      <c r="LRC4" s="2"/>
      <c r="LRD4" s="2"/>
      <c r="LRE4" s="2"/>
      <c r="LRF4" s="2"/>
      <c r="LRG4" s="2"/>
      <c r="LRH4" s="2"/>
      <c r="LRI4" s="2"/>
      <c r="LRJ4" s="2"/>
      <c r="LRK4" s="2"/>
      <c r="LRL4" s="2"/>
      <c r="LRM4" s="2"/>
      <c r="LRN4" s="2"/>
      <c r="LRO4" s="2"/>
      <c r="LRP4" s="2"/>
      <c r="LRQ4" s="2"/>
      <c r="LRR4" s="2"/>
      <c r="LRS4" s="2"/>
      <c r="LRT4" s="2"/>
      <c r="LRU4" s="2"/>
      <c r="LRV4" s="2"/>
      <c r="LRW4" s="2"/>
      <c r="LRX4" s="2"/>
      <c r="LRY4" s="2"/>
      <c r="LRZ4" s="2"/>
      <c r="LSA4" s="2"/>
      <c r="LSB4" s="2"/>
      <c r="LSC4" s="2"/>
      <c r="LSD4" s="2"/>
      <c r="LSE4" s="2"/>
      <c r="LSF4" s="2"/>
      <c r="LSG4" s="2"/>
      <c r="LSH4" s="2"/>
      <c r="LSI4" s="2"/>
      <c r="LSJ4" s="2"/>
      <c r="LSK4" s="2"/>
      <c r="LSL4" s="2"/>
      <c r="LSM4" s="2"/>
      <c r="LSN4" s="2"/>
      <c r="LSO4" s="2"/>
      <c r="LSP4" s="2"/>
      <c r="LSQ4" s="2"/>
      <c r="LSR4" s="2"/>
      <c r="LSS4" s="2"/>
      <c r="LST4" s="2"/>
      <c r="LSU4" s="2"/>
      <c r="LSV4" s="2"/>
      <c r="LSW4" s="2"/>
      <c r="LSX4" s="2"/>
      <c r="LSY4" s="2"/>
      <c r="LSZ4" s="2"/>
      <c r="LTA4" s="2"/>
      <c r="LTB4" s="2"/>
      <c r="LTC4" s="2"/>
      <c r="LTD4" s="2"/>
      <c r="LTE4" s="2"/>
      <c r="LTF4" s="2"/>
      <c r="LTG4" s="2"/>
      <c r="LTH4" s="2"/>
      <c r="LTI4" s="2"/>
      <c r="LTJ4" s="2"/>
      <c r="LTK4" s="2"/>
      <c r="LTL4" s="2"/>
      <c r="LTM4" s="2"/>
      <c r="LTN4" s="2"/>
      <c r="LTO4" s="2"/>
      <c r="LTP4" s="2"/>
      <c r="LTQ4" s="2"/>
      <c r="LTR4" s="2"/>
      <c r="LTS4" s="2"/>
      <c r="LTT4" s="2"/>
      <c r="LTU4" s="2"/>
      <c r="LTV4" s="2"/>
      <c r="LTW4" s="2"/>
      <c r="LTX4" s="2"/>
      <c r="LTY4" s="2"/>
      <c r="LTZ4" s="2"/>
      <c r="LUA4" s="2"/>
      <c r="LUB4" s="2"/>
      <c r="LUC4" s="2"/>
      <c r="LUD4" s="2"/>
      <c r="LUE4" s="2"/>
      <c r="LUF4" s="2"/>
      <c r="LUG4" s="2"/>
      <c r="LUH4" s="2"/>
      <c r="LUI4" s="2"/>
      <c r="LUJ4" s="2"/>
      <c r="LUK4" s="2"/>
      <c r="LUL4" s="2"/>
      <c r="LUM4" s="2"/>
      <c r="LUN4" s="2"/>
      <c r="LUO4" s="2"/>
      <c r="LUP4" s="2"/>
      <c r="LUQ4" s="2"/>
      <c r="LUR4" s="2"/>
      <c r="LUS4" s="2"/>
      <c r="LUT4" s="2"/>
      <c r="LUU4" s="2"/>
      <c r="LUV4" s="2"/>
      <c r="LUW4" s="2"/>
      <c r="LUX4" s="2"/>
      <c r="LUY4" s="2"/>
      <c r="LUZ4" s="2"/>
      <c r="LVA4" s="2"/>
      <c r="LVB4" s="2"/>
      <c r="LVC4" s="2"/>
      <c r="LVD4" s="2"/>
      <c r="LVE4" s="2"/>
      <c r="LVF4" s="2"/>
      <c r="LVG4" s="2"/>
      <c r="LVH4" s="2"/>
      <c r="LVI4" s="2"/>
      <c r="LVJ4" s="2"/>
      <c r="LVK4" s="2"/>
      <c r="LVL4" s="2"/>
      <c r="LVM4" s="2"/>
      <c r="LVN4" s="2"/>
      <c r="LVO4" s="2"/>
      <c r="LVP4" s="2"/>
      <c r="LVQ4" s="2"/>
      <c r="LVR4" s="2"/>
      <c r="LVS4" s="2"/>
      <c r="LVT4" s="2"/>
      <c r="LVU4" s="2"/>
      <c r="LVV4" s="2"/>
      <c r="LVW4" s="2"/>
      <c r="LVX4" s="2"/>
      <c r="LVY4" s="2"/>
      <c r="LVZ4" s="2"/>
      <c r="LWA4" s="2"/>
      <c r="LWB4" s="2"/>
      <c r="LWC4" s="2"/>
      <c r="LWD4" s="2"/>
      <c r="LWE4" s="2"/>
      <c r="LWF4" s="2"/>
      <c r="LWG4" s="2"/>
      <c r="LWH4" s="2"/>
      <c r="LWI4" s="2"/>
      <c r="LWJ4" s="2"/>
      <c r="LWK4" s="2"/>
      <c r="LWL4" s="2"/>
      <c r="LWM4" s="2"/>
      <c r="LWN4" s="2"/>
      <c r="LWO4" s="2"/>
      <c r="LWP4" s="2"/>
      <c r="LWQ4" s="2"/>
      <c r="LWR4" s="2"/>
      <c r="LWS4" s="2"/>
      <c r="LWT4" s="2"/>
      <c r="LWU4" s="2"/>
      <c r="LWV4" s="2"/>
      <c r="LWW4" s="2"/>
      <c r="LWX4" s="2"/>
      <c r="LWY4" s="2"/>
      <c r="LWZ4" s="2"/>
      <c r="LXA4" s="2"/>
      <c r="LXB4" s="2"/>
      <c r="LXC4" s="2"/>
      <c r="LXD4" s="2"/>
      <c r="LXE4" s="2"/>
      <c r="LXF4" s="2"/>
      <c r="LXG4" s="2"/>
      <c r="LXH4" s="2"/>
      <c r="LXI4" s="2"/>
      <c r="LXJ4" s="2"/>
      <c r="LXK4" s="2"/>
      <c r="LXL4" s="2"/>
      <c r="LXM4" s="2"/>
      <c r="LXN4" s="2"/>
      <c r="LXO4" s="2"/>
      <c r="LXP4" s="2"/>
      <c r="LXQ4" s="2"/>
      <c r="LXR4" s="2"/>
      <c r="LXS4" s="2"/>
      <c r="LXT4" s="2"/>
      <c r="LXU4" s="2"/>
      <c r="LXV4" s="2"/>
      <c r="LXW4" s="2"/>
      <c r="LXX4" s="2"/>
      <c r="LXY4" s="2"/>
      <c r="LXZ4" s="2"/>
      <c r="LYA4" s="2"/>
      <c r="LYB4" s="2"/>
      <c r="LYC4" s="2"/>
      <c r="LYD4" s="2"/>
      <c r="LYE4" s="2"/>
      <c r="LYF4" s="2"/>
      <c r="LYG4" s="2"/>
      <c r="LYH4" s="2"/>
      <c r="LYI4" s="2"/>
      <c r="LYJ4" s="2"/>
      <c r="LYK4" s="2"/>
      <c r="LYL4" s="2"/>
      <c r="LYM4" s="2"/>
      <c r="LYN4" s="2"/>
      <c r="LYO4" s="2"/>
      <c r="LYP4" s="2"/>
      <c r="LYQ4" s="2"/>
      <c r="LYR4" s="2"/>
      <c r="LYS4" s="2"/>
      <c r="LYT4" s="2"/>
      <c r="LYU4" s="2"/>
      <c r="LYV4" s="2"/>
      <c r="LYW4" s="2"/>
      <c r="LYX4" s="2"/>
      <c r="LYY4" s="2"/>
      <c r="LYZ4" s="2"/>
      <c r="LZA4" s="2"/>
      <c r="LZB4" s="2"/>
      <c r="LZC4" s="2"/>
      <c r="LZD4" s="2"/>
      <c r="LZE4" s="2"/>
      <c r="LZF4" s="2"/>
      <c r="LZG4" s="2"/>
      <c r="LZH4" s="2"/>
      <c r="LZI4" s="2"/>
      <c r="LZJ4" s="2"/>
      <c r="LZK4" s="2"/>
      <c r="LZL4" s="2"/>
      <c r="LZM4" s="2"/>
      <c r="LZN4" s="2"/>
      <c r="LZO4" s="2"/>
      <c r="LZP4" s="2"/>
      <c r="LZQ4" s="2"/>
      <c r="LZR4" s="2"/>
      <c r="LZS4" s="2"/>
      <c r="LZT4" s="2"/>
      <c r="LZU4" s="2"/>
      <c r="LZV4" s="2"/>
      <c r="LZW4" s="2"/>
      <c r="LZX4" s="2"/>
      <c r="LZY4" s="2"/>
      <c r="LZZ4" s="2"/>
      <c r="MAA4" s="2"/>
      <c r="MAB4" s="2"/>
      <c r="MAC4" s="2"/>
      <c r="MAD4" s="2"/>
      <c r="MAE4" s="2"/>
      <c r="MAF4" s="2"/>
      <c r="MAG4" s="2"/>
      <c r="MAH4" s="2"/>
      <c r="MAI4" s="2"/>
      <c r="MAJ4" s="2"/>
      <c r="MAK4" s="2"/>
      <c r="MAL4" s="2"/>
      <c r="MAM4" s="2"/>
      <c r="MAN4" s="2"/>
      <c r="MAO4" s="2"/>
      <c r="MAP4" s="2"/>
      <c r="MAQ4" s="2"/>
      <c r="MAR4" s="2"/>
      <c r="MAS4" s="2"/>
      <c r="MAT4" s="2"/>
      <c r="MAU4" s="2"/>
      <c r="MAV4" s="2"/>
      <c r="MAW4" s="2"/>
      <c r="MAX4" s="2"/>
      <c r="MAY4" s="2"/>
      <c r="MAZ4" s="2"/>
      <c r="MBA4" s="2"/>
      <c r="MBB4" s="2"/>
      <c r="MBC4" s="2"/>
      <c r="MBD4" s="2"/>
      <c r="MBE4" s="2"/>
      <c r="MBF4" s="2"/>
      <c r="MBG4" s="2"/>
      <c r="MBH4" s="2"/>
      <c r="MBI4" s="2"/>
      <c r="MBJ4" s="2"/>
      <c r="MBK4" s="2"/>
      <c r="MBL4" s="2"/>
      <c r="MBM4" s="2"/>
      <c r="MBN4" s="2"/>
      <c r="MBO4" s="2"/>
      <c r="MBP4" s="2"/>
      <c r="MBQ4" s="2"/>
      <c r="MBR4" s="2"/>
      <c r="MBS4" s="2"/>
      <c r="MBT4" s="2"/>
      <c r="MBU4" s="2"/>
      <c r="MBV4" s="2"/>
      <c r="MBW4" s="2"/>
      <c r="MBX4" s="2"/>
      <c r="MBY4" s="2"/>
      <c r="MBZ4" s="2"/>
      <c r="MCA4" s="2"/>
      <c r="MCB4" s="2"/>
      <c r="MCC4" s="2"/>
      <c r="MCD4" s="2"/>
      <c r="MCE4" s="2"/>
      <c r="MCF4" s="2"/>
      <c r="MCG4" s="2"/>
      <c r="MCH4" s="2"/>
      <c r="MCI4" s="2"/>
      <c r="MCJ4" s="2"/>
      <c r="MCK4" s="2"/>
      <c r="MCL4" s="2"/>
      <c r="MCM4" s="2"/>
      <c r="MCN4" s="2"/>
      <c r="MCO4" s="2"/>
      <c r="MCP4" s="2"/>
      <c r="MCQ4" s="2"/>
      <c r="MCR4" s="2"/>
      <c r="MCS4" s="2"/>
      <c r="MCT4" s="2"/>
      <c r="MCU4" s="2"/>
      <c r="MCV4" s="2"/>
      <c r="MCW4" s="2"/>
      <c r="MCX4" s="2"/>
      <c r="MCY4" s="2"/>
      <c r="MCZ4" s="2"/>
      <c r="MDA4" s="2"/>
      <c r="MDB4" s="2"/>
      <c r="MDC4" s="2"/>
      <c r="MDD4" s="2"/>
      <c r="MDE4" s="2"/>
      <c r="MDF4" s="2"/>
      <c r="MDG4" s="2"/>
      <c r="MDH4" s="2"/>
      <c r="MDI4" s="2"/>
      <c r="MDJ4" s="2"/>
      <c r="MDK4" s="2"/>
      <c r="MDL4" s="2"/>
      <c r="MDM4" s="2"/>
      <c r="MDN4" s="2"/>
      <c r="MDO4" s="2"/>
      <c r="MDP4" s="2"/>
      <c r="MDQ4" s="2"/>
      <c r="MDR4" s="2"/>
      <c r="MDS4" s="2"/>
      <c r="MDT4" s="2"/>
      <c r="MDU4" s="2"/>
      <c r="MDV4" s="2"/>
      <c r="MDW4" s="2"/>
      <c r="MDX4" s="2"/>
      <c r="MDY4" s="2"/>
      <c r="MDZ4" s="2"/>
      <c r="MEA4" s="2"/>
      <c r="MEB4" s="2"/>
      <c r="MEC4" s="2"/>
      <c r="MED4" s="2"/>
      <c r="MEE4" s="2"/>
      <c r="MEF4" s="2"/>
      <c r="MEG4" s="2"/>
      <c r="MEH4" s="2"/>
      <c r="MEI4" s="2"/>
      <c r="MEJ4" s="2"/>
      <c r="MEK4" s="2"/>
      <c r="MEL4" s="2"/>
      <c r="MEM4" s="2"/>
      <c r="MEN4" s="2"/>
      <c r="MEO4" s="2"/>
      <c r="MEP4" s="2"/>
      <c r="MEQ4" s="2"/>
      <c r="MER4" s="2"/>
      <c r="MES4" s="2"/>
      <c r="MET4" s="2"/>
      <c r="MEU4" s="2"/>
      <c r="MEV4" s="2"/>
      <c r="MEW4" s="2"/>
      <c r="MEX4" s="2"/>
      <c r="MEY4" s="2"/>
      <c r="MEZ4" s="2"/>
      <c r="MFA4" s="2"/>
      <c r="MFB4" s="2"/>
      <c r="MFC4" s="2"/>
      <c r="MFD4" s="2"/>
      <c r="MFE4" s="2"/>
      <c r="MFF4" s="2"/>
      <c r="MFG4" s="2"/>
      <c r="MFH4" s="2"/>
      <c r="MFI4" s="2"/>
      <c r="MFJ4" s="2"/>
      <c r="MFK4" s="2"/>
      <c r="MFL4" s="2"/>
      <c r="MFM4" s="2"/>
      <c r="MFN4" s="2"/>
      <c r="MFO4" s="2"/>
      <c r="MFP4" s="2"/>
      <c r="MFQ4" s="2"/>
      <c r="MFR4" s="2"/>
      <c r="MFS4" s="2"/>
      <c r="MFT4" s="2"/>
      <c r="MFU4" s="2"/>
      <c r="MFV4" s="2"/>
      <c r="MFW4" s="2"/>
      <c r="MFX4" s="2"/>
      <c r="MFY4" s="2"/>
      <c r="MFZ4" s="2"/>
      <c r="MGA4" s="2"/>
      <c r="MGB4" s="2"/>
      <c r="MGC4" s="2"/>
      <c r="MGD4" s="2"/>
      <c r="MGE4" s="2"/>
      <c r="MGF4" s="2"/>
      <c r="MGG4" s="2"/>
      <c r="MGH4" s="2"/>
      <c r="MGI4" s="2"/>
      <c r="MGJ4" s="2"/>
      <c r="MGK4" s="2"/>
      <c r="MGL4" s="2"/>
      <c r="MGM4" s="2"/>
      <c r="MGN4" s="2"/>
      <c r="MGO4" s="2"/>
      <c r="MGP4" s="2"/>
      <c r="MGQ4" s="2"/>
      <c r="MGR4" s="2"/>
      <c r="MGS4" s="2"/>
      <c r="MGT4" s="2"/>
      <c r="MGU4" s="2"/>
      <c r="MGV4" s="2"/>
      <c r="MGW4" s="2"/>
      <c r="MGX4" s="2"/>
      <c r="MGY4" s="2"/>
      <c r="MGZ4" s="2"/>
      <c r="MHA4" s="2"/>
      <c r="MHB4" s="2"/>
      <c r="MHC4" s="2"/>
      <c r="MHD4" s="2"/>
      <c r="MHE4" s="2"/>
      <c r="MHF4" s="2"/>
      <c r="MHG4" s="2"/>
      <c r="MHH4" s="2"/>
      <c r="MHI4" s="2"/>
      <c r="MHJ4" s="2"/>
      <c r="MHK4" s="2"/>
      <c r="MHL4" s="2"/>
      <c r="MHM4" s="2"/>
      <c r="MHN4" s="2"/>
      <c r="MHO4" s="2"/>
      <c r="MHP4" s="2"/>
      <c r="MHQ4" s="2"/>
      <c r="MHR4" s="2"/>
      <c r="MHS4" s="2"/>
      <c r="MHT4" s="2"/>
      <c r="MHU4" s="2"/>
      <c r="MHV4" s="2"/>
      <c r="MHW4" s="2"/>
      <c r="MHX4" s="2"/>
      <c r="MHY4" s="2"/>
      <c r="MHZ4" s="2"/>
      <c r="MIA4" s="2"/>
      <c r="MIB4" s="2"/>
      <c r="MIC4" s="2"/>
      <c r="MID4" s="2"/>
      <c r="MIE4" s="2"/>
      <c r="MIF4" s="2"/>
      <c r="MIG4" s="2"/>
      <c r="MIH4" s="2"/>
      <c r="MII4" s="2"/>
      <c r="MIJ4" s="2"/>
      <c r="MIK4" s="2"/>
      <c r="MIL4" s="2"/>
      <c r="MIM4" s="2"/>
      <c r="MIN4" s="2"/>
      <c r="MIO4" s="2"/>
      <c r="MIP4" s="2"/>
      <c r="MIQ4" s="2"/>
      <c r="MIR4" s="2"/>
      <c r="MIS4" s="2"/>
      <c r="MIT4" s="2"/>
      <c r="MIU4" s="2"/>
      <c r="MIV4" s="2"/>
      <c r="MIW4" s="2"/>
      <c r="MIX4" s="2"/>
      <c r="MIY4" s="2"/>
      <c r="MIZ4" s="2"/>
      <c r="MJA4" s="2"/>
      <c r="MJB4" s="2"/>
      <c r="MJC4" s="2"/>
      <c r="MJD4" s="2"/>
      <c r="MJE4" s="2"/>
      <c r="MJF4" s="2"/>
      <c r="MJG4" s="2"/>
      <c r="MJH4" s="2"/>
      <c r="MJI4" s="2"/>
      <c r="MJJ4" s="2"/>
      <c r="MJK4" s="2"/>
      <c r="MJL4" s="2"/>
      <c r="MJM4" s="2"/>
      <c r="MJN4" s="2"/>
      <c r="MJO4" s="2"/>
      <c r="MJP4" s="2"/>
      <c r="MJQ4" s="2"/>
      <c r="MJR4" s="2"/>
      <c r="MJS4" s="2"/>
      <c r="MJT4" s="2"/>
      <c r="MJU4" s="2"/>
      <c r="MJV4" s="2"/>
      <c r="MJW4" s="2"/>
      <c r="MJX4" s="2"/>
      <c r="MJY4" s="2"/>
      <c r="MJZ4" s="2"/>
      <c r="MKA4" s="2"/>
      <c r="MKB4" s="2"/>
      <c r="MKC4" s="2"/>
      <c r="MKD4" s="2"/>
      <c r="MKE4" s="2"/>
      <c r="MKF4" s="2"/>
      <c r="MKG4" s="2"/>
      <c r="MKH4" s="2"/>
      <c r="MKI4" s="2"/>
      <c r="MKJ4" s="2"/>
      <c r="MKK4" s="2"/>
      <c r="MKL4" s="2"/>
      <c r="MKM4" s="2"/>
      <c r="MKN4" s="2"/>
      <c r="MKO4" s="2"/>
      <c r="MKP4" s="2"/>
      <c r="MKQ4" s="2"/>
      <c r="MKR4" s="2"/>
      <c r="MKS4" s="2"/>
      <c r="MKT4" s="2"/>
      <c r="MKU4" s="2"/>
      <c r="MKV4" s="2"/>
      <c r="MKW4" s="2"/>
      <c r="MKX4" s="2"/>
      <c r="MKY4" s="2"/>
      <c r="MKZ4" s="2"/>
      <c r="MLA4" s="2"/>
      <c r="MLB4" s="2"/>
      <c r="MLC4" s="2"/>
      <c r="MLD4" s="2"/>
      <c r="MLE4" s="2"/>
      <c r="MLF4" s="2"/>
      <c r="MLG4" s="2"/>
      <c r="MLH4" s="2"/>
      <c r="MLI4" s="2"/>
      <c r="MLJ4" s="2"/>
      <c r="MLK4" s="2"/>
      <c r="MLL4" s="2"/>
      <c r="MLM4" s="2"/>
      <c r="MLN4" s="2"/>
      <c r="MLO4" s="2"/>
      <c r="MLP4" s="2"/>
      <c r="MLQ4" s="2"/>
      <c r="MLR4" s="2"/>
      <c r="MLS4" s="2"/>
      <c r="MLT4" s="2"/>
      <c r="MLU4" s="2"/>
      <c r="MLV4" s="2"/>
      <c r="MLW4" s="2"/>
      <c r="MLX4" s="2"/>
      <c r="MLY4" s="2"/>
      <c r="MLZ4" s="2"/>
      <c r="MMA4" s="2"/>
      <c r="MMB4" s="2"/>
      <c r="MMC4" s="2"/>
      <c r="MMD4" s="2"/>
      <c r="MME4" s="2"/>
      <c r="MMF4" s="2"/>
      <c r="MMG4" s="2"/>
      <c r="MMH4" s="2"/>
      <c r="MMI4" s="2"/>
      <c r="MMJ4" s="2"/>
      <c r="MMK4" s="2"/>
      <c r="MML4" s="2"/>
      <c r="MMM4" s="2"/>
      <c r="MMN4" s="2"/>
      <c r="MMO4" s="2"/>
      <c r="MMP4" s="2"/>
      <c r="MMQ4" s="2"/>
      <c r="MMR4" s="2"/>
      <c r="MMS4" s="2"/>
      <c r="MMT4" s="2"/>
      <c r="MMU4" s="2"/>
      <c r="MMV4" s="2"/>
      <c r="MMW4" s="2"/>
      <c r="MMX4" s="2"/>
      <c r="MMY4" s="2"/>
      <c r="MMZ4" s="2"/>
      <c r="MNA4" s="2"/>
      <c r="MNB4" s="2"/>
      <c r="MNC4" s="2"/>
      <c r="MND4" s="2"/>
      <c r="MNE4" s="2"/>
      <c r="MNF4" s="2"/>
      <c r="MNG4" s="2"/>
      <c r="MNH4" s="2"/>
      <c r="MNI4" s="2"/>
      <c r="MNJ4" s="2"/>
      <c r="MNK4" s="2"/>
      <c r="MNL4" s="2"/>
      <c r="MNM4" s="2"/>
      <c r="MNN4" s="2"/>
      <c r="MNO4" s="2"/>
      <c r="MNP4" s="2"/>
      <c r="MNQ4" s="2"/>
      <c r="MNR4" s="2"/>
      <c r="MNS4" s="2"/>
      <c r="MNT4" s="2"/>
      <c r="MNU4" s="2"/>
      <c r="MNV4" s="2"/>
      <c r="MNW4" s="2"/>
      <c r="MNX4" s="2"/>
      <c r="MNY4" s="2"/>
      <c r="MNZ4" s="2"/>
      <c r="MOA4" s="2"/>
      <c r="MOB4" s="2"/>
      <c r="MOC4" s="2"/>
      <c r="MOD4" s="2"/>
      <c r="MOE4" s="2"/>
      <c r="MOF4" s="2"/>
      <c r="MOG4" s="2"/>
      <c r="MOH4" s="2"/>
      <c r="MOI4" s="2"/>
      <c r="MOJ4" s="2"/>
      <c r="MOK4" s="2"/>
      <c r="MOL4" s="2"/>
      <c r="MOM4" s="2"/>
      <c r="MON4" s="2"/>
      <c r="MOO4" s="2"/>
      <c r="MOP4" s="2"/>
      <c r="MOQ4" s="2"/>
      <c r="MOR4" s="2"/>
      <c r="MOS4" s="2"/>
      <c r="MOT4" s="2"/>
      <c r="MOU4" s="2"/>
      <c r="MOV4" s="2"/>
      <c r="MOW4" s="2"/>
      <c r="MOX4" s="2"/>
      <c r="MOY4" s="2"/>
      <c r="MOZ4" s="2"/>
      <c r="MPA4" s="2"/>
      <c r="MPB4" s="2"/>
      <c r="MPC4" s="2"/>
      <c r="MPD4" s="2"/>
      <c r="MPE4" s="2"/>
      <c r="MPF4" s="2"/>
      <c r="MPG4" s="2"/>
      <c r="MPH4" s="2"/>
      <c r="MPI4" s="2"/>
      <c r="MPJ4" s="2"/>
      <c r="MPK4" s="2"/>
      <c r="MPL4" s="2"/>
      <c r="MPM4" s="2"/>
      <c r="MPN4" s="2"/>
      <c r="MPO4" s="2"/>
      <c r="MPP4" s="2"/>
      <c r="MPQ4" s="2"/>
      <c r="MPR4" s="2"/>
      <c r="MPS4" s="2"/>
      <c r="MPT4" s="2"/>
      <c r="MPU4" s="2"/>
      <c r="MPV4" s="2"/>
      <c r="MPW4" s="2"/>
      <c r="MPX4" s="2"/>
      <c r="MPY4" s="2"/>
      <c r="MPZ4" s="2"/>
      <c r="MQA4" s="2"/>
      <c r="MQB4" s="2"/>
      <c r="MQC4" s="2"/>
      <c r="MQD4" s="2"/>
      <c r="MQE4" s="2"/>
      <c r="MQF4" s="2"/>
      <c r="MQG4" s="2"/>
      <c r="MQH4" s="2"/>
      <c r="MQI4" s="2"/>
      <c r="MQJ4" s="2"/>
      <c r="MQK4" s="2"/>
      <c r="MQL4" s="2"/>
      <c r="MQM4" s="2"/>
      <c r="MQN4" s="2"/>
      <c r="MQO4" s="2"/>
      <c r="MQP4" s="2"/>
      <c r="MQQ4" s="2"/>
      <c r="MQR4" s="2"/>
      <c r="MQS4" s="2"/>
      <c r="MQT4" s="2"/>
      <c r="MQU4" s="2"/>
      <c r="MQV4" s="2"/>
      <c r="MQW4" s="2"/>
      <c r="MQX4" s="2"/>
      <c r="MQY4" s="2"/>
      <c r="MQZ4" s="2"/>
      <c r="MRA4" s="2"/>
      <c r="MRB4" s="2"/>
      <c r="MRC4" s="2"/>
      <c r="MRD4" s="2"/>
      <c r="MRE4" s="2"/>
      <c r="MRF4" s="2"/>
      <c r="MRG4" s="2"/>
      <c r="MRH4" s="2"/>
      <c r="MRI4" s="2"/>
      <c r="MRJ4" s="2"/>
      <c r="MRK4" s="2"/>
      <c r="MRL4" s="2"/>
      <c r="MRM4" s="2"/>
      <c r="MRN4" s="2"/>
      <c r="MRO4" s="2"/>
      <c r="MRP4" s="2"/>
      <c r="MRQ4" s="2"/>
      <c r="MRR4" s="2"/>
      <c r="MRS4" s="2"/>
      <c r="MRT4" s="2"/>
      <c r="MRU4" s="2"/>
      <c r="MRV4" s="2"/>
      <c r="MRW4" s="2"/>
      <c r="MRX4" s="2"/>
      <c r="MRY4" s="2"/>
      <c r="MRZ4" s="2"/>
      <c r="MSA4" s="2"/>
      <c r="MSB4" s="2"/>
      <c r="MSC4" s="2"/>
      <c r="MSD4" s="2"/>
      <c r="MSE4" s="2"/>
      <c r="MSF4" s="2"/>
      <c r="MSG4" s="2"/>
      <c r="MSH4" s="2"/>
      <c r="MSI4" s="2"/>
      <c r="MSJ4" s="2"/>
      <c r="MSK4" s="2"/>
      <c r="MSL4" s="2"/>
      <c r="MSM4" s="2"/>
      <c r="MSN4" s="2"/>
      <c r="MSO4" s="2"/>
      <c r="MSP4" s="2"/>
      <c r="MSQ4" s="2"/>
      <c r="MSR4" s="2"/>
      <c r="MSS4" s="2"/>
      <c r="MST4" s="2"/>
      <c r="MSU4" s="2"/>
      <c r="MSV4" s="2"/>
      <c r="MSW4" s="2"/>
      <c r="MSX4" s="2"/>
      <c r="MSY4" s="2"/>
      <c r="MSZ4" s="2"/>
      <c r="MTA4" s="2"/>
      <c r="MTB4" s="2"/>
      <c r="MTC4" s="2"/>
      <c r="MTD4" s="2"/>
      <c r="MTE4" s="2"/>
      <c r="MTF4" s="2"/>
      <c r="MTG4" s="2"/>
      <c r="MTH4" s="2"/>
      <c r="MTI4" s="2"/>
      <c r="MTJ4" s="2"/>
      <c r="MTK4" s="2"/>
      <c r="MTL4" s="2"/>
      <c r="MTM4" s="2"/>
      <c r="MTN4" s="2"/>
      <c r="MTO4" s="2"/>
      <c r="MTP4" s="2"/>
      <c r="MTQ4" s="2"/>
      <c r="MTR4" s="2"/>
      <c r="MTS4" s="2"/>
      <c r="MTT4" s="2"/>
      <c r="MTU4" s="2"/>
      <c r="MTV4" s="2"/>
      <c r="MTW4" s="2"/>
      <c r="MTX4" s="2"/>
      <c r="MTY4" s="2"/>
      <c r="MTZ4" s="2"/>
      <c r="MUA4" s="2"/>
      <c r="MUB4" s="2"/>
      <c r="MUC4" s="2"/>
      <c r="MUD4" s="2"/>
      <c r="MUE4" s="2"/>
      <c r="MUF4" s="2"/>
      <c r="MUG4" s="2"/>
      <c r="MUH4" s="2"/>
      <c r="MUI4" s="2"/>
      <c r="MUJ4" s="2"/>
      <c r="MUK4" s="2"/>
      <c r="MUL4" s="2"/>
      <c r="MUM4" s="2"/>
      <c r="MUN4" s="2"/>
      <c r="MUO4" s="2"/>
      <c r="MUP4" s="2"/>
      <c r="MUQ4" s="2"/>
      <c r="MUR4" s="2"/>
      <c r="MUS4" s="2"/>
      <c r="MUT4" s="2"/>
      <c r="MUU4" s="2"/>
      <c r="MUV4" s="2"/>
      <c r="MUW4" s="2"/>
      <c r="MUX4" s="2"/>
      <c r="MUY4" s="2"/>
      <c r="MUZ4" s="2"/>
      <c r="MVA4" s="2"/>
      <c r="MVB4" s="2"/>
      <c r="MVC4" s="2"/>
      <c r="MVD4" s="2"/>
      <c r="MVE4" s="2"/>
      <c r="MVF4" s="2"/>
      <c r="MVG4" s="2"/>
      <c r="MVH4" s="2"/>
      <c r="MVI4" s="2"/>
      <c r="MVJ4" s="2"/>
      <c r="MVK4" s="2"/>
      <c r="MVL4" s="2"/>
      <c r="MVM4" s="2"/>
      <c r="MVN4" s="2"/>
      <c r="MVO4" s="2"/>
      <c r="MVP4" s="2"/>
      <c r="MVQ4" s="2"/>
      <c r="MVR4" s="2"/>
      <c r="MVS4" s="2"/>
      <c r="MVT4" s="2"/>
      <c r="MVU4" s="2"/>
      <c r="MVV4" s="2"/>
      <c r="MVW4" s="2"/>
      <c r="MVX4" s="2"/>
      <c r="MVY4" s="2"/>
      <c r="MVZ4" s="2"/>
      <c r="MWA4" s="2"/>
      <c r="MWB4" s="2"/>
      <c r="MWC4" s="2"/>
      <c r="MWD4" s="2"/>
      <c r="MWE4" s="2"/>
      <c r="MWF4" s="2"/>
      <c r="MWG4" s="2"/>
      <c r="MWH4" s="2"/>
      <c r="MWI4" s="2"/>
      <c r="MWJ4" s="2"/>
      <c r="MWK4" s="2"/>
      <c r="MWL4" s="2"/>
      <c r="MWM4" s="2"/>
      <c r="MWN4" s="2"/>
      <c r="MWO4" s="2"/>
      <c r="MWP4" s="2"/>
      <c r="MWQ4" s="2"/>
      <c r="MWR4" s="2"/>
      <c r="MWS4" s="2"/>
      <c r="MWT4" s="2"/>
      <c r="MWU4" s="2"/>
      <c r="MWV4" s="2"/>
      <c r="MWW4" s="2"/>
      <c r="MWX4" s="2"/>
      <c r="MWY4" s="2"/>
      <c r="MWZ4" s="2"/>
      <c r="MXA4" s="2"/>
      <c r="MXB4" s="2"/>
      <c r="MXC4" s="2"/>
      <c r="MXD4" s="2"/>
      <c r="MXE4" s="2"/>
      <c r="MXF4" s="2"/>
      <c r="MXG4" s="2"/>
      <c r="MXH4" s="2"/>
      <c r="MXI4" s="2"/>
      <c r="MXJ4" s="2"/>
      <c r="MXK4" s="2"/>
      <c r="MXL4" s="2"/>
      <c r="MXM4" s="2"/>
      <c r="MXN4" s="2"/>
      <c r="MXO4" s="2"/>
      <c r="MXP4" s="2"/>
      <c r="MXQ4" s="2"/>
      <c r="MXR4" s="2"/>
      <c r="MXS4" s="2"/>
      <c r="MXT4" s="2"/>
      <c r="MXU4" s="2"/>
      <c r="MXV4" s="2"/>
      <c r="MXW4" s="2"/>
      <c r="MXX4" s="2"/>
      <c r="MXY4" s="2"/>
      <c r="MXZ4" s="2"/>
      <c r="MYA4" s="2"/>
      <c r="MYB4" s="2"/>
      <c r="MYC4" s="2"/>
      <c r="MYD4" s="2"/>
      <c r="MYE4" s="2"/>
      <c r="MYF4" s="2"/>
      <c r="MYG4" s="2"/>
      <c r="MYH4" s="2"/>
      <c r="MYI4" s="2"/>
      <c r="MYJ4" s="2"/>
      <c r="MYK4" s="2"/>
      <c r="MYL4" s="2"/>
      <c r="MYM4" s="2"/>
      <c r="MYN4" s="2"/>
      <c r="MYO4" s="2"/>
      <c r="MYP4" s="2"/>
      <c r="MYQ4" s="2"/>
      <c r="MYR4" s="2"/>
      <c r="MYS4" s="2"/>
      <c r="MYT4" s="2"/>
      <c r="MYU4" s="2"/>
      <c r="MYV4" s="2"/>
      <c r="MYW4" s="2"/>
      <c r="MYX4" s="2"/>
      <c r="MYY4" s="2"/>
      <c r="MYZ4" s="2"/>
      <c r="MZA4" s="2"/>
      <c r="MZB4" s="2"/>
      <c r="MZC4" s="2"/>
      <c r="MZD4" s="2"/>
      <c r="MZE4" s="2"/>
      <c r="MZF4" s="2"/>
      <c r="MZG4" s="2"/>
      <c r="MZH4" s="2"/>
      <c r="MZI4" s="2"/>
      <c r="MZJ4" s="2"/>
      <c r="MZK4" s="2"/>
      <c r="MZL4" s="2"/>
      <c r="MZM4" s="2"/>
      <c r="MZN4" s="2"/>
      <c r="MZO4" s="2"/>
      <c r="MZP4" s="2"/>
      <c r="MZQ4" s="2"/>
      <c r="MZR4" s="2"/>
      <c r="MZS4" s="2"/>
      <c r="MZT4" s="2"/>
      <c r="MZU4" s="2"/>
      <c r="MZV4" s="2"/>
      <c r="MZW4" s="2"/>
      <c r="MZX4" s="2"/>
      <c r="MZY4" s="2"/>
      <c r="MZZ4" s="2"/>
      <c r="NAA4" s="2"/>
      <c r="NAB4" s="2"/>
      <c r="NAC4" s="2"/>
      <c r="NAD4" s="2"/>
      <c r="NAE4" s="2"/>
      <c r="NAF4" s="2"/>
      <c r="NAG4" s="2"/>
      <c r="NAH4" s="2"/>
      <c r="NAI4" s="2"/>
      <c r="NAJ4" s="2"/>
      <c r="NAK4" s="2"/>
      <c r="NAL4" s="2"/>
      <c r="NAM4" s="2"/>
      <c r="NAN4" s="2"/>
      <c r="NAO4" s="2"/>
      <c r="NAP4" s="2"/>
      <c r="NAQ4" s="2"/>
      <c r="NAR4" s="2"/>
      <c r="NAS4" s="2"/>
      <c r="NAT4" s="2"/>
      <c r="NAU4" s="2"/>
      <c r="NAV4" s="2"/>
      <c r="NAW4" s="2"/>
      <c r="NAX4" s="2"/>
      <c r="NAY4" s="2"/>
      <c r="NAZ4" s="2"/>
      <c r="NBA4" s="2"/>
      <c r="NBB4" s="2"/>
      <c r="NBC4" s="2"/>
      <c r="NBD4" s="2"/>
      <c r="NBE4" s="2"/>
      <c r="NBF4" s="2"/>
      <c r="NBG4" s="2"/>
      <c r="NBH4" s="2"/>
      <c r="NBI4" s="2"/>
      <c r="NBJ4" s="2"/>
      <c r="NBK4" s="2"/>
      <c r="NBL4" s="2"/>
      <c r="NBM4" s="2"/>
      <c r="NBN4" s="2"/>
      <c r="NBO4" s="2"/>
      <c r="NBP4" s="2"/>
      <c r="NBQ4" s="2"/>
      <c r="NBR4" s="2"/>
      <c r="NBS4" s="2"/>
      <c r="NBT4" s="2"/>
      <c r="NBU4" s="2"/>
      <c r="NBV4" s="2"/>
      <c r="NBW4" s="2"/>
      <c r="NBX4" s="2"/>
      <c r="NBY4" s="2"/>
      <c r="NBZ4" s="2"/>
      <c r="NCA4" s="2"/>
      <c r="NCB4" s="2"/>
      <c r="NCC4" s="2"/>
      <c r="NCD4" s="2"/>
      <c r="NCE4" s="2"/>
      <c r="NCF4" s="2"/>
      <c r="NCG4" s="2"/>
      <c r="NCH4" s="2"/>
      <c r="NCI4" s="2"/>
      <c r="NCJ4" s="2"/>
      <c r="NCK4" s="2"/>
      <c r="NCL4" s="2"/>
      <c r="NCM4" s="2"/>
      <c r="NCN4" s="2"/>
      <c r="NCO4" s="2"/>
      <c r="NCP4" s="2"/>
      <c r="NCQ4" s="2"/>
      <c r="NCR4" s="2"/>
      <c r="NCS4" s="2"/>
      <c r="NCT4" s="2"/>
      <c r="NCU4" s="2"/>
      <c r="NCV4" s="2"/>
      <c r="NCW4" s="2"/>
      <c r="NCX4" s="2"/>
      <c r="NCY4" s="2"/>
      <c r="NCZ4" s="2"/>
      <c r="NDA4" s="2"/>
      <c r="NDB4" s="2"/>
      <c r="NDC4" s="2"/>
      <c r="NDD4" s="2"/>
      <c r="NDE4" s="2"/>
      <c r="NDF4" s="2"/>
      <c r="NDG4" s="2"/>
      <c r="NDH4" s="2"/>
      <c r="NDI4" s="2"/>
      <c r="NDJ4" s="2"/>
      <c r="NDK4" s="2"/>
      <c r="NDL4" s="2"/>
      <c r="NDM4" s="2"/>
      <c r="NDN4" s="2"/>
      <c r="NDO4" s="2"/>
      <c r="NDP4" s="2"/>
      <c r="NDQ4" s="2"/>
      <c r="NDR4" s="2"/>
      <c r="NDS4" s="2"/>
      <c r="NDT4" s="2"/>
      <c r="NDU4" s="2"/>
      <c r="NDV4" s="2"/>
      <c r="NDW4" s="2"/>
      <c r="NDX4" s="2"/>
      <c r="NDY4" s="2"/>
      <c r="NDZ4" s="2"/>
      <c r="NEA4" s="2"/>
      <c r="NEB4" s="2"/>
      <c r="NEC4" s="2"/>
      <c r="NED4" s="2"/>
      <c r="NEE4" s="2"/>
      <c r="NEF4" s="2"/>
      <c r="NEG4" s="2"/>
      <c r="NEH4" s="2"/>
      <c r="NEI4" s="2"/>
      <c r="NEJ4" s="2"/>
      <c r="NEK4" s="2"/>
      <c r="NEL4" s="2"/>
      <c r="NEM4" s="2"/>
      <c r="NEN4" s="2"/>
      <c r="NEO4" s="2"/>
      <c r="NEP4" s="2"/>
      <c r="NEQ4" s="2"/>
      <c r="NER4" s="2"/>
      <c r="NES4" s="2"/>
      <c r="NET4" s="2"/>
      <c r="NEU4" s="2"/>
      <c r="NEV4" s="2"/>
      <c r="NEW4" s="2"/>
      <c r="NEX4" s="2"/>
      <c r="NEY4" s="2"/>
      <c r="NEZ4" s="2"/>
      <c r="NFA4" s="2"/>
      <c r="NFB4" s="2"/>
      <c r="NFC4" s="2"/>
      <c r="NFD4" s="2"/>
      <c r="NFE4" s="2"/>
      <c r="NFF4" s="2"/>
      <c r="NFG4" s="2"/>
      <c r="NFH4" s="2"/>
      <c r="NFI4" s="2"/>
      <c r="NFJ4" s="2"/>
      <c r="NFK4" s="2"/>
      <c r="NFL4" s="2"/>
      <c r="NFM4" s="2"/>
      <c r="NFN4" s="2"/>
      <c r="NFO4" s="2"/>
      <c r="NFP4" s="2"/>
      <c r="NFQ4" s="2"/>
      <c r="NFR4" s="2"/>
      <c r="NFS4" s="2"/>
      <c r="NFT4" s="2"/>
      <c r="NFU4" s="2"/>
      <c r="NFV4" s="2"/>
      <c r="NFW4" s="2"/>
      <c r="NFX4" s="2"/>
      <c r="NFY4" s="2"/>
      <c r="NFZ4" s="2"/>
      <c r="NGA4" s="2"/>
      <c r="NGB4" s="2"/>
      <c r="NGC4" s="2"/>
      <c r="NGD4" s="2"/>
      <c r="NGE4" s="2"/>
      <c r="NGF4" s="2"/>
      <c r="NGG4" s="2"/>
      <c r="NGH4" s="2"/>
      <c r="NGI4" s="2"/>
      <c r="NGJ4" s="2"/>
      <c r="NGK4" s="2"/>
      <c r="NGL4" s="2"/>
      <c r="NGM4" s="2"/>
      <c r="NGN4" s="2"/>
      <c r="NGO4" s="2"/>
      <c r="NGP4" s="2"/>
      <c r="NGQ4" s="2"/>
      <c r="NGR4" s="2"/>
      <c r="NGS4" s="2"/>
      <c r="NGT4" s="2"/>
      <c r="NGU4" s="2"/>
      <c r="NGV4" s="2"/>
      <c r="NGW4" s="2"/>
      <c r="NGX4" s="2"/>
      <c r="NGY4" s="2"/>
      <c r="NGZ4" s="2"/>
      <c r="NHA4" s="2"/>
      <c r="NHB4" s="2"/>
      <c r="NHC4" s="2"/>
      <c r="NHD4" s="2"/>
      <c r="NHE4" s="2"/>
      <c r="NHF4" s="2"/>
      <c r="NHG4" s="2"/>
      <c r="NHH4" s="2"/>
      <c r="NHI4" s="2"/>
      <c r="NHJ4" s="2"/>
      <c r="NHK4" s="2"/>
      <c r="NHL4" s="2"/>
      <c r="NHM4" s="2"/>
      <c r="NHN4" s="2"/>
      <c r="NHO4" s="2"/>
      <c r="NHP4" s="2"/>
      <c r="NHQ4" s="2"/>
      <c r="NHR4" s="2"/>
      <c r="NHS4" s="2"/>
      <c r="NHT4" s="2"/>
      <c r="NHU4" s="2"/>
      <c r="NHV4" s="2"/>
      <c r="NHW4" s="2"/>
      <c r="NHX4" s="2"/>
      <c r="NHY4" s="2"/>
      <c r="NHZ4" s="2"/>
      <c r="NIA4" s="2"/>
      <c r="NIB4" s="2"/>
      <c r="NIC4" s="2"/>
      <c r="NID4" s="2"/>
      <c r="NIE4" s="2"/>
      <c r="NIF4" s="2"/>
      <c r="NIG4" s="2"/>
      <c r="NIH4" s="2"/>
      <c r="NII4" s="2"/>
      <c r="NIJ4" s="2"/>
      <c r="NIK4" s="2"/>
      <c r="NIL4" s="2"/>
      <c r="NIM4" s="2"/>
      <c r="NIN4" s="2"/>
      <c r="NIO4" s="2"/>
      <c r="NIP4" s="2"/>
      <c r="NIQ4" s="2"/>
      <c r="NIR4" s="2"/>
      <c r="NIS4" s="2"/>
      <c r="NIT4" s="2"/>
      <c r="NIU4" s="2"/>
      <c r="NIV4" s="2"/>
      <c r="NIW4" s="2"/>
      <c r="NIX4" s="2"/>
      <c r="NIY4" s="2"/>
      <c r="NIZ4" s="2"/>
      <c r="NJA4" s="2"/>
      <c r="NJB4" s="2"/>
      <c r="NJC4" s="2"/>
      <c r="NJD4" s="2"/>
      <c r="NJE4" s="2"/>
      <c r="NJF4" s="2"/>
      <c r="NJG4" s="2"/>
      <c r="NJH4" s="2"/>
      <c r="NJI4" s="2"/>
      <c r="NJJ4" s="2"/>
      <c r="NJK4" s="2"/>
      <c r="NJL4" s="2"/>
      <c r="NJM4" s="2"/>
      <c r="NJN4" s="2"/>
      <c r="NJO4" s="2"/>
      <c r="NJP4" s="2"/>
      <c r="NJQ4" s="2"/>
      <c r="NJR4" s="2"/>
      <c r="NJS4" s="2"/>
      <c r="NJT4" s="2"/>
      <c r="NJU4" s="2"/>
      <c r="NJV4" s="2"/>
      <c r="NJW4" s="2"/>
      <c r="NJX4" s="2"/>
      <c r="NJY4" s="2"/>
      <c r="NJZ4" s="2"/>
      <c r="NKA4" s="2"/>
      <c r="NKB4" s="2"/>
      <c r="NKC4" s="2"/>
      <c r="NKD4" s="2"/>
      <c r="NKE4" s="2"/>
      <c r="NKF4" s="2"/>
      <c r="NKG4" s="2"/>
      <c r="NKH4" s="2"/>
      <c r="NKI4" s="2"/>
      <c r="NKJ4" s="2"/>
      <c r="NKK4" s="2"/>
      <c r="NKL4" s="2"/>
      <c r="NKM4" s="2"/>
      <c r="NKN4" s="2"/>
      <c r="NKO4" s="2"/>
      <c r="NKP4" s="2"/>
      <c r="NKQ4" s="2"/>
      <c r="NKR4" s="2"/>
      <c r="NKS4" s="2"/>
      <c r="NKT4" s="2"/>
      <c r="NKU4" s="2"/>
      <c r="NKV4" s="2"/>
      <c r="NKW4" s="2"/>
      <c r="NKX4" s="2"/>
      <c r="NKY4" s="2"/>
      <c r="NKZ4" s="2"/>
      <c r="NLA4" s="2"/>
      <c r="NLB4" s="2"/>
      <c r="NLC4" s="2"/>
      <c r="NLD4" s="2"/>
      <c r="NLE4" s="2"/>
      <c r="NLF4" s="2"/>
      <c r="NLG4" s="2"/>
      <c r="NLH4" s="2"/>
      <c r="NLI4" s="2"/>
      <c r="NLJ4" s="2"/>
      <c r="NLK4" s="2"/>
      <c r="NLL4" s="2"/>
      <c r="NLM4" s="2"/>
      <c r="NLN4" s="2"/>
      <c r="NLO4" s="2"/>
      <c r="NLP4" s="2"/>
      <c r="NLQ4" s="2"/>
      <c r="NLR4" s="2"/>
      <c r="NLS4" s="2"/>
      <c r="NLT4" s="2"/>
      <c r="NLU4" s="2"/>
      <c r="NLV4" s="2"/>
      <c r="NLW4" s="2"/>
      <c r="NLX4" s="2"/>
      <c r="NLY4" s="2"/>
      <c r="NLZ4" s="2"/>
      <c r="NMA4" s="2"/>
      <c r="NMB4" s="2"/>
      <c r="NMC4" s="2"/>
      <c r="NMD4" s="2"/>
      <c r="NME4" s="2"/>
      <c r="NMF4" s="2"/>
      <c r="NMG4" s="2"/>
      <c r="NMH4" s="2"/>
      <c r="NMI4" s="2"/>
      <c r="NMJ4" s="2"/>
      <c r="NMK4" s="2"/>
      <c r="NML4" s="2"/>
      <c r="NMM4" s="2"/>
      <c r="NMN4" s="2"/>
      <c r="NMO4" s="2"/>
      <c r="NMP4" s="2"/>
      <c r="NMQ4" s="2"/>
      <c r="NMR4" s="2"/>
      <c r="NMS4" s="2"/>
      <c r="NMT4" s="2"/>
      <c r="NMU4" s="2"/>
      <c r="NMV4" s="2"/>
      <c r="NMW4" s="2"/>
      <c r="NMX4" s="2"/>
      <c r="NMY4" s="2"/>
      <c r="NMZ4" s="2"/>
      <c r="NNA4" s="2"/>
      <c r="NNB4" s="2"/>
      <c r="NNC4" s="2"/>
      <c r="NND4" s="2"/>
      <c r="NNE4" s="2"/>
      <c r="NNF4" s="2"/>
      <c r="NNG4" s="2"/>
      <c r="NNH4" s="2"/>
      <c r="NNI4" s="2"/>
      <c r="NNJ4" s="2"/>
      <c r="NNK4" s="2"/>
      <c r="NNL4" s="2"/>
      <c r="NNM4" s="2"/>
      <c r="NNN4" s="2"/>
      <c r="NNO4" s="2"/>
      <c r="NNP4" s="2"/>
      <c r="NNQ4" s="2"/>
      <c r="NNR4" s="2"/>
      <c r="NNS4" s="2"/>
      <c r="NNT4" s="2"/>
      <c r="NNU4" s="2"/>
      <c r="NNV4" s="2"/>
      <c r="NNW4" s="2"/>
      <c r="NNX4" s="2"/>
      <c r="NNY4" s="2"/>
      <c r="NNZ4" s="2"/>
      <c r="NOA4" s="2"/>
      <c r="NOB4" s="2"/>
      <c r="NOC4" s="2"/>
      <c r="NOD4" s="2"/>
      <c r="NOE4" s="2"/>
      <c r="NOF4" s="2"/>
      <c r="NOG4" s="2"/>
      <c r="NOH4" s="2"/>
      <c r="NOI4" s="2"/>
      <c r="NOJ4" s="2"/>
      <c r="NOK4" s="2"/>
      <c r="NOL4" s="2"/>
      <c r="NOM4" s="2"/>
      <c r="NON4" s="2"/>
      <c r="NOO4" s="2"/>
      <c r="NOP4" s="2"/>
      <c r="NOQ4" s="2"/>
      <c r="NOR4" s="2"/>
      <c r="NOS4" s="2"/>
      <c r="NOT4" s="2"/>
      <c r="NOU4" s="2"/>
      <c r="NOV4" s="2"/>
      <c r="NOW4" s="2"/>
      <c r="NOX4" s="2"/>
      <c r="NOY4" s="2"/>
      <c r="NOZ4" s="2"/>
      <c r="NPA4" s="2"/>
      <c r="NPB4" s="2"/>
      <c r="NPC4" s="2"/>
      <c r="NPD4" s="2"/>
      <c r="NPE4" s="2"/>
      <c r="NPF4" s="2"/>
      <c r="NPG4" s="2"/>
      <c r="NPH4" s="2"/>
      <c r="NPI4" s="2"/>
      <c r="NPJ4" s="2"/>
      <c r="NPK4" s="2"/>
      <c r="NPL4" s="2"/>
      <c r="NPM4" s="2"/>
      <c r="NPN4" s="2"/>
      <c r="NPO4" s="2"/>
      <c r="NPP4" s="2"/>
      <c r="NPQ4" s="2"/>
      <c r="NPR4" s="2"/>
      <c r="NPS4" s="2"/>
      <c r="NPT4" s="2"/>
      <c r="NPU4" s="2"/>
      <c r="NPV4" s="2"/>
      <c r="NPW4" s="2"/>
      <c r="NPX4" s="2"/>
      <c r="NPY4" s="2"/>
      <c r="NPZ4" s="2"/>
      <c r="NQA4" s="2"/>
      <c r="NQB4" s="2"/>
      <c r="NQC4" s="2"/>
      <c r="NQD4" s="2"/>
      <c r="NQE4" s="2"/>
      <c r="NQF4" s="2"/>
      <c r="NQG4" s="2"/>
      <c r="NQH4" s="2"/>
      <c r="NQI4" s="2"/>
      <c r="NQJ4" s="2"/>
      <c r="NQK4" s="2"/>
      <c r="NQL4" s="2"/>
      <c r="NQM4" s="2"/>
      <c r="NQN4" s="2"/>
      <c r="NQO4" s="2"/>
      <c r="NQP4" s="2"/>
      <c r="NQQ4" s="2"/>
      <c r="NQR4" s="2"/>
      <c r="NQS4" s="2"/>
      <c r="NQT4" s="2"/>
      <c r="NQU4" s="2"/>
      <c r="NQV4" s="2"/>
      <c r="NQW4" s="2"/>
      <c r="NQX4" s="2"/>
      <c r="NQY4" s="2"/>
      <c r="NQZ4" s="2"/>
      <c r="NRA4" s="2"/>
      <c r="NRB4" s="2"/>
      <c r="NRC4" s="2"/>
      <c r="NRD4" s="2"/>
      <c r="NRE4" s="2"/>
      <c r="NRF4" s="2"/>
      <c r="NRG4" s="2"/>
      <c r="NRH4" s="2"/>
      <c r="NRI4" s="2"/>
      <c r="NRJ4" s="2"/>
      <c r="NRK4" s="2"/>
      <c r="NRL4" s="2"/>
      <c r="NRM4" s="2"/>
      <c r="NRN4" s="2"/>
      <c r="NRO4" s="2"/>
      <c r="NRP4" s="2"/>
      <c r="NRQ4" s="2"/>
      <c r="NRR4" s="2"/>
      <c r="NRS4" s="2"/>
      <c r="NRT4" s="2"/>
      <c r="NRU4" s="2"/>
      <c r="NRV4" s="2"/>
      <c r="NRW4" s="2"/>
      <c r="NRX4" s="2"/>
      <c r="NRY4" s="2"/>
      <c r="NRZ4" s="2"/>
      <c r="NSA4" s="2"/>
      <c r="NSB4" s="2"/>
      <c r="NSC4" s="2"/>
      <c r="NSD4" s="2"/>
      <c r="NSE4" s="2"/>
      <c r="NSF4" s="2"/>
      <c r="NSG4" s="2"/>
      <c r="NSH4" s="2"/>
      <c r="NSI4" s="2"/>
      <c r="NSJ4" s="2"/>
      <c r="NSK4" s="2"/>
      <c r="NSL4" s="2"/>
      <c r="NSM4" s="2"/>
      <c r="NSN4" s="2"/>
      <c r="NSO4" s="2"/>
      <c r="NSP4" s="2"/>
      <c r="NSQ4" s="2"/>
      <c r="NSR4" s="2"/>
      <c r="NSS4" s="2"/>
      <c r="NST4" s="2"/>
      <c r="NSU4" s="2"/>
      <c r="NSV4" s="2"/>
      <c r="NSW4" s="2"/>
      <c r="NSX4" s="2"/>
      <c r="NSY4" s="2"/>
      <c r="NSZ4" s="2"/>
      <c r="NTA4" s="2"/>
      <c r="NTB4" s="2"/>
      <c r="NTC4" s="2"/>
      <c r="NTD4" s="2"/>
      <c r="NTE4" s="2"/>
      <c r="NTF4" s="2"/>
      <c r="NTG4" s="2"/>
      <c r="NTH4" s="2"/>
      <c r="NTI4" s="2"/>
      <c r="NTJ4" s="2"/>
      <c r="NTK4" s="2"/>
      <c r="NTL4" s="2"/>
      <c r="NTM4" s="2"/>
      <c r="NTN4" s="2"/>
      <c r="NTO4" s="2"/>
      <c r="NTP4" s="2"/>
      <c r="NTQ4" s="2"/>
      <c r="NTR4" s="2"/>
      <c r="NTS4" s="2"/>
      <c r="NTT4" s="2"/>
      <c r="NTU4" s="2"/>
      <c r="NTV4" s="2"/>
      <c r="NTW4" s="2"/>
      <c r="NTX4" s="2"/>
      <c r="NTY4" s="2"/>
      <c r="NTZ4" s="2"/>
      <c r="NUA4" s="2"/>
      <c r="NUB4" s="2"/>
      <c r="NUC4" s="2"/>
      <c r="NUD4" s="2"/>
      <c r="NUE4" s="2"/>
      <c r="NUF4" s="2"/>
      <c r="NUG4" s="2"/>
      <c r="NUH4" s="2"/>
      <c r="NUI4" s="2"/>
      <c r="NUJ4" s="2"/>
      <c r="NUK4" s="2"/>
      <c r="NUL4" s="2"/>
      <c r="NUM4" s="2"/>
      <c r="NUN4" s="2"/>
      <c r="NUO4" s="2"/>
      <c r="NUP4" s="2"/>
      <c r="NUQ4" s="2"/>
      <c r="NUR4" s="2"/>
      <c r="NUS4" s="2"/>
      <c r="NUT4" s="2"/>
      <c r="NUU4" s="2"/>
      <c r="NUV4" s="2"/>
      <c r="NUW4" s="2"/>
      <c r="NUX4" s="2"/>
      <c r="NUY4" s="2"/>
      <c r="NUZ4" s="2"/>
      <c r="NVA4" s="2"/>
      <c r="NVB4" s="2"/>
      <c r="NVC4" s="2"/>
      <c r="NVD4" s="2"/>
      <c r="NVE4" s="2"/>
      <c r="NVF4" s="2"/>
      <c r="NVG4" s="2"/>
      <c r="NVH4" s="2"/>
      <c r="NVI4" s="2"/>
      <c r="NVJ4" s="2"/>
      <c r="NVK4" s="2"/>
      <c r="NVL4" s="2"/>
      <c r="NVM4" s="2"/>
      <c r="NVN4" s="2"/>
      <c r="NVO4" s="2"/>
      <c r="NVP4" s="2"/>
      <c r="NVQ4" s="2"/>
      <c r="NVR4" s="2"/>
      <c r="NVS4" s="2"/>
      <c r="NVT4" s="2"/>
      <c r="NVU4" s="2"/>
      <c r="NVV4" s="2"/>
      <c r="NVW4" s="2"/>
      <c r="NVX4" s="2"/>
      <c r="NVY4" s="2"/>
      <c r="NVZ4" s="2"/>
      <c r="NWA4" s="2"/>
      <c r="NWB4" s="2"/>
      <c r="NWC4" s="2"/>
      <c r="NWD4" s="2"/>
      <c r="NWE4" s="2"/>
      <c r="NWF4" s="2"/>
      <c r="NWG4" s="2"/>
      <c r="NWH4" s="2"/>
      <c r="NWI4" s="2"/>
      <c r="NWJ4" s="2"/>
      <c r="NWK4" s="2"/>
      <c r="NWL4" s="2"/>
      <c r="NWM4" s="2"/>
      <c r="NWN4" s="2"/>
      <c r="NWO4" s="2"/>
      <c r="NWP4" s="2"/>
      <c r="NWQ4" s="2"/>
      <c r="NWR4" s="2"/>
      <c r="NWS4" s="2"/>
      <c r="NWT4" s="2"/>
      <c r="NWU4" s="2"/>
      <c r="NWV4" s="2"/>
      <c r="NWW4" s="2"/>
      <c r="NWX4" s="2"/>
      <c r="NWY4" s="2"/>
      <c r="NWZ4" s="2"/>
      <c r="NXA4" s="2"/>
      <c r="NXB4" s="2"/>
      <c r="NXC4" s="2"/>
      <c r="NXD4" s="2"/>
      <c r="NXE4" s="2"/>
      <c r="NXF4" s="2"/>
      <c r="NXG4" s="2"/>
      <c r="NXH4" s="2"/>
      <c r="NXI4" s="2"/>
      <c r="NXJ4" s="2"/>
      <c r="NXK4" s="2"/>
      <c r="NXL4" s="2"/>
      <c r="NXM4" s="2"/>
      <c r="NXN4" s="2"/>
      <c r="NXO4" s="2"/>
      <c r="NXP4" s="2"/>
      <c r="NXQ4" s="2"/>
      <c r="NXR4" s="2"/>
      <c r="NXS4" s="2"/>
      <c r="NXT4" s="2"/>
      <c r="NXU4" s="2"/>
      <c r="NXV4" s="2"/>
      <c r="NXW4" s="2"/>
      <c r="NXX4" s="2"/>
      <c r="NXY4" s="2"/>
      <c r="NXZ4" s="2"/>
      <c r="NYA4" s="2"/>
      <c r="NYB4" s="2"/>
      <c r="NYC4" s="2"/>
      <c r="NYD4" s="2"/>
      <c r="NYE4" s="2"/>
      <c r="NYF4" s="2"/>
      <c r="NYG4" s="2"/>
      <c r="NYH4" s="2"/>
      <c r="NYI4" s="2"/>
      <c r="NYJ4" s="2"/>
      <c r="NYK4" s="2"/>
      <c r="NYL4" s="2"/>
      <c r="NYM4" s="2"/>
      <c r="NYN4" s="2"/>
      <c r="NYO4" s="2"/>
      <c r="NYP4" s="2"/>
      <c r="NYQ4" s="2"/>
      <c r="NYR4" s="2"/>
      <c r="NYS4" s="2"/>
      <c r="NYT4" s="2"/>
      <c r="NYU4" s="2"/>
      <c r="NYV4" s="2"/>
      <c r="NYW4" s="2"/>
      <c r="NYX4" s="2"/>
      <c r="NYY4" s="2"/>
      <c r="NYZ4" s="2"/>
      <c r="NZA4" s="2"/>
      <c r="NZB4" s="2"/>
      <c r="NZC4" s="2"/>
      <c r="NZD4" s="2"/>
      <c r="NZE4" s="2"/>
      <c r="NZF4" s="2"/>
      <c r="NZG4" s="2"/>
      <c r="NZH4" s="2"/>
      <c r="NZI4" s="2"/>
      <c r="NZJ4" s="2"/>
      <c r="NZK4" s="2"/>
      <c r="NZL4" s="2"/>
      <c r="NZM4" s="2"/>
      <c r="NZN4" s="2"/>
      <c r="NZO4" s="2"/>
      <c r="NZP4" s="2"/>
      <c r="NZQ4" s="2"/>
      <c r="NZR4" s="2"/>
      <c r="NZS4" s="2"/>
      <c r="NZT4" s="2"/>
      <c r="NZU4" s="2"/>
      <c r="NZV4" s="2"/>
      <c r="NZW4" s="2"/>
      <c r="NZX4" s="2"/>
      <c r="NZY4" s="2"/>
      <c r="NZZ4" s="2"/>
      <c r="OAA4" s="2"/>
      <c r="OAB4" s="2"/>
      <c r="OAC4" s="2"/>
      <c r="OAD4" s="2"/>
      <c r="OAE4" s="2"/>
      <c r="OAF4" s="2"/>
      <c r="OAG4" s="2"/>
      <c r="OAH4" s="2"/>
      <c r="OAI4" s="2"/>
      <c r="OAJ4" s="2"/>
      <c r="OAK4" s="2"/>
      <c r="OAL4" s="2"/>
      <c r="OAM4" s="2"/>
      <c r="OAN4" s="2"/>
      <c r="OAO4" s="2"/>
      <c r="OAP4" s="2"/>
      <c r="OAQ4" s="2"/>
      <c r="OAR4" s="2"/>
      <c r="OAS4" s="2"/>
      <c r="OAT4" s="2"/>
      <c r="OAU4" s="2"/>
      <c r="OAV4" s="2"/>
      <c r="OAW4" s="2"/>
      <c r="OAX4" s="2"/>
      <c r="OAY4" s="2"/>
      <c r="OAZ4" s="2"/>
      <c r="OBA4" s="2"/>
      <c r="OBB4" s="2"/>
      <c r="OBC4" s="2"/>
      <c r="OBD4" s="2"/>
      <c r="OBE4" s="2"/>
      <c r="OBF4" s="2"/>
      <c r="OBG4" s="2"/>
      <c r="OBH4" s="2"/>
      <c r="OBI4" s="2"/>
      <c r="OBJ4" s="2"/>
      <c r="OBK4" s="2"/>
      <c r="OBL4" s="2"/>
      <c r="OBM4" s="2"/>
      <c r="OBN4" s="2"/>
      <c r="OBO4" s="2"/>
      <c r="OBP4" s="2"/>
      <c r="OBQ4" s="2"/>
      <c r="OBR4" s="2"/>
      <c r="OBS4" s="2"/>
      <c r="OBT4" s="2"/>
      <c r="OBU4" s="2"/>
      <c r="OBV4" s="2"/>
      <c r="OBW4" s="2"/>
      <c r="OBX4" s="2"/>
      <c r="OBY4" s="2"/>
      <c r="OBZ4" s="2"/>
      <c r="OCA4" s="2"/>
      <c r="OCB4" s="2"/>
      <c r="OCC4" s="2"/>
      <c r="OCD4" s="2"/>
      <c r="OCE4" s="2"/>
      <c r="OCF4" s="2"/>
      <c r="OCG4" s="2"/>
      <c r="OCH4" s="2"/>
      <c r="OCI4" s="2"/>
      <c r="OCJ4" s="2"/>
      <c r="OCK4" s="2"/>
      <c r="OCL4" s="2"/>
      <c r="OCM4" s="2"/>
      <c r="OCN4" s="2"/>
      <c r="OCO4" s="2"/>
      <c r="OCP4" s="2"/>
      <c r="OCQ4" s="2"/>
      <c r="OCR4" s="2"/>
      <c r="OCS4" s="2"/>
      <c r="OCT4" s="2"/>
      <c r="OCU4" s="2"/>
      <c r="OCV4" s="2"/>
      <c r="OCW4" s="2"/>
      <c r="OCX4" s="2"/>
      <c r="OCY4" s="2"/>
      <c r="OCZ4" s="2"/>
      <c r="ODA4" s="2"/>
      <c r="ODB4" s="2"/>
      <c r="ODC4" s="2"/>
      <c r="ODD4" s="2"/>
      <c r="ODE4" s="2"/>
      <c r="ODF4" s="2"/>
      <c r="ODG4" s="2"/>
      <c r="ODH4" s="2"/>
      <c r="ODI4" s="2"/>
      <c r="ODJ4" s="2"/>
      <c r="ODK4" s="2"/>
      <c r="ODL4" s="2"/>
      <c r="ODM4" s="2"/>
      <c r="ODN4" s="2"/>
      <c r="ODO4" s="2"/>
      <c r="ODP4" s="2"/>
      <c r="ODQ4" s="2"/>
      <c r="ODR4" s="2"/>
      <c r="ODS4" s="2"/>
      <c r="ODT4" s="2"/>
      <c r="ODU4" s="2"/>
      <c r="ODV4" s="2"/>
      <c r="ODW4" s="2"/>
      <c r="ODX4" s="2"/>
      <c r="ODY4" s="2"/>
      <c r="ODZ4" s="2"/>
      <c r="OEA4" s="2"/>
      <c r="OEB4" s="2"/>
      <c r="OEC4" s="2"/>
      <c r="OED4" s="2"/>
      <c r="OEE4" s="2"/>
      <c r="OEF4" s="2"/>
      <c r="OEG4" s="2"/>
      <c r="OEH4" s="2"/>
      <c r="OEI4" s="2"/>
      <c r="OEJ4" s="2"/>
      <c r="OEK4" s="2"/>
      <c r="OEL4" s="2"/>
      <c r="OEM4" s="2"/>
      <c r="OEN4" s="2"/>
      <c r="OEO4" s="2"/>
      <c r="OEP4" s="2"/>
      <c r="OEQ4" s="2"/>
      <c r="OER4" s="2"/>
      <c r="OES4" s="2"/>
      <c r="OET4" s="2"/>
      <c r="OEU4" s="2"/>
      <c r="OEV4" s="2"/>
      <c r="OEW4" s="2"/>
      <c r="OEX4" s="2"/>
      <c r="OEY4" s="2"/>
      <c r="OEZ4" s="2"/>
      <c r="OFA4" s="2"/>
      <c r="OFB4" s="2"/>
      <c r="OFC4" s="2"/>
      <c r="OFD4" s="2"/>
      <c r="OFE4" s="2"/>
      <c r="OFF4" s="2"/>
      <c r="OFG4" s="2"/>
      <c r="OFH4" s="2"/>
      <c r="OFI4" s="2"/>
      <c r="OFJ4" s="2"/>
      <c r="OFK4" s="2"/>
      <c r="OFL4" s="2"/>
      <c r="OFM4" s="2"/>
      <c r="OFN4" s="2"/>
      <c r="OFO4" s="2"/>
      <c r="OFP4" s="2"/>
      <c r="OFQ4" s="2"/>
      <c r="OFR4" s="2"/>
      <c r="OFS4" s="2"/>
      <c r="OFT4" s="2"/>
      <c r="OFU4" s="2"/>
      <c r="OFV4" s="2"/>
      <c r="OFW4" s="2"/>
      <c r="OFX4" s="2"/>
      <c r="OFY4" s="2"/>
      <c r="OFZ4" s="2"/>
      <c r="OGA4" s="2"/>
      <c r="OGB4" s="2"/>
      <c r="OGC4" s="2"/>
      <c r="OGD4" s="2"/>
      <c r="OGE4" s="2"/>
      <c r="OGF4" s="2"/>
      <c r="OGG4" s="2"/>
      <c r="OGH4" s="2"/>
      <c r="OGI4" s="2"/>
      <c r="OGJ4" s="2"/>
      <c r="OGK4" s="2"/>
      <c r="OGL4" s="2"/>
      <c r="OGM4" s="2"/>
      <c r="OGN4" s="2"/>
      <c r="OGO4" s="2"/>
      <c r="OGP4" s="2"/>
      <c r="OGQ4" s="2"/>
      <c r="OGR4" s="2"/>
      <c r="OGS4" s="2"/>
      <c r="OGT4" s="2"/>
      <c r="OGU4" s="2"/>
      <c r="OGV4" s="2"/>
      <c r="OGW4" s="2"/>
      <c r="OGX4" s="2"/>
      <c r="OGY4" s="2"/>
      <c r="OGZ4" s="2"/>
      <c r="OHA4" s="2"/>
      <c r="OHB4" s="2"/>
      <c r="OHC4" s="2"/>
      <c r="OHD4" s="2"/>
      <c r="OHE4" s="2"/>
      <c r="OHF4" s="2"/>
      <c r="OHG4" s="2"/>
      <c r="OHH4" s="2"/>
      <c r="OHI4" s="2"/>
      <c r="OHJ4" s="2"/>
      <c r="OHK4" s="2"/>
      <c r="OHL4" s="2"/>
      <c r="OHM4" s="2"/>
      <c r="OHN4" s="2"/>
      <c r="OHO4" s="2"/>
      <c r="OHP4" s="2"/>
      <c r="OHQ4" s="2"/>
      <c r="OHR4" s="2"/>
      <c r="OHS4" s="2"/>
      <c r="OHT4" s="2"/>
      <c r="OHU4" s="2"/>
      <c r="OHV4" s="2"/>
      <c r="OHW4" s="2"/>
      <c r="OHX4" s="2"/>
      <c r="OHY4" s="2"/>
      <c r="OHZ4" s="2"/>
      <c r="OIA4" s="2"/>
      <c r="OIB4" s="2"/>
      <c r="OIC4" s="2"/>
      <c r="OID4" s="2"/>
      <c r="OIE4" s="2"/>
      <c r="OIF4" s="2"/>
      <c r="OIG4" s="2"/>
      <c r="OIH4" s="2"/>
      <c r="OII4" s="2"/>
      <c r="OIJ4" s="2"/>
      <c r="OIK4" s="2"/>
      <c r="OIL4" s="2"/>
      <c r="OIM4" s="2"/>
      <c r="OIN4" s="2"/>
      <c r="OIO4" s="2"/>
      <c r="OIP4" s="2"/>
      <c r="OIQ4" s="2"/>
      <c r="OIR4" s="2"/>
      <c r="OIS4" s="2"/>
      <c r="OIT4" s="2"/>
      <c r="OIU4" s="2"/>
      <c r="OIV4" s="2"/>
      <c r="OIW4" s="2"/>
      <c r="OIX4" s="2"/>
      <c r="OIY4" s="2"/>
      <c r="OIZ4" s="2"/>
      <c r="OJA4" s="2"/>
      <c r="OJB4" s="2"/>
      <c r="OJC4" s="2"/>
      <c r="OJD4" s="2"/>
      <c r="OJE4" s="2"/>
      <c r="OJF4" s="2"/>
      <c r="OJG4" s="2"/>
      <c r="OJH4" s="2"/>
      <c r="OJI4" s="2"/>
      <c r="OJJ4" s="2"/>
      <c r="OJK4" s="2"/>
      <c r="OJL4" s="2"/>
      <c r="OJM4" s="2"/>
      <c r="OJN4" s="2"/>
      <c r="OJO4" s="2"/>
      <c r="OJP4" s="2"/>
      <c r="OJQ4" s="2"/>
      <c r="OJR4" s="2"/>
      <c r="OJS4" s="2"/>
      <c r="OJT4" s="2"/>
      <c r="OJU4" s="2"/>
      <c r="OJV4" s="2"/>
      <c r="OJW4" s="2"/>
      <c r="OJX4" s="2"/>
      <c r="OJY4" s="2"/>
      <c r="OJZ4" s="2"/>
      <c r="OKA4" s="2"/>
      <c r="OKB4" s="2"/>
      <c r="OKC4" s="2"/>
      <c r="OKD4" s="2"/>
      <c r="OKE4" s="2"/>
      <c r="OKF4" s="2"/>
      <c r="OKG4" s="2"/>
      <c r="OKH4" s="2"/>
      <c r="OKI4" s="2"/>
      <c r="OKJ4" s="2"/>
      <c r="OKK4" s="2"/>
      <c r="OKL4" s="2"/>
      <c r="OKM4" s="2"/>
      <c r="OKN4" s="2"/>
      <c r="OKO4" s="2"/>
      <c r="OKP4" s="2"/>
      <c r="OKQ4" s="2"/>
      <c r="OKR4" s="2"/>
      <c r="OKS4" s="2"/>
      <c r="OKT4" s="2"/>
      <c r="OKU4" s="2"/>
      <c r="OKV4" s="2"/>
      <c r="OKW4" s="2"/>
      <c r="OKX4" s="2"/>
      <c r="OKY4" s="2"/>
      <c r="OKZ4" s="2"/>
      <c r="OLA4" s="2"/>
      <c r="OLB4" s="2"/>
      <c r="OLC4" s="2"/>
      <c r="OLD4" s="2"/>
      <c r="OLE4" s="2"/>
      <c r="OLF4" s="2"/>
      <c r="OLG4" s="2"/>
      <c r="OLH4" s="2"/>
      <c r="OLI4" s="2"/>
      <c r="OLJ4" s="2"/>
      <c r="OLK4" s="2"/>
      <c r="OLL4" s="2"/>
      <c r="OLM4" s="2"/>
      <c r="OLN4" s="2"/>
      <c r="OLO4" s="2"/>
      <c r="OLP4" s="2"/>
      <c r="OLQ4" s="2"/>
      <c r="OLR4" s="2"/>
      <c r="OLS4" s="2"/>
      <c r="OLT4" s="2"/>
      <c r="OLU4" s="2"/>
      <c r="OLV4" s="2"/>
      <c r="OLW4" s="2"/>
      <c r="OLX4" s="2"/>
      <c r="OLY4" s="2"/>
      <c r="OLZ4" s="2"/>
      <c r="OMA4" s="2"/>
      <c r="OMB4" s="2"/>
      <c r="OMC4" s="2"/>
      <c r="OMD4" s="2"/>
      <c r="OME4" s="2"/>
      <c r="OMF4" s="2"/>
      <c r="OMG4" s="2"/>
      <c r="OMH4" s="2"/>
      <c r="OMI4" s="2"/>
      <c r="OMJ4" s="2"/>
      <c r="OMK4" s="2"/>
      <c r="OML4" s="2"/>
      <c r="OMM4" s="2"/>
      <c r="OMN4" s="2"/>
      <c r="OMO4" s="2"/>
      <c r="OMP4" s="2"/>
      <c r="OMQ4" s="2"/>
      <c r="OMR4" s="2"/>
      <c r="OMS4" s="2"/>
      <c r="OMT4" s="2"/>
      <c r="OMU4" s="2"/>
      <c r="OMV4" s="2"/>
      <c r="OMW4" s="2"/>
      <c r="OMX4" s="2"/>
      <c r="OMY4" s="2"/>
      <c r="OMZ4" s="2"/>
      <c r="ONA4" s="2"/>
      <c r="ONB4" s="2"/>
      <c r="ONC4" s="2"/>
      <c r="OND4" s="2"/>
      <c r="ONE4" s="2"/>
      <c r="ONF4" s="2"/>
      <c r="ONG4" s="2"/>
      <c r="ONH4" s="2"/>
      <c r="ONI4" s="2"/>
      <c r="ONJ4" s="2"/>
      <c r="ONK4" s="2"/>
      <c r="ONL4" s="2"/>
      <c r="ONM4" s="2"/>
      <c r="ONN4" s="2"/>
      <c r="ONO4" s="2"/>
      <c r="ONP4" s="2"/>
      <c r="ONQ4" s="2"/>
      <c r="ONR4" s="2"/>
      <c r="ONS4" s="2"/>
      <c r="ONT4" s="2"/>
      <c r="ONU4" s="2"/>
      <c r="ONV4" s="2"/>
      <c r="ONW4" s="2"/>
      <c r="ONX4" s="2"/>
      <c r="ONY4" s="2"/>
      <c r="ONZ4" s="2"/>
      <c r="OOA4" s="2"/>
      <c r="OOB4" s="2"/>
      <c r="OOC4" s="2"/>
      <c r="OOD4" s="2"/>
      <c r="OOE4" s="2"/>
      <c r="OOF4" s="2"/>
      <c r="OOG4" s="2"/>
      <c r="OOH4" s="2"/>
      <c r="OOI4" s="2"/>
      <c r="OOJ4" s="2"/>
      <c r="OOK4" s="2"/>
      <c r="OOL4" s="2"/>
      <c r="OOM4" s="2"/>
      <c r="OON4" s="2"/>
      <c r="OOO4" s="2"/>
      <c r="OOP4" s="2"/>
      <c r="OOQ4" s="2"/>
      <c r="OOR4" s="2"/>
      <c r="OOS4" s="2"/>
      <c r="OOT4" s="2"/>
      <c r="OOU4" s="2"/>
      <c r="OOV4" s="2"/>
      <c r="OOW4" s="2"/>
      <c r="OOX4" s="2"/>
      <c r="OOY4" s="2"/>
      <c r="OOZ4" s="2"/>
      <c r="OPA4" s="2"/>
      <c r="OPB4" s="2"/>
      <c r="OPC4" s="2"/>
      <c r="OPD4" s="2"/>
      <c r="OPE4" s="2"/>
      <c r="OPF4" s="2"/>
      <c r="OPG4" s="2"/>
      <c r="OPH4" s="2"/>
      <c r="OPI4" s="2"/>
      <c r="OPJ4" s="2"/>
      <c r="OPK4" s="2"/>
      <c r="OPL4" s="2"/>
      <c r="OPM4" s="2"/>
      <c r="OPN4" s="2"/>
      <c r="OPO4" s="2"/>
      <c r="OPP4" s="2"/>
      <c r="OPQ4" s="2"/>
      <c r="OPR4" s="2"/>
      <c r="OPS4" s="2"/>
      <c r="OPT4" s="2"/>
      <c r="OPU4" s="2"/>
      <c r="OPV4" s="2"/>
      <c r="OPW4" s="2"/>
      <c r="OPX4" s="2"/>
      <c r="OPY4" s="2"/>
      <c r="OPZ4" s="2"/>
      <c r="OQA4" s="2"/>
      <c r="OQB4" s="2"/>
      <c r="OQC4" s="2"/>
      <c r="OQD4" s="2"/>
      <c r="OQE4" s="2"/>
      <c r="OQF4" s="2"/>
      <c r="OQG4" s="2"/>
      <c r="OQH4" s="2"/>
      <c r="OQI4" s="2"/>
      <c r="OQJ4" s="2"/>
      <c r="OQK4" s="2"/>
      <c r="OQL4" s="2"/>
      <c r="OQM4" s="2"/>
      <c r="OQN4" s="2"/>
      <c r="OQO4" s="2"/>
      <c r="OQP4" s="2"/>
      <c r="OQQ4" s="2"/>
      <c r="OQR4" s="2"/>
      <c r="OQS4" s="2"/>
      <c r="OQT4" s="2"/>
      <c r="OQU4" s="2"/>
      <c r="OQV4" s="2"/>
      <c r="OQW4" s="2"/>
      <c r="OQX4" s="2"/>
      <c r="OQY4" s="2"/>
      <c r="OQZ4" s="2"/>
      <c r="ORA4" s="2"/>
      <c r="ORB4" s="2"/>
      <c r="ORC4" s="2"/>
      <c r="ORD4" s="2"/>
      <c r="ORE4" s="2"/>
      <c r="ORF4" s="2"/>
      <c r="ORG4" s="2"/>
      <c r="ORH4" s="2"/>
      <c r="ORI4" s="2"/>
      <c r="ORJ4" s="2"/>
      <c r="ORK4" s="2"/>
      <c r="ORL4" s="2"/>
      <c r="ORM4" s="2"/>
      <c r="ORN4" s="2"/>
      <c r="ORO4" s="2"/>
      <c r="ORP4" s="2"/>
      <c r="ORQ4" s="2"/>
      <c r="ORR4" s="2"/>
      <c r="ORS4" s="2"/>
      <c r="ORT4" s="2"/>
      <c r="ORU4" s="2"/>
      <c r="ORV4" s="2"/>
      <c r="ORW4" s="2"/>
      <c r="ORX4" s="2"/>
      <c r="ORY4" s="2"/>
      <c r="ORZ4" s="2"/>
      <c r="OSA4" s="2"/>
      <c r="OSB4" s="2"/>
      <c r="OSC4" s="2"/>
      <c r="OSD4" s="2"/>
      <c r="OSE4" s="2"/>
      <c r="OSF4" s="2"/>
      <c r="OSG4" s="2"/>
      <c r="OSH4" s="2"/>
      <c r="OSI4" s="2"/>
      <c r="OSJ4" s="2"/>
      <c r="OSK4" s="2"/>
      <c r="OSL4" s="2"/>
      <c r="OSM4" s="2"/>
      <c r="OSN4" s="2"/>
      <c r="OSO4" s="2"/>
      <c r="OSP4" s="2"/>
      <c r="OSQ4" s="2"/>
      <c r="OSR4" s="2"/>
      <c r="OSS4" s="2"/>
      <c r="OST4" s="2"/>
      <c r="OSU4" s="2"/>
      <c r="OSV4" s="2"/>
      <c r="OSW4" s="2"/>
      <c r="OSX4" s="2"/>
      <c r="OSY4" s="2"/>
      <c r="OSZ4" s="2"/>
      <c r="OTA4" s="2"/>
      <c r="OTB4" s="2"/>
      <c r="OTC4" s="2"/>
      <c r="OTD4" s="2"/>
      <c r="OTE4" s="2"/>
      <c r="OTF4" s="2"/>
      <c r="OTG4" s="2"/>
      <c r="OTH4" s="2"/>
      <c r="OTI4" s="2"/>
      <c r="OTJ4" s="2"/>
      <c r="OTK4" s="2"/>
      <c r="OTL4" s="2"/>
      <c r="OTM4" s="2"/>
      <c r="OTN4" s="2"/>
      <c r="OTO4" s="2"/>
      <c r="OTP4" s="2"/>
      <c r="OTQ4" s="2"/>
      <c r="OTR4" s="2"/>
      <c r="OTS4" s="2"/>
      <c r="OTT4" s="2"/>
      <c r="OTU4" s="2"/>
      <c r="OTV4" s="2"/>
      <c r="OTW4" s="2"/>
      <c r="OTX4" s="2"/>
      <c r="OTY4" s="2"/>
      <c r="OTZ4" s="2"/>
      <c r="OUA4" s="2"/>
      <c r="OUB4" s="2"/>
      <c r="OUC4" s="2"/>
      <c r="OUD4" s="2"/>
      <c r="OUE4" s="2"/>
      <c r="OUF4" s="2"/>
      <c r="OUG4" s="2"/>
      <c r="OUH4" s="2"/>
      <c r="OUI4" s="2"/>
      <c r="OUJ4" s="2"/>
      <c r="OUK4" s="2"/>
      <c r="OUL4" s="2"/>
      <c r="OUM4" s="2"/>
      <c r="OUN4" s="2"/>
      <c r="OUO4" s="2"/>
      <c r="OUP4" s="2"/>
      <c r="OUQ4" s="2"/>
      <c r="OUR4" s="2"/>
      <c r="OUS4" s="2"/>
      <c r="OUT4" s="2"/>
      <c r="OUU4" s="2"/>
      <c r="OUV4" s="2"/>
      <c r="OUW4" s="2"/>
      <c r="OUX4" s="2"/>
      <c r="OUY4" s="2"/>
      <c r="OUZ4" s="2"/>
      <c r="OVA4" s="2"/>
      <c r="OVB4" s="2"/>
      <c r="OVC4" s="2"/>
      <c r="OVD4" s="2"/>
      <c r="OVE4" s="2"/>
      <c r="OVF4" s="2"/>
      <c r="OVG4" s="2"/>
      <c r="OVH4" s="2"/>
      <c r="OVI4" s="2"/>
      <c r="OVJ4" s="2"/>
      <c r="OVK4" s="2"/>
      <c r="OVL4" s="2"/>
      <c r="OVM4" s="2"/>
      <c r="OVN4" s="2"/>
      <c r="OVO4" s="2"/>
      <c r="OVP4" s="2"/>
      <c r="OVQ4" s="2"/>
      <c r="OVR4" s="2"/>
      <c r="OVS4" s="2"/>
      <c r="OVT4" s="2"/>
      <c r="OVU4" s="2"/>
      <c r="OVV4" s="2"/>
      <c r="OVW4" s="2"/>
      <c r="OVX4" s="2"/>
      <c r="OVY4" s="2"/>
      <c r="OVZ4" s="2"/>
      <c r="OWA4" s="2"/>
      <c r="OWB4" s="2"/>
      <c r="OWC4" s="2"/>
      <c r="OWD4" s="2"/>
      <c r="OWE4" s="2"/>
      <c r="OWF4" s="2"/>
      <c r="OWG4" s="2"/>
      <c r="OWH4" s="2"/>
      <c r="OWI4" s="2"/>
      <c r="OWJ4" s="2"/>
      <c r="OWK4" s="2"/>
      <c r="OWL4" s="2"/>
      <c r="OWM4" s="2"/>
      <c r="OWN4" s="2"/>
      <c r="OWO4" s="2"/>
      <c r="OWP4" s="2"/>
      <c r="OWQ4" s="2"/>
      <c r="OWR4" s="2"/>
      <c r="OWS4" s="2"/>
      <c r="OWT4" s="2"/>
      <c r="OWU4" s="2"/>
      <c r="OWV4" s="2"/>
      <c r="OWW4" s="2"/>
      <c r="OWX4" s="2"/>
      <c r="OWY4" s="2"/>
      <c r="OWZ4" s="2"/>
      <c r="OXA4" s="2"/>
      <c r="OXB4" s="2"/>
      <c r="OXC4" s="2"/>
      <c r="OXD4" s="2"/>
      <c r="OXE4" s="2"/>
      <c r="OXF4" s="2"/>
      <c r="OXG4" s="2"/>
      <c r="OXH4" s="2"/>
      <c r="OXI4" s="2"/>
      <c r="OXJ4" s="2"/>
      <c r="OXK4" s="2"/>
      <c r="OXL4" s="2"/>
      <c r="OXM4" s="2"/>
      <c r="OXN4" s="2"/>
      <c r="OXO4" s="2"/>
      <c r="OXP4" s="2"/>
      <c r="OXQ4" s="2"/>
      <c r="OXR4" s="2"/>
      <c r="OXS4" s="2"/>
      <c r="OXT4" s="2"/>
      <c r="OXU4" s="2"/>
      <c r="OXV4" s="2"/>
      <c r="OXW4" s="2"/>
      <c r="OXX4" s="2"/>
      <c r="OXY4" s="2"/>
      <c r="OXZ4" s="2"/>
      <c r="OYA4" s="2"/>
      <c r="OYB4" s="2"/>
      <c r="OYC4" s="2"/>
      <c r="OYD4" s="2"/>
      <c r="OYE4" s="2"/>
      <c r="OYF4" s="2"/>
      <c r="OYG4" s="2"/>
      <c r="OYH4" s="2"/>
      <c r="OYI4" s="2"/>
      <c r="OYJ4" s="2"/>
      <c r="OYK4" s="2"/>
      <c r="OYL4" s="2"/>
      <c r="OYM4" s="2"/>
      <c r="OYN4" s="2"/>
      <c r="OYO4" s="2"/>
      <c r="OYP4" s="2"/>
      <c r="OYQ4" s="2"/>
      <c r="OYR4" s="2"/>
      <c r="OYS4" s="2"/>
      <c r="OYT4" s="2"/>
      <c r="OYU4" s="2"/>
      <c r="OYV4" s="2"/>
      <c r="OYW4" s="2"/>
      <c r="OYX4" s="2"/>
      <c r="OYY4" s="2"/>
      <c r="OYZ4" s="2"/>
      <c r="OZA4" s="2"/>
      <c r="OZB4" s="2"/>
      <c r="OZC4" s="2"/>
      <c r="OZD4" s="2"/>
      <c r="OZE4" s="2"/>
      <c r="OZF4" s="2"/>
      <c r="OZG4" s="2"/>
      <c r="OZH4" s="2"/>
      <c r="OZI4" s="2"/>
      <c r="OZJ4" s="2"/>
      <c r="OZK4" s="2"/>
      <c r="OZL4" s="2"/>
      <c r="OZM4" s="2"/>
      <c r="OZN4" s="2"/>
      <c r="OZO4" s="2"/>
      <c r="OZP4" s="2"/>
      <c r="OZQ4" s="2"/>
      <c r="OZR4" s="2"/>
      <c r="OZS4" s="2"/>
      <c r="OZT4" s="2"/>
      <c r="OZU4" s="2"/>
      <c r="OZV4" s="2"/>
      <c r="OZW4" s="2"/>
      <c r="OZX4" s="2"/>
      <c r="OZY4" s="2"/>
      <c r="OZZ4" s="2"/>
      <c r="PAA4" s="2"/>
      <c r="PAB4" s="2"/>
      <c r="PAC4" s="2"/>
      <c r="PAD4" s="2"/>
      <c r="PAE4" s="2"/>
      <c r="PAF4" s="2"/>
      <c r="PAG4" s="2"/>
      <c r="PAH4" s="2"/>
      <c r="PAI4" s="2"/>
      <c r="PAJ4" s="2"/>
      <c r="PAK4" s="2"/>
      <c r="PAL4" s="2"/>
      <c r="PAM4" s="2"/>
      <c r="PAN4" s="2"/>
      <c r="PAO4" s="2"/>
      <c r="PAP4" s="2"/>
      <c r="PAQ4" s="2"/>
      <c r="PAR4" s="2"/>
      <c r="PAS4" s="2"/>
      <c r="PAT4" s="2"/>
      <c r="PAU4" s="2"/>
      <c r="PAV4" s="2"/>
      <c r="PAW4" s="2"/>
      <c r="PAX4" s="2"/>
      <c r="PAY4" s="2"/>
      <c r="PAZ4" s="2"/>
      <c r="PBA4" s="2"/>
      <c r="PBB4" s="2"/>
      <c r="PBC4" s="2"/>
      <c r="PBD4" s="2"/>
      <c r="PBE4" s="2"/>
      <c r="PBF4" s="2"/>
      <c r="PBG4" s="2"/>
      <c r="PBH4" s="2"/>
      <c r="PBI4" s="2"/>
      <c r="PBJ4" s="2"/>
      <c r="PBK4" s="2"/>
      <c r="PBL4" s="2"/>
      <c r="PBM4" s="2"/>
      <c r="PBN4" s="2"/>
      <c r="PBO4" s="2"/>
      <c r="PBP4" s="2"/>
      <c r="PBQ4" s="2"/>
      <c r="PBR4" s="2"/>
      <c r="PBS4" s="2"/>
      <c r="PBT4" s="2"/>
      <c r="PBU4" s="2"/>
      <c r="PBV4" s="2"/>
      <c r="PBW4" s="2"/>
      <c r="PBX4" s="2"/>
      <c r="PBY4" s="2"/>
      <c r="PBZ4" s="2"/>
      <c r="PCA4" s="2"/>
      <c r="PCB4" s="2"/>
      <c r="PCC4" s="2"/>
      <c r="PCD4" s="2"/>
      <c r="PCE4" s="2"/>
      <c r="PCF4" s="2"/>
      <c r="PCG4" s="2"/>
      <c r="PCH4" s="2"/>
      <c r="PCI4" s="2"/>
      <c r="PCJ4" s="2"/>
      <c r="PCK4" s="2"/>
      <c r="PCL4" s="2"/>
      <c r="PCM4" s="2"/>
      <c r="PCN4" s="2"/>
      <c r="PCO4" s="2"/>
      <c r="PCP4" s="2"/>
      <c r="PCQ4" s="2"/>
      <c r="PCR4" s="2"/>
      <c r="PCS4" s="2"/>
      <c r="PCT4" s="2"/>
      <c r="PCU4" s="2"/>
      <c r="PCV4" s="2"/>
      <c r="PCW4" s="2"/>
      <c r="PCX4" s="2"/>
      <c r="PCY4" s="2"/>
      <c r="PCZ4" s="2"/>
      <c r="PDA4" s="2"/>
      <c r="PDB4" s="2"/>
      <c r="PDC4" s="2"/>
      <c r="PDD4" s="2"/>
      <c r="PDE4" s="2"/>
      <c r="PDF4" s="2"/>
      <c r="PDG4" s="2"/>
      <c r="PDH4" s="2"/>
      <c r="PDI4" s="2"/>
      <c r="PDJ4" s="2"/>
      <c r="PDK4" s="2"/>
      <c r="PDL4" s="2"/>
      <c r="PDM4" s="2"/>
      <c r="PDN4" s="2"/>
      <c r="PDO4" s="2"/>
      <c r="PDP4" s="2"/>
      <c r="PDQ4" s="2"/>
      <c r="PDR4" s="2"/>
      <c r="PDS4" s="2"/>
      <c r="PDT4" s="2"/>
      <c r="PDU4" s="2"/>
      <c r="PDV4" s="2"/>
      <c r="PDW4" s="2"/>
      <c r="PDX4" s="2"/>
      <c r="PDY4" s="2"/>
      <c r="PDZ4" s="2"/>
      <c r="PEA4" s="2"/>
      <c r="PEB4" s="2"/>
      <c r="PEC4" s="2"/>
      <c r="PED4" s="2"/>
      <c r="PEE4" s="2"/>
      <c r="PEF4" s="2"/>
      <c r="PEG4" s="2"/>
      <c r="PEH4" s="2"/>
      <c r="PEI4" s="2"/>
      <c r="PEJ4" s="2"/>
      <c r="PEK4" s="2"/>
      <c r="PEL4" s="2"/>
      <c r="PEM4" s="2"/>
      <c r="PEN4" s="2"/>
      <c r="PEO4" s="2"/>
      <c r="PEP4" s="2"/>
      <c r="PEQ4" s="2"/>
      <c r="PER4" s="2"/>
      <c r="PES4" s="2"/>
      <c r="PET4" s="2"/>
      <c r="PEU4" s="2"/>
      <c r="PEV4" s="2"/>
      <c r="PEW4" s="2"/>
      <c r="PEX4" s="2"/>
      <c r="PEY4" s="2"/>
      <c r="PEZ4" s="2"/>
      <c r="PFA4" s="2"/>
      <c r="PFB4" s="2"/>
      <c r="PFC4" s="2"/>
      <c r="PFD4" s="2"/>
      <c r="PFE4" s="2"/>
      <c r="PFF4" s="2"/>
      <c r="PFG4" s="2"/>
      <c r="PFH4" s="2"/>
      <c r="PFI4" s="2"/>
      <c r="PFJ4" s="2"/>
      <c r="PFK4" s="2"/>
      <c r="PFL4" s="2"/>
      <c r="PFM4" s="2"/>
      <c r="PFN4" s="2"/>
      <c r="PFO4" s="2"/>
      <c r="PFP4" s="2"/>
      <c r="PFQ4" s="2"/>
      <c r="PFR4" s="2"/>
      <c r="PFS4" s="2"/>
      <c r="PFT4" s="2"/>
      <c r="PFU4" s="2"/>
      <c r="PFV4" s="2"/>
      <c r="PFW4" s="2"/>
      <c r="PFX4" s="2"/>
      <c r="PFY4" s="2"/>
      <c r="PFZ4" s="2"/>
      <c r="PGA4" s="2"/>
      <c r="PGB4" s="2"/>
      <c r="PGC4" s="2"/>
      <c r="PGD4" s="2"/>
      <c r="PGE4" s="2"/>
      <c r="PGF4" s="2"/>
      <c r="PGG4" s="2"/>
      <c r="PGH4" s="2"/>
      <c r="PGI4" s="2"/>
      <c r="PGJ4" s="2"/>
      <c r="PGK4" s="2"/>
      <c r="PGL4" s="2"/>
      <c r="PGM4" s="2"/>
      <c r="PGN4" s="2"/>
      <c r="PGO4" s="2"/>
      <c r="PGP4" s="2"/>
      <c r="PGQ4" s="2"/>
      <c r="PGR4" s="2"/>
      <c r="PGS4" s="2"/>
      <c r="PGT4" s="2"/>
      <c r="PGU4" s="2"/>
      <c r="PGV4" s="2"/>
      <c r="PGW4" s="2"/>
      <c r="PGX4" s="2"/>
      <c r="PGY4" s="2"/>
      <c r="PGZ4" s="2"/>
      <c r="PHA4" s="2"/>
      <c r="PHB4" s="2"/>
      <c r="PHC4" s="2"/>
      <c r="PHD4" s="2"/>
      <c r="PHE4" s="2"/>
      <c r="PHF4" s="2"/>
      <c r="PHG4" s="2"/>
      <c r="PHH4" s="2"/>
      <c r="PHI4" s="2"/>
      <c r="PHJ4" s="2"/>
      <c r="PHK4" s="2"/>
      <c r="PHL4" s="2"/>
      <c r="PHM4" s="2"/>
      <c r="PHN4" s="2"/>
      <c r="PHO4" s="2"/>
      <c r="PHP4" s="2"/>
      <c r="PHQ4" s="2"/>
      <c r="PHR4" s="2"/>
      <c r="PHS4" s="2"/>
      <c r="PHT4" s="2"/>
      <c r="PHU4" s="2"/>
      <c r="PHV4" s="2"/>
      <c r="PHW4" s="2"/>
      <c r="PHX4" s="2"/>
      <c r="PHY4" s="2"/>
      <c r="PHZ4" s="2"/>
      <c r="PIA4" s="2"/>
      <c r="PIB4" s="2"/>
      <c r="PIC4" s="2"/>
      <c r="PID4" s="2"/>
      <c r="PIE4" s="2"/>
      <c r="PIF4" s="2"/>
      <c r="PIG4" s="2"/>
      <c r="PIH4" s="2"/>
      <c r="PII4" s="2"/>
      <c r="PIJ4" s="2"/>
      <c r="PIK4" s="2"/>
      <c r="PIL4" s="2"/>
      <c r="PIM4" s="2"/>
      <c r="PIN4" s="2"/>
      <c r="PIO4" s="2"/>
      <c r="PIP4" s="2"/>
      <c r="PIQ4" s="2"/>
      <c r="PIR4" s="2"/>
      <c r="PIS4" s="2"/>
      <c r="PIT4" s="2"/>
      <c r="PIU4" s="2"/>
      <c r="PIV4" s="2"/>
      <c r="PIW4" s="2"/>
      <c r="PIX4" s="2"/>
      <c r="PIY4" s="2"/>
      <c r="PIZ4" s="2"/>
      <c r="PJA4" s="2"/>
      <c r="PJB4" s="2"/>
      <c r="PJC4" s="2"/>
      <c r="PJD4" s="2"/>
      <c r="PJE4" s="2"/>
      <c r="PJF4" s="2"/>
      <c r="PJG4" s="2"/>
      <c r="PJH4" s="2"/>
      <c r="PJI4" s="2"/>
      <c r="PJJ4" s="2"/>
      <c r="PJK4" s="2"/>
      <c r="PJL4" s="2"/>
      <c r="PJM4" s="2"/>
      <c r="PJN4" s="2"/>
      <c r="PJO4" s="2"/>
      <c r="PJP4" s="2"/>
      <c r="PJQ4" s="2"/>
      <c r="PJR4" s="2"/>
      <c r="PJS4" s="2"/>
      <c r="PJT4" s="2"/>
      <c r="PJU4" s="2"/>
      <c r="PJV4" s="2"/>
      <c r="PJW4" s="2"/>
      <c r="PJX4" s="2"/>
      <c r="PJY4" s="2"/>
      <c r="PJZ4" s="2"/>
      <c r="PKA4" s="2"/>
      <c r="PKB4" s="2"/>
      <c r="PKC4" s="2"/>
      <c r="PKD4" s="2"/>
      <c r="PKE4" s="2"/>
      <c r="PKF4" s="2"/>
      <c r="PKG4" s="2"/>
      <c r="PKH4" s="2"/>
      <c r="PKI4" s="2"/>
      <c r="PKJ4" s="2"/>
      <c r="PKK4" s="2"/>
      <c r="PKL4" s="2"/>
      <c r="PKM4" s="2"/>
      <c r="PKN4" s="2"/>
      <c r="PKO4" s="2"/>
      <c r="PKP4" s="2"/>
      <c r="PKQ4" s="2"/>
      <c r="PKR4" s="2"/>
      <c r="PKS4" s="2"/>
      <c r="PKT4" s="2"/>
      <c r="PKU4" s="2"/>
      <c r="PKV4" s="2"/>
      <c r="PKW4" s="2"/>
      <c r="PKX4" s="2"/>
      <c r="PKY4" s="2"/>
      <c r="PKZ4" s="2"/>
      <c r="PLA4" s="2"/>
      <c r="PLB4" s="2"/>
      <c r="PLC4" s="2"/>
      <c r="PLD4" s="2"/>
      <c r="PLE4" s="2"/>
      <c r="PLF4" s="2"/>
      <c r="PLG4" s="2"/>
      <c r="PLH4" s="2"/>
      <c r="PLI4" s="2"/>
      <c r="PLJ4" s="2"/>
      <c r="PLK4" s="2"/>
      <c r="PLL4" s="2"/>
      <c r="PLM4" s="2"/>
      <c r="PLN4" s="2"/>
      <c r="PLO4" s="2"/>
      <c r="PLP4" s="2"/>
      <c r="PLQ4" s="2"/>
      <c r="PLR4" s="2"/>
      <c r="PLS4" s="2"/>
      <c r="PLT4" s="2"/>
      <c r="PLU4" s="2"/>
      <c r="PLV4" s="2"/>
      <c r="PLW4" s="2"/>
      <c r="PLX4" s="2"/>
      <c r="PLY4" s="2"/>
      <c r="PLZ4" s="2"/>
      <c r="PMA4" s="2"/>
      <c r="PMB4" s="2"/>
      <c r="PMC4" s="2"/>
      <c r="PMD4" s="2"/>
      <c r="PME4" s="2"/>
      <c r="PMF4" s="2"/>
      <c r="PMG4" s="2"/>
      <c r="PMH4" s="2"/>
      <c r="PMI4" s="2"/>
      <c r="PMJ4" s="2"/>
      <c r="PMK4" s="2"/>
      <c r="PML4" s="2"/>
      <c r="PMM4" s="2"/>
      <c r="PMN4" s="2"/>
      <c r="PMO4" s="2"/>
      <c r="PMP4" s="2"/>
      <c r="PMQ4" s="2"/>
      <c r="PMR4" s="2"/>
      <c r="PMS4" s="2"/>
      <c r="PMT4" s="2"/>
      <c r="PMU4" s="2"/>
      <c r="PMV4" s="2"/>
      <c r="PMW4" s="2"/>
      <c r="PMX4" s="2"/>
      <c r="PMY4" s="2"/>
      <c r="PMZ4" s="2"/>
      <c r="PNA4" s="2"/>
      <c r="PNB4" s="2"/>
      <c r="PNC4" s="2"/>
      <c r="PND4" s="2"/>
      <c r="PNE4" s="2"/>
      <c r="PNF4" s="2"/>
      <c r="PNG4" s="2"/>
      <c r="PNH4" s="2"/>
      <c r="PNI4" s="2"/>
      <c r="PNJ4" s="2"/>
      <c r="PNK4" s="2"/>
      <c r="PNL4" s="2"/>
      <c r="PNM4" s="2"/>
      <c r="PNN4" s="2"/>
      <c r="PNO4" s="2"/>
      <c r="PNP4" s="2"/>
      <c r="PNQ4" s="2"/>
      <c r="PNR4" s="2"/>
      <c r="PNS4" s="2"/>
      <c r="PNT4" s="2"/>
      <c r="PNU4" s="2"/>
      <c r="PNV4" s="2"/>
      <c r="PNW4" s="2"/>
      <c r="PNX4" s="2"/>
      <c r="PNY4" s="2"/>
      <c r="PNZ4" s="2"/>
      <c r="POA4" s="2"/>
      <c r="POB4" s="2"/>
      <c r="POC4" s="2"/>
      <c r="POD4" s="2"/>
      <c r="POE4" s="2"/>
      <c r="POF4" s="2"/>
      <c r="POG4" s="2"/>
      <c r="POH4" s="2"/>
      <c r="POI4" s="2"/>
      <c r="POJ4" s="2"/>
      <c r="POK4" s="2"/>
      <c r="POL4" s="2"/>
      <c r="POM4" s="2"/>
      <c r="PON4" s="2"/>
      <c r="POO4" s="2"/>
      <c r="POP4" s="2"/>
      <c r="POQ4" s="2"/>
      <c r="POR4" s="2"/>
      <c r="POS4" s="2"/>
      <c r="POT4" s="2"/>
      <c r="POU4" s="2"/>
      <c r="POV4" s="2"/>
      <c r="POW4" s="2"/>
      <c r="POX4" s="2"/>
      <c r="POY4" s="2"/>
      <c r="POZ4" s="2"/>
      <c r="PPA4" s="2"/>
      <c r="PPB4" s="2"/>
      <c r="PPC4" s="2"/>
      <c r="PPD4" s="2"/>
      <c r="PPE4" s="2"/>
      <c r="PPF4" s="2"/>
      <c r="PPG4" s="2"/>
      <c r="PPH4" s="2"/>
      <c r="PPI4" s="2"/>
      <c r="PPJ4" s="2"/>
      <c r="PPK4" s="2"/>
      <c r="PPL4" s="2"/>
      <c r="PPM4" s="2"/>
      <c r="PPN4" s="2"/>
      <c r="PPO4" s="2"/>
      <c r="PPP4" s="2"/>
      <c r="PPQ4" s="2"/>
      <c r="PPR4" s="2"/>
      <c r="PPS4" s="2"/>
      <c r="PPT4" s="2"/>
      <c r="PPU4" s="2"/>
      <c r="PPV4" s="2"/>
      <c r="PPW4" s="2"/>
      <c r="PPX4" s="2"/>
      <c r="PPY4" s="2"/>
      <c r="PPZ4" s="2"/>
      <c r="PQA4" s="2"/>
      <c r="PQB4" s="2"/>
      <c r="PQC4" s="2"/>
      <c r="PQD4" s="2"/>
      <c r="PQE4" s="2"/>
      <c r="PQF4" s="2"/>
      <c r="PQG4" s="2"/>
      <c r="PQH4" s="2"/>
      <c r="PQI4" s="2"/>
      <c r="PQJ4" s="2"/>
      <c r="PQK4" s="2"/>
      <c r="PQL4" s="2"/>
      <c r="PQM4" s="2"/>
      <c r="PQN4" s="2"/>
      <c r="PQO4" s="2"/>
      <c r="PQP4" s="2"/>
      <c r="PQQ4" s="2"/>
      <c r="PQR4" s="2"/>
      <c r="PQS4" s="2"/>
      <c r="PQT4" s="2"/>
      <c r="PQU4" s="2"/>
      <c r="PQV4" s="2"/>
      <c r="PQW4" s="2"/>
      <c r="PQX4" s="2"/>
      <c r="PQY4" s="2"/>
      <c r="PQZ4" s="2"/>
      <c r="PRA4" s="2"/>
      <c r="PRB4" s="2"/>
      <c r="PRC4" s="2"/>
      <c r="PRD4" s="2"/>
      <c r="PRE4" s="2"/>
      <c r="PRF4" s="2"/>
      <c r="PRG4" s="2"/>
      <c r="PRH4" s="2"/>
      <c r="PRI4" s="2"/>
      <c r="PRJ4" s="2"/>
      <c r="PRK4" s="2"/>
      <c r="PRL4" s="2"/>
      <c r="PRM4" s="2"/>
      <c r="PRN4" s="2"/>
      <c r="PRO4" s="2"/>
      <c r="PRP4" s="2"/>
      <c r="PRQ4" s="2"/>
      <c r="PRR4" s="2"/>
      <c r="PRS4" s="2"/>
      <c r="PRT4" s="2"/>
      <c r="PRU4" s="2"/>
      <c r="PRV4" s="2"/>
      <c r="PRW4" s="2"/>
      <c r="PRX4" s="2"/>
      <c r="PRY4" s="2"/>
      <c r="PRZ4" s="2"/>
      <c r="PSA4" s="2"/>
      <c r="PSB4" s="2"/>
      <c r="PSC4" s="2"/>
      <c r="PSD4" s="2"/>
      <c r="PSE4" s="2"/>
      <c r="PSF4" s="2"/>
      <c r="PSG4" s="2"/>
      <c r="PSH4" s="2"/>
      <c r="PSI4" s="2"/>
      <c r="PSJ4" s="2"/>
      <c r="PSK4" s="2"/>
      <c r="PSL4" s="2"/>
      <c r="PSM4" s="2"/>
      <c r="PSN4" s="2"/>
      <c r="PSO4" s="2"/>
      <c r="PSP4" s="2"/>
      <c r="PSQ4" s="2"/>
      <c r="PSR4" s="2"/>
      <c r="PSS4" s="2"/>
      <c r="PST4" s="2"/>
      <c r="PSU4" s="2"/>
      <c r="PSV4" s="2"/>
      <c r="PSW4" s="2"/>
      <c r="PSX4" s="2"/>
      <c r="PSY4" s="2"/>
      <c r="PSZ4" s="2"/>
      <c r="PTA4" s="2"/>
      <c r="PTB4" s="2"/>
      <c r="PTC4" s="2"/>
      <c r="PTD4" s="2"/>
      <c r="PTE4" s="2"/>
      <c r="PTF4" s="2"/>
      <c r="PTG4" s="2"/>
      <c r="PTH4" s="2"/>
      <c r="PTI4" s="2"/>
      <c r="PTJ4" s="2"/>
      <c r="PTK4" s="2"/>
      <c r="PTL4" s="2"/>
      <c r="PTM4" s="2"/>
      <c r="PTN4" s="2"/>
      <c r="PTO4" s="2"/>
      <c r="PTP4" s="2"/>
      <c r="PTQ4" s="2"/>
      <c r="PTR4" s="2"/>
      <c r="PTS4" s="2"/>
      <c r="PTT4" s="2"/>
      <c r="PTU4" s="2"/>
      <c r="PTV4" s="2"/>
      <c r="PTW4" s="2"/>
      <c r="PTX4" s="2"/>
      <c r="PTY4" s="2"/>
      <c r="PTZ4" s="2"/>
      <c r="PUA4" s="2"/>
      <c r="PUB4" s="2"/>
      <c r="PUC4" s="2"/>
      <c r="PUD4" s="2"/>
      <c r="PUE4" s="2"/>
      <c r="PUF4" s="2"/>
      <c r="PUG4" s="2"/>
      <c r="PUH4" s="2"/>
      <c r="PUI4" s="2"/>
      <c r="PUJ4" s="2"/>
      <c r="PUK4" s="2"/>
      <c r="PUL4" s="2"/>
      <c r="PUM4" s="2"/>
      <c r="PUN4" s="2"/>
      <c r="PUO4" s="2"/>
      <c r="PUP4" s="2"/>
      <c r="PUQ4" s="2"/>
      <c r="PUR4" s="2"/>
      <c r="PUS4" s="2"/>
      <c r="PUT4" s="2"/>
      <c r="PUU4" s="2"/>
      <c r="PUV4" s="2"/>
      <c r="PUW4" s="2"/>
      <c r="PUX4" s="2"/>
      <c r="PUY4" s="2"/>
      <c r="PUZ4" s="2"/>
      <c r="PVA4" s="2"/>
      <c r="PVB4" s="2"/>
      <c r="PVC4" s="2"/>
      <c r="PVD4" s="2"/>
      <c r="PVE4" s="2"/>
      <c r="PVF4" s="2"/>
      <c r="PVG4" s="2"/>
      <c r="PVH4" s="2"/>
      <c r="PVI4" s="2"/>
      <c r="PVJ4" s="2"/>
      <c r="PVK4" s="2"/>
      <c r="PVL4" s="2"/>
      <c r="PVM4" s="2"/>
      <c r="PVN4" s="2"/>
      <c r="PVO4" s="2"/>
      <c r="PVP4" s="2"/>
      <c r="PVQ4" s="2"/>
      <c r="PVR4" s="2"/>
      <c r="PVS4" s="2"/>
      <c r="PVT4" s="2"/>
      <c r="PVU4" s="2"/>
      <c r="PVV4" s="2"/>
      <c r="PVW4" s="2"/>
      <c r="PVX4" s="2"/>
      <c r="PVY4" s="2"/>
      <c r="PVZ4" s="2"/>
      <c r="PWA4" s="2"/>
      <c r="PWB4" s="2"/>
      <c r="PWC4" s="2"/>
      <c r="PWD4" s="2"/>
      <c r="PWE4" s="2"/>
      <c r="PWF4" s="2"/>
      <c r="PWG4" s="2"/>
      <c r="PWH4" s="2"/>
      <c r="PWI4" s="2"/>
      <c r="PWJ4" s="2"/>
      <c r="PWK4" s="2"/>
      <c r="PWL4" s="2"/>
      <c r="PWM4" s="2"/>
      <c r="PWN4" s="2"/>
      <c r="PWO4" s="2"/>
      <c r="PWP4" s="2"/>
      <c r="PWQ4" s="2"/>
      <c r="PWR4" s="2"/>
      <c r="PWS4" s="2"/>
      <c r="PWT4" s="2"/>
      <c r="PWU4" s="2"/>
      <c r="PWV4" s="2"/>
      <c r="PWW4" s="2"/>
      <c r="PWX4" s="2"/>
      <c r="PWY4" s="2"/>
      <c r="PWZ4" s="2"/>
      <c r="PXA4" s="2"/>
      <c r="PXB4" s="2"/>
      <c r="PXC4" s="2"/>
      <c r="PXD4" s="2"/>
      <c r="PXE4" s="2"/>
      <c r="PXF4" s="2"/>
      <c r="PXG4" s="2"/>
      <c r="PXH4" s="2"/>
      <c r="PXI4" s="2"/>
      <c r="PXJ4" s="2"/>
      <c r="PXK4" s="2"/>
      <c r="PXL4" s="2"/>
      <c r="PXM4" s="2"/>
      <c r="PXN4" s="2"/>
      <c r="PXO4" s="2"/>
      <c r="PXP4" s="2"/>
      <c r="PXQ4" s="2"/>
      <c r="PXR4" s="2"/>
      <c r="PXS4" s="2"/>
      <c r="PXT4" s="2"/>
      <c r="PXU4" s="2"/>
      <c r="PXV4" s="2"/>
      <c r="PXW4" s="2"/>
      <c r="PXX4" s="2"/>
      <c r="PXY4" s="2"/>
      <c r="PXZ4" s="2"/>
      <c r="PYA4" s="2"/>
      <c r="PYB4" s="2"/>
      <c r="PYC4" s="2"/>
      <c r="PYD4" s="2"/>
      <c r="PYE4" s="2"/>
      <c r="PYF4" s="2"/>
      <c r="PYG4" s="2"/>
      <c r="PYH4" s="2"/>
      <c r="PYI4" s="2"/>
      <c r="PYJ4" s="2"/>
      <c r="PYK4" s="2"/>
      <c r="PYL4" s="2"/>
      <c r="PYM4" s="2"/>
      <c r="PYN4" s="2"/>
      <c r="PYO4" s="2"/>
      <c r="PYP4" s="2"/>
      <c r="PYQ4" s="2"/>
      <c r="PYR4" s="2"/>
      <c r="PYS4" s="2"/>
      <c r="PYT4" s="2"/>
      <c r="PYU4" s="2"/>
      <c r="PYV4" s="2"/>
      <c r="PYW4" s="2"/>
      <c r="PYX4" s="2"/>
      <c r="PYY4" s="2"/>
      <c r="PYZ4" s="2"/>
      <c r="PZA4" s="2"/>
      <c r="PZB4" s="2"/>
      <c r="PZC4" s="2"/>
      <c r="PZD4" s="2"/>
      <c r="PZE4" s="2"/>
      <c r="PZF4" s="2"/>
      <c r="PZG4" s="2"/>
      <c r="PZH4" s="2"/>
      <c r="PZI4" s="2"/>
      <c r="PZJ4" s="2"/>
      <c r="PZK4" s="2"/>
      <c r="PZL4" s="2"/>
      <c r="PZM4" s="2"/>
      <c r="PZN4" s="2"/>
      <c r="PZO4" s="2"/>
      <c r="PZP4" s="2"/>
      <c r="PZQ4" s="2"/>
      <c r="PZR4" s="2"/>
      <c r="PZS4" s="2"/>
      <c r="PZT4" s="2"/>
      <c r="PZU4" s="2"/>
      <c r="PZV4" s="2"/>
      <c r="PZW4" s="2"/>
      <c r="PZX4" s="2"/>
      <c r="PZY4" s="2"/>
      <c r="PZZ4" s="2"/>
      <c r="QAA4" s="2"/>
      <c r="QAB4" s="2"/>
      <c r="QAC4" s="2"/>
      <c r="QAD4" s="2"/>
      <c r="QAE4" s="2"/>
      <c r="QAF4" s="2"/>
      <c r="QAG4" s="2"/>
      <c r="QAH4" s="2"/>
      <c r="QAI4" s="2"/>
      <c r="QAJ4" s="2"/>
      <c r="QAK4" s="2"/>
      <c r="QAL4" s="2"/>
      <c r="QAM4" s="2"/>
      <c r="QAN4" s="2"/>
      <c r="QAO4" s="2"/>
      <c r="QAP4" s="2"/>
      <c r="QAQ4" s="2"/>
      <c r="QAR4" s="2"/>
      <c r="QAS4" s="2"/>
      <c r="QAT4" s="2"/>
      <c r="QAU4" s="2"/>
      <c r="QAV4" s="2"/>
      <c r="QAW4" s="2"/>
      <c r="QAX4" s="2"/>
      <c r="QAY4" s="2"/>
      <c r="QAZ4" s="2"/>
      <c r="QBA4" s="2"/>
      <c r="QBB4" s="2"/>
      <c r="QBC4" s="2"/>
      <c r="QBD4" s="2"/>
      <c r="QBE4" s="2"/>
      <c r="QBF4" s="2"/>
      <c r="QBG4" s="2"/>
      <c r="QBH4" s="2"/>
      <c r="QBI4" s="2"/>
      <c r="QBJ4" s="2"/>
      <c r="QBK4" s="2"/>
      <c r="QBL4" s="2"/>
      <c r="QBM4" s="2"/>
      <c r="QBN4" s="2"/>
      <c r="QBO4" s="2"/>
      <c r="QBP4" s="2"/>
      <c r="QBQ4" s="2"/>
      <c r="QBR4" s="2"/>
      <c r="QBS4" s="2"/>
      <c r="QBT4" s="2"/>
      <c r="QBU4" s="2"/>
      <c r="QBV4" s="2"/>
      <c r="QBW4" s="2"/>
      <c r="QBX4" s="2"/>
      <c r="QBY4" s="2"/>
      <c r="QBZ4" s="2"/>
      <c r="QCA4" s="2"/>
      <c r="QCB4" s="2"/>
      <c r="QCC4" s="2"/>
      <c r="QCD4" s="2"/>
      <c r="QCE4" s="2"/>
      <c r="QCF4" s="2"/>
      <c r="QCG4" s="2"/>
      <c r="QCH4" s="2"/>
      <c r="QCI4" s="2"/>
      <c r="QCJ4" s="2"/>
      <c r="QCK4" s="2"/>
      <c r="QCL4" s="2"/>
      <c r="QCM4" s="2"/>
      <c r="QCN4" s="2"/>
      <c r="QCO4" s="2"/>
      <c r="QCP4" s="2"/>
      <c r="QCQ4" s="2"/>
      <c r="QCR4" s="2"/>
      <c r="QCS4" s="2"/>
      <c r="QCT4" s="2"/>
      <c r="QCU4" s="2"/>
      <c r="QCV4" s="2"/>
      <c r="QCW4" s="2"/>
      <c r="QCX4" s="2"/>
      <c r="QCY4" s="2"/>
      <c r="QCZ4" s="2"/>
      <c r="QDA4" s="2"/>
      <c r="QDB4" s="2"/>
      <c r="QDC4" s="2"/>
      <c r="QDD4" s="2"/>
      <c r="QDE4" s="2"/>
      <c r="QDF4" s="2"/>
      <c r="QDG4" s="2"/>
      <c r="QDH4" s="2"/>
      <c r="QDI4" s="2"/>
      <c r="QDJ4" s="2"/>
      <c r="QDK4" s="2"/>
      <c r="QDL4" s="2"/>
      <c r="QDM4" s="2"/>
      <c r="QDN4" s="2"/>
      <c r="QDO4" s="2"/>
      <c r="QDP4" s="2"/>
      <c r="QDQ4" s="2"/>
      <c r="QDR4" s="2"/>
      <c r="QDS4" s="2"/>
      <c r="QDT4" s="2"/>
      <c r="QDU4" s="2"/>
      <c r="QDV4" s="2"/>
      <c r="QDW4" s="2"/>
      <c r="QDX4" s="2"/>
      <c r="QDY4" s="2"/>
      <c r="QDZ4" s="2"/>
      <c r="QEA4" s="2"/>
      <c r="QEB4" s="2"/>
      <c r="QEC4" s="2"/>
      <c r="QED4" s="2"/>
      <c r="QEE4" s="2"/>
      <c r="QEF4" s="2"/>
      <c r="QEG4" s="2"/>
      <c r="QEH4" s="2"/>
      <c r="QEI4" s="2"/>
      <c r="QEJ4" s="2"/>
      <c r="QEK4" s="2"/>
      <c r="QEL4" s="2"/>
      <c r="QEM4" s="2"/>
      <c r="QEN4" s="2"/>
      <c r="QEO4" s="2"/>
      <c r="QEP4" s="2"/>
      <c r="QEQ4" s="2"/>
      <c r="QER4" s="2"/>
      <c r="QES4" s="2"/>
      <c r="QET4" s="2"/>
      <c r="QEU4" s="2"/>
      <c r="QEV4" s="2"/>
      <c r="QEW4" s="2"/>
      <c r="QEX4" s="2"/>
      <c r="QEY4" s="2"/>
      <c r="QEZ4" s="2"/>
      <c r="QFA4" s="2"/>
      <c r="QFB4" s="2"/>
      <c r="QFC4" s="2"/>
      <c r="QFD4" s="2"/>
      <c r="QFE4" s="2"/>
      <c r="QFF4" s="2"/>
      <c r="QFG4" s="2"/>
      <c r="QFH4" s="2"/>
      <c r="QFI4" s="2"/>
      <c r="QFJ4" s="2"/>
      <c r="QFK4" s="2"/>
      <c r="QFL4" s="2"/>
      <c r="QFM4" s="2"/>
      <c r="QFN4" s="2"/>
      <c r="QFO4" s="2"/>
      <c r="QFP4" s="2"/>
      <c r="QFQ4" s="2"/>
      <c r="QFR4" s="2"/>
      <c r="QFS4" s="2"/>
      <c r="QFT4" s="2"/>
      <c r="QFU4" s="2"/>
      <c r="QFV4" s="2"/>
      <c r="QFW4" s="2"/>
      <c r="QFX4" s="2"/>
      <c r="QFY4" s="2"/>
      <c r="QFZ4" s="2"/>
      <c r="QGA4" s="2"/>
      <c r="QGB4" s="2"/>
      <c r="QGC4" s="2"/>
      <c r="QGD4" s="2"/>
      <c r="QGE4" s="2"/>
      <c r="QGF4" s="2"/>
      <c r="QGG4" s="2"/>
      <c r="QGH4" s="2"/>
      <c r="QGI4" s="2"/>
      <c r="QGJ4" s="2"/>
      <c r="QGK4" s="2"/>
      <c r="QGL4" s="2"/>
      <c r="QGM4" s="2"/>
      <c r="QGN4" s="2"/>
      <c r="QGO4" s="2"/>
      <c r="QGP4" s="2"/>
      <c r="QGQ4" s="2"/>
      <c r="QGR4" s="2"/>
      <c r="QGS4" s="2"/>
      <c r="QGT4" s="2"/>
      <c r="QGU4" s="2"/>
      <c r="QGV4" s="2"/>
      <c r="QGW4" s="2"/>
      <c r="QGX4" s="2"/>
      <c r="QGY4" s="2"/>
      <c r="QGZ4" s="2"/>
      <c r="QHA4" s="2"/>
      <c r="QHB4" s="2"/>
      <c r="QHC4" s="2"/>
      <c r="QHD4" s="2"/>
      <c r="QHE4" s="2"/>
      <c r="QHF4" s="2"/>
      <c r="QHG4" s="2"/>
      <c r="QHH4" s="2"/>
      <c r="QHI4" s="2"/>
      <c r="QHJ4" s="2"/>
      <c r="QHK4" s="2"/>
      <c r="QHL4" s="2"/>
      <c r="QHM4" s="2"/>
      <c r="QHN4" s="2"/>
      <c r="QHO4" s="2"/>
      <c r="QHP4" s="2"/>
      <c r="QHQ4" s="2"/>
      <c r="QHR4" s="2"/>
      <c r="QHS4" s="2"/>
      <c r="QHT4" s="2"/>
      <c r="QHU4" s="2"/>
      <c r="QHV4" s="2"/>
      <c r="QHW4" s="2"/>
      <c r="QHX4" s="2"/>
      <c r="QHY4" s="2"/>
      <c r="QHZ4" s="2"/>
      <c r="QIA4" s="2"/>
      <c r="QIB4" s="2"/>
      <c r="QIC4" s="2"/>
      <c r="QID4" s="2"/>
      <c r="QIE4" s="2"/>
      <c r="QIF4" s="2"/>
      <c r="QIG4" s="2"/>
      <c r="QIH4" s="2"/>
      <c r="QII4" s="2"/>
      <c r="QIJ4" s="2"/>
      <c r="QIK4" s="2"/>
      <c r="QIL4" s="2"/>
      <c r="QIM4" s="2"/>
      <c r="QIN4" s="2"/>
      <c r="QIO4" s="2"/>
      <c r="QIP4" s="2"/>
      <c r="QIQ4" s="2"/>
      <c r="QIR4" s="2"/>
      <c r="QIS4" s="2"/>
      <c r="QIT4" s="2"/>
      <c r="QIU4" s="2"/>
      <c r="QIV4" s="2"/>
      <c r="QIW4" s="2"/>
      <c r="QIX4" s="2"/>
      <c r="QIY4" s="2"/>
      <c r="QIZ4" s="2"/>
      <c r="QJA4" s="2"/>
      <c r="QJB4" s="2"/>
      <c r="QJC4" s="2"/>
      <c r="QJD4" s="2"/>
      <c r="QJE4" s="2"/>
      <c r="QJF4" s="2"/>
      <c r="QJG4" s="2"/>
      <c r="QJH4" s="2"/>
      <c r="QJI4" s="2"/>
      <c r="QJJ4" s="2"/>
      <c r="QJK4" s="2"/>
      <c r="QJL4" s="2"/>
      <c r="QJM4" s="2"/>
      <c r="QJN4" s="2"/>
      <c r="QJO4" s="2"/>
      <c r="QJP4" s="2"/>
      <c r="QJQ4" s="2"/>
      <c r="QJR4" s="2"/>
      <c r="QJS4" s="2"/>
      <c r="QJT4" s="2"/>
      <c r="QJU4" s="2"/>
      <c r="QJV4" s="2"/>
      <c r="QJW4" s="2"/>
      <c r="QJX4" s="2"/>
      <c r="QJY4" s="2"/>
      <c r="QJZ4" s="2"/>
      <c r="QKA4" s="2"/>
      <c r="QKB4" s="2"/>
      <c r="QKC4" s="2"/>
      <c r="QKD4" s="2"/>
      <c r="QKE4" s="2"/>
      <c r="QKF4" s="2"/>
      <c r="QKG4" s="2"/>
      <c r="QKH4" s="2"/>
      <c r="QKI4" s="2"/>
      <c r="QKJ4" s="2"/>
      <c r="QKK4" s="2"/>
      <c r="QKL4" s="2"/>
      <c r="QKM4" s="2"/>
      <c r="QKN4" s="2"/>
      <c r="QKO4" s="2"/>
      <c r="QKP4" s="2"/>
      <c r="QKQ4" s="2"/>
      <c r="QKR4" s="2"/>
      <c r="QKS4" s="2"/>
      <c r="QKT4" s="2"/>
      <c r="QKU4" s="2"/>
      <c r="QKV4" s="2"/>
      <c r="QKW4" s="2"/>
      <c r="QKX4" s="2"/>
      <c r="QKY4" s="2"/>
      <c r="QKZ4" s="2"/>
      <c r="QLA4" s="2"/>
      <c r="QLB4" s="2"/>
      <c r="QLC4" s="2"/>
      <c r="QLD4" s="2"/>
      <c r="QLE4" s="2"/>
      <c r="QLF4" s="2"/>
      <c r="QLG4" s="2"/>
      <c r="QLH4" s="2"/>
      <c r="QLI4" s="2"/>
      <c r="QLJ4" s="2"/>
      <c r="QLK4" s="2"/>
      <c r="QLL4" s="2"/>
      <c r="QLM4" s="2"/>
      <c r="QLN4" s="2"/>
      <c r="QLO4" s="2"/>
      <c r="QLP4" s="2"/>
      <c r="QLQ4" s="2"/>
      <c r="QLR4" s="2"/>
      <c r="QLS4" s="2"/>
      <c r="QLT4" s="2"/>
      <c r="QLU4" s="2"/>
      <c r="QLV4" s="2"/>
      <c r="QLW4" s="2"/>
      <c r="QLX4" s="2"/>
      <c r="QLY4" s="2"/>
      <c r="QLZ4" s="2"/>
      <c r="QMA4" s="2"/>
      <c r="QMB4" s="2"/>
      <c r="QMC4" s="2"/>
      <c r="QMD4" s="2"/>
      <c r="QME4" s="2"/>
      <c r="QMF4" s="2"/>
      <c r="QMG4" s="2"/>
      <c r="QMH4" s="2"/>
      <c r="QMI4" s="2"/>
      <c r="QMJ4" s="2"/>
      <c r="QMK4" s="2"/>
      <c r="QML4" s="2"/>
      <c r="QMM4" s="2"/>
      <c r="QMN4" s="2"/>
      <c r="QMO4" s="2"/>
      <c r="QMP4" s="2"/>
      <c r="QMQ4" s="2"/>
      <c r="QMR4" s="2"/>
      <c r="QMS4" s="2"/>
      <c r="QMT4" s="2"/>
      <c r="QMU4" s="2"/>
      <c r="QMV4" s="2"/>
      <c r="QMW4" s="2"/>
      <c r="QMX4" s="2"/>
      <c r="QMY4" s="2"/>
      <c r="QMZ4" s="2"/>
      <c r="QNA4" s="2"/>
      <c r="QNB4" s="2"/>
      <c r="QNC4" s="2"/>
      <c r="QND4" s="2"/>
      <c r="QNE4" s="2"/>
      <c r="QNF4" s="2"/>
      <c r="QNG4" s="2"/>
      <c r="QNH4" s="2"/>
      <c r="QNI4" s="2"/>
      <c r="QNJ4" s="2"/>
      <c r="QNK4" s="2"/>
      <c r="QNL4" s="2"/>
      <c r="QNM4" s="2"/>
      <c r="QNN4" s="2"/>
      <c r="QNO4" s="2"/>
      <c r="QNP4" s="2"/>
      <c r="QNQ4" s="2"/>
      <c r="QNR4" s="2"/>
      <c r="QNS4" s="2"/>
      <c r="QNT4" s="2"/>
      <c r="QNU4" s="2"/>
      <c r="QNV4" s="2"/>
      <c r="QNW4" s="2"/>
      <c r="QNX4" s="2"/>
      <c r="QNY4" s="2"/>
      <c r="QNZ4" s="2"/>
      <c r="QOA4" s="2"/>
      <c r="QOB4" s="2"/>
      <c r="QOC4" s="2"/>
      <c r="QOD4" s="2"/>
      <c r="QOE4" s="2"/>
      <c r="QOF4" s="2"/>
      <c r="QOG4" s="2"/>
      <c r="QOH4" s="2"/>
      <c r="QOI4" s="2"/>
      <c r="QOJ4" s="2"/>
      <c r="QOK4" s="2"/>
      <c r="QOL4" s="2"/>
      <c r="QOM4" s="2"/>
      <c r="QON4" s="2"/>
      <c r="QOO4" s="2"/>
      <c r="QOP4" s="2"/>
      <c r="QOQ4" s="2"/>
      <c r="QOR4" s="2"/>
      <c r="QOS4" s="2"/>
      <c r="QOT4" s="2"/>
      <c r="QOU4" s="2"/>
      <c r="QOV4" s="2"/>
      <c r="QOW4" s="2"/>
      <c r="QOX4" s="2"/>
      <c r="QOY4" s="2"/>
      <c r="QOZ4" s="2"/>
      <c r="QPA4" s="2"/>
      <c r="QPB4" s="2"/>
      <c r="QPC4" s="2"/>
      <c r="QPD4" s="2"/>
      <c r="QPE4" s="2"/>
      <c r="QPF4" s="2"/>
      <c r="QPG4" s="2"/>
      <c r="QPH4" s="2"/>
      <c r="QPI4" s="2"/>
      <c r="QPJ4" s="2"/>
      <c r="QPK4" s="2"/>
      <c r="QPL4" s="2"/>
      <c r="QPM4" s="2"/>
      <c r="QPN4" s="2"/>
      <c r="QPO4" s="2"/>
      <c r="QPP4" s="2"/>
      <c r="QPQ4" s="2"/>
      <c r="QPR4" s="2"/>
      <c r="QPS4" s="2"/>
      <c r="QPT4" s="2"/>
      <c r="QPU4" s="2"/>
      <c r="QPV4" s="2"/>
      <c r="QPW4" s="2"/>
      <c r="QPX4" s="2"/>
      <c r="QPY4" s="2"/>
      <c r="QPZ4" s="2"/>
      <c r="QQA4" s="2"/>
      <c r="QQB4" s="2"/>
      <c r="QQC4" s="2"/>
      <c r="QQD4" s="2"/>
      <c r="QQE4" s="2"/>
      <c r="QQF4" s="2"/>
      <c r="QQG4" s="2"/>
      <c r="QQH4" s="2"/>
      <c r="QQI4" s="2"/>
      <c r="QQJ4" s="2"/>
      <c r="QQK4" s="2"/>
      <c r="QQL4" s="2"/>
      <c r="QQM4" s="2"/>
      <c r="QQN4" s="2"/>
      <c r="QQO4" s="2"/>
      <c r="QQP4" s="2"/>
      <c r="QQQ4" s="2"/>
      <c r="QQR4" s="2"/>
      <c r="QQS4" s="2"/>
      <c r="QQT4" s="2"/>
      <c r="QQU4" s="2"/>
      <c r="QQV4" s="2"/>
      <c r="QQW4" s="2"/>
      <c r="QQX4" s="2"/>
      <c r="QQY4" s="2"/>
      <c r="QQZ4" s="2"/>
      <c r="QRA4" s="2"/>
      <c r="QRB4" s="2"/>
      <c r="QRC4" s="2"/>
      <c r="QRD4" s="2"/>
      <c r="QRE4" s="2"/>
      <c r="QRF4" s="2"/>
      <c r="QRG4" s="2"/>
      <c r="QRH4" s="2"/>
      <c r="QRI4" s="2"/>
      <c r="QRJ4" s="2"/>
      <c r="QRK4" s="2"/>
      <c r="QRL4" s="2"/>
      <c r="QRM4" s="2"/>
      <c r="QRN4" s="2"/>
      <c r="QRO4" s="2"/>
      <c r="QRP4" s="2"/>
      <c r="QRQ4" s="2"/>
      <c r="QRR4" s="2"/>
      <c r="QRS4" s="2"/>
      <c r="QRT4" s="2"/>
      <c r="QRU4" s="2"/>
      <c r="QRV4" s="2"/>
      <c r="QRW4" s="2"/>
      <c r="QRX4" s="2"/>
      <c r="QRY4" s="2"/>
      <c r="QRZ4" s="2"/>
      <c r="QSA4" s="2"/>
      <c r="QSB4" s="2"/>
      <c r="QSC4" s="2"/>
      <c r="QSD4" s="2"/>
      <c r="QSE4" s="2"/>
      <c r="QSF4" s="2"/>
      <c r="QSG4" s="2"/>
      <c r="QSH4" s="2"/>
      <c r="QSI4" s="2"/>
      <c r="QSJ4" s="2"/>
      <c r="QSK4" s="2"/>
      <c r="QSL4" s="2"/>
      <c r="QSM4" s="2"/>
      <c r="QSN4" s="2"/>
      <c r="QSO4" s="2"/>
      <c r="QSP4" s="2"/>
      <c r="QSQ4" s="2"/>
      <c r="QSR4" s="2"/>
      <c r="QSS4" s="2"/>
      <c r="QST4" s="2"/>
      <c r="QSU4" s="2"/>
      <c r="QSV4" s="2"/>
      <c r="QSW4" s="2"/>
      <c r="QSX4" s="2"/>
      <c r="QSY4" s="2"/>
      <c r="QSZ4" s="2"/>
      <c r="QTA4" s="2"/>
      <c r="QTB4" s="2"/>
      <c r="QTC4" s="2"/>
      <c r="QTD4" s="2"/>
      <c r="QTE4" s="2"/>
      <c r="QTF4" s="2"/>
      <c r="QTG4" s="2"/>
      <c r="QTH4" s="2"/>
      <c r="QTI4" s="2"/>
      <c r="QTJ4" s="2"/>
      <c r="QTK4" s="2"/>
      <c r="QTL4" s="2"/>
      <c r="QTM4" s="2"/>
      <c r="QTN4" s="2"/>
      <c r="QTO4" s="2"/>
      <c r="QTP4" s="2"/>
      <c r="QTQ4" s="2"/>
      <c r="QTR4" s="2"/>
      <c r="QTS4" s="2"/>
      <c r="QTT4" s="2"/>
      <c r="QTU4" s="2"/>
      <c r="QTV4" s="2"/>
      <c r="QTW4" s="2"/>
      <c r="QTX4" s="2"/>
      <c r="QTY4" s="2"/>
      <c r="QTZ4" s="2"/>
      <c r="QUA4" s="2"/>
      <c r="QUB4" s="2"/>
      <c r="QUC4" s="2"/>
      <c r="QUD4" s="2"/>
      <c r="QUE4" s="2"/>
      <c r="QUF4" s="2"/>
      <c r="QUG4" s="2"/>
      <c r="QUH4" s="2"/>
      <c r="QUI4" s="2"/>
      <c r="QUJ4" s="2"/>
      <c r="QUK4" s="2"/>
      <c r="QUL4" s="2"/>
      <c r="QUM4" s="2"/>
      <c r="QUN4" s="2"/>
      <c r="QUO4" s="2"/>
      <c r="QUP4" s="2"/>
      <c r="QUQ4" s="2"/>
      <c r="QUR4" s="2"/>
      <c r="QUS4" s="2"/>
      <c r="QUT4" s="2"/>
      <c r="QUU4" s="2"/>
      <c r="QUV4" s="2"/>
      <c r="QUW4" s="2"/>
      <c r="QUX4" s="2"/>
      <c r="QUY4" s="2"/>
      <c r="QUZ4" s="2"/>
      <c r="QVA4" s="2"/>
      <c r="QVB4" s="2"/>
      <c r="QVC4" s="2"/>
      <c r="QVD4" s="2"/>
      <c r="QVE4" s="2"/>
      <c r="QVF4" s="2"/>
      <c r="QVG4" s="2"/>
      <c r="QVH4" s="2"/>
      <c r="QVI4" s="2"/>
      <c r="QVJ4" s="2"/>
      <c r="QVK4" s="2"/>
      <c r="QVL4" s="2"/>
      <c r="QVM4" s="2"/>
      <c r="QVN4" s="2"/>
      <c r="QVO4" s="2"/>
      <c r="QVP4" s="2"/>
      <c r="QVQ4" s="2"/>
      <c r="QVR4" s="2"/>
      <c r="QVS4" s="2"/>
      <c r="QVT4" s="2"/>
      <c r="QVU4" s="2"/>
      <c r="QVV4" s="2"/>
      <c r="QVW4" s="2"/>
      <c r="QVX4" s="2"/>
      <c r="QVY4" s="2"/>
      <c r="QVZ4" s="2"/>
      <c r="QWA4" s="2"/>
      <c r="QWB4" s="2"/>
      <c r="QWC4" s="2"/>
      <c r="QWD4" s="2"/>
      <c r="QWE4" s="2"/>
      <c r="QWF4" s="2"/>
      <c r="QWG4" s="2"/>
      <c r="QWH4" s="2"/>
      <c r="QWI4" s="2"/>
      <c r="QWJ4" s="2"/>
      <c r="QWK4" s="2"/>
      <c r="QWL4" s="2"/>
      <c r="QWM4" s="2"/>
      <c r="QWN4" s="2"/>
      <c r="QWO4" s="2"/>
      <c r="QWP4" s="2"/>
      <c r="QWQ4" s="2"/>
      <c r="QWR4" s="2"/>
      <c r="QWS4" s="2"/>
      <c r="QWT4" s="2"/>
      <c r="QWU4" s="2"/>
      <c r="QWV4" s="2"/>
      <c r="QWW4" s="2"/>
      <c r="QWX4" s="2"/>
      <c r="QWY4" s="2"/>
      <c r="QWZ4" s="2"/>
      <c r="QXA4" s="2"/>
      <c r="QXB4" s="2"/>
      <c r="QXC4" s="2"/>
      <c r="QXD4" s="2"/>
      <c r="QXE4" s="2"/>
      <c r="QXF4" s="2"/>
      <c r="QXG4" s="2"/>
      <c r="QXH4" s="2"/>
      <c r="QXI4" s="2"/>
      <c r="QXJ4" s="2"/>
      <c r="QXK4" s="2"/>
      <c r="QXL4" s="2"/>
      <c r="QXM4" s="2"/>
      <c r="QXN4" s="2"/>
      <c r="QXO4" s="2"/>
      <c r="QXP4" s="2"/>
      <c r="QXQ4" s="2"/>
      <c r="QXR4" s="2"/>
      <c r="QXS4" s="2"/>
      <c r="QXT4" s="2"/>
      <c r="QXU4" s="2"/>
      <c r="QXV4" s="2"/>
      <c r="QXW4" s="2"/>
      <c r="QXX4" s="2"/>
      <c r="QXY4" s="2"/>
      <c r="QXZ4" s="2"/>
      <c r="QYA4" s="2"/>
      <c r="QYB4" s="2"/>
      <c r="QYC4" s="2"/>
      <c r="QYD4" s="2"/>
      <c r="QYE4" s="2"/>
      <c r="QYF4" s="2"/>
      <c r="QYG4" s="2"/>
      <c r="QYH4" s="2"/>
      <c r="QYI4" s="2"/>
      <c r="QYJ4" s="2"/>
      <c r="QYK4" s="2"/>
      <c r="QYL4" s="2"/>
      <c r="QYM4" s="2"/>
      <c r="QYN4" s="2"/>
      <c r="QYO4" s="2"/>
      <c r="QYP4" s="2"/>
      <c r="QYQ4" s="2"/>
      <c r="QYR4" s="2"/>
      <c r="QYS4" s="2"/>
      <c r="QYT4" s="2"/>
      <c r="QYU4" s="2"/>
      <c r="QYV4" s="2"/>
      <c r="QYW4" s="2"/>
      <c r="QYX4" s="2"/>
      <c r="QYY4" s="2"/>
      <c r="QYZ4" s="2"/>
      <c r="QZA4" s="2"/>
      <c r="QZB4" s="2"/>
      <c r="QZC4" s="2"/>
      <c r="QZD4" s="2"/>
      <c r="QZE4" s="2"/>
      <c r="QZF4" s="2"/>
      <c r="QZG4" s="2"/>
      <c r="QZH4" s="2"/>
      <c r="QZI4" s="2"/>
      <c r="QZJ4" s="2"/>
      <c r="QZK4" s="2"/>
      <c r="QZL4" s="2"/>
      <c r="QZM4" s="2"/>
      <c r="QZN4" s="2"/>
      <c r="QZO4" s="2"/>
      <c r="QZP4" s="2"/>
      <c r="QZQ4" s="2"/>
      <c r="QZR4" s="2"/>
      <c r="QZS4" s="2"/>
      <c r="QZT4" s="2"/>
      <c r="QZU4" s="2"/>
      <c r="QZV4" s="2"/>
      <c r="QZW4" s="2"/>
      <c r="QZX4" s="2"/>
      <c r="QZY4" s="2"/>
      <c r="QZZ4" s="2"/>
      <c r="RAA4" s="2"/>
      <c r="RAB4" s="2"/>
      <c r="RAC4" s="2"/>
      <c r="RAD4" s="2"/>
      <c r="RAE4" s="2"/>
      <c r="RAF4" s="2"/>
      <c r="RAG4" s="2"/>
      <c r="RAH4" s="2"/>
      <c r="RAI4" s="2"/>
      <c r="RAJ4" s="2"/>
      <c r="RAK4" s="2"/>
      <c r="RAL4" s="2"/>
      <c r="RAM4" s="2"/>
      <c r="RAN4" s="2"/>
      <c r="RAO4" s="2"/>
      <c r="RAP4" s="2"/>
      <c r="RAQ4" s="2"/>
      <c r="RAR4" s="2"/>
      <c r="RAS4" s="2"/>
      <c r="RAT4" s="2"/>
      <c r="RAU4" s="2"/>
      <c r="RAV4" s="2"/>
      <c r="RAW4" s="2"/>
      <c r="RAX4" s="2"/>
      <c r="RAY4" s="2"/>
      <c r="RAZ4" s="2"/>
      <c r="RBA4" s="2"/>
      <c r="RBB4" s="2"/>
      <c r="RBC4" s="2"/>
      <c r="RBD4" s="2"/>
      <c r="RBE4" s="2"/>
      <c r="RBF4" s="2"/>
      <c r="RBG4" s="2"/>
      <c r="RBH4" s="2"/>
      <c r="RBI4" s="2"/>
      <c r="RBJ4" s="2"/>
      <c r="RBK4" s="2"/>
      <c r="RBL4" s="2"/>
      <c r="RBM4" s="2"/>
      <c r="RBN4" s="2"/>
      <c r="RBO4" s="2"/>
      <c r="RBP4" s="2"/>
      <c r="RBQ4" s="2"/>
      <c r="RBR4" s="2"/>
      <c r="RBS4" s="2"/>
      <c r="RBT4" s="2"/>
      <c r="RBU4" s="2"/>
      <c r="RBV4" s="2"/>
      <c r="RBW4" s="2"/>
      <c r="RBX4" s="2"/>
      <c r="RBY4" s="2"/>
      <c r="RBZ4" s="2"/>
      <c r="RCA4" s="2"/>
      <c r="RCB4" s="2"/>
      <c r="RCC4" s="2"/>
      <c r="RCD4" s="2"/>
      <c r="RCE4" s="2"/>
      <c r="RCF4" s="2"/>
      <c r="RCG4" s="2"/>
      <c r="RCH4" s="2"/>
      <c r="RCI4" s="2"/>
      <c r="RCJ4" s="2"/>
      <c r="RCK4" s="2"/>
      <c r="RCL4" s="2"/>
      <c r="RCM4" s="2"/>
      <c r="RCN4" s="2"/>
      <c r="RCO4" s="2"/>
      <c r="RCP4" s="2"/>
      <c r="RCQ4" s="2"/>
      <c r="RCR4" s="2"/>
      <c r="RCS4" s="2"/>
      <c r="RCT4" s="2"/>
      <c r="RCU4" s="2"/>
      <c r="RCV4" s="2"/>
      <c r="RCW4" s="2"/>
      <c r="RCX4" s="2"/>
      <c r="RCY4" s="2"/>
      <c r="RCZ4" s="2"/>
      <c r="RDA4" s="2"/>
      <c r="RDB4" s="2"/>
      <c r="RDC4" s="2"/>
      <c r="RDD4" s="2"/>
      <c r="RDE4" s="2"/>
      <c r="RDF4" s="2"/>
      <c r="RDG4" s="2"/>
      <c r="RDH4" s="2"/>
      <c r="RDI4" s="2"/>
      <c r="RDJ4" s="2"/>
      <c r="RDK4" s="2"/>
      <c r="RDL4" s="2"/>
      <c r="RDM4" s="2"/>
      <c r="RDN4" s="2"/>
      <c r="RDO4" s="2"/>
      <c r="RDP4" s="2"/>
      <c r="RDQ4" s="2"/>
      <c r="RDR4" s="2"/>
      <c r="RDS4" s="2"/>
      <c r="RDT4" s="2"/>
      <c r="RDU4" s="2"/>
      <c r="RDV4" s="2"/>
      <c r="RDW4" s="2"/>
      <c r="RDX4" s="2"/>
      <c r="RDY4" s="2"/>
      <c r="RDZ4" s="2"/>
      <c r="REA4" s="2"/>
      <c r="REB4" s="2"/>
      <c r="REC4" s="2"/>
      <c r="RED4" s="2"/>
      <c r="REE4" s="2"/>
      <c r="REF4" s="2"/>
      <c r="REG4" s="2"/>
      <c r="REH4" s="2"/>
      <c r="REI4" s="2"/>
      <c r="REJ4" s="2"/>
      <c r="REK4" s="2"/>
      <c r="REL4" s="2"/>
      <c r="REM4" s="2"/>
      <c r="REN4" s="2"/>
      <c r="REO4" s="2"/>
      <c r="REP4" s="2"/>
      <c r="REQ4" s="2"/>
      <c r="RER4" s="2"/>
      <c r="RES4" s="2"/>
      <c r="RET4" s="2"/>
      <c r="REU4" s="2"/>
      <c r="REV4" s="2"/>
      <c r="REW4" s="2"/>
      <c r="REX4" s="2"/>
      <c r="REY4" s="2"/>
      <c r="REZ4" s="2"/>
      <c r="RFA4" s="2"/>
      <c r="RFB4" s="2"/>
      <c r="RFC4" s="2"/>
      <c r="RFD4" s="2"/>
      <c r="RFE4" s="2"/>
      <c r="RFF4" s="2"/>
      <c r="RFG4" s="2"/>
      <c r="RFH4" s="2"/>
      <c r="RFI4" s="2"/>
      <c r="RFJ4" s="2"/>
      <c r="RFK4" s="2"/>
      <c r="RFL4" s="2"/>
      <c r="RFM4" s="2"/>
      <c r="RFN4" s="2"/>
      <c r="RFO4" s="2"/>
      <c r="RFP4" s="2"/>
      <c r="RFQ4" s="2"/>
      <c r="RFR4" s="2"/>
      <c r="RFS4" s="2"/>
      <c r="RFT4" s="2"/>
      <c r="RFU4" s="2"/>
      <c r="RFV4" s="2"/>
      <c r="RFW4" s="2"/>
      <c r="RFX4" s="2"/>
      <c r="RFY4" s="2"/>
      <c r="RFZ4" s="2"/>
      <c r="RGA4" s="2"/>
      <c r="RGB4" s="2"/>
      <c r="RGC4" s="2"/>
      <c r="RGD4" s="2"/>
      <c r="RGE4" s="2"/>
      <c r="RGF4" s="2"/>
      <c r="RGG4" s="2"/>
      <c r="RGH4" s="2"/>
      <c r="RGI4" s="2"/>
      <c r="RGJ4" s="2"/>
      <c r="RGK4" s="2"/>
      <c r="RGL4" s="2"/>
      <c r="RGM4" s="2"/>
      <c r="RGN4" s="2"/>
      <c r="RGO4" s="2"/>
      <c r="RGP4" s="2"/>
      <c r="RGQ4" s="2"/>
      <c r="RGR4" s="2"/>
      <c r="RGS4" s="2"/>
      <c r="RGT4" s="2"/>
      <c r="RGU4" s="2"/>
      <c r="RGV4" s="2"/>
      <c r="RGW4" s="2"/>
      <c r="RGX4" s="2"/>
      <c r="RGY4" s="2"/>
      <c r="RGZ4" s="2"/>
      <c r="RHA4" s="2"/>
      <c r="RHB4" s="2"/>
      <c r="RHC4" s="2"/>
      <c r="RHD4" s="2"/>
      <c r="RHE4" s="2"/>
      <c r="RHF4" s="2"/>
      <c r="RHG4" s="2"/>
      <c r="RHH4" s="2"/>
      <c r="RHI4" s="2"/>
      <c r="RHJ4" s="2"/>
      <c r="RHK4" s="2"/>
      <c r="RHL4" s="2"/>
      <c r="RHM4" s="2"/>
      <c r="RHN4" s="2"/>
      <c r="RHO4" s="2"/>
      <c r="RHP4" s="2"/>
      <c r="RHQ4" s="2"/>
      <c r="RHR4" s="2"/>
      <c r="RHS4" s="2"/>
      <c r="RHT4" s="2"/>
      <c r="RHU4" s="2"/>
      <c r="RHV4" s="2"/>
      <c r="RHW4" s="2"/>
      <c r="RHX4" s="2"/>
      <c r="RHY4" s="2"/>
      <c r="RHZ4" s="2"/>
      <c r="RIA4" s="2"/>
      <c r="RIB4" s="2"/>
      <c r="RIC4" s="2"/>
      <c r="RID4" s="2"/>
      <c r="RIE4" s="2"/>
      <c r="RIF4" s="2"/>
      <c r="RIG4" s="2"/>
      <c r="RIH4" s="2"/>
      <c r="RII4" s="2"/>
      <c r="RIJ4" s="2"/>
      <c r="RIK4" s="2"/>
      <c r="RIL4" s="2"/>
      <c r="RIM4" s="2"/>
      <c r="RIN4" s="2"/>
      <c r="RIO4" s="2"/>
      <c r="RIP4" s="2"/>
      <c r="RIQ4" s="2"/>
      <c r="RIR4" s="2"/>
      <c r="RIS4" s="2"/>
      <c r="RIT4" s="2"/>
      <c r="RIU4" s="2"/>
      <c r="RIV4" s="2"/>
      <c r="RIW4" s="2"/>
      <c r="RIX4" s="2"/>
      <c r="RIY4" s="2"/>
      <c r="RIZ4" s="2"/>
      <c r="RJA4" s="2"/>
      <c r="RJB4" s="2"/>
      <c r="RJC4" s="2"/>
      <c r="RJD4" s="2"/>
      <c r="RJE4" s="2"/>
      <c r="RJF4" s="2"/>
      <c r="RJG4" s="2"/>
      <c r="RJH4" s="2"/>
      <c r="RJI4" s="2"/>
      <c r="RJJ4" s="2"/>
      <c r="RJK4" s="2"/>
      <c r="RJL4" s="2"/>
      <c r="RJM4" s="2"/>
      <c r="RJN4" s="2"/>
      <c r="RJO4" s="2"/>
      <c r="RJP4" s="2"/>
      <c r="RJQ4" s="2"/>
      <c r="RJR4" s="2"/>
      <c r="RJS4" s="2"/>
      <c r="RJT4" s="2"/>
      <c r="RJU4" s="2"/>
      <c r="RJV4" s="2"/>
      <c r="RJW4" s="2"/>
      <c r="RJX4" s="2"/>
      <c r="RJY4" s="2"/>
      <c r="RJZ4" s="2"/>
      <c r="RKA4" s="2"/>
      <c r="RKB4" s="2"/>
      <c r="RKC4" s="2"/>
      <c r="RKD4" s="2"/>
      <c r="RKE4" s="2"/>
      <c r="RKF4" s="2"/>
      <c r="RKG4" s="2"/>
      <c r="RKH4" s="2"/>
      <c r="RKI4" s="2"/>
      <c r="RKJ4" s="2"/>
      <c r="RKK4" s="2"/>
      <c r="RKL4" s="2"/>
      <c r="RKM4" s="2"/>
      <c r="RKN4" s="2"/>
      <c r="RKO4" s="2"/>
      <c r="RKP4" s="2"/>
      <c r="RKQ4" s="2"/>
      <c r="RKR4" s="2"/>
      <c r="RKS4" s="2"/>
      <c r="RKT4" s="2"/>
      <c r="RKU4" s="2"/>
      <c r="RKV4" s="2"/>
      <c r="RKW4" s="2"/>
      <c r="RKX4" s="2"/>
      <c r="RKY4" s="2"/>
      <c r="RKZ4" s="2"/>
      <c r="RLA4" s="2"/>
      <c r="RLB4" s="2"/>
      <c r="RLC4" s="2"/>
      <c r="RLD4" s="2"/>
      <c r="RLE4" s="2"/>
      <c r="RLF4" s="2"/>
      <c r="RLG4" s="2"/>
      <c r="RLH4" s="2"/>
      <c r="RLI4" s="2"/>
      <c r="RLJ4" s="2"/>
      <c r="RLK4" s="2"/>
      <c r="RLL4" s="2"/>
      <c r="RLM4" s="2"/>
      <c r="RLN4" s="2"/>
      <c r="RLO4" s="2"/>
      <c r="RLP4" s="2"/>
      <c r="RLQ4" s="2"/>
      <c r="RLR4" s="2"/>
      <c r="RLS4" s="2"/>
      <c r="RLT4" s="2"/>
      <c r="RLU4" s="2"/>
      <c r="RLV4" s="2"/>
      <c r="RLW4" s="2"/>
      <c r="RLX4" s="2"/>
      <c r="RLY4" s="2"/>
      <c r="RLZ4" s="2"/>
      <c r="RMA4" s="2"/>
      <c r="RMB4" s="2"/>
      <c r="RMC4" s="2"/>
      <c r="RMD4" s="2"/>
      <c r="RME4" s="2"/>
      <c r="RMF4" s="2"/>
      <c r="RMG4" s="2"/>
      <c r="RMH4" s="2"/>
      <c r="RMI4" s="2"/>
      <c r="RMJ4" s="2"/>
      <c r="RMK4" s="2"/>
      <c r="RML4" s="2"/>
      <c r="RMM4" s="2"/>
      <c r="RMN4" s="2"/>
      <c r="RMO4" s="2"/>
      <c r="RMP4" s="2"/>
      <c r="RMQ4" s="2"/>
      <c r="RMR4" s="2"/>
      <c r="RMS4" s="2"/>
      <c r="RMT4" s="2"/>
      <c r="RMU4" s="2"/>
      <c r="RMV4" s="2"/>
      <c r="RMW4" s="2"/>
      <c r="RMX4" s="2"/>
      <c r="RMY4" s="2"/>
      <c r="RMZ4" s="2"/>
      <c r="RNA4" s="2"/>
      <c r="RNB4" s="2"/>
      <c r="RNC4" s="2"/>
      <c r="RND4" s="2"/>
      <c r="RNE4" s="2"/>
      <c r="RNF4" s="2"/>
      <c r="RNG4" s="2"/>
      <c r="RNH4" s="2"/>
      <c r="RNI4" s="2"/>
      <c r="RNJ4" s="2"/>
      <c r="RNK4" s="2"/>
      <c r="RNL4" s="2"/>
      <c r="RNM4" s="2"/>
      <c r="RNN4" s="2"/>
      <c r="RNO4" s="2"/>
      <c r="RNP4" s="2"/>
      <c r="RNQ4" s="2"/>
      <c r="RNR4" s="2"/>
      <c r="RNS4" s="2"/>
      <c r="RNT4" s="2"/>
      <c r="RNU4" s="2"/>
      <c r="RNV4" s="2"/>
      <c r="RNW4" s="2"/>
      <c r="RNX4" s="2"/>
      <c r="RNY4" s="2"/>
      <c r="RNZ4" s="2"/>
      <c r="ROA4" s="2"/>
      <c r="ROB4" s="2"/>
      <c r="ROC4" s="2"/>
      <c r="ROD4" s="2"/>
      <c r="ROE4" s="2"/>
      <c r="ROF4" s="2"/>
      <c r="ROG4" s="2"/>
      <c r="ROH4" s="2"/>
      <c r="ROI4" s="2"/>
      <c r="ROJ4" s="2"/>
      <c r="ROK4" s="2"/>
      <c r="ROL4" s="2"/>
      <c r="ROM4" s="2"/>
      <c r="RON4" s="2"/>
      <c r="ROO4" s="2"/>
      <c r="ROP4" s="2"/>
      <c r="ROQ4" s="2"/>
      <c r="ROR4" s="2"/>
      <c r="ROS4" s="2"/>
      <c r="ROT4" s="2"/>
      <c r="ROU4" s="2"/>
      <c r="ROV4" s="2"/>
      <c r="ROW4" s="2"/>
      <c r="ROX4" s="2"/>
      <c r="ROY4" s="2"/>
      <c r="ROZ4" s="2"/>
      <c r="RPA4" s="2"/>
      <c r="RPB4" s="2"/>
      <c r="RPC4" s="2"/>
      <c r="RPD4" s="2"/>
      <c r="RPE4" s="2"/>
      <c r="RPF4" s="2"/>
      <c r="RPG4" s="2"/>
      <c r="RPH4" s="2"/>
      <c r="RPI4" s="2"/>
      <c r="RPJ4" s="2"/>
      <c r="RPK4" s="2"/>
      <c r="RPL4" s="2"/>
      <c r="RPM4" s="2"/>
      <c r="RPN4" s="2"/>
      <c r="RPO4" s="2"/>
      <c r="RPP4" s="2"/>
      <c r="RPQ4" s="2"/>
      <c r="RPR4" s="2"/>
      <c r="RPS4" s="2"/>
      <c r="RPT4" s="2"/>
      <c r="RPU4" s="2"/>
      <c r="RPV4" s="2"/>
      <c r="RPW4" s="2"/>
      <c r="RPX4" s="2"/>
      <c r="RPY4" s="2"/>
      <c r="RPZ4" s="2"/>
      <c r="RQA4" s="2"/>
      <c r="RQB4" s="2"/>
      <c r="RQC4" s="2"/>
      <c r="RQD4" s="2"/>
      <c r="RQE4" s="2"/>
      <c r="RQF4" s="2"/>
      <c r="RQG4" s="2"/>
      <c r="RQH4" s="2"/>
      <c r="RQI4" s="2"/>
      <c r="RQJ4" s="2"/>
      <c r="RQK4" s="2"/>
      <c r="RQL4" s="2"/>
      <c r="RQM4" s="2"/>
      <c r="RQN4" s="2"/>
      <c r="RQO4" s="2"/>
      <c r="RQP4" s="2"/>
      <c r="RQQ4" s="2"/>
      <c r="RQR4" s="2"/>
      <c r="RQS4" s="2"/>
      <c r="RQT4" s="2"/>
      <c r="RQU4" s="2"/>
      <c r="RQV4" s="2"/>
      <c r="RQW4" s="2"/>
      <c r="RQX4" s="2"/>
      <c r="RQY4" s="2"/>
      <c r="RQZ4" s="2"/>
      <c r="RRA4" s="2"/>
      <c r="RRB4" s="2"/>
      <c r="RRC4" s="2"/>
      <c r="RRD4" s="2"/>
      <c r="RRE4" s="2"/>
      <c r="RRF4" s="2"/>
      <c r="RRG4" s="2"/>
      <c r="RRH4" s="2"/>
      <c r="RRI4" s="2"/>
      <c r="RRJ4" s="2"/>
      <c r="RRK4" s="2"/>
      <c r="RRL4" s="2"/>
      <c r="RRM4" s="2"/>
      <c r="RRN4" s="2"/>
      <c r="RRO4" s="2"/>
      <c r="RRP4" s="2"/>
      <c r="RRQ4" s="2"/>
      <c r="RRR4" s="2"/>
      <c r="RRS4" s="2"/>
      <c r="RRT4" s="2"/>
      <c r="RRU4" s="2"/>
      <c r="RRV4" s="2"/>
      <c r="RRW4" s="2"/>
      <c r="RRX4" s="2"/>
      <c r="RRY4" s="2"/>
      <c r="RRZ4" s="2"/>
      <c r="RSA4" s="2"/>
      <c r="RSB4" s="2"/>
      <c r="RSC4" s="2"/>
      <c r="RSD4" s="2"/>
      <c r="RSE4" s="2"/>
      <c r="RSF4" s="2"/>
      <c r="RSG4" s="2"/>
      <c r="RSH4" s="2"/>
      <c r="RSI4" s="2"/>
      <c r="RSJ4" s="2"/>
      <c r="RSK4" s="2"/>
      <c r="RSL4" s="2"/>
      <c r="RSM4" s="2"/>
      <c r="RSN4" s="2"/>
      <c r="RSO4" s="2"/>
      <c r="RSP4" s="2"/>
      <c r="RSQ4" s="2"/>
      <c r="RSR4" s="2"/>
      <c r="RSS4" s="2"/>
      <c r="RST4" s="2"/>
      <c r="RSU4" s="2"/>
      <c r="RSV4" s="2"/>
      <c r="RSW4" s="2"/>
      <c r="RSX4" s="2"/>
      <c r="RSY4" s="2"/>
      <c r="RSZ4" s="2"/>
      <c r="RTA4" s="2"/>
      <c r="RTB4" s="2"/>
      <c r="RTC4" s="2"/>
      <c r="RTD4" s="2"/>
      <c r="RTE4" s="2"/>
      <c r="RTF4" s="2"/>
      <c r="RTG4" s="2"/>
      <c r="RTH4" s="2"/>
      <c r="RTI4" s="2"/>
      <c r="RTJ4" s="2"/>
      <c r="RTK4" s="2"/>
      <c r="RTL4" s="2"/>
      <c r="RTM4" s="2"/>
      <c r="RTN4" s="2"/>
      <c r="RTO4" s="2"/>
      <c r="RTP4" s="2"/>
      <c r="RTQ4" s="2"/>
      <c r="RTR4" s="2"/>
      <c r="RTS4" s="2"/>
      <c r="RTT4" s="2"/>
      <c r="RTU4" s="2"/>
      <c r="RTV4" s="2"/>
      <c r="RTW4" s="2"/>
      <c r="RTX4" s="2"/>
      <c r="RTY4" s="2"/>
      <c r="RTZ4" s="2"/>
      <c r="RUA4" s="2"/>
      <c r="RUB4" s="2"/>
      <c r="RUC4" s="2"/>
      <c r="RUD4" s="2"/>
      <c r="RUE4" s="2"/>
      <c r="RUF4" s="2"/>
      <c r="RUG4" s="2"/>
      <c r="RUH4" s="2"/>
      <c r="RUI4" s="2"/>
      <c r="RUJ4" s="2"/>
      <c r="RUK4" s="2"/>
      <c r="RUL4" s="2"/>
      <c r="RUM4" s="2"/>
      <c r="RUN4" s="2"/>
      <c r="RUO4" s="2"/>
      <c r="RUP4" s="2"/>
      <c r="RUQ4" s="2"/>
      <c r="RUR4" s="2"/>
      <c r="RUS4" s="2"/>
      <c r="RUT4" s="2"/>
      <c r="RUU4" s="2"/>
      <c r="RUV4" s="2"/>
      <c r="RUW4" s="2"/>
      <c r="RUX4" s="2"/>
      <c r="RUY4" s="2"/>
      <c r="RUZ4" s="2"/>
      <c r="RVA4" s="2"/>
      <c r="RVB4" s="2"/>
      <c r="RVC4" s="2"/>
      <c r="RVD4" s="2"/>
      <c r="RVE4" s="2"/>
      <c r="RVF4" s="2"/>
      <c r="RVG4" s="2"/>
      <c r="RVH4" s="2"/>
      <c r="RVI4" s="2"/>
      <c r="RVJ4" s="2"/>
      <c r="RVK4" s="2"/>
      <c r="RVL4" s="2"/>
      <c r="RVM4" s="2"/>
      <c r="RVN4" s="2"/>
      <c r="RVO4" s="2"/>
      <c r="RVP4" s="2"/>
      <c r="RVQ4" s="2"/>
      <c r="RVR4" s="2"/>
      <c r="RVS4" s="2"/>
      <c r="RVT4" s="2"/>
      <c r="RVU4" s="2"/>
      <c r="RVV4" s="2"/>
      <c r="RVW4" s="2"/>
      <c r="RVX4" s="2"/>
      <c r="RVY4" s="2"/>
      <c r="RVZ4" s="2"/>
      <c r="RWA4" s="2"/>
      <c r="RWB4" s="2"/>
      <c r="RWC4" s="2"/>
      <c r="RWD4" s="2"/>
      <c r="RWE4" s="2"/>
      <c r="RWF4" s="2"/>
      <c r="RWG4" s="2"/>
      <c r="RWH4" s="2"/>
      <c r="RWI4" s="2"/>
      <c r="RWJ4" s="2"/>
      <c r="RWK4" s="2"/>
      <c r="RWL4" s="2"/>
      <c r="RWM4" s="2"/>
      <c r="RWN4" s="2"/>
      <c r="RWO4" s="2"/>
      <c r="RWP4" s="2"/>
      <c r="RWQ4" s="2"/>
      <c r="RWR4" s="2"/>
      <c r="RWS4" s="2"/>
      <c r="RWT4" s="2"/>
      <c r="RWU4" s="2"/>
      <c r="RWV4" s="2"/>
      <c r="RWW4" s="2"/>
      <c r="RWX4" s="2"/>
      <c r="RWY4" s="2"/>
      <c r="RWZ4" s="2"/>
      <c r="RXA4" s="2"/>
      <c r="RXB4" s="2"/>
      <c r="RXC4" s="2"/>
      <c r="RXD4" s="2"/>
      <c r="RXE4" s="2"/>
      <c r="RXF4" s="2"/>
      <c r="RXG4" s="2"/>
      <c r="RXH4" s="2"/>
      <c r="RXI4" s="2"/>
      <c r="RXJ4" s="2"/>
      <c r="RXK4" s="2"/>
      <c r="RXL4" s="2"/>
      <c r="RXM4" s="2"/>
      <c r="RXN4" s="2"/>
      <c r="RXO4" s="2"/>
      <c r="RXP4" s="2"/>
      <c r="RXQ4" s="2"/>
      <c r="RXR4" s="2"/>
      <c r="RXS4" s="2"/>
      <c r="RXT4" s="2"/>
      <c r="RXU4" s="2"/>
      <c r="RXV4" s="2"/>
      <c r="RXW4" s="2"/>
      <c r="RXX4" s="2"/>
      <c r="RXY4" s="2"/>
      <c r="RXZ4" s="2"/>
      <c r="RYA4" s="2"/>
      <c r="RYB4" s="2"/>
      <c r="RYC4" s="2"/>
      <c r="RYD4" s="2"/>
      <c r="RYE4" s="2"/>
      <c r="RYF4" s="2"/>
      <c r="RYG4" s="2"/>
      <c r="RYH4" s="2"/>
      <c r="RYI4" s="2"/>
      <c r="RYJ4" s="2"/>
      <c r="RYK4" s="2"/>
      <c r="RYL4" s="2"/>
      <c r="RYM4" s="2"/>
      <c r="RYN4" s="2"/>
      <c r="RYO4" s="2"/>
      <c r="RYP4" s="2"/>
      <c r="RYQ4" s="2"/>
      <c r="RYR4" s="2"/>
      <c r="RYS4" s="2"/>
      <c r="RYT4" s="2"/>
      <c r="RYU4" s="2"/>
      <c r="RYV4" s="2"/>
      <c r="RYW4" s="2"/>
      <c r="RYX4" s="2"/>
      <c r="RYY4" s="2"/>
      <c r="RYZ4" s="2"/>
      <c r="RZA4" s="2"/>
      <c r="RZB4" s="2"/>
      <c r="RZC4" s="2"/>
      <c r="RZD4" s="2"/>
      <c r="RZE4" s="2"/>
      <c r="RZF4" s="2"/>
      <c r="RZG4" s="2"/>
      <c r="RZH4" s="2"/>
      <c r="RZI4" s="2"/>
      <c r="RZJ4" s="2"/>
      <c r="RZK4" s="2"/>
      <c r="RZL4" s="2"/>
      <c r="RZM4" s="2"/>
      <c r="RZN4" s="2"/>
      <c r="RZO4" s="2"/>
      <c r="RZP4" s="2"/>
      <c r="RZQ4" s="2"/>
      <c r="RZR4" s="2"/>
      <c r="RZS4" s="2"/>
      <c r="RZT4" s="2"/>
      <c r="RZU4" s="2"/>
      <c r="RZV4" s="2"/>
      <c r="RZW4" s="2"/>
      <c r="RZX4" s="2"/>
      <c r="RZY4" s="2"/>
      <c r="RZZ4" s="2"/>
      <c r="SAA4" s="2"/>
      <c r="SAB4" s="2"/>
      <c r="SAC4" s="2"/>
      <c r="SAD4" s="2"/>
      <c r="SAE4" s="2"/>
      <c r="SAF4" s="2"/>
      <c r="SAG4" s="2"/>
      <c r="SAH4" s="2"/>
      <c r="SAI4" s="2"/>
      <c r="SAJ4" s="2"/>
      <c r="SAK4" s="2"/>
      <c r="SAL4" s="2"/>
      <c r="SAM4" s="2"/>
      <c r="SAN4" s="2"/>
      <c r="SAO4" s="2"/>
      <c r="SAP4" s="2"/>
      <c r="SAQ4" s="2"/>
      <c r="SAR4" s="2"/>
      <c r="SAS4" s="2"/>
      <c r="SAT4" s="2"/>
      <c r="SAU4" s="2"/>
      <c r="SAV4" s="2"/>
      <c r="SAW4" s="2"/>
      <c r="SAX4" s="2"/>
      <c r="SAY4" s="2"/>
      <c r="SAZ4" s="2"/>
      <c r="SBA4" s="2"/>
      <c r="SBB4" s="2"/>
      <c r="SBC4" s="2"/>
      <c r="SBD4" s="2"/>
      <c r="SBE4" s="2"/>
      <c r="SBF4" s="2"/>
      <c r="SBG4" s="2"/>
      <c r="SBH4" s="2"/>
      <c r="SBI4" s="2"/>
      <c r="SBJ4" s="2"/>
      <c r="SBK4" s="2"/>
      <c r="SBL4" s="2"/>
      <c r="SBM4" s="2"/>
      <c r="SBN4" s="2"/>
      <c r="SBO4" s="2"/>
      <c r="SBP4" s="2"/>
      <c r="SBQ4" s="2"/>
      <c r="SBR4" s="2"/>
      <c r="SBS4" s="2"/>
      <c r="SBT4" s="2"/>
      <c r="SBU4" s="2"/>
      <c r="SBV4" s="2"/>
      <c r="SBW4" s="2"/>
      <c r="SBX4" s="2"/>
      <c r="SBY4" s="2"/>
      <c r="SBZ4" s="2"/>
      <c r="SCA4" s="2"/>
      <c r="SCB4" s="2"/>
      <c r="SCC4" s="2"/>
      <c r="SCD4" s="2"/>
      <c r="SCE4" s="2"/>
      <c r="SCF4" s="2"/>
      <c r="SCG4" s="2"/>
      <c r="SCH4" s="2"/>
      <c r="SCI4" s="2"/>
      <c r="SCJ4" s="2"/>
      <c r="SCK4" s="2"/>
      <c r="SCL4" s="2"/>
      <c r="SCM4" s="2"/>
      <c r="SCN4" s="2"/>
      <c r="SCO4" s="2"/>
      <c r="SCP4" s="2"/>
      <c r="SCQ4" s="2"/>
      <c r="SCR4" s="2"/>
      <c r="SCS4" s="2"/>
      <c r="SCT4" s="2"/>
      <c r="SCU4" s="2"/>
      <c r="SCV4" s="2"/>
      <c r="SCW4" s="2"/>
      <c r="SCX4" s="2"/>
      <c r="SCY4" s="2"/>
      <c r="SCZ4" s="2"/>
      <c r="SDA4" s="2"/>
      <c r="SDB4" s="2"/>
      <c r="SDC4" s="2"/>
      <c r="SDD4" s="2"/>
      <c r="SDE4" s="2"/>
      <c r="SDF4" s="2"/>
      <c r="SDG4" s="2"/>
      <c r="SDH4" s="2"/>
      <c r="SDI4" s="2"/>
      <c r="SDJ4" s="2"/>
      <c r="SDK4" s="2"/>
      <c r="SDL4" s="2"/>
      <c r="SDM4" s="2"/>
      <c r="SDN4" s="2"/>
      <c r="SDO4" s="2"/>
      <c r="SDP4" s="2"/>
      <c r="SDQ4" s="2"/>
      <c r="SDR4" s="2"/>
      <c r="SDS4" s="2"/>
      <c r="SDT4" s="2"/>
      <c r="SDU4" s="2"/>
      <c r="SDV4" s="2"/>
      <c r="SDW4" s="2"/>
      <c r="SDX4" s="2"/>
      <c r="SDY4" s="2"/>
      <c r="SDZ4" s="2"/>
      <c r="SEA4" s="2"/>
      <c r="SEB4" s="2"/>
      <c r="SEC4" s="2"/>
      <c r="SED4" s="2"/>
      <c r="SEE4" s="2"/>
      <c r="SEF4" s="2"/>
      <c r="SEG4" s="2"/>
      <c r="SEH4" s="2"/>
      <c r="SEI4" s="2"/>
      <c r="SEJ4" s="2"/>
      <c r="SEK4" s="2"/>
      <c r="SEL4" s="2"/>
      <c r="SEM4" s="2"/>
      <c r="SEN4" s="2"/>
      <c r="SEO4" s="2"/>
      <c r="SEP4" s="2"/>
      <c r="SEQ4" s="2"/>
      <c r="SER4" s="2"/>
      <c r="SES4" s="2"/>
      <c r="SET4" s="2"/>
      <c r="SEU4" s="2"/>
      <c r="SEV4" s="2"/>
      <c r="SEW4" s="2"/>
      <c r="SEX4" s="2"/>
      <c r="SEY4" s="2"/>
      <c r="SEZ4" s="2"/>
      <c r="SFA4" s="2"/>
      <c r="SFB4" s="2"/>
      <c r="SFC4" s="2"/>
      <c r="SFD4" s="2"/>
      <c r="SFE4" s="2"/>
      <c r="SFF4" s="2"/>
      <c r="SFG4" s="2"/>
      <c r="SFH4" s="2"/>
      <c r="SFI4" s="2"/>
      <c r="SFJ4" s="2"/>
      <c r="SFK4" s="2"/>
      <c r="SFL4" s="2"/>
      <c r="SFM4" s="2"/>
      <c r="SFN4" s="2"/>
      <c r="SFO4" s="2"/>
      <c r="SFP4" s="2"/>
      <c r="SFQ4" s="2"/>
      <c r="SFR4" s="2"/>
      <c r="SFS4" s="2"/>
      <c r="SFT4" s="2"/>
      <c r="SFU4" s="2"/>
      <c r="SFV4" s="2"/>
      <c r="SFW4" s="2"/>
      <c r="SFX4" s="2"/>
      <c r="SFY4" s="2"/>
      <c r="SFZ4" s="2"/>
      <c r="SGA4" s="2"/>
      <c r="SGB4" s="2"/>
      <c r="SGC4" s="2"/>
      <c r="SGD4" s="2"/>
      <c r="SGE4" s="2"/>
      <c r="SGF4" s="2"/>
      <c r="SGG4" s="2"/>
      <c r="SGH4" s="2"/>
      <c r="SGI4" s="2"/>
      <c r="SGJ4" s="2"/>
      <c r="SGK4" s="2"/>
      <c r="SGL4" s="2"/>
      <c r="SGM4" s="2"/>
      <c r="SGN4" s="2"/>
      <c r="SGO4" s="2"/>
      <c r="SGP4" s="2"/>
      <c r="SGQ4" s="2"/>
      <c r="SGR4" s="2"/>
      <c r="SGS4" s="2"/>
      <c r="SGT4" s="2"/>
      <c r="SGU4" s="2"/>
      <c r="SGV4" s="2"/>
      <c r="SGW4" s="2"/>
      <c r="SGX4" s="2"/>
      <c r="SGY4" s="2"/>
      <c r="SGZ4" s="2"/>
      <c r="SHA4" s="2"/>
      <c r="SHB4" s="2"/>
      <c r="SHC4" s="2"/>
      <c r="SHD4" s="2"/>
      <c r="SHE4" s="2"/>
      <c r="SHF4" s="2"/>
      <c r="SHG4" s="2"/>
      <c r="SHH4" s="2"/>
      <c r="SHI4" s="2"/>
      <c r="SHJ4" s="2"/>
      <c r="SHK4" s="2"/>
      <c r="SHL4" s="2"/>
      <c r="SHM4" s="2"/>
      <c r="SHN4" s="2"/>
      <c r="SHO4" s="2"/>
      <c r="SHP4" s="2"/>
      <c r="SHQ4" s="2"/>
      <c r="SHR4" s="2"/>
      <c r="SHS4" s="2"/>
      <c r="SHT4" s="2"/>
      <c r="SHU4" s="2"/>
      <c r="SHV4" s="2"/>
      <c r="SHW4" s="2"/>
      <c r="SHX4" s="2"/>
      <c r="SHY4" s="2"/>
      <c r="SHZ4" s="2"/>
      <c r="SIA4" s="2"/>
      <c r="SIB4" s="2"/>
      <c r="SIC4" s="2"/>
      <c r="SID4" s="2"/>
      <c r="SIE4" s="2"/>
      <c r="SIF4" s="2"/>
      <c r="SIG4" s="2"/>
      <c r="SIH4" s="2"/>
      <c r="SII4" s="2"/>
      <c r="SIJ4" s="2"/>
      <c r="SIK4" s="2"/>
      <c r="SIL4" s="2"/>
      <c r="SIM4" s="2"/>
      <c r="SIN4" s="2"/>
      <c r="SIO4" s="2"/>
      <c r="SIP4" s="2"/>
      <c r="SIQ4" s="2"/>
      <c r="SIR4" s="2"/>
      <c r="SIS4" s="2"/>
      <c r="SIT4" s="2"/>
      <c r="SIU4" s="2"/>
      <c r="SIV4" s="2"/>
      <c r="SIW4" s="2"/>
      <c r="SIX4" s="2"/>
      <c r="SIY4" s="2"/>
      <c r="SIZ4" s="2"/>
      <c r="SJA4" s="2"/>
      <c r="SJB4" s="2"/>
      <c r="SJC4" s="2"/>
      <c r="SJD4" s="2"/>
      <c r="SJE4" s="2"/>
      <c r="SJF4" s="2"/>
      <c r="SJG4" s="2"/>
      <c r="SJH4" s="2"/>
      <c r="SJI4" s="2"/>
      <c r="SJJ4" s="2"/>
      <c r="SJK4" s="2"/>
      <c r="SJL4" s="2"/>
      <c r="SJM4" s="2"/>
      <c r="SJN4" s="2"/>
      <c r="SJO4" s="2"/>
      <c r="SJP4" s="2"/>
      <c r="SJQ4" s="2"/>
      <c r="SJR4" s="2"/>
      <c r="SJS4" s="2"/>
      <c r="SJT4" s="2"/>
      <c r="SJU4" s="2"/>
      <c r="SJV4" s="2"/>
      <c r="SJW4" s="2"/>
      <c r="SJX4" s="2"/>
      <c r="SJY4" s="2"/>
      <c r="SJZ4" s="2"/>
      <c r="SKA4" s="2"/>
      <c r="SKB4" s="2"/>
      <c r="SKC4" s="2"/>
      <c r="SKD4" s="2"/>
      <c r="SKE4" s="2"/>
      <c r="SKF4" s="2"/>
      <c r="SKG4" s="2"/>
      <c r="SKH4" s="2"/>
      <c r="SKI4" s="2"/>
      <c r="SKJ4" s="2"/>
      <c r="SKK4" s="2"/>
      <c r="SKL4" s="2"/>
      <c r="SKM4" s="2"/>
      <c r="SKN4" s="2"/>
      <c r="SKO4" s="2"/>
      <c r="SKP4" s="2"/>
      <c r="SKQ4" s="2"/>
      <c r="SKR4" s="2"/>
      <c r="SKS4" s="2"/>
      <c r="SKT4" s="2"/>
      <c r="SKU4" s="2"/>
      <c r="SKV4" s="2"/>
      <c r="SKW4" s="2"/>
      <c r="SKX4" s="2"/>
      <c r="SKY4" s="2"/>
      <c r="SKZ4" s="2"/>
      <c r="SLA4" s="2"/>
      <c r="SLB4" s="2"/>
      <c r="SLC4" s="2"/>
      <c r="SLD4" s="2"/>
      <c r="SLE4" s="2"/>
      <c r="SLF4" s="2"/>
      <c r="SLG4" s="2"/>
      <c r="SLH4" s="2"/>
      <c r="SLI4" s="2"/>
      <c r="SLJ4" s="2"/>
      <c r="SLK4" s="2"/>
      <c r="SLL4" s="2"/>
      <c r="SLM4" s="2"/>
      <c r="SLN4" s="2"/>
      <c r="SLO4" s="2"/>
      <c r="SLP4" s="2"/>
      <c r="SLQ4" s="2"/>
      <c r="SLR4" s="2"/>
      <c r="SLS4" s="2"/>
      <c r="SLT4" s="2"/>
      <c r="SLU4" s="2"/>
      <c r="SLV4" s="2"/>
      <c r="SLW4" s="2"/>
      <c r="SLX4" s="2"/>
      <c r="SLY4" s="2"/>
      <c r="SLZ4" s="2"/>
      <c r="SMA4" s="2"/>
      <c r="SMB4" s="2"/>
      <c r="SMC4" s="2"/>
      <c r="SMD4" s="2"/>
      <c r="SME4" s="2"/>
      <c r="SMF4" s="2"/>
      <c r="SMG4" s="2"/>
      <c r="SMH4" s="2"/>
      <c r="SMI4" s="2"/>
      <c r="SMJ4" s="2"/>
      <c r="SMK4" s="2"/>
      <c r="SML4" s="2"/>
      <c r="SMM4" s="2"/>
      <c r="SMN4" s="2"/>
      <c r="SMO4" s="2"/>
      <c r="SMP4" s="2"/>
      <c r="SMQ4" s="2"/>
      <c r="SMR4" s="2"/>
      <c r="SMS4" s="2"/>
      <c r="SMT4" s="2"/>
      <c r="SMU4" s="2"/>
      <c r="SMV4" s="2"/>
      <c r="SMW4" s="2"/>
      <c r="SMX4" s="2"/>
      <c r="SMY4" s="2"/>
      <c r="SMZ4" s="2"/>
      <c r="SNA4" s="2"/>
      <c r="SNB4" s="2"/>
      <c r="SNC4" s="2"/>
      <c r="SND4" s="2"/>
      <c r="SNE4" s="2"/>
      <c r="SNF4" s="2"/>
      <c r="SNG4" s="2"/>
      <c r="SNH4" s="2"/>
      <c r="SNI4" s="2"/>
      <c r="SNJ4" s="2"/>
      <c r="SNK4" s="2"/>
      <c r="SNL4" s="2"/>
      <c r="SNM4" s="2"/>
      <c r="SNN4" s="2"/>
      <c r="SNO4" s="2"/>
      <c r="SNP4" s="2"/>
      <c r="SNQ4" s="2"/>
      <c r="SNR4" s="2"/>
      <c r="SNS4" s="2"/>
      <c r="SNT4" s="2"/>
      <c r="SNU4" s="2"/>
      <c r="SNV4" s="2"/>
      <c r="SNW4" s="2"/>
      <c r="SNX4" s="2"/>
      <c r="SNY4" s="2"/>
      <c r="SNZ4" s="2"/>
      <c r="SOA4" s="2"/>
      <c r="SOB4" s="2"/>
      <c r="SOC4" s="2"/>
      <c r="SOD4" s="2"/>
      <c r="SOE4" s="2"/>
      <c r="SOF4" s="2"/>
      <c r="SOG4" s="2"/>
      <c r="SOH4" s="2"/>
      <c r="SOI4" s="2"/>
      <c r="SOJ4" s="2"/>
      <c r="SOK4" s="2"/>
      <c r="SOL4" s="2"/>
      <c r="SOM4" s="2"/>
      <c r="SON4" s="2"/>
      <c r="SOO4" s="2"/>
      <c r="SOP4" s="2"/>
      <c r="SOQ4" s="2"/>
      <c r="SOR4" s="2"/>
      <c r="SOS4" s="2"/>
      <c r="SOT4" s="2"/>
      <c r="SOU4" s="2"/>
      <c r="SOV4" s="2"/>
      <c r="SOW4" s="2"/>
      <c r="SOX4" s="2"/>
      <c r="SOY4" s="2"/>
      <c r="SOZ4" s="2"/>
      <c r="SPA4" s="2"/>
      <c r="SPB4" s="2"/>
      <c r="SPC4" s="2"/>
      <c r="SPD4" s="2"/>
      <c r="SPE4" s="2"/>
      <c r="SPF4" s="2"/>
      <c r="SPG4" s="2"/>
      <c r="SPH4" s="2"/>
      <c r="SPI4" s="2"/>
      <c r="SPJ4" s="2"/>
      <c r="SPK4" s="2"/>
      <c r="SPL4" s="2"/>
      <c r="SPM4" s="2"/>
      <c r="SPN4" s="2"/>
      <c r="SPO4" s="2"/>
      <c r="SPP4" s="2"/>
      <c r="SPQ4" s="2"/>
      <c r="SPR4" s="2"/>
      <c r="SPS4" s="2"/>
      <c r="SPT4" s="2"/>
      <c r="SPU4" s="2"/>
      <c r="SPV4" s="2"/>
      <c r="SPW4" s="2"/>
      <c r="SPX4" s="2"/>
      <c r="SPY4" s="2"/>
      <c r="SPZ4" s="2"/>
      <c r="SQA4" s="2"/>
      <c r="SQB4" s="2"/>
      <c r="SQC4" s="2"/>
      <c r="SQD4" s="2"/>
      <c r="SQE4" s="2"/>
      <c r="SQF4" s="2"/>
      <c r="SQG4" s="2"/>
      <c r="SQH4" s="2"/>
      <c r="SQI4" s="2"/>
      <c r="SQJ4" s="2"/>
      <c r="SQK4" s="2"/>
      <c r="SQL4" s="2"/>
      <c r="SQM4" s="2"/>
      <c r="SQN4" s="2"/>
      <c r="SQO4" s="2"/>
      <c r="SQP4" s="2"/>
      <c r="SQQ4" s="2"/>
      <c r="SQR4" s="2"/>
      <c r="SQS4" s="2"/>
      <c r="SQT4" s="2"/>
      <c r="SQU4" s="2"/>
      <c r="SQV4" s="2"/>
      <c r="SQW4" s="2"/>
      <c r="SQX4" s="2"/>
      <c r="SQY4" s="2"/>
      <c r="SQZ4" s="2"/>
      <c r="SRA4" s="2"/>
      <c r="SRB4" s="2"/>
      <c r="SRC4" s="2"/>
      <c r="SRD4" s="2"/>
      <c r="SRE4" s="2"/>
      <c r="SRF4" s="2"/>
      <c r="SRG4" s="2"/>
      <c r="SRH4" s="2"/>
      <c r="SRI4" s="2"/>
      <c r="SRJ4" s="2"/>
      <c r="SRK4" s="2"/>
      <c r="SRL4" s="2"/>
      <c r="SRM4" s="2"/>
      <c r="SRN4" s="2"/>
      <c r="SRO4" s="2"/>
      <c r="SRP4" s="2"/>
      <c r="SRQ4" s="2"/>
      <c r="SRR4" s="2"/>
      <c r="SRS4" s="2"/>
      <c r="SRT4" s="2"/>
      <c r="SRU4" s="2"/>
      <c r="SRV4" s="2"/>
      <c r="SRW4" s="2"/>
      <c r="SRX4" s="2"/>
      <c r="SRY4" s="2"/>
      <c r="SRZ4" s="2"/>
      <c r="SSA4" s="2"/>
      <c r="SSB4" s="2"/>
      <c r="SSC4" s="2"/>
      <c r="SSD4" s="2"/>
      <c r="SSE4" s="2"/>
      <c r="SSF4" s="2"/>
      <c r="SSG4" s="2"/>
      <c r="SSH4" s="2"/>
      <c r="SSI4" s="2"/>
      <c r="SSJ4" s="2"/>
      <c r="SSK4" s="2"/>
      <c r="SSL4" s="2"/>
      <c r="SSM4" s="2"/>
      <c r="SSN4" s="2"/>
      <c r="SSO4" s="2"/>
      <c r="SSP4" s="2"/>
      <c r="SSQ4" s="2"/>
      <c r="SSR4" s="2"/>
      <c r="SSS4" s="2"/>
      <c r="SST4" s="2"/>
      <c r="SSU4" s="2"/>
      <c r="SSV4" s="2"/>
      <c r="SSW4" s="2"/>
      <c r="SSX4" s="2"/>
      <c r="SSY4" s="2"/>
      <c r="SSZ4" s="2"/>
      <c r="STA4" s="2"/>
      <c r="STB4" s="2"/>
      <c r="STC4" s="2"/>
      <c r="STD4" s="2"/>
      <c r="STE4" s="2"/>
      <c r="STF4" s="2"/>
      <c r="STG4" s="2"/>
      <c r="STH4" s="2"/>
      <c r="STI4" s="2"/>
      <c r="STJ4" s="2"/>
      <c r="STK4" s="2"/>
      <c r="STL4" s="2"/>
      <c r="STM4" s="2"/>
      <c r="STN4" s="2"/>
      <c r="STO4" s="2"/>
      <c r="STP4" s="2"/>
      <c r="STQ4" s="2"/>
      <c r="STR4" s="2"/>
      <c r="STS4" s="2"/>
      <c r="STT4" s="2"/>
      <c r="STU4" s="2"/>
      <c r="STV4" s="2"/>
      <c r="STW4" s="2"/>
      <c r="STX4" s="2"/>
      <c r="STY4" s="2"/>
      <c r="STZ4" s="2"/>
      <c r="SUA4" s="2"/>
      <c r="SUB4" s="2"/>
      <c r="SUC4" s="2"/>
      <c r="SUD4" s="2"/>
      <c r="SUE4" s="2"/>
      <c r="SUF4" s="2"/>
      <c r="SUG4" s="2"/>
      <c r="SUH4" s="2"/>
      <c r="SUI4" s="2"/>
      <c r="SUJ4" s="2"/>
      <c r="SUK4" s="2"/>
      <c r="SUL4" s="2"/>
      <c r="SUM4" s="2"/>
      <c r="SUN4" s="2"/>
      <c r="SUO4" s="2"/>
      <c r="SUP4" s="2"/>
      <c r="SUQ4" s="2"/>
      <c r="SUR4" s="2"/>
      <c r="SUS4" s="2"/>
      <c r="SUT4" s="2"/>
      <c r="SUU4" s="2"/>
      <c r="SUV4" s="2"/>
      <c r="SUW4" s="2"/>
      <c r="SUX4" s="2"/>
      <c r="SUY4" s="2"/>
      <c r="SUZ4" s="2"/>
      <c r="SVA4" s="2"/>
      <c r="SVB4" s="2"/>
      <c r="SVC4" s="2"/>
      <c r="SVD4" s="2"/>
      <c r="SVE4" s="2"/>
      <c r="SVF4" s="2"/>
      <c r="SVG4" s="2"/>
      <c r="SVH4" s="2"/>
      <c r="SVI4" s="2"/>
      <c r="SVJ4" s="2"/>
      <c r="SVK4" s="2"/>
      <c r="SVL4" s="2"/>
      <c r="SVM4" s="2"/>
      <c r="SVN4" s="2"/>
      <c r="SVO4" s="2"/>
      <c r="SVP4" s="2"/>
      <c r="SVQ4" s="2"/>
      <c r="SVR4" s="2"/>
      <c r="SVS4" s="2"/>
      <c r="SVT4" s="2"/>
      <c r="SVU4" s="2"/>
      <c r="SVV4" s="2"/>
      <c r="SVW4" s="2"/>
      <c r="SVX4" s="2"/>
      <c r="SVY4" s="2"/>
      <c r="SVZ4" s="2"/>
      <c r="SWA4" s="2"/>
      <c r="SWB4" s="2"/>
      <c r="SWC4" s="2"/>
      <c r="SWD4" s="2"/>
      <c r="SWE4" s="2"/>
      <c r="SWF4" s="2"/>
      <c r="SWG4" s="2"/>
      <c r="SWH4" s="2"/>
      <c r="SWI4" s="2"/>
      <c r="SWJ4" s="2"/>
      <c r="SWK4" s="2"/>
      <c r="SWL4" s="2"/>
      <c r="SWM4" s="2"/>
      <c r="SWN4" s="2"/>
      <c r="SWO4" s="2"/>
      <c r="SWP4" s="2"/>
      <c r="SWQ4" s="2"/>
      <c r="SWR4" s="2"/>
      <c r="SWS4" s="2"/>
      <c r="SWT4" s="2"/>
      <c r="SWU4" s="2"/>
      <c r="SWV4" s="2"/>
      <c r="SWW4" s="2"/>
      <c r="SWX4" s="2"/>
      <c r="SWY4" s="2"/>
      <c r="SWZ4" s="2"/>
      <c r="SXA4" s="2"/>
      <c r="SXB4" s="2"/>
      <c r="SXC4" s="2"/>
      <c r="SXD4" s="2"/>
      <c r="SXE4" s="2"/>
      <c r="SXF4" s="2"/>
      <c r="SXG4" s="2"/>
      <c r="SXH4" s="2"/>
      <c r="SXI4" s="2"/>
      <c r="SXJ4" s="2"/>
      <c r="SXK4" s="2"/>
      <c r="SXL4" s="2"/>
      <c r="SXM4" s="2"/>
      <c r="SXN4" s="2"/>
      <c r="SXO4" s="2"/>
      <c r="SXP4" s="2"/>
      <c r="SXQ4" s="2"/>
      <c r="SXR4" s="2"/>
      <c r="SXS4" s="2"/>
      <c r="SXT4" s="2"/>
      <c r="SXU4" s="2"/>
      <c r="SXV4" s="2"/>
      <c r="SXW4" s="2"/>
      <c r="SXX4" s="2"/>
      <c r="SXY4" s="2"/>
      <c r="SXZ4" s="2"/>
      <c r="SYA4" s="2"/>
      <c r="SYB4" s="2"/>
      <c r="SYC4" s="2"/>
      <c r="SYD4" s="2"/>
      <c r="SYE4" s="2"/>
      <c r="SYF4" s="2"/>
      <c r="SYG4" s="2"/>
      <c r="SYH4" s="2"/>
      <c r="SYI4" s="2"/>
      <c r="SYJ4" s="2"/>
      <c r="SYK4" s="2"/>
      <c r="SYL4" s="2"/>
      <c r="SYM4" s="2"/>
      <c r="SYN4" s="2"/>
      <c r="SYO4" s="2"/>
      <c r="SYP4" s="2"/>
      <c r="SYQ4" s="2"/>
      <c r="SYR4" s="2"/>
      <c r="SYS4" s="2"/>
      <c r="SYT4" s="2"/>
      <c r="SYU4" s="2"/>
      <c r="SYV4" s="2"/>
      <c r="SYW4" s="2"/>
      <c r="SYX4" s="2"/>
      <c r="SYY4" s="2"/>
      <c r="SYZ4" s="2"/>
      <c r="SZA4" s="2"/>
      <c r="SZB4" s="2"/>
      <c r="SZC4" s="2"/>
      <c r="SZD4" s="2"/>
      <c r="SZE4" s="2"/>
      <c r="SZF4" s="2"/>
      <c r="SZG4" s="2"/>
      <c r="SZH4" s="2"/>
      <c r="SZI4" s="2"/>
      <c r="SZJ4" s="2"/>
      <c r="SZK4" s="2"/>
      <c r="SZL4" s="2"/>
      <c r="SZM4" s="2"/>
      <c r="SZN4" s="2"/>
      <c r="SZO4" s="2"/>
      <c r="SZP4" s="2"/>
      <c r="SZQ4" s="2"/>
      <c r="SZR4" s="2"/>
      <c r="SZS4" s="2"/>
      <c r="SZT4" s="2"/>
      <c r="SZU4" s="2"/>
      <c r="SZV4" s="2"/>
      <c r="SZW4" s="2"/>
      <c r="SZX4" s="2"/>
      <c r="SZY4" s="2"/>
      <c r="SZZ4" s="2"/>
      <c r="TAA4" s="2"/>
      <c r="TAB4" s="2"/>
      <c r="TAC4" s="2"/>
      <c r="TAD4" s="2"/>
      <c r="TAE4" s="2"/>
      <c r="TAF4" s="2"/>
      <c r="TAG4" s="2"/>
      <c r="TAH4" s="2"/>
      <c r="TAI4" s="2"/>
      <c r="TAJ4" s="2"/>
      <c r="TAK4" s="2"/>
      <c r="TAL4" s="2"/>
      <c r="TAM4" s="2"/>
      <c r="TAN4" s="2"/>
      <c r="TAO4" s="2"/>
      <c r="TAP4" s="2"/>
      <c r="TAQ4" s="2"/>
      <c r="TAR4" s="2"/>
      <c r="TAS4" s="2"/>
      <c r="TAT4" s="2"/>
      <c r="TAU4" s="2"/>
      <c r="TAV4" s="2"/>
      <c r="TAW4" s="2"/>
      <c r="TAX4" s="2"/>
      <c r="TAY4" s="2"/>
      <c r="TAZ4" s="2"/>
      <c r="TBA4" s="2"/>
      <c r="TBB4" s="2"/>
      <c r="TBC4" s="2"/>
      <c r="TBD4" s="2"/>
      <c r="TBE4" s="2"/>
      <c r="TBF4" s="2"/>
      <c r="TBG4" s="2"/>
      <c r="TBH4" s="2"/>
      <c r="TBI4" s="2"/>
      <c r="TBJ4" s="2"/>
      <c r="TBK4" s="2"/>
      <c r="TBL4" s="2"/>
      <c r="TBM4" s="2"/>
      <c r="TBN4" s="2"/>
      <c r="TBO4" s="2"/>
      <c r="TBP4" s="2"/>
      <c r="TBQ4" s="2"/>
      <c r="TBR4" s="2"/>
      <c r="TBS4" s="2"/>
      <c r="TBT4" s="2"/>
      <c r="TBU4" s="2"/>
      <c r="TBV4" s="2"/>
      <c r="TBW4" s="2"/>
      <c r="TBX4" s="2"/>
      <c r="TBY4" s="2"/>
      <c r="TBZ4" s="2"/>
      <c r="TCA4" s="2"/>
      <c r="TCB4" s="2"/>
      <c r="TCC4" s="2"/>
      <c r="TCD4" s="2"/>
      <c r="TCE4" s="2"/>
      <c r="TCF4" s="2"/>
      <c r="TCG4" s="2"/>
      <c r="TCH4" s="2"/>
      <c r="TCI4" s="2"/>
      <c r="TCJ4" s="2"/>
      <c r="TCK4" s="2"/>
      <c r="TCL4" s="2"/>
      <c r="TCM4" s="2"/>
      <c r="TCN4" s="2"/>
      <c r="TCO4" s="2"/>
      <c r="TCP4" s="2"/>
      <c r="TCQ4" s="2"/>
      <c r="TCR4" s="2"/>
      <c r="TCS4" s="2"/>
      <c r="TCT4" s="2"/>
      <c r="TCU4" s="2"/>
      <c r="TCV4" s="2"/>
      <c r="TCW4" s="2"/>
      <c r="TCX4" s="2"/>
      <c r="TCY4" s="2"/>
      <c r="TCZ4" s="2"/>
      <c r="TDA4" s="2"/>
      <c r="TDB4" s="2"/>
      <c r="TDC4" s="2"/>
      <c r="TDD4" s="2"/>
      <c r="TDE4" s="2"/>
      <c r="TDF4" s="2"/>
      <c r="TDG4" s="2"/>
      <c r="TDH4" s="2"/>
      <c r="TDI4" s="2"/>
      <c r="TDJ4" s="2"/>
      <c r="TDK4" s="2"/>
      <c r="TDL4" s="2"/>
      <c r="TDM4" s="2"/>
      <c r="TDN4" s="2"/>
      <c r="TDO4" s="2"/>
      <c r="TDP4" s="2"/>
      <c r="TDQ4" s="2"/>
      <c r="TDR4" s="2"/>
      <c r="TDS4" s="2"/>
      <c r="TDT4" s="2"/>
      <c r="TDU4" s="2"/>
      <c r="TDV4" s="2"/>
      <c r="TDW4" s="2"/>
      <c r="TDX4" s="2"/>
      <c r="TDY4" s="2"/>
      <c r="TDZ4" s="2"/>
      <c r="TEA4" s="2"/>
      <c r="TEB4" s="2"/>
      <c r="TEC4" s="2"/>
      <c r="TED4" s="2"/>
      <c r="TEE4" s="2"/>
      <c r="TEF4" s="2"/>
      <c r="TEG4" s="2"/>
      <c r="TEH4" s="2"/>
      <c r="TEI4" s="2"/>
      <c r="TEJ4" s="2"/>
      <c r="TEK4" s="2"/>
      <c r="TEL4" s="2"/>
      <c r="TEM4" s="2"/>
      <c r="TEN4" s="2"/>
      <c r="TEO4" s="2"/>
      <c r="TEP4" s="2"/>
      <c r="TEQ4" s="2"/>
      <c r="TER4" s="2"/>
      <c r="TES4" s="2"/>
      <c r="TET4" s="2"/>
      <c r="TEU4" s="2"/>
      <c r="TEV4" s="2"/>
      <c r="TEW4" s="2"/>
      <c r="TEX4" s="2"/>
      <c r="TEY4" s="2"/>
      <c r="TEZ4" s="2"/>
      <c r="TFA4" s="2"/>
      <c r="TFB4" s="2"/>
      <c r="TFC4" s="2"/>
      <c r="TFD4" s="2"/>
      <c r="TFE4" s="2"/>
      <c r="TFF4" s="2"/>
      <c r="TFG4" s="2"/>
      <c r="TFH4" s="2"/>
      <c r="TFI4" s="2"/>
      <c r="TFJ4" s="2"/>
      <c r="TFK4" s="2"/>
      <c r="TFL4" s="2"/>
      <c r="TFM4" s="2"/>
      <c r="TFN4" s="2"/>
      <c r="TFO4" s="2"/>
      <c r="TFP4" s="2"/>
      <c r="TFQ4" s="2"/>
      <c r="TFR4" s="2"/>
      <c r="TFS4" s="2"/>
      <c r="TFT4" s="2"/>
      <c r="TFU4" s="2"/>
      <c r="TFV4" s="2"/>
      <c r="TFW4" s="2"/>
      <c r="TFX4" s="2"/>
      <c r="TFY4" s="2"/>
      <c r="TFZ4" s="2"/>
      <c r="TGA4" s="2"/>
      <c r="TGB4" s="2"/>
      <c r="TGC4" s="2"/>
      <c r="TGD4" s="2"/>
      <c r="TGE4" s="2"/>
      <c r="TGF4" s="2"/>
      <c r="TGG4" s="2"/>
      <c r="TGH4" s="2"/>
      <c r="TGI4" s="2"/>
      <c r="TGJ4" s="2"/>
      <c r="TGK4" s="2"/>
      <c r="TGL4" s="2"/>
      <c r="TGM4" s="2"/>
      <c r="TGN4" s="2"/>
      <c r="TGO4" s="2"/>
      <c r="TGP4" s="2"/>
      <c r="TGQ4" s="2"/>
      <c r="TGR4" s="2"/>
      <c r="TGS4" s="2"/>
      <c r="TGT4" s="2"/>
      <c r="TGU4" s="2"/>
      <c r="TGV4" s="2"/>
      <c r="TGW4" s="2"/>
      <c r="TGX4" s="2"/>
      <c r="TGY4" s="2"/>
      <c r="TGZ4" s="2"/>
      <c r="THA4" s="2"/>
      <c r="THB4" s="2"/>
      <c r="THC4" s="2"/>
      <c r="THD4" s="2"/>
      <c r="THE4" s="2"/>
      <c r="THF4" s="2"/>
      <c r="THG4" s="2"/>
      <c r="THH4" s="2"/>
      <c r="THI4" s="2"/>
      <c r="THJ4" s="2"/>
      <c r="THK4" s="2"/>
      <c r="THL4" s="2"/>
      <c r="THM4" s="2"/>
      <c r="THN4" s="2"/>
      <c r="THO4" s="2"/>
      <c r="THP4" s="2"/>
      <c r="THQ4" s="2"/>
      <c r="THR4" s="2"/>
      <c r="THS4" s="2"/>
      <c r="THT4" s="2"/>
      <c r="THU4" s="2"/>
      <c r="THV4" s="2"/>
      <c r="THW4" s="2"/>
      <c r="THX4" s="2"/>
      <c r="THY4" s="2"/>
      <c r="THZ4" s="2"/>
      <c r="TIA4" s="2"/>
      <c r="TIB4" s="2"/>
      <c r="TIC4" s="2"/>
      <c r="TID4" s="2"/>
      <c r="TIE4" s="2"/>
      <c r="TIF4" s="2"/>
      <c r="TIG4" s="2"/>
      <c r="TIH4" s="2"/>
      <c r="TII4" s="2"/>
      <c r="TIJ4" s="2"/>
      <c r="TIK4" s="2"/>
      <c r="TIL4" s="2"/>
      <c r="TIM4" s="2"/>
      <c r="TIN4" s="2"/>
      <c r="TIO4" s="2"/>
      <c r="TIP4" s="2"/>
      <c r="TIQ4" s="2"/>
      <c r="TIR4" s="2"/>
      <c r="TIS4" s="2"/>
      <c r="TIT4" s="2"/>
      <c r="TIU4" s="2"/>
      <c r="TIV4" s="2"/>
      <c r="TIW4" s="2"/>
      <c r="TIX4" s="2"/>
      <c r="TIY4" s="2"/>
      <c r="TIZ4" s="2"/>
      <c r="TJA4" s="2"/>
      <c r="TJB4" s="2"/>
      <c r="TJC4" s="2"/>
      <c r="TJD4" s="2"/>
      <c r="TJE4" s="2"/>
      <c r="TJF4" s="2"/>
      <c r="TJG4" s="2"/>
      <c r="TJH4" s="2"/>
      <c r="TJI4" s="2"/>
      <c r="TJJ4" s="2"/>
      <c r="TJK4" s="2"/>
      <c r="TJL4" s="2"/>
      <c r="TJM4" s="2"/>
      <c r="TJN4" s="2"/>
      <c r="TJO4" s="2"/>
      <c r="TJP4" s="2"/>
      <c r="TJQ4" s="2"/>
      <c r="TJR4" s="2"/>
      <c r="TJS4" s="2"/>
      <c r="TJT4" s="2"/>
      <c r="TJU4" s="2"/>
      <c r="TJV4" s="2"/>
      <c r="TJW4" s="2"/>
      <c r="TJX4" s="2"/>
      <c r="TJY4" s="2"/>
      <c r="TJZ4" s="2"/>
      <c r="TKA4" s="2"/>
      <c r="TKB4" s="2"/>
      <c r="TKC4" s="2"/>
      <c r="TKD4" s="2"/>
      <c r="TKE4" s="2"/>
      <c r="TKF4" s="2"/>
      <c r="TKG4" s="2"/>
      <c r="TKH4" s="2"/>
      <c r="TKI4" s="2"/>
      <c r="TKJ4" s="2"/>
      <c r="TKK4" s="2"/>
      <c r="TKL4" s="2"/>
      <c r="TKM4" s="2"/>
      <c r="TKN4" s="2"/>
      <c r="TKO4" s="2"/>
      <c r="TKP4" s="2"/>
      <c r="TKQ4" s="2"/>
      <c r="TKR4" s="2"/>
      <c r="TKS4" s="2"/>
      <c r="TKT4" s="2"/>
      <c r="TKU4" s="2"/>
      <c r="TKV4" s="2"/>
      <c r="TKW4" s="2"/>
      <c r="TKX4" s="2"/>
      <c r="TKY4" s="2"/>
      <c r="TKZ4" s="2"/>
      <c r="TLA4" s="2"/>
      <c r="TLB4" s="2"/>
      <c r="TLC4" s="2"/>
      <c r="TLD4" s="2"/>
      <c r="TLE4" s="2"/>
      <c r="TLF4" s="2"/>
      <c r="TLG4" s="2"/>
      <c r="TLH4" s="2"/>
      <c r="TLI4" s="2"/>
      <c r="TLJ4" s="2"/>
      <c r="TLK4" s="2"/>
      <c r="TLL4" s="2"/>
      <c r="TLM4" s="2"/>
      <c r="TLN4" s="2"/>
      <c r="TLO4" s="2"/>
      <c r="TLP4" s="2"/>
      <c r="TLQ4" s="2"/>
      <c r="TLR4" s="2"/>
      <c r="TLS4" s="2"/>
      <c r="TLT4" s="2"/>
      <c r="TLU4" s="2"/>
      <c r="TLV4" s="2"/>
      <c r="TLW4" s="2"/>
      <c r="TLX4" s="2"/>
      <c r="TLY4" s="2"/>
      <c r="TLZ4" s="2"/>
      <c r="TMA4" s="2"/>
      <c r="TMB4" s="2"/>
      <c r="TMC4" s="2"/>
      <c r="TMD4" s="2"/>
      <c r="TME4" s="2"/>
      <c r="TMF4" s="2"/>
      <c r="TMG4" s="2"/>
      <c r="TMH4" s="2"/>
      <c r="TMI4" s="2"/>
      <c r="TMJ4" s="2"/>
      <c r="TMK4" s="2"/>
      <c r="TML4" s="2"/>
      <c r="TMM4" s="2"/>
      <c r="TMN4" s="2"/>
      <c r="TMO4" s="2"/>
      <c r="TMP4" s="2"/>
      <c r="TMQ4" s="2"/>
      <c r="TMR4" s="2"/>
      <c r="TMS4" s="2"/>
      <c r="TMT4" s="2"/>
      <c r="TMU4" s="2"/>
      <c r="TMV4" s="2"/>
      <c r="TMW4" s="2"/>
      <c r="TMX4" s="2"/>
      <c r="TMY4" s="2"/>
      <c r="TMZ4" s="2"/>
      <c r="TNA4" s="2"/>
      <c r="TNB4" s="2"/>
      <c r="TNC4" s="2"/>
      <c r="TND4" s="2"/>
      <c r="TNE4" s="2"/>
      <c r="TNF4" s="2"/>
      <c r="TNG4" s="2"/>
      <c r="TNH4" s="2"/>
      <c r="TNI4" s="2"/>
      <c r="TNJ4" s="2"/>
      <c r="TNK4" s="2"/>
      <c r="TNL4" s="2"/>
      <c r="TNM4" s="2"/>
      <c r="TNN4" s="2"/>
      <c r="TNO4" s="2"/>
      <c r="TNP4" s="2"/>
      <c r="TNQ4" s="2"/>
      <c r="TNR4" s="2"/>
      <c r="TNS4" s="2"/>
      <c r="TNT4" s="2"/>
      <c r="TNU4" s="2"/>
      <c r="TNV4" s="2"/>
      <c r="TNW4" s="2"/>
      <c r="TNX4" s="2"/>
      <c r="TNY4" s="2"/>
      <c r="TNZ4" s="2"/>
      <c r="TOA4" s="2"/>
      <c r="TOB4" s="2"/>
      <c r="TOC4" s="2"/>
      <c r="TOD4" s="2"/>
      <c r="TOE4" s="2"/>
      <c r="TOF4" s="2"/>
      <c r="TOG4" s="2"/>
      <c r="TOH4" s="2"/>
      <c r="TOI4" s="2"/>
      <c r="TOJ4" s="2"/>
      <c r="TOK4" s="2"/>
      <c r="TOL4" s="2"/>
      <c r="TOM4" s="2"/>
      <c r="TON4" s="2"/>
      <c r="TOO4" s="2"/>
      <c r="TOP4" s="2"/>
      <c r="TOQ4" s="2"/>
      <c r="TOR4" s="2"/>
      <c r="TOS4" s="2"/>
      <c r="TOT4" s="2"/>
      <c r="TOU4" s="2"/>
      <c r="TOV4" s="2"/>
      <c r="TOW4" s="2"/>
      <c r="TOX4" s="2"/>
      <c r="TOY4" s="2"/>
      <c r="TOZ4" s="2"/>
      <c r="TPA4" s="2"/>
      <c r="TPB4" s="2"/>
      <c r="TPC4" s="2"/>
      <c r="TPD4" s="2"/>
      <c r="TPE4" s="2"/>
      <c r="TPF4" s="2"/>
      <c r="TPG4" s="2"/>
      <c r="TPH4" s="2"/>
      <c r="TPI4" s="2"/>
      <c r="TPJ4" s="2"/>
      <c r="TPK4" s="2"/>
      <c r="TPL4" s="2"/>
      <c r="TPM4" s="2"/>
      <c r="TPN4" s="2"/>
      <c r="TPO4" s="2"/>
      <c r="TPP4" s="2"/>
      <c r="TPQ4" s="2"/>
      <c r="TPR4" s="2"/>
      <c r="TPS4" s="2"/>
      <c r="TPT4" s="2"/>
      <c r="TPU4" s="2"/>
      <c r="TPV4" s="2"/>
      <c r="TPW4" s="2"/>
      <c r="TPX4" s="2"/>
      <c r="TPY4" s="2"/>
      <c r="TPZ4" s="2"/>
      <c r="TQA4" s="2"/>
      <c r="TQB4" s="2"/>
      <c r="TQC4" s="2"/>
      <c r="TQD4" s="2"/>
      <c r="TQE4" s="2"/>
      <c r="TQF4" s="2"/>
      <c r="TQG4" s="2"/>
      <c r="TQH4" s="2"/>
      <c r="TQI4" s="2"/>
      <c r="TQJ4" s="2"/>
      <c r="TQK4" s="2"/>
      <c r="TQL4" s="2"/>
      <c r="TQM4" s="2"/>
      <c r="TQN4" s="2"/>
      <c r="TQO4" s="2"/>
      <c r="TQP4" s="2"/>
      <c r="TQQ4" s="2"/>
      <c r="TQR4" s="2"/>
      <c r="TQS4" s="2"/>
      <c r="TQT4" s="2"/>
      <c r="TQU4" s="2"/>
      <c r="TQV4" s="2"/>
      <c r="TQW4" s="2"/>
      <c r="TQX4" s="2"/>
      <c r="TQY4" s="2"/>
      <c r="TQZ4" s="2"/>
      <c r="TRA4" s="2"/>
      <c r="TRB4" s="2"/>
      <c r="TRC4" s="2"/>
      <c r="TRD4" s="2"/>
      <c r="TRE4" s="2"/>
      <c r="TRF4" s="2"/>
      <c r="TRG4" s="2"/>
      <c r="TRH4" s="2"/>
      <c r="TRI4" s="2"/>
      <c r="TRJ4" s="2"/>
      <c r="TRK4" s="2"/>
      <c r="TRL4" s="2"/>
      <c r="TRM4" s="2"/>
      <c r="TRN4" s="2"/>
      <c r="TRO4" s="2"/>
      <c r="TRP4" s="2"/>
      <c r="TRQ4" s="2"/>
      <c r="TRR4" s="2"/>
      <c r="TRS4" s="2"/>
      <c r="TRT4" s="2"/>
      <c r="TRU4" s="2"/>
      <c r="TRV4" s="2"/>
      <c r="TRW4" s="2"/>
      <c r="TRX4" s="2"/>
      <c r="TRY4" s="2"/>
      <c r="TRZ4" s="2"/>
      <c r="TSA4" s="2"/>
      <c r="TSB4" s="2"/>
      <c r="TSC4" s="2"/>
      <c r="TSD4" s="2"/>
      <c r="TSE4" s="2"/>
      <c r="TSF4" s="2"/>
      <c r="TSG4" s="2"/>
      <c r="TSH4" s="2"/>
      <c r="TSI4" s="2"/>
      <c r="TSJ4" s="2"/>
      <c r="TSK4" s="2"/>
      <c r="TSL4" s="2"/>
      <c r="TSM4" s="2"/>
      <c r="TSN4" s="2"/>
      <c r="TSO4" s="2"/>
      <c r="TSP4" s="2"/>
      <c r="TSQ4" s="2"/>
      <c r="TSR4" s="2"/>
      <c r="TSS4" s="2"/>
      <c r="TST4" s="2"/>
      <c r="TSU4" s="2"/>
      <c r="TSV4" s="2"/>
      <c r="TSW4" s="2"/>
      <c r="TSX4" s="2"/>
      <c r="TSY4" s="2"/>
      <c r="TSZ4" s="2"/>
      <c r="TTA4" s="2"/>
      <c r="TTB4" s="2"/>
      <c r="TTC4" s="2"/>
      <c r="TTD4" s="2"/>
      <c r="TTE4" s="2"/>
      <c r="TTF4" s="2"/>
      <c r="TTG4" s="2"/>
      <c r="TTH4" s="2"/>
      <c r="TTI4" s="2"/>
      <c r="TTJ4" s="2"/>
      <c r="TTK4" s="2"/>
      <c r="TTL4" s="2"/>
      <c r="TTM4" s="2"/>
      <c r="TTN4" s="2"/>
      <c r="TTO4" s="2"/>
      <c r="TTP4" s="2"/>
      <c r="TTQ4" s="2"/>
      <c r="TTR4" s="2"/>
      <c r="TTS4" s="2"/>
      <c r="TTT4" s="2"/>
      <c r="TTU4" s="2"/>
      <c r="TTV4" s="2"/>
      <c r="TTW4" s="2"/>
      <c r="TTX4" s="2"/>
      <c r="TTY4" s="2"/>
      <c r="TTZ4" s="2"/>
      <c r="TUA4" s="2"/>
      <c r="TUB4" s="2"/>
      <c r="TUC4" s="2"/>
      <c r="TUD4" s="2"/>
      <c r="TUE4" s="2"/>
      <c r="TUF4" s="2"/>
      <c r="TUG4" s="2"/>
      <c r="TUH4" s="2"/>
      <c r="TUI4" s="2"/>
      <c r="TUJ4" s="2"/>
      <c r="TUK4" s="2"/>
      <c r="TUL4" s="2"/>
      <c r="TUM4" s="2"/>
      <c r="TUN4" s="2"/>
      <c r="TUO4" s="2"/>
      <c r="TUP4" s="2"/>
      <c r="TUQ4" s="2"/>
      <c r="TUR4" s="2"/>
      <c r="TUS4" s="2"/>
      <c r="TUT4" s="2"/>
      <c r="TUU4" s="2"/>
      <c r="TUV4" s="2"/>
      <c r="TUW4" s="2"/>
      <c r="TUX4" s="2"/>
      <c r="TUY4" s="2"/>
      <c r="TUZ4" s="2"/>
      <c r="TVA4" s="2"/>
      <c r="TVB4" s="2"/>
      <c r="TVC4" s="2"/>
      <c r="TVD4" s="2"/>
      <c r="TVE4" s="2"/>
      <c r="TVF4" s="2"/>
      <c r="TVG4" s="2"/>
      <c r="TVH4" s="2"/>
      <c r="TVI4" s="2"/>
      <c r="TVJ4" s="2"/>
      <c r="TVK4" s="2"/>
      <c r="TVL4" s="2"/>
      <c r="TVM4" s="2"/>
      <c r="TVN4" s="2"/>
      <c r="TVO4" s="2"/>
      <c r="TVP4" s="2"/>
      <c r="TVQ4" s="2"/>
      <c r="TVR4" s="2"/>
      <c r="TVS4" s="2"/>
      <c r="TVT4" s="2"/>
      <c r="TVU4" s="2"/>
      <c r="TVV4" s="2"/>
      <c r="TVW4" s="2"/>
      <c r="TVX4" s="2"/>
      <c r="TVY4" s="2"/>
      <c r="TVZ4" s="2"/>
      <c r="TWA4" s="2"/>
      <c r="TWB4" s="2"/>
      <c r="TWC4" s="2"/>
      <c r="TWD4" s="2"/>
      <c r="TWE4" s="2"/>
      <c r="TWF4" s="2"/>
      <c r="TWG4" s="2"/>
      <c r="TWH4" s="2"/>
      <c r="TWI4" s="2"/>
      <c r="TWJ4" s="2"/>
      <c r="TWK4" s="2"/>
      <c r="TWL4" s="2"/>
      <c r="TWM4" s="2"/>
      <c r="TWN4" s="2"/>
      <c r="TWO4" s="2"/>
      <c r="TWP4" s="2"/>
      <c r="TWQ4" s="2"/>
      <c r="TWR4" s="2"/>
      <c r="TWS4" s="2"/>
      <c r="TWT4" s="2"/>
      <c r="TWU4" s="2"/>
      <c r="TWV4" s="2"/>
      <c r="TWW4" s="2"/>
      <c r="TWX4" s="2"/>
      <c r="TWY4" s="2"/>
      <c r="TWZ4" s="2"/>
      <c r="TXA4" s="2"/>
      <c r="TXB4" s="2"/>
      <c r="TXC4" s="2"/>
      <c r="TXD4" s="2"/>
      <c r="TXE4" s="2"/>
      <c r="TXF4" s="2"/>
      <c r="TXG4" s="2"/>
      <c r="TXH4" s="2"/>
      <c r="TXI4" s="2"/>
      <c r="TXJ4" s="2"/>
      <c r="TXK4" s="2"/>
      <c r="TXL4" s="2"/>
      <c r="TXM4" s="2"/>
      <c r="TXN4" s="2"/>
      <c r="TXO4" s="2"/>
      <c r="TXP4" s="2"/>
      <c r="TXQ4" s="2"/>
      <c r="TXR4" s="2"/>
      <c r="TXS4" s="2"/>
      <c r="TXT4" s="2"/>
      <c r="TXU4" s="2"/>
      <c r="TXV4" s="2"/>
      <c r="TXW4" s="2"/>
      <c r="TXX4" s="2"/>
      <c r="TXY4" s="2"/>
      <c r="TXZ4" s="2"/>
      <c r="TYA4" s="2"/>
      <c r="TYB4" s="2"/>
      <c r="TYC4" s="2"/>
      <c r="TYD4" s="2"/>
      <c r="TYE4" s="2"/>
      <c r="TYF4" s="2"/>
      <c r="TYG4" s="2"/>
      <c r="TYH4" s="2"/>
      <c r="TYI4" s="2"/>
      <c r="TYJ4" s="2"/>
      <c r="TYK4" s="2"/>
      <c r="TYL4" s="2"/>
      <c r="TYM4" s="2"/>
      <c r="TYN4" s="2"/>
      <c r="TYO4" s="2"/>
      <c r="TYP4" s="2"/>
      <c r="TYQ4" s="2"/>
      <c r="TYR4" s="2"/>
      <c r="TYS4" s="2"/>
      <c r="TYT4" s="2"/>
      <c r="TYU4" s="2"/>
      <c r="TYV4" s="2"/>
      <c r="TYW4" s="2"/>
      <c r="TYX4" s="2"/>
      <c r="TYY4" s="2"/>
      <c r="TYZ4" s="2"/>
      <c r="TZA4" s="2"/>
      <c r="TZB4" s="2"/>
      <c r="TZC4" s="2"/>
      <c r="TZD4" s="2"/>
      <c r="TZE4" s="2"/>
      <c r="TZF4" s="2"/>
      <c r="TZG4" s="2"/>
      <c r="TZH4" s="2"/>
      <c r="TZI4" s="2"/>
      <c r="TZJ4" s="2"/>
      <c r="TZK4" s="2"/>
      <c r="TZL4" s="2"/>
      <c r="TZM4" s="2"/>
      <c r="TZN4" s="2"/>
      <c r="TZO4" s="2"/>
      <c r="TZP4" s="2"/>
      <c r="TZQ4" s="2"/>
      <c r="TZR4" s="2"/>
      <c r="TZS4" s="2"/>
      <c r="TZT4" s="2"/>
      <c r="TZU4" s="2"/>
      <c r="TZV4" s="2"/>
      <c r="TZW4" s="2"/>
      <c r="TZX4" s="2"/>
      <c r="TZY4" s="2"/>
      <c r="TZZ4" s="2"/>
      <c r="UAA4" s="2"/>
      <c r="UAB4" s="2"/>
      <c r="UAC4" s="2"/>
      <c r="UAD4" s="2"/>
      <c r="UAE4" s="2"/>
      <c r="UAF4" s="2"/>
      <c r="UAG4" s="2"/>
      <c r="UAH4" s="2"/>
      <c r="UAI4" s="2"/>
      <c r="UAJ4" s="2"/>
      <c r="UAK4" s="2"/>
      <c r="UAL4" s="2"/>
      <c r="UAM4" s="2"/>
      <c r="UAN4" s="2"/>
      <c r="UAO4" s="2"/>
      <c r="UAP4" s="2"/>
      <c r="UAQ4" s="2"/>
      <c r="UAR4" s="2"/>
      <c r="UAS4" s="2"/>
      <c r="UAT4" s="2"/>
      <c r="UAU4" s="2"/>
      <c r="UAV4" s="2"/>
      <c r="UAW4" s="2"/>
      <c r="UAX4" s="2"/>
      <c r="UAY4" s="2"/>
      <c r="UAZ4" s="2"/>
      <c r="UBA4" s="2"/>
      <c r="UBB4" s="2"/>
      <c r="UBC4" s="2"/>
      <c r="UBD4" s="2"/>
      <c r="UBE4" s="2"/>
      <c r="UBF4" s="2"/>
      <c r="UBG4" s="2"/>
      <c r="UBH4" s="2"/>
      <c r="UBI4" s="2"/>
      <c r="UBJ4" s="2"/>
      <c r="UBK4" s="2"/>
      <c r="UBL4" s="2"/>
      <c r="UBM4" s="2"/>
      <c r="UBN4" s="2"/>
      <c r="UBO4" s="2"/>
      <c r="UBP4" s="2"/>
      <c r="UBQ4" s="2"/>
      <c r="UBR4" s="2"/>
      <c r="UBS4" s="2"/>
      <c r="UBT4" s="2"/>
      <c r="UBU4" s="2"/>
      <c r="UBV4" s="2"/>
      <c r="UBW4" s="2"/>
      <c r="UBX4" s="2"/>
      <c r="UBY4" s="2"/>
      <c r="UBZ4" s="2"/>
      <c r="UCA4" s="2"/>
      <c r="UCB4" s="2"/>
      <c r="UCC4" s="2"/>
      <c r="UCD4" s="2"/>
      <c r="UCE4" s="2"/>
      <c r="UCF4" s="2"/>
      <c r="UCG4" s="2"/>
      <c r="UCH4" s="2"/>
      <c r="UCI4" s="2"/>
      <c r="UCJ4" s="2"/>
      <c r="UCK4" s="2"/>
      <c r="UCL4" s="2"/>
      <c r="UCM4" s="2"/>
      <c r="UCN4" s="2"/>
      <c r="UCO4" s="2"/>
      <c r="UCP4" s="2"/>
      <c r="UCQ4" s="2"/>
      <c r="UCR4" s="2"/>
      <c r="UCS4" s="2"/>
      <c r="UCT4" s="2"/>
      <c r="UCU4" s="2"/>
      <c r="UCV4" s="2"/>
      <c r="UCW4" s="2"/>
      <c r="UCX4" s="2"/>
      <c r="UCY4" s="2"/>
      <c r="UCZ4" s="2"/>
      <c r="UDA4" s="2"/>
      <c r="UDB4" s="2"/>
      <c r="UDC4" s="2"/>
      <c r="UDD4" s="2"/>
      <c r="UDE4" s="2"/>
      <c r="UDF4" s="2"/>
      <c r="UDG4" s="2"/>
      <c r="UDH4" s="2"/>
      <c r="UDI4" s="2"/>
      <c r="UDJ4" s="2"/>
      <c r="UDK4" s="2"/>
      <c r="UDL4" s="2"/>
      <c r="UDM4" s="2"/>
      <c r="UDN4" s="2"/>
      <c r="UDO4" s="2"/>
      <c r="UDP4" s="2"/>
      <c r="UDQ4" s="2"/>
      <c r="UDR4" s="2"/>
      <c r="UDS4" s="2"/>
      <c r="UDT4" s="2"/>
      <c r="UDU4" s="2"/>
    </row>
    <row r="5" spans="1:14321" x14ac:dyDescent="0.25">
      <c r="A5">
        <v>37</v>
      </c>
      <c r="B5" t="str">
        <f t="shared" si="0"/>
        <v>Mid Career (31-45)</v>
      </c>
      <c r="C5" t="s">
        <v>35</v>
      </c>
      <c r="D5" t="s">
        <v>36</v>
      </c>
      <c r="E5">
        <v>1373</v>
      </c>
      <c r="F5" t="s">
        <v>45</v>
      </c>
      <c r="G5">
        <v>2</v>
      </c>
      <c r="H5">
        <v>2</v>
      </c>
      <c r="I5" t="s">
        <v>49</v>
      </c>
      <c r="J5">
        <v>1</v>
      </c>
      <c r="K5">
        <v>4</v>
      </c>
      <c r="L5">
        <v>4</v>
      </c>
      <c r="M5" t="s">
        <v>46</v>
      </c>
      <c r="N5">
        <v>92</v>
      </c>
      <c r="O5">
        <v>2</v>
      </c>
      <c r="P5">
        <v>1</v>
      </c>
      <c r="Q5" t="s">
        <v>50</v>
      </c>
      <c r="R5">
        <v>3</v>
      </c>
      <c r="S5" t="s">
        <v>41</v>
      </c>
      <c r="T5">
        <v>2090</v>
      </c>
      <c r="U5" t="str">
        <f t="shared" si="1"/>
        <v>Low</v>
      </c>
      <c r="V5">
        <v>2396</v>
      </c>
      <c r="W5">
        <v>6</v>
      </c>
      <c r="X5" t="s">
        <v>42</v>
      </c>
      <c r="Y5" t="s">
        <v>35</v>
      </c>
      <c r="Z5">
        <v>15</v>
      </c>
      <c r="AA5">
        <v>3</v>
      </c>
      <c r="AB5">
        <v>2</v>
      </c>
      <c r="AC5">
        <v>80</v>
      </c>
      <c r="AD5">
        <v>0</v>
      </c>
      <c r="AE5">
        <v>7</v>
      </c>
      <c r="AF5">
        <v>3</v>
      </c>
      <c r="AG5">
        <v>3</v>
      </c>
      <c r="AH5" t="str">
        <f t="shared" si="2"/>
        <v>0-2 Years</v>
      </c>
      <c r="AI5">
        <v>0</v>
      </c>
      <c r="AJ5">
        <v>0</v>
      </c>
      <c r="AK5">
        <v>0</v>
      </c>
      <c r="AL5">
        <v>0</v>
      </c>
      <c r="JGP5" s="2"/>
      <c r="JGQ5" s="2"/>
      <c r="JGR5" s="2"/>
      <c r="JGS5" s="2"/>
      <c r="JGT5" s="2"/>
      <c r="JGU5" s="2"/>
      <c r="JGV5" s="2"/>
      <c r="JGW5" s="2"/>
      <c r="JGX5" s="2"/>
      <c r="JGY5" s="2"/>
      <c r="JGZ5" s="2"/>
      <c r="JHA5" s="2"/>
      <c r="JHB5" s="2"/>
      <c r="JHC5" s="2"/>
      <c r="JHD5" s="2"/>
      <c r="JHE5" s="2"/>
      <c r="JHF5" s="2"/>
      <c r="JHG5" s="2"/>
      <c r="JHH5" s="2"/>
      <c r="JHI5" s="2"/>
      <c r="JHJ5" s="2"/>
      <c r="JHK5" s="2"/>
      <c r="JHL5" s="2"/>
      <c r="JHM5" s="2"/>
      <c r="JHN5" s="2"/>
      <c r="JHO5" s="2"/>
      <c r="JHP5" s="2"/>
      <c r="JHQ5" s="2"/>
      <c r="JHR5" s="2"/>
      <c r="JHS5" s="2"/>
      <c r="JHT5" s="2"/>
      <c r="JHU5" s="2"/>
      <c r="JHV5" s="2"/>
      <c r="JHW5" s="2"/>
      <c r="JHX5" s="2"/>
      <c r="JHY5" s="2"/>
      <c r="JHZ5" s="2"/>
      <c r="JIA5" s="2"/>
      <c r="JIB5" s="2"/>
      <c r="JIC5" s="2"/>
      <c r="JID5" s="2"/>
      <c r="JIE5" s="2"/>
      <c r="JIF5" s="2"/>
      <c r="JIG5" s="2"/>
      <c r="JIH5" s="2"/>
      <c r="JII5" s="2"/>
      <c r="JIJ5" s="2"/>
      <c r="JIK5" s="2"/>
      <c r="JIL5" s="2"/>
      <c r="JIM5" s="2"/>
      <c r="JIN5" s="2"/>
      <c r="JIO5" s="2"/>
      <c r="JIP5" s="2"/>
      <c r="JIQ5" s="2"/>
      <c r="JIR5" s="2"/>
      <c r="JIS5" s="2"/>
      <c r="JIT5" s="2"/>
      <c r="JIU5" s="2"/>
      <c r="JIV5" s="2"/>
      <c r="JIW5" s="2"/>
      <c r="JIX5" s="2"/>
      <c r="JIY5" s="2"/>
      <c r="JIZ5" s="2"/>
      <c r="JJA5" s="2"/>
      <c r="JJB5" s="2"/>
      <c r="JJC5" s="2"/>
      <c r="JJD5" s="2"/>
      <c r="JJE5" s="2"/>
      <c r="JJF5" s="2"/>
      <c r="JJG5" s="2"/>
      <c r="JJH5" s="2"/>
      <c r="JJI5" s="2"/>
      <c r="JJJ5" s="2"/>
      <c r="JJK5" s="2"/>
      <c r="JJL5" s="2"/>
      <c r="JJM5" s="2"/>
      <c r="JJN5" s="2"/>
      <c r="JJO5" s="2"/>
      <c r="JJP5" s="2"/>
      <c r="JJQ5" s="2"/>
      <c r="JJR5" s="2"/>
      <c r="JJS5" s="2"/>
      <c r="JJT5" s="2"/>
      <c r="JJU5" s="2"/>
      <c r="JJV5" s="2"/>
      <c r="JJW5" s="2"/>
      <c r="JJX5" s="2"/>
      <c r="JJY5" s="2"/>
      <c r="JJZ5" s="2"/>
      <c r="JKA5" s="2"/>
      <c r="JKB5" s="2"/>
      <c r="JKC5" s="2"/>
      <c r="JKD5" s="2"/>
      <c r="JKE5" s="2"/>
      <c r="JKF5" s="2"/>
      <c r="JKG5" s="2"/>
      <c r="JKH5" s="2"/>
      <c r="JKI5" s="2"/>
      <c r="JKJ5" s="2"/>
      <c r="JKK5" s="2"/>
      <c r="JKL5" s="2"/>
      <c r="JKM5" s="2"/>
      <c r="JKN5" s="2"/>
      <c r="JKO5" s="2"/>
      <c r="JKP5" s="2"/>
      <c r="JKQ5" s="2"/>
      <c r="JKR5" s="2"/>
      <c r="JKS5" s="2"/>
      <c r="JKT5" s="2"/>
      <c r="JKU5" s="2"/>
      <c r="JKV5" s="2"/>
      <c r="JKW5" s="2"/>
      <c r="JKX5" s="2"/>
      <c r="JKY5" s="2"/>
      <c r="JKZ5" s="2"/>
      <c r="JLA5" s="2"/>
      <c r="JLB5" s="2"/>
      <c r="JLC5" s="2"/>
      <c r="JLD5" s="2"/>
      <c r="JLE5" s="2"/>
      <c r="JLF5" s="2"/>
      <c r="JLG5" s="2"/>
      <c r="JLH5" s="2"/>
      <c r="JLI5" s="2"/>
      <c r="JLJ5" s="2"/>
      <c r="JLK5" s="2"/>
      <c r="JLL5" s="2"/>
      <c r="JLM5" s="2"/>
      <c r="JLN5" s="2"/>
      <c r="JLO5" s="2"/>
      <c r="JLP5" s="2"/>
      <c r="JLQ5" s="2"/>
      <c r="JLR5" s="2"/>
      <c r="JLS5" s="2"/>
      <c r="JLT5" s="2"/>
      <c r="JLU5" s="2"/>
      <c r="JLV5" s="2"/>
      <c r="JLW5" s="2"/>
      <c r="JLX5" s="2"/>
      <c r="JLY5" s="2"/>
      <c r="JLZ5" s="2"/>
      <c r="JMA5" s="2"/>
      <c r="JMB5" s="2"/>
      <c r="JMC5" s="2"/>
      <c r="JMD5" s="2"/>
      <c r="JME5" s="2"/>
      <c r="JMF5" s="2"/>
      <c r="JMG5" s="2"/>
      <c r="JMH5" s="2"/>
      <c r="JMI5" s="2"/>
      <c r="JMJ5" s="2"/>
      <c r="JMK5" s="2"/>
      <c r="JML5" s="2"/>
      <c r="JMM5" s="2"/>
      <c r="JMN5" s="2"/>
      <c r="JMO5" s="2"/>
      <c r="JMP5" s="2"/>
      <c r="JMQ5" s="2"/>
      <c r="JMR5" s="2"/>
      <c r="JMS5" s="2"/>
      <c r="JMT5" s="2"/>
      <c r="JMU5" s="2"/>
      <c r="JMV5" s="2"/>
      <c r="JMW5" s="2"/>
      <c r="JMX5" s="2"/>
      <c r="JMY5" s="2"/>
      <c r="JMZ5" s="2"/>
      <c r="JNA5" s="2"/>
      <c r="JNB5" s="2"/>
      <c r="JNC5" s="2"/>
      <c r="JND5" s="2"/>
      <c r="JNE5" s="2"/>
      <c r="JNF5" s="2"/>
      <c r="JNG5" s="2"/>
      <c r="JNH5" s="2"/>
      <c r="JNI5" s="2"/>
      <c r="JNJ5" s="2"/>
      <c r="JNK5" s="2"/>
      <c r="JNL5" s="2"/>
      <c r="JNM5" s="2"/>
      <c r="JNN5" s="2"/>
      <c r="JNO5" s="2"/>
      <c r="JNP5" s="2"/>
      <c r="JNQ5" s="2"/>
      <c r="JNR5" s="2"/>
      <c r="JNS5" s="2"/>
      <c r="JNT5" s="2"/>
      <c r="JNU5" s="2"/>
      <c r="JNV5" s="2"/>
      <c r="JNW5" s="2"/>
      <c r="JNX5" s="2"/>
      <c r="JNY5" s="2"/>
      <c r="JNZ5" s="2"/>
      <c r="JOA5" s="2"/>
      <c r="JOB5" s="2"/>
      <c r="JOC5" s="2"/>
      <c r="JOD5" s="2"/>
      <c r="JOE5" s="2"/>
      <c r="JOF5" s="2"/>
      <c r="JOG5" s="2"/>
      <c r="JOH5" s="2"/>
      <c r="JOI5" s="2"/>
      <c r="JOJ5" s="2"/>
      <c r="JOK5" s="2"/>
      <c r="JOL5" s="2"/>
      <c r="JOM5" s="2"/>
      <c r="JON5" s="2"/>
      <c r="JOO5" s="2"/>
      <c r="JOP5" s="2"/>
      <c r="JOQ5" s="2"/>
      <c r="JOR5" s="2"/>
      <c r="JOS5" s="2"/>
      <c r="JOT5" s="2"/>
      <c r="JOU5" s="2"/>
      <c r="JOV5" s="2"/>
      <c r="JOW5" s="2"/>
      <c r="JOX5" s="2"/>
      <c r="JOY5" s="2"/>
      <c r="JOZ5" s="2"/>
      <c r="JPA5" s="2"/>
      <c r="JPB5" s="2"/>
      <c r="JPC5" s="2"/>
      <c r="JPD5" s="2"/>
      <c r="JPE5" s="2"/>
      <c r="JPF5" s="2"/>
      <c r="JPG5" s="2"/>
      <c r="JPH5" s="2"/>
      <c r="JPI5" s="2"/>
      <c r="JPJ5" s="2"/>
      <c r="JPK5" s="2"/>
      <c r="JPL5" s="2"/>
      <c r="JPM5" s="2"/>
      <c r="JPN5" s="2"/>
      <c r="JPO5" s="2"/>
      <c r="JPP5" s="2"/>
      <c r="JPQ5" s="2"/>
      <c r="JPR5" s="2"/>
      <c r="JPS5" s="2"/>
      <c r="JPT5" s="2"/>
      <c r="JPU5" s="2"/>
      <c r="JPV5" s="2"/>
      <c r="JPW5" s="2"/>
      <c r="JPX5" s="2"/>
      <c r="JPY5" s="2"/>
      <c r="JPZ5" s="2"/>
      <c r="JQA5" s="2"/>
      <c r="JQB5" s="2"/>
      <c r="JQC5" s="2"/>
      <c r="JQD5" s="2"/>
      <c r="JQE5" s="2"/>
      <c r="JQF5" s="2"/>
      <c r="JQG5" s="2"/>
      <c r="JQH5" s="2"/>
      <c r="JQI5" s="2"/>
      <c r="JQJ5" s="2"/>
      <c r="JQK5" s="2"/>
      <c r="JQL5" s="2"/>
      <c r="JQM5" s="2"/>
      <c r="JQN5" s="2"/>
      <c r="JQO5" s="2"/>
      <c r="JQP5" s="2"/>
      <c r="JQQ5" s="2"/>
      <c r="JQR5" s="2"/>
      <c r="JQS5" s="2"/>
      <c r="JQT5" s="2"/>
      <c r="JQU5" s="2"/>
      <c r="JQV5" s="2"/>
      <c r="JQW5" s="2"/>
      <c r="JQX5" s="2"/>
      <c r="JQY5" s="2"/>
      <c r="JQZ5" s="2"/>
      <c r="JRA5" s="2"/>
      <c r="JRB5" s="2"/>
      <c r="JRC5" s="2"/>
      <c r="JRD5" s="2"/>
      <c r="JRE5" s="2"/>
      <c r="JRF5" s="2"/>
      <c r="JRG5" s="2"/>
      <c r="JRH5" s="2"/>
      <c r="JRI5" s="2"/>
      <c r="JRJ5" s="2"/>
      <c r="JRK5" s="2"/>
      <c r="JRL5" s="2"/>
      <c r="JRM5" s="2"/>
      <c r="JRN5" s="2"/>
      <c r="JRO5" s="2"/>
      <c r="JRP5" s="2"/>
      <c r="JRQ5" s="2"/>
      <c r="JRR5" s="2"/>
      <c r="JRS5" s="2"/>
      <c r="JRT5" s="2"/>
      <c r="JRU5" s="2"/>
      <c r="JRV5" s="2"/>
      <c r="JRW5" s="2"/>
      <c r="JRX5" s="2"/>
      <c r="JRY5" s="2"/>
      <c r="JRZ5" s="2"/>
      <c r="JSA5" s="2"/>
      <c r="JSB5" s="2"/>
      <c r="JSC5" s="2"/>
      <c r="JSD5" s="2"/>
      <c r="JSE5" s="2"/>
      <c r="JSF5" s="2"/>
      <c r="JSG5" s="2"/>
      <c r="JSH5" s="2"/>
      <c r="JSI5" s="2"/>
      <c r="JSJ5" s="2"/>
      <c r="JSK5" s="2"/>
      <c r="JSL5" s="2"/>
      <c r="JSM5" s="2"/>
      <c r="JSN5" s="2"/>
      <c r="JSO5" s="2"/>
      <c r="JSP5" s="2"/>
      <c r="JSQ5" s="2"/>
      <c r="JSR5" s="2"/>
      <c r="JSS5" s="2"/>
      <c r="JST5" s="2"/>
      <c r="JSU5" s="2"/>
      <c r="JSV5" s="2"/>
      <c r="JSW5" s="2"/>
      <c r="JSX5" s="2"/>
      <c r="JSY5" s="2"/>
      <c r="JSZ5" s="2"/>
      <c r="JTA5" s="2"/>
      <c r="JTB5" s="2"/>
      <c r="JTC5" s="2"/>
      <c r="JTD5" s="2"/>
      <c r="JTE5" s="2"/>
      <c r="JTF5" s="2"/>
      <c r="JTG5" s="2"/>
      <c r="JTH5" s="2"/>
      <c r="JTI5" s="2"/>
      <c r="JTJ5" s="2"/>
      <c r="JTK5" s="2"/>
      <c r="JTL5" s="2"/>
      <c r="JTM5" s="2"/>
      <c r="JTN5" s="2"/>
      <c r="JTO5" s="2"/>
      <c r="JTP5" s="2"/>
      <c r="JTQ5" s="2"/>
      <c r="JTR5" s="2"/>
      <c r="JTS5" s="2"/>
      <c r="JTT5" s="2"/>
      <c r="JTU5" s="2"/>
      <c r="JTV5" s="2"/>
      <c r="JTW5" s="2"/>
      <c r="JTX5" s="2"/>
      <c r="JTY5" s="2"/>
      <c r="JTZ5" s="2"/>
      <c r="JUA5" s="2"/>
      <c r="JUB5" s="2"/>
      <c r="JUC5" s="2"/>
      <c r="JUD5" s="2"/>
      <c r="JUE5" s="2"/>
      <c r="JUF5" s="2"/>
      <c r="JUG5" s="2"/>
      <c r="JUH5" s="2"/>
      <c r="JUI5" s="2"/>
      <c r="JUJ5" s="2"/>
      <c r="JUK5" s="2"/>
      <c r="JUL5" s="2"/>
      <c r="JUM5" s="2"/>
      <c r="JUN5" s="2"/>
      <c r="JUO5" s="2"/>
      <c r="JUP5" s="2"/>
      <c r="JUQ5" s="2"/>
      <c r="JUR5" s="2"/>
      <c r="JUS5" s="2"/>
      <c r="JUT5" s="2"/>
      <c r="JUU5" s="2"/>
      <c r="JUV5" s="2"/>
      <c r="JUW5" s="2"/>
      <c r="JUX5" s="2"/>
      <c r="JUY5" s="2"/>
      <c r="JUZ5" s="2"/>
      <c r="JVA5" s="2"/>
      <c r="JVB5" s="2"/>
      <c r="JVC5" s="2"/>
      <c r="JVD5" s="2"/>
      <c r="JVE5" s="2"/>
      <c r="JVF5" s="2"/>
      <c r="JVG5" s="2"/>
      <c r="JVH5" s="2"/>
      <c r="JVI5" s="2"/>
      <c r="JVJ5" s="2"/>
      <c r="JVK5" s="2"/>
      <c r="JVL5" s="2"/>
      <c r="JVM5" s="2"/>
      <c r="JVN5" s="2"/>
      <c r="JVO5" s="2"/>
      <c r="JVP5" s="2"/>
      <c r="JVQ5" s="2"/>
      <c r="JVR5" s="2"/>
      <c r="JVS5" s="2"/>
      <c r="JVT5" s="2"/>
      <c r="JVU5" s="2"/>
      <c r="JVV5" s="2"/>
      <c r="JVW5" s="2"/>
      <c r="JVX5" s="2"/>
      <c r="JVY5" s="2"/>
      <c r="JVZ5" s="2"/>
      <c r="JWA5" s="2"/>
      <c r="JWB5" s="2"/>
      <c r="JWC5" s="2"/>
      <c r="JWD5" s="2"/>
      <c r="JWE5" s="2"/>
      <c r="JWF5" s="2"/>
      <c r="JWG5" s="2"/>
      <c r="JWH5" s="2"/>
      <c r="JWI5" s="2"/>
      <c r="JWJ5" s="2"/>
      <c r="JWK5" s="2"/>
      <c r="JWL5" s="2"/>
      <c r="JWM5" s="2"/>
      <c r="JWN5" s="2"/>
      <c r="JWO5" s="2"/>
      <c r="JWP5" s="2"/>
      <c r="JWQ5" s="2"/>
      <c r="JWR5" s="2"/>
      <c r="JWS5" s="2"/>
      <c r="JWT5" s="2"/>
      <c r="JWU5" s="2"/>
      <c r="JWV5" s="2"/>
      <c r="JWW5" s="2"/>
      <c r="JWX5" s="2"/>
      <c r="JWY5" s="2"/>
      <c r="JWZ5" s="2"/>
      <c r="JXA5" s="2"/>
      <c r="JXB5" s="2"/>
      <c r="JXC5" s="2"/>
      <c r="JXD5" s="2"/>
      <c r="JXE5" s="2"/>
      <c r="JXF5" s="2"/>
      <c r="JXG5" s="2"/>
      <c r="JXH5" s="2"/>
      <c r="JXI5" s="2"/>
      <c r="JXJ5" s="2"/>
      <c r="JXK5" s="2"/>
      <c r="JXL5" s="2"/>
      <c r="JXM5" s="2"/>
      <c r="JXN5" s="2"/>
      <c r="JXO5" s="2"/>
      <c r="JXP5" s="2"/>
      <c r="JXQ5" s="2"/>
      <c r="JXR5" s="2"/>
      <c r="JXS5" s="2"/>
      <c r="JXT5" s="2"/>
      <c r="JXU5" s="2"/>
      <c r="JXV5" s="2"/>
      <c r="JXW5" s="2"/>
      <c r="JXX5" s="2"/>
      <c r="JXY5" s="2"/>
      <c r="JXZ5" s="2"/>
      <c r="JYA5" s="2"/>
      <c r="JYB5" s="2"/>
      <c r="JYC5" s="2"/>
      <c r="JYD5" s="2"/>
      <c r="JYE5" s="2"/>
      <c r="JYF5" s="2"/>
      <c r="JYG5" s="2"/>
      <c r="JYH5" s="2"/>
      <c r="JYI5" s="2"/>
      <c r="JYJ5" s="2"/>
      <c r="JYK5" s="2"/>
      <c r="JYL5" s="2"/>
      <c r="JYM5" s="2"/>
      <c r="JYN5" s="2"/>
      <c r="JYO5" s="2"/>
      <c r="JYP5" s="2"/>
      <c r="JYQ5" s="2"/>
      <c r="JYR5" s="2"/>
      <c r="JYS5" s="2"/>
      <c r="JYT5" s="2"/>
      <c r="JYU5" s="2"/>
      <c r="JYV5" s="2"/>
      <c r="JYW5" s="2"/>
      <c r="JYX5" s="2"/>
      <c r="JYY5" s="2"/>
      <c r="JYZ5" s="2"/>
      <c r="JZA5" s="2"/>
      <c r="JZB5" s="2"/>
      <c r="JZC5" s="2"/>
      <c r="JZD5" s="2"/>
      <c r="JZE5" s="2"/>
      <c r="JZF5" s="2"/>
      <c r="JZG5" s="2"/>
      <c r="JZH5" s="2"/>
      <c r="JZI5" s="2"/>
      <c r="JZJ5" s="2"/>
      <c r="JZK5" s="2"/>
      <c r="JZL5" s="2"/>
      <c r="JZM5" s="2"/>
      <c r="JZN5" s="2"/>
      <c r="JZO5" s="2"/>
      <c r="JZP5" s="2"/>
      <c r="JZQ5" s="2"/>
      <c r="JZR5" s="2"/>
      <c r="JZS5" s="2"/>
      <c r="JZT5" s="2"/>
      <c r="JZU5" s="2"/>
      <c r="JZV5" s="2"/>
      <c r="JZW5" s="2"/>
      <c r="JZX5" s="2"/>
      <c r="JZY5" s="2"/>
      <c r="JZZ5" s="2"/>
      <c r="KAA5" s="2"/>
      <c r="KAB5" s="2"/>
      <c r="KAC5" s="2"/>
      <c r="KAD5" s="2"/>
      <c r="KAE5" s="2"/>
      <c r="KAF5" s="2"/>
      <c r="KAG5" s="2"/>
      <c r="KAH5" s="2"/>
      <c r="KAI5" s="2"/>
      <c r="KAJ5" s="2"/>
      <c r="KAK5" s="2"/>
      <c r="KAL5" s="2"/>
      <c r="KAM5" s="2"/>
      <c r="KAN5" s="2"/>
      <c r="KAO5" s="2"/>
      <c r="KAP5" s="2"/>
      <c r="KAQ5" s="2"/>
      <c r="KAR5" s="2"/>
      <c r="KAS5" s="2"/>
      <c r="KAT5" s="2"/>
      <c r="KAU5" s="2"/>
      <c r="KAV5" s="2"/>
      <c r="KAW5" s="2"/>
      <c r="KAX5" s="2"/>
      <c r="KAY5" s="2"/>
      <c r="KAZ5" s="2"/>
      <c r="KBA5" s="2"/>
      <c r="KBB5" s="2"/>
      <c r="KBC5" s="2"/>
      <c r="KBD5" s="2"/>
      <c r="KBE5" s="2"/>
      <c r="KBF5" s="2"/>
      <c r="KBG5" s="2"/>
      <c r="KBH5" s="2"/>
      <c r="KBI5" s="2"/>
      <c r="KBJ5" s="2"/>
      <c r="KBK5" s="2"/>
      <c r="KBL5" s="2"/>
      <c r="KBM5" s="2"/>
      <c r="KBN5" s="2"/>
      <c r="KBO5" s="2"/>
      <c r="KBP5" s="2"/>
      <c r="KBQ5" s="2"/>
      <c r="KBR5" s="2"/>
      <c r="KBS5" s="2"/>
      <c r="KBT5" s="2"/>
      <c r="KBU5" s="2"/>
      <c r="KBV5" s="2"/>
      <c r="KBW5" s="2"/>
      <c r="KBX5" s="2"/>
      <c r="KBY5" s="2"/>
      <c r="KBZ5" s="2"/>
      <c r="KCA5" s="2"/>
      <c r="KCB5" s="2"/>
      <c r="KCC5" s="2"/>
      <c r="KCD5" s="2"/>
      <c r="KCE5" s="2"/>
      <c r="KCF5" s="2"/>
      <c r="KCG5" s="2"/>
      <c r="KCH5" s="2"/>
      <c r="KCI5" s="2"/>
      <c r="KCJ5" s="2"/>
      <c r="KCK5" s="2"/>
      <c r="KCL5" s="2"/>
      <c r="KCM5" s="2"/>
      <c r="KCN5" s="2"/>
      <c r="KCO5" s="2"/>
      <c r="KCP5" s="2"/>
      <c r="KCQ5" s="2"/>
      <c r="KCR5" s="2"/>
      <c r="KCS5" s="2"/>
      <c r="KCT5" s="2"/>
      <c r="KCU5" s="2"/>
      <c r="KCV5" s="2"/>
      <c r="KCW5" s="2"/>
      <c r="KCX5" s="2"/>
      <c r="KCY5" s="2"/>
      <c r="KCZ5" s="2"/>
      <c r="KDA5" s="2"/>
      <c r="KDB5" s="2"/>
      <c r="KDC5" s="2"/>
      <c r="KDD5" s="2"/>
      <c r="KDE5" s="2"/>
      <c r="KDF5" s="2"/>
      <c r="KDG5" s="2"/>
      <c r="KDH5" s="2"/>
      <c r="KDI5" s="2"/>
      <c r="KDJ5" s="2"/>
      <c r="KDK5" s="2"/>
      <c r="KDL5" s="2"/>
      <c r="KDM5" s="2"/>
      <c r="KDN5" s="2"/>
      <c r="KDO5" s="2"/>
      <c r="KDP5" s="2"/>
      <c r="KDQ5" s="2"/>
      <c r="KDR5" s="2"/>
      <c r="KDS5" s="2"/>
      <c r="KDT5" s="2"/>
      <c r="KDU5" s="2"/>
      <c r="KDV5" s="2"/>
      <c r="KDW5" s="2"/>
      <c r="KDX5" s="2"/>
      <c r="KDY5" s="2"/>
      <c r="KDZ5" s="2"/>
      <c r="KEA5" s="2"/>
      <c r="KEB5" s="2"/>
      <c r="KEC5" s="2"/>
      <c r="KED5" s="2"/>
      <c r="KEE5" s="2"/>
      <c r="KEF5" s="2"/>
      <c r="KEG5" s="2"/>
      <c r="KEH5" s="2"/>
      <c r="KEI5" s="2"/>
      <c r="KEJ5" s="2"/>
      <c r="KEK5" s="2"/>
      <c r="KEL5" s="2"/>
      <c r="KEM5" s="2"/>
      <c r="KEN5" s="2"/>
      <c r="KEO5" s="2"/>
      <c r="KEP5" s="2"/>
      <c r="KEQ5" s="2"/>
      <c r="KER5" s="2"/>
      <c r="KES5" s="2"/>
      <c r="KET5" s="2"/>
      <c r="KEU5" s="2"/>
      <c r="KEV5" s="2"/>
      <c r="KEW5" s="2"/>
      <c r="KEX5" s="2"/>
      <c r="KEY5" s="2"/>
      <c r="KEZ5" s="2"/>
      <c r="KFA5" s="2"/>
      <c r="KFB5" s="2"/>
      <c r="KFC5" s="2"/>
      <c r="KFD5" s="2"/>
      <c r="KFE5" s="2"/>
      <c r="KFF5" s="2"/>
      <c r="KFG5" s="2"/>
      <c r="KFH5" s="2"/>
      <c r="KFI5" s="2"/>
      <c r="KFJ5" s="2"/>
      <c r="KFK5" s="2"/>
      <c r="KFL5" s="2"/>
      <c r="KFM5" s="2"/>
      <c r="KFN5" s="2"/>
      <c r="KFO5" s="2"/>
      <c r="KFP5" s="2"/>
      <c r="KFQ5" s="2"/>
      <c r="KFR5" s="2"/>
      <c r="KFS5" s="2"/>
      <c r="KFT5" s="2"/>
      <c r="KFU5" s="2"/>
      <c r="KFV5" s="2"/>
      <c r="KFW5" s="2"/>
      <c r="KFX5" s="2"/>
      <c r="KFY5" s="2"/>
      <c r="KFZ5" s="2"/>
      <c r="KGA5" s="2"/>
      <c r="KGB5" s="2"/>
      <c r="KGC5" s="2"/>
      <c r="KGD5" s="2"/>
      <c r="KGE5" s="2"/>
      <c r="KGF5" s="2"/>
      <c r="KGG5" s="2"/>
      <c r="KGH5" s="2"/>
      <c r="KGI5" s="2"/>
      <c r="KGJ5" s="2"/>
      <c r="KGK5" s="2"/>
      <c r="KGL5" s="2"/>
      <c r="KGM5" s="2"/>
      <c r="KGN5" s="2"/>
      <c r="KGO5" s="2"/>
      <c r="KGP5" s="2"/>
      <c r="KGQ5" s="2"/>
      <c r="KGR5" s="2"/>
      <c r="KGS5" s="2"/>
      <c r="KGT5" s="2"/>
      <c r="KGU5" s="2"/>
      <c r="KGV5" s="2"/>
      <c r="KGW5" s="2"/>
      <c r="KGX5" s="2"/>
      <c r="KGY5" s="2"/>
      <c r="KGZ5" s="2"/>
      <c r="KHA5" s="2"/>
      <c r="KHB5" s="2"/>
      <c r="KHC5" s="2"/>
      <c r="KHD5" s="2"/>
      <c r="KHE5" s="2"/>
      <c r="KHF5" s="2"/>
      <c r="KHG5" s="2"/>
      <c r="KHH5" s="2"/>
      <c r="KHI5" s="2"/>
      <c r="KHJ5" s="2"/>
      <c r="KHK5" s="2"/>
      <c r="KHL5" s="2"/>
      <c r="KHM5" s="2"/>
      <c r="KHN5" s="2"/>
      <c r="KHO5" s="2"/>
      <c r="KHP5" s="2"/>
      <c r="KHQ5" s="2"/>
      <c r="KHR5" s="2"/>
      <c r="KHS5" s="2"/>
      <c r="KHT5" s="2"/>
      <c r="KHU5" s="2"/>
      <c r="KHV5" s="2"/>
      <c r="KHW5" s="2"/>
      <c r="KHX5" s="2"/>
      <c r="KHY5" s="2"/>
      <c r="KHZ5" s="2"/>
      <c r="KIA5" s="2"/>
      <c r="KIB5" s="2"/>
      <c r="KIC5" s="2"/>
      <c r="KID5" s="2"/>
      <c r="KIE5" s="2"/>
      <c r="KIF5" s="2"/>
      <c r="KIG5" s="2"/>
      <c r="KIH5" s="2"/>
      <c r="KII5" s="2"/>
      <c r="KIJ5" s="2"/>
      <c r="KIK5" s="2"/>
      <c r="KIL5" s="2"/>
      <c r="KIM5" s="2"/>
      <c r="KIN5" s="2"/>
      <c r="KIO5" s="2"/>
      <c r="KIP5" s="2"/>
      <c r="KIQ5" s="2"/>
      <c r="KIR5" s="2"/>
      <c r="KIS5" s="2"/>
      <c r="KIT5" s="2"/>
      <c r="KIU5" s="2"/>
      <c r="KIV5" s="2"/>
      <c r="KIW5" s="2"/>
      <c r="KIX5" s="2"/>
      <c r="KIY5" s="2"/>
      <c r="KIZ5" s="2"/>
      <c r="KJA5" s="2"/>
      <c r="KJB5" s="2"/>
      <c r="KJC5" s="2"/>
      <c r="KJD5" s="2"/>
      <c r="KJE5" s="2"/>
      <c r="KJF5" s="2"/>
      <c r="KJG5" s="2"/>
      <c r="KJH5" s="2"/>
      <c r="KJI5" s="2"/>
      <c r="KJJ5" s="2"/>
      <c r="KJK5" s="2"/>
      <c r="KJL5" s="2"/>
      <c r="KJM5" s="2"/>
      <c r="KJN5" s="2"/>
      <c r="KJO5" s="2"/>
      <c r="KJP5" s="2"/>
      <c r="KJQ5" s="2"/>
      <c r="KJR5" s="2"/>
      <c r="KJS5" s="2"/>
      <c r="KJT5" s="2"/>
      <c r="KJU5" s="2"/>
      <c r="KJV5" s="2"/>
      <c r="KJW5" s="2"/>
      <c r="KJX5" s="2"/>
      <c r="KJY5" s="2"/>
      <c r="KJZ5" s="2"/>
      <c r="KKA5" s="2"/>
      <c r="KKB5" s="2"/>
      <c r="KKC5" s="2"/>
      <c r="KKD5" s="2"/>
      <c r="KKE5" s="2"/>
      <c r="KKF5" s="2"/>
      <c r="KKG5" s="2"/>
      <c r="KKH5" s="2"/>
      <c r="KKI5" s="2"/>
      <c r="KKJ5" s="2"/>
      <c r="KKK5" s="2"/>
      <c r="KKL5" s="2"/>
      <c r="KKM5" s="2"/>
      <c r="KKN5" s="2"/>
      <c r="KKO5" s="2"/>
      <c r="KKP5" s="2"/>
      <c r="KKQ5" s="2"/>
      <c r="KKR5" s="2"/>
      <c r="KKS5" s="2"/>
      <c r="KKT5" s="2"/>
      <c r="KKU5" s="2"/>
      <c r="KKV5" s="2"/>
      <c r="KKW5" s="2"/>
      <c r="KKX5" s="2"/>
      <c r="KKY5" s="2"/>
      <c r="KKZ5" s="2"/>
      <c r="KLA5" s="2"/>
      <c r="KLB5" s="2"/>
      <c r="KLC5" s="2"/>
      <c r="KLD5" s="2"/>
      <c r="KLE5" s="2"/>
      <c r="KLF5" s="2"/>
      <c r="KLG5" s="2"/>
      <c r="KLH5" s="2"/>
      <c r="KLI5" s="2"/>
      <c r="KLJ5" s="2"/>
      <c r="KLK5" s="2"/>
      <c r="KLL5" s="2"/>
      <c r="KLM5" s="2"/>
      <c r="KLN5" s="2"/>
      <c r="KLO5" s="2"/>
      <c r="KLP5" s="2"/>
      <c r="KLQ5" s="2"/>
      <c r="KLR5" s="2"/>
      <c r="KLS5" s="2"/>
      <c r="KLT5" s="2"/>
      <c r="KLU5" s="2"/>
      <c r="KLV5" s="2"/>
      <c r="KLW5" s="2"/>
      <c r="KLX5" s="2"/>
      <c r="KLY5" s="2"/>
      <c r="KLZ5" s="2"/>
      <c r="KMA5" s="2"/>
      <c r="KMB5" s="2"/>
      <c r="KMC5" s="2"/>
      <c r="KMD5" s="2"/>
      <c r="KME5" s="2"/>
      <c r="KMF5" s="2"/>
      <c r="KMG5" s="2"/>
      <c r="KMH5" s="2"/>
      <c r="KMI5" s="2"/>
      <c r="KMJ5" s="2"/>
      <c r="KMK5" s="2"/>
      <c r="KML5" s="2"/>
      <c r="KMM5" s="2"/>
      <c r="KMN5" s="2"/>
      <c r="KMO5" s="2"/>
      <c r="KMP5" s="2"/>
      <c r="KMQ5" s="2"/>
      <c r="KMR5" s="2"/>
      <c r="KMS5" s="2"/>
      <c r="KMT5" s="2"/>
      <c r="KMU5" s="2"/>
      <c r="KMV5" s="2"/>
      <c r="KMW5" s="2"/>
      <c r="KMX5" s="2"/>
      <c r="KMY5" s="2"/>
      <c r="KMZ5" s="2"/>
      <c r="KNA5" s="2"/>
      <c r="KNB5" s="2"/>
      <c r="KNC5" s="2"/>
      <c r="KND5" s="2"/>
      <c r="KNE5" s="2"/>
      <c r="KNF5" s="2"/>
      <c r="KNG5" s="2"/>
      <c r="KNH5" s="2"/>
      <c r="KNI5" s="2"/>
      <c r="KNJ5" s="2"/>
      <c r="KNK5" s="2"/>
      <c r="KNL5" s="2"/>
      <c r="KNM5" s="2"/>
      <c r="KNN5" s="2"/>
      <c r="KNO5" s="2"/>
      <c r="KNP5" s="2"/>
      <c r="KNQ5" s="2"/>
      <c r="KNR5" s="2"/>
      <c r="KNS5" s="2"/>
      <c r="KNT5" s="2"/>
      <c r="KNU5" s="2"/>
      <c r="KNV5" s="2"/>
      <c r="KNW5" s="2"/>
      <c r="KNX5" s="2"/>
      <c r="KNY5" s="2"/>
      <c r="KNZ5" s="2"/>
      <c r="KOA5" s="2"/>
      <c r="KOB5" s="2"/>
      <c r="KOC5" s="2"/>
      <c r="KOD5" s="2"/>
      <c r="KOE5" s="2"/>
      <c r="KOF5" s="2"/>
      <c r="KOG5" s="2"/>
      <c r="KOH5" s="2"/>
      <c r="KOI5" s="2"/>
      <c r="KOJ5" s="2"/>
      <c r="KOK5" s="2"/>
      <c r="KOL5" s="2"/>
      <c r="KOM5" s="2"/>
      <c r="KON5" s="2"/>
      <c r="KOO5" s="2"/>
      <c r="KOP5" s="2"/>
      <c r="KOQ5" s="2"/>
      <c r="KOR5" s="2"/>
      <c r="KOS5" s="2"/>
      <c r="KOT5" s="2"/>
      <c r="KOU5" s="2"/>
      <c r="KOV5" s="2"/>
      <c r="KOW5" s="2"/>
      <c r="KOX5" s="2"/>
      <c r="KOY5" s="2"/>
      <c r="KOZ5" s="2"/>
      <c r="KPA5" s="2"/>
      <c r="KPB5" s="2"/>
      <c r="KPC5" s="2"/>
      <c r="KPD5" s="2"/>
      <c r="KPE5" s="2"/>
      <c r="KPF5" s="2"/>
      <c r="KPG5" s="2"/>
      <c r="KPH5" s="2"/>
      <c r="KPI5" s="2"/>
      <c r="KPJ5" s="2"/>
      <c r="KPK5" s="2"/>
      <c r="KPL5" s="2"/>
      <c r="KPM5" s="2"/>
      <c r="KPN5" s="2"/>
      <c r="KPO5" s="2"/>
      <c r="KPP5" s="2"/>
      <c r="KPQ5" s="2"/>
      <c r="KPR5" s="2"/>
      <c r="KPS5" s="2"/>
      <c r="KPT5" s="2"/>
      <c r="KPU5" s="2"/>
      <c r="KPV5" s="2"/>
      <c r="KPW5" s="2"/>
      <c r="KPX5" s="2"/>
      <c r="KPY5" s="2"/>
      <c r="KPZ5" s="2"/>
      <c r="KQA5" s="2"/>
      <c r="KQB5" s="2"/>
      <c r="KQC5" s="2"/>
      <c r="KQD5" s="2"/>
      <c r="KQE5" s="2"/>
      <c r="KQF5" s="2"/>
      <c r="KQG5" s="2"/>
      <c r="KQH5" s="2"/>
      <c r="KQI5" s="2"/>
      <c r="KQJ5" s="2"/>
      <c r="KQK5" s="2"/>
      <c r="KQL5" s="2"/>
      <c r="KQM5" s="2"/>
      <c r="KQN5" s="2"/>
      <c r="KQO5" s="2"/>
      <c r="KQP5" s="2"/>
      <c r="KQQ5" s="2"/>
      <c r="KQR5" s="2"/>
      <c r="KQS5" s="2"/>
      <c r="KQT5" s="2"/>
      <c r="KQU5" s="2"/>
      <c r="KQV5" s="2"/>
      <c r="KQW5" s="2"/>
      <c r="KQX5" s="2"/>
      <c r="KQY5" s="2"/>
      <c r="KQZ5" s="2"/>
      <c r="KRA5" s="2"/>
      <c r="KRB5" s="2"/>
      <c r="KRC5" s="2"/>
      <c r="KRD5" s="2"/>
      <c r="KRE5" s="2"/>
      <c r="KRF5" s="2"/>
      <c r="KRG5" s="2"/>
      <c r="KRH5" s="2"/>
      <c r="KRI5" s="2"/>
      <c r="KRJ5" s="2"/>
      <c r="KRK5" s="2"/>
      <c r="KRL5" s="2"/>
      <c r="KRM5" s="2"/>
      <c r="KRN5" s="2"/>
      <c r="KRO5" s="2"/>
      <c r="KRP5" s="2"/>
      <c r="KRQ5" s="2"/>
      <c r="KRR5" s="2"/>
      <c r="KRS5" s="2"/>
      <c r="KRT5" s="2"/>
      <c r="KRU5" s="2"/>
      <c r="KRV5" s="2"/>
      <c r="KRW5" s="2"/>
      <c r="KRX5" s="2"/>
      <c r="KRY5" s="2"/>
      <c r="KRZ5" s="2"/>
      <c r="KSA5" s="2"/>
      <c r="KSB5" s="2"/>
      <c r="KSC5" s="2"/>
      <c r="KSD5" s="2"/>
      <c r="KSE5" s="2"/>
      <c r="KSF5" s="2"/>
      <c r="KSG5" s="2"/>
      <c r="KSH5" s="2"/>
      <c r="KSI5" s="2"/>
      <c r="KSJ5" s="2"/>
      <c r="KSK5" s="2"/>
      <c r="KSL5" s="2"/>
      <c r="KSM5" s="2"/>
      <c r="KSN5" s="2"/>
      <c r="KSO5" s="2"/>
      <c r="KSP5" s="2"/>
      <c r="KSQ5" s="2"/>
      <c r="KSR5" s="2"/>
      <c r="KSS5" s="2"/>
      <c r="KST5" s="2"/>
      <c r="KSU5" s="2"/>
      <c r="KSV5" s="2"/>
      <c r="KSW5" s="2"/>
      <c r="KSX5" s="2"/>
      <c r="KSY5" s="2"/>
      <c r="KSZ5" s="2"/>
      <c r="KTA5" s="2"/>
      <c r="KTB5" s="2"/>
      <c r="KTC5" s="2"/>
      <c r="KTD5" s="2"/>
      <c r="KTE5" s="2"/>
      <c r="KTF5" s="2"/>
      <c r="KTG5" s="2"/>
      <c r="KTH5" s="2"/>
      <c r="KTI5" s="2"/>
      <c r="KTJ5" s="2"/>
      <c r="KTK5" s="2"/>
      <c r="KTL5" s="2"/>
      <c r="KTM5" s="2"/>
      <c r="KTN5" s="2"/>
      <c r="KTO5" s="2"/>
      <c r="KTP5" s="2"/>
      <c r="KTQ5" s="2"/>
      <c r="KTR5" s="2"/>
      <c r="KTS5" s="2"/>
      <c r="KTT5" s="2"/>
      <c r="KTU5" s="2"/>
      <c r="KTV5" s="2"/>
      <c r="KTW5" s="2"/>
      <c r="KTX5" s="2"/>
      <c r="KTY5" s="2"/>
      <c r="KTZ5" s="2"/>
      <c r="KUA5" s="2"/>
      <c r="KUB5" s="2"/>
      <c r="KUC5" s="2"/>
      <c r="KUD5" s="2"/>
      <c r="KUE5" s="2"/>
      <c r="KUF5" s="2"/>
      <c r="KUG5" s="2"/>
      <c r="KUH5" s="2"/>
      <c r="KUI5" s="2"/>
      <c r="KUJ5" s="2"/>
      <c r="KUK5" s="2"/>
      <c r="KUL5" s="2"/>
      <c r="KUM5" s="2"/>
      <c r="KUN5" s="2"/>
      <c r="KUO5" s="2"/>
      <c r="KUP5" s="2"/>
      <c r="KUQ5" s="2"/>
      <c r="KUR5" s="2"/>
      <c r="KUS5" s="2"/>
      <c r="KUT5" s="2"/>
      <c r="KUU5" s="2"/>
      <c r="KUV5" s="2"/>
      <c r="KUW5" s="2"/>
      <c r="KUX5" s="2"/>
      <c r="KUY5" s="2"/>
      <c r="KUZ5" s="2"/>
      <c r="KVA5" s="2"/>
      <c r="KVB5" s="2"/>
      <c r="KVC5" s="2"/>
      <c r="KVD5" s="2"/>
      <c r="KVE5" s="2"/>
      <c r="KVF5" s="2"/>
      <c r="KVG5" s="2"/>
      <c r="KVH5" s="2"/>
      <c r="KVI5" s="2"/>
      <c r="KVJ5" s="2"/>
      <c r="KVK5" s="2"/>
      <c r="KVL5" s="2"/>
      <c r="KVM5" s="2"/>
      <c r="KVN5" s="2"/>
      <c r="KVO5" s="2"/>
      <c r="KVP5" s="2"/>
      <c r="KVQ5" s="2"/>
      <c r="KVR5" s="2"/>
      <c r="KVS5" s="2"/>
      <c r="KVT5" s="2"/>
      <c r="KVU5" s="2"/>
      <c r="KVV5" s="2"/>
      <c r="KVW5" s="2"/>
      <c r="KVX5" s="2"/>
      <c r="KVY5" s="2"/>
      <c r="KVZ5" s="2"/>
      <c r="KWA5" s="2"/>
      <c r="KWB5" s="2"/>
      <c r="KWC5" s="2"/>
      <c r="KWD5" s="2"/>
      <c r="KWE5" s="2"/>
      <c r="KWF5" s="2"/>
      <c r="KWG5" s="2"/>
      <c r="KWH5" s="2"/>
      <c r="KWI5" s="2"/>
      <c r="KWJ5" s="2"/>
      <c r="KWK5" s="2"/>
      <c r="KWL5" s="2"/>
      <c r="KWM5" s="2"/>
      <c r="KWN5" s="2"/>
      <c r="KWO5" s="2"/>
      <c r="KWP5" s="2"/>
      <c r="KWQ5" s="2"/>
      <c r="KWR5" s="2"/>
      <c r="KWS5" s="2"/>
      <c r="KWT5" s="2"/>
      <c r="KWU5" s="2"/>
      <c r="KWV5" s="2"/>
      <c r="KWW5" s="2"/>
      <c r="KWX5" s="2"/>
      <c r="KWY5" s="2"/>
      <c r="KWZ5" s="2"/>
      <c r="KXA5" s="2"/>
      <c r="KXB5" s="2"/>
      <c r="KXC5" s="2"/>
      <c r="KXD5" s="2"/>
      <c r="KXE5" s="2"/>
      <c r="KXF5" s="2"/>
      <c r="KXG5" s="2"/>
      <c r="KXH5" s="2"/>
      <c r="KXI5" s="2"/>
      <c r="KXJ5" s="2"/>
      <c r="KXK5" s="2"/>
      <c r="KXL5" s="2"/>
      <c r="KXM5" s="2"/>
      <c r="KXN5" s="2"/>
      <c r="KXO5" s="2"/>
      <c r="KXP5" s="2"/>
      <c r="KXQ5" s="2"/>
      <c r="KXR5" s="2"/>
      <c r="KXS5" s="2"/>
      <c r="KXT5" s="2"/>
      <c r="KXU5" s="2"/>
      <c r="KXV5" s="2"/>
      <c r="KXW5" s="2"/>
      <c r="KXX5" s="2"/>
      <c r="KXY5" s="2"/>
      <c r="KXZ5" s="2"/>
      <c r="KYA5" s="2"/>
      <c r="KYB5" s="2"/>
      <c r="KYC5" s="2"/>
      <c r="KYD5" s="2"/>
      <c r="KYE5" s="2"/>
      <c r="KYF5" s="2"/>
      <c r="KYG5" s="2"/>
      <c r="KYH5" s="2"/>
      <c r="KYI5" s="2"/>
      <c r="KYJ5" s="2"/>
      <c r="KYK5" s="2"/>
      <c r="KYL5" s="2"/>
      <c r="KYM5" s="2"/>
      <c r="KYN5" s="2"/>
      <c r="KYO5" s="2"/>
      <c r="KYP5" s="2"/>
      <c r="KYQ5" s="2"/>
      <c r="KYR5" s="2"/>
      <c r="KYS5" s="2"/>
      <c r="KYT5" s="2"/>
      <c r="KYU5" s="2"/>
      <c r="KYV5" s="2"/>
      <c r="KYW5" s="2"/>
      <c r="KYX5" s="2"/>
      <c r="KYY5" s="2"/>
      <c r="KYZ5" s="2"/>
      <c r="KZA5" s="2"/>
      <c r="KZB5" s="2"/>
      <c r="KZC5" s="2"/>
      <c r="KZD5" s="2"/>
      <c r="KZE5" s="2"/>
      <c r="KZF5" s="2"/>
      <c r="KZG5" s="2"/>
      <c r="KZH5" s="2"/>
      <c r="KZI5" s="2"/>
      <c r="KZJ5" s="2"/>
      <c r="KZK5" s="2"/>
      <c r="KZL5" s="2"/>
      <c r="KZM5" s="2"/>
      <c r="KZN5" s="2"/>
      <c r="KZO5" s="2"/>
      <c r="KZP5" s="2"/>
      <c r="KZQ5" s="2"/>
      <c r="KZR5" s="2"/>
      <c r="KZS5" s="2"/>
      <c r="KZT5" s="2"/>
      <c r="KZU5" s="2"/>
      <c r="KZV5" s="2"/>
      <c r="KZW5" s="2"/>
      <c r="KZX5" s="2"/>
      <c r="KZY5" s="2"/>
      <c r="KZZ5" s="2"/>
      <c r="LAA5" s="2"/>
      <c r="LAB5" s="2"/>
      <c r="LAC5" s="2"/>
      <c r="LAD5" s="2"/>
      <c r="LAE5" s="2"/>
      <c r="LAF5" s="2"/>
      <c r="LAG5" s="2"/>
      <c r="LAH5" s="2"/>
      <c r="LAI5" s="2"/>
      <c r="LAJ5" s="2"/>
      <c r="LAK5" s="2"/>
      <c r="LAL5" s="2"/>
      <c r="LAM5" s="2"/>
      <c r="LAN5" s="2"/>
      <c r="LAO5" s="2"/>
      <c r="LAP5" s="2"/>
      <c r="LAQ5" s="2"/>
      <c r="LAR5" s="2"/>
      <c r="LAS5" s="2"/>
      <c r="LAT5" s="2"/>
      <c r="LAU5" s="2"/>
      <c r="LAV5" s="2"/>
      <c r="LAW5" s="2"/>
      <c r="LAX5" s="2"/>
      <c r="LAY5" s="2"/>
      <c r="LAZ5" s="2"/>
      <c r="LBA5" s="2"/>
      <c r="LBB5" s="2"/>
      <c r="LBC5" s="2"/>
      <c r="LBD5" s="2"/>
      <c r="LBE5" s="2"/>
      <c r="LBF5" s="2"/>
      <c r="LBG5" s="2"/>
      <c r="LBH5" s="2"/>
      <c r="LBI5" s="2"/>
      <c r="LBJ5" s="2"/>
      <c r="LBK5" s="2"/>
      <c r="LBL5" s="2"/>
      <c r="LBM5" s="2"/>
      <c r="LBN5" s="2"/>
      <c r="LBO5" s="2"/>
      <c r="LBP5" s="2"/>
      <c r="LBQ5" s="2"/>
      <c r="LBR5" s="2"/>
      <c r="LBS5" s="2"/>
      <c r="LBT5" s="2"/>
      <c r="LBU5" s="2"/>
      <c r="LBV5" s="2"/>
      <c r="LBW5" s="2"/>
      <c r="LBX5" s="2"/>
      <c r="LBY5" s="2"/>
      <c r="LBZ5" s="2"/>
      <c r="LCA5" s="2"/>
      <c r="LCB5" s="2"/>
      <c r="LCC5" s="2"/>
      <c r="LCD5" s="2"/>
      <c r="LCE5" s="2"/>
      <c r="LCF5" s="2"/>
      <c r="LCG5" s="2"/>
      <c r="LCH5" s="2"/>
      <c r="LCI5" s="2"/>
      <c r="LCJ5" s="2"/>
      <c r="LCK5" s="2"/>
      <c r="LCL5" s="2"/>
      <c r="LCM5" s="2"/>
      <c r="LCN5" s="2"/>
      <c r="LCO5" s="2"/>
      <c r="LCP5" s="2"/>
      <c r="LCQ5" s="2"/>
      <c r="LCR5" s="2"/>
      <c r="LCS5" s="2"/>
      <c r="LCT5" s="2"/>
      <c r="LCU5" s="2"/>
      <c r="LCV5" s="2"/>
      <c r="LCW5" s="2"/>
      <c r="LCX5" s="2"/>
      <c r="LCY5" s="2"/>
      <c r="LCZ5" s="2"/>
      <c r="LDA5" s="2"/>
      <c r="LDB5" s="2"/>
      <c r="LDC5" s="2"/>
      <c r="LDD5" s="2"/>
      <c r="LDE5" s="2"/>
      <c r="LDF5" s="2"/>
      <c r="LDG5" s="2"/>
      <c r="LDH5" s="2"/>
      <c r="LDI5" s="2"/>
      <c r="LDJ5" s="2"/>
      <c r="LDK5" s="2"/>
      <c r="LDL5" s="2"/>
      <c r="LDM5" s="2"/>
      <c r="LDN5" s="2"/>
      <c r="LDO5" s="2"/>
      <c r="LDP5" s="2"/>
      <c r="LDQ5" s="2"/>
      <c r="LDR5" s="2"/>
      <c r="LDS5" s="2"/>
      <c r="LDT5" s="2"/>
      <c r="LDU5" s="2"/>
      <c r="LDV5" s="2"/>
      <c r="LDW5" s="2"/>
      <c r="LDX5" s="2"/>
      <c r="LDY5" s="2"/>
      <c r="LDZ5" s="2"/>
      <c r="LEA5" s="2"/>
      <c r="LEB5" s="2"/>
      <c r="LEC5" s="2"/>
      <c r="LED5" s="2"/>
      <c r="LEE5" s="2"/>
      <c r="LEF5" s="2"/>
      <c r="LEG5" s="2"/>
      <c r="LEH5" s="2"/>
      <c r="LEI5" s="2"/>
      <c r="LEJ5" s="2"/>
      <c r="LEK5" s="2"/>
      <c r="LEL5" s="2"/>
      <c r="LEM5" s="2"/>
      <c r="LEN5" s="2"/>
      <c r="LEO5" s="2"/>
      <c r="LEP5" s="2"/>
      <c r="LEQ5" s="2"/>
      <c r="LER5" s="2"/>
      <c r="LES5" s="2"/>
      <c r="LET5" s="2"/>
      <c r="LEU5" s="2"/>
      <c r="LEV5" s="2"/>
      <c r="LEW5" s="2"/>
      <c r="LEX5" s="2"/>
      <c r="LEY5" s="2"/>
      <c r="LEZ5" s="2"/>
      <c r="LFA5" s="2"/>
      <c r="LFB5" s="2"/>
      <c r="LFC5" s="2"/>
      <c r="LFD5" s="2"/>
      <c r="LFE5" s="2"/>
      <c r="LFF5" s="2"/>
      <c r="LFG5" s="2"/>
      <c r="LFH5" s="2"/>
      <c r="LFI5" s="2"/>
      <c r="LFJ5" s="2"/>
      <c r="LFK5" s="2"/>
      <c r="LFL5" s="2"/>
      <c r="LFM5" s="2"/>
      <c r="LFN5" s="2"/>
      <c r="LFO5" s="2"/>
      <c r="LFP5" s="2"/>
      <c r="LFQ5" s="2"/>
      <c r="LFR5" s="2"/>
      <c r="LFS5" s="2"/>
      <c r="LFT5" s="2"/>
      <c r="LFU5" s="2"/>
      <c r="LFV5" s="2"/>
      <c r="LFW5" s="2"/>
      <c r="LFX5" s="2"/>
      <c r="LFY5" s="2"/>
      <c r="LFZ5" s="2"/>
      <c r="LGA5" s="2"/>
      <c r="LGB5" s="2"/>
      <c r="LGC5" s="2"/>
      <c r="LGD5" s="2"/>
      <c r="LGE5" s="2"/>
      <c r="LGF5" s="2"/>
      <c r="LGG5" s="2"/>
      <c r="LGH5" s="2"/>
      <c r="LGI5" s="2"/>
      <c r="LGJ5" s="2"/>
      <c r="LGK5" s="2"/>
      <c r="LGL5" s="2"/>
      <c r="LGM5" s="2"/>
      <c r="LGN5" s="2"/>
      <c r="LGO5" s="2"/>
      <c r="LGP5" s="2"/>
      <c r="LGQ5" s="2"/>
      <c r="LGR5" s="2"/>
      <c r="LGS5" s="2"/>
      <c r="LGT5" s="2"/>
      <c r="LGU5" s="2"/>
      <c r="LGV5" s="2"/>
      <c r="LGW5" s="2"/>
      <c r="LGX5" s="2"/>
      <c r="LGY5" s="2"/>
      <c r="LGZ5" s="2"/>
      <c r="LHA5" s="2"/>
      <c r="LHB5" s="2"/>
      <c r="LHC5" s="2"/>
      <c r="LHD5" s="2"/>
      <c r="LHE5" s="2"/>
      <c r="LHF5" s="2"/>
      <c r="LHG5" s="2"/>
      <c r="LHH5" s="2"/>
      <c r="LHI5" s="2"/>
      <c r="LHJ5" s="2"/>
      <c r="LHK5" s="2"/>
      <c r="LHL5" s="2"/>
      <c r="LHM5" s="2"/>
      <c r="LHN5" s="2"/>
      <c r="LHO5" s="2"/>
      <c r="LHP5" s="2"/>
      <c r="LHQ5" s="2"/>
      <c r="LHR5" s="2"/>
      <c r="LHS5" s="2"/>
      <c r="LHT5" s="2"/>
      <c r="LHU5" s="2"/>
      <c r="LHV5" s="2"/>
      <c r="LHW5" s="2"/>
      <c r="LHX5" s="2"/>
      <c r="LHY5" s="2"/>
      <c r="LHZ5" s="2"/>
      <c r="LIA5" s="2"/>
      <c r="LIB5" s="2"/>
      <c r="LIC5" s="2"/>
      <c r="LID5" s="2"/>
      <c r="LIE5" s="2"/>
      <c r="LIF5" s="2"/>
      <c r="LIG5" s="2"/>
      <c r="LIH5" s="2"/>
      <c r="LII5" s="2"/>
      <c r="LIJ5" s="2"/>
      <c r="LIK5" s="2"/>
      <c r="LIL5" s="2"/>
      <c r="LIM5" s="2"/>
      <c r="LIN5" s="2"/>
      <c r="LIO5" s="2"/>
      <c r="LIP5" s="2"/>
      <c r="LIQ5" s="2"/>
      <c r="LIR5" s="2"/>
      <c r="LIS5" s="2"/>
      <c r="LIT5" s="2"/>
      <c r="LIU5" s="2"/>
      <c r="LIV5" s="2"/>
      <c r="LIW5" s="2"/>
      <c r="LIX5" s="2"/>
      <c r="LIY5" s="2"/>
      <c r="LIZ5" s="2"/>
      <c r="LJA5" s="2"/>
      <c r="LJB5" s="2"/>
      <c r="LJC5" s="2"/>
      <c r="LJD5" s="2"/>
      <c r="LJE5" s="2"/>
      <c r="LJF5" s="2"/>
      <c r="LJG5" s="2"/>
      <c r="LJH5" s="2"/>
      <c r="LJI5" s="2"/>
      <c r="LJJ5" s="2"/>
      <c r="LJK5" s="2"/>
      <c r="LJL5" s="2"/>
      <c r="LJM5" s="2"/>
      <c r="LJN5" s="2"/>
      <c r="LJO5" s="2"/>
      <c r="LJP5" s="2"/>
      <c r="LJQ5" s="2"/>
      <c r="LJR5" s="2"/>
      <c r="LJS5" s="2"/>
      <c r="LJT5" s="2"/>
      <c r="LJU5" s="2"/>
      <c r="LJV5" s="2"/>
      <c r="LJW5" s="2"/>
      <c r="LJX5" s="2"/>
      <c r="LJY5" s="2"/>
      <c r="LJZ5" s="2"/>
      <c r="LKA5" s="2"/>
      <c r="LKB5" s="2"/>
      <c r="LKC5" s="2"/>
      <c r="LKD5" s="2"/>
      <c r="LKE5" s="2"/>
      <c r="LKF5" s="2"/>
      <c r="LKG5" s="2"/>
      <c r="LKH5" s="2"/>
      <c r="LKI5" s="2"/>
      <c r="LKJ5" s="2"/>
      <c r="LKK5" s="2"/>
      <c r="LKL5" s="2"/>
      <c r="LKM5" s="2"/>
      <c r="LKN5" s="2"/>
      <c r="LKO5" s="2"/>
      <c r="LKP5" s="2"/>
      <c r="LKQ5" s="2"/>
      <c r="LKR5" s="2"/>
      <c r="LKS5" s="2"/>
      <c r="LKT5" s="2"/>
      <c r="LKU5" s="2"/>
      <c r="LKV5" s="2"/>
      <c r="LKW5" s="2"/>
      <c r="LKX5" s="2"/>
      <c r="LKY5" s="2"/>
      <c r="LKZ5" s="2"/>
      <c r="LLA5" s="2"/>
      <c r="LLB5" s="2"/>
      <c r="LLC5" s="2"/>
      <c r="LLD5" s="2"/>
      <c r="LLE5" s="2"/>
      <c r="LLF5" s="2"/>
      <c r="LLG5" s="2"/>
      <c r="LLH5" s="2"/>
      <c r="LLI5" s="2"/>
      <c r="LLJ5" s="2"/>
      <c r="LLK5" s="2"/>
      <c r="LLL5" s="2"/>
      <c r="LLM5" s="2"/>
      <c r="LLN5" s="2"/>
      <c r="LLO5" s="2"/>
      <c r="LLP5" s="2"/>
      <c r="LLQ5" s="2"/>
      <c r="LLR5" s="2"/>
      <c r="LLS5" s="2"/>
      <c r="LLT5" s="2"/>
      <c r="LLU5" s="2"/>
      <c r="LLV5" s="2"/>
      <c r="LLW5" s="2"/>
      <c r="LLX5" s="2"/>
      <c r="LLY5" s="2"/>
      <c r="LLZ5" s="2"/>
      <c r="LMA5" s="2"/>
      <c r="LMB5" s="2"/>
      <c r="LMC5" s="2"/>
      <c r="LMD5" s="2"/>
      <c r="LME5" s="2"/>
      <c r="LMF5" s="2"/>
      <c r="LMG5" s="2"/>
      <c r="LMH5" s="2"/>
      <c r="LMI5" s="2"/>
      <c r="LMJ5" s="2"/>
      <c r="LMK5" s="2"/>
      <c r="LML5" s="2"/>
      <c r="LMM5" s="2"/>
      <c r="LMN5" s="2"/>
      <c r="LMO5" s="2"/>
      <c r="LMP5" s="2"/>
      <c r="LMQ5" s="2"/>
      <c r="LMR5" s="2"/>
      <c r="LMS5" s="2"/>
      <c r="LMT5" s="2"/>
      <c r="LMU5" s="2"/>
      <c r="LMV5" s="2"/>
      <c r="LMW5" s="2"/>
      <c r="LMX5" s="2"/>
      <c r="LMY5" s="2"/>
      <c r="LMZ5" s="2"/>
      <c r="LNA5" s="2"/>
      <c r="LNB5" s="2"/>
      <c r="LNC5" s="2"/>
      <c r="LND5" s="2"/>
      <c r="LNE5" s="2"/>
      <c r="LNF5" s="2"/>
      <c r="LNG5" s="2"/>
      <c r="LNH5" s="2"/>
      <c r="LNI5" s="2"/>
      <c r="LNJ5" s="2"/>
      <c r="LNK5" s="2"/>
      <c r="LNL5" s="2"/>
      <c r="LNM5" s="2"/>
      <c r="LNN5" s="2"/>
      <c r="LNO5" s="2"/>
      <c r="LNP5" s="2"/>
      <c r="LNQ5" s="2"/>
      <c r="LNR5" s="2"/>
      <c r="LNS5" s="2"/>
      <c r="LNT5" s="2"/>
      <c r="LNU5" s="2"/>
      <c r="LNV5" s="2"/>
      <c r="LNW5" s="2"/>
      <c r="LNX5" s="2"/>
      <c r="LNY5" s="2"/>
      <c r="LNZ5" s="2"/>
      <c r="LOA5" s="2"/>
      <c r="LOB5" s="2"/>
      <c r="LOC5" s="2"/>
      <c r="LOD5" s="2"/>
      <c r="LOE5" s="2"/>
      <c r="LOF5" s="2"/>
      <c r="LOG5" s="2"/>
      <c r="LOH5" s="2"/>
      <c r="LOI5" s="2"/>
      <c r="LOJ5" s="2"/>
      <c r="LOK5" s="2"/>
      <c r="LOL5" s="2"/>
      <c r="LOM5" s="2"/>
      <c r="LON5" s="2"/>
      <c r="LOO5" s="2"/>
      <c r="LOP5" s="2"/>
      <c r="LOQ5" s="2"/>
      <c r="LOR5" s="2"/>
      <c r="LOS5" s="2"/>
      <c r="LOT5" s="2"/>
      <c r="LOU5" s="2"/>
      <c r="LOV5" s="2"/>
      <c r="LOW5" s="2"/>
      <c r="LOX5" s="2"/>
      <c r="LOY5" s="2"/>
      <c r="LOZ5" s="2"/>
      <c r="LPA5" s="2"/>
      <c r="LPB5" s="2"/>
      <c r="LPC5" s="2"/>
      <c r="LPD5" s="2"/>
      <c r="LPE5" s="2"/>
      <c r="LPF5" s="2"/>
      <c r="LPG5" s="2"/>
      <c r="LPH5" s="2"/>
      <c r="LPI5" s="2"/>
      <c r="LPJ5" s="2"/>
      <c r="LPK5" s="2"/>
      <c r="LPL5" s="2"/>
      <c r="LPM5" s="2"/>
      <c r="LPN5" s="2"/>
      <c r="LPO5" s="2"/>
      <c r="LPP5" s="2"/>
      <c r="LPQ5" s="2"/>
      <c r="LPR5" s="2"/>
      <c r="LPS5" s="2"/>
      <c r="LPT5" s="2"/>
      <c r="LPU5" s="2"/>
      <c r="LPV5" s="2"/>
      <c r="LPW5" s="2"/>
      <c r="LPX5" s="2"/>
      <c r="LPY5" s="2"/>
      <c r="LPZ5" s="2"/>
      <c r="LQA5" s="2"/>
      <c r="LQB5" s="2"/>
      <c r="LQC5" s="2"/>
      <c r="LQD5" s="2"/>
      <c r="LQE5" s="2"/>
      <c r="LQF5" s="2"/>
      <c r="LQG5" s="2"/>
      <c r="LQH5" s="2"/>
      <c r="LQI5" s="2"/>
      <c r="LQJ5" s="2"/>
      <c r="LQK5" s="2"/>
      <c r="LQL5" s="2"/>
      <c r="LQM5" s="2"/>
      <c r="LQN5" s="2"/>
      <c r="LQO5" s="2"/>
      <c r="LQP5" s="2"/>
      <c r="LQQ5" s="2"/>
      <c r="LQR5" s="2"/>
      <c r="LQS5" s="2"/>
      <c r="LQT5" s="2"/>
      <c r="LQU5" s="2"/>
      <c r="LQV5" s="2"/>
      <c r="LQW5" s="2"/>
      <c r="LQX5" s="2"/>
      <c r="LQY5" s="2"/>
      <c r="LQZ5" s="2"/>
      <c r="LRA5" s="2"/>
      <c r="LRB5" s="2"/>
      <c r="LRC5" s="2"/>
      <c r="LRD5" s="2"/>
      <c r="LRE5" s="2"/>
      <c r="LRF5" s="2"/>
      <c r="LRG5" s="2"/>
      <c r="LRH5" s="2"/>
      <c r="LRI5" s="2"/>
      <c r="LRJ5" s="2"/>
      <c r="LRK5" s="2"/>
      <c r="LRL5" s="2"/>
      <c r="LRM5" s="2"/>
      <c r="LRN5" s="2"/>
      <c r="LRO5" s="2"/>
      <c r="LRP5" s="2"/>
      <c r="LRQ5" s="2"/>
      <c r="LRR5" s="2"/>
      <c r="LRS5" s="2"/>
      <c r="LRT5" s="2"/>
      <c r="LRU5" s="2"/>
      <c r="LRV5" s="2"/>
      <c r="LRW5" s="2"/>
      <c r="LRX5" s="2"/>
      <c r="LRY5" s="2"/>
      <c r="LRZ5" s="2"/>
      <c r="LSA5" s="2"/>
      <c r="LSB5" s="2"/>
      <c r="LSC5" s="2"/>
      <c r="LSD5" s="2"/>
      <c r="LSE5" s="2"/>
      <c r="LSF5" s="2"/>
      <c r="LSG5" s="2"/>
      <c r="LSH5" s="2"/>
      <c r="LSI5" s="2"/>
      <c r="LSJ5" s="2"/>
      <c r="LSK5" s="2"/>
      <c r="LSL5" s="2"/>
      <c r="LSM5" s="2"/>
      <c r="LSN5" s="2"/>
      <c r="LSO5" s="2"/>
      <c r="LSP5" s="2"/>
      <c r="LSQ5" s="2"/>
      <c r="LSR5" s="2"/>
      <c r="LSS5" s="2"/>
      <c r="LST5" s="2"/>
      <c r="LSU5" s="2"/>
      <c r="LSV5" s="2"/>
      <c r="LSW5" s="2"/>
      <c r="LSX5" s="2"/>
      <c r="LSY5" s="2"/>
      <c r="LSZ5" s="2"/>
      <c r="LTA5" s="2"/>
      <c r="LTB5" s="2"/>
      <c r="LTC5" s="2"/>
      <c r="LTD5" s="2"/>
      <c r="LTE5" s="2"/>
      <c r="LTF5" s="2"/>
      <c r="LTG5" s="2"/>
      <c r="LTH5" s="2"/>
      <c r="LTI5" s="2"/>
      <c r="LTJ5" s="2"/>
      <c r="LTK5" s="2"/>
      <c r="LTL5" s="2"/>
      <c r="LTM5" s="2"/>
      <c r="LTN5" s="2"/>
      <c r="LTO5" s="2"/>
      <c r="LTP5" s="2"/>
      <c r="LTQ5" s="2"/>
      <c r="LTR5" s="2"/>
      <c r="LTS5" s="2"/>
      <c r="LTT5" s="2"/>
      <c r="LTU5" s="2"/>
      <c r="LTV5" s="2"/>
      <c r="LTW5" s="2"/>
      <c r="LTX5" s="2"/>
      <c r="LTY5" s="2"/>
      <c r="LTZ5" s="2"/>
      <c r="LUA5" s="2"/>
      <c r="LUB5" s="2"/>
      <c r="LUC5" s="2"/>
      <c r="LUD5" s="2"/>
      <c r="LUE5" s="2"/>
      <c r="LUF5" s="2"/>
      <c r="LUG5" s="2"/>
      <c r="LUH5" s="2"/>
      <c r="LUI5" s="2"/>
      <c r="LUJ5" s="2"/>
      <c r="LUK5" s="2"/>
      <c r="LUL5" s="2"/>
      <c r="LUM5" s="2"/>
      <c r="LUN5" s="2"/>
      <c r="LUO5" s="2"/>
      <c r="LUP5" s="2"/>
      <c r="LUQ5" s="2"/>
      <c r="LUR5" s="2"/>
      <c r="LUS5" s="2"/>
      <c r="LUT5" s="2"/>
      <c r="LUU5" s="2"/>
      <c r="LUV5" s="2"/>
      <c r="LUW5" s="2"/>
      <c r="LUX5" s="2"/>
      <c r="LUY5" s="2"/>
      <c r="LUZ5" s="2"/>
      <c r="LVA5" s="2"/>
      <c r="LVB5" s="2"/>
      <c r="LVC5" s="2"/>
      <c r="LVD5" s="2"/>
      <c r="LVE5" s="2"/>
      <c r="LVF5" s="2"/>
      <c r="LVG5" s="2"/>
      <c r="LVH5" s="2"/>
      <c r="LVI5" s="2"/>
      <c r="LVJ5" s="2"/>
      <c r="LVK5" s="2"/>
      <c r="LVL5" s="2"/>
      <c r="LVM5" s="2"/>
      <c r="LVN5" s="2"/>
      <c r="LVO5" s="2"/>
      <c r="LVP5" s="2"/>
      <c r="LVQ5" s="2"/>
      <c r="LVR5" s="2"/>
      <c r="LVS5" s="2"/>
      <c r="LVT5" s="2"/>
      <c r="LVU5" s="2"/>
      <c r="LVV5" s="2"/>
      <c r="LVW5" s="2"/>
      <c r="LVX5" s="2"/>
      <c r="LVY5" s="2"/>
      <c r="LVZ5" s="2"/>
      <c r="LWA5" s="2"/>
      <c r="LWB5" s="2"/>
      <c r="LWC5" s="2"/>
      <c r="LWD5" s="2"/>
      <c r="LWE5" s="2"/>
      <c r="LWF5" s="2"/>
      <c r="LWG5" s="2"/>
      <c r="LWH5" s="2"/>
      <c r="LWI5" s="2"/>
      <c r="LWJ5" s="2"/>
      <c r="LWK5" s="2"/>
      <c r="LWL5" s="2"/>
      <c r="LWM5" s="2"/>
      <c r="LWN5" s="2"/>
      <c r="LWO5" s="2"/>
      <c r="LWP5" s="2"/>
      <c r="LWQ5" s="2"/>
      <c r="LWR5" s="2"/>
      <c r="LWS5" s="2"/>
      <c r="LWT5" s="2"/>
      <c r="LWU5" s="2"/>
      <c r="LWV5" s="2"/>
      <c r="LWW5" s="2"/>
      <c r="LWX5" s="2"/>
      <c r="LWY5" s="2"/>
      <c r="LWZ5" s="2"/>
      <c r="LXA5" s="2"/>
      <c r="LXB5" s="2"/>
      <c r="LXC5" s="2"/>
      <c r="LXD5" s="2"/>
      <c r="LXE5" s="2"/>
      <c r="LXF5" s="2"/>
      <c r="LXG5" s="2"/>
      <c r="LXH5" s="2"/>
      <c r="LXI5" s="2"/>
      <c r="LXJ5" s="2"/>
      <c r="LXK5" s="2"/>
      <c r="LXL5" s="2"/>
      <c r="LXM5" s="2"/>
      <c r="LXN5" s="2"/>
      <c r="LXO5" s="2"/>
      <c r="LXP5" s="2"/>
      <c r="LXQ5" s="2"/>
      <c r="LXR5" s="2"/>
      <c r="LXS5" s="2"/>
      <c r="LXT5" s="2"/>
      <c r="LXU5" s="2"/>
      <c r="LXV5" s="2"/>
      <c r="LXW5" s="2"/>
      <c r="LXX5" s="2"/>
      <c r="LXY5" s="2"/>
      <c r="LXZ5" s="2"/>
      <c r="LYA5" s="2"/>
      <c r="LYB5" s="2"/>
      <c r="LYC5" s="2"/>
      <c r="LYD5" s="2"/>
      <c r="LYE5" s="2"/>
      <c r="LYF5" s="2"/>
      <c r="LYG5" s="2"/>
      <c r="LYH5" s="2"/>
      <c r="LYI5" s="2"/>
      <c r="LYJ5" s="2"/>
      <c r="LYK5" s="2"/>
      <c r="LYL5" s="2"/>
      <c r="LYM5" s="2"/>
      <c r="LYN5" s="2"/>
      <c r="LYO5" s="2"/>
      <c r="LYP5" s="2"/>
      <c r="LYQ5" s="2"/>
      <c r="LYR5" s="2"/>
      <c r="LYS5" s="2"/>
      <c r="LYT5" s="2"/>
      <c r="LYU5" s="2"/>
      <c r="LYV5" s="2"/>
      <c r="LYW5" s="2"/>
      <c r="LYX5" s="2"/>
      <c r="LYY5" s="2"/>
      <c r="LYZ5" s="2"/>
      <c r="LZA5" s="2"/>
      <c r="LZB5" s="2"/>
      <c r="LZC5" s="2"/>
      <c r="LZD5" s="2"/>
      <c r="LZE5" s="2"/>
      <c r="LZF5" s="2"/>
      <c r="LZG5" s="2"/>
      <c r="LZH5" s="2"/>
      <c r="LZI5" s="2"/>
      <c r="LZJ5" s="2"/>
      <c r="LZK5" s="2"/>
      <c r="LZL5" s="2"/>
      <c r="LZM5" s="2"/>
      <c r="LZN5" s="2"/>
      <c r="LZO5" s="2"/>
      <c r="LZP5" s="2"/>
      <c r="LZQ5" s="2"/>
      <c r="LZR5" s="2"/>
      <c r="LZS5" s="2"/>
      <c r="LZT5" s="2"/>
      <c r="LZU5" s="2"/>
      <c r="LZV5" s="2"/>
      <c r="LZW5" s="2"/>
      <c r="LZX5" s="2"/>
      <c r="LZY5" s="2"/>
      <c r="LZZ5" s="2"/>
      <c r="MAA5" s="2"/>
      <c r="MAB5" s="2"/>
      <c r="MAC5" s="2"/>
      <c r="MAD5" s="2"/>
      <c r="MAE5" s="2"/>
      <c r="MAF5" s="2"/>
      <c r="MAG5" s="2"/>
      <c r="MAH5" s="2"/>
      <c r="MAI5" s="2"/>
      <c r="MAJ5" s="2"/>
      <c r="MAK5" s="2"/>
      <c r="MAL5" s="2"/>
      <c r="MAM5" s="2"/>
      <c r="MAN5" s="2"/>
      <c r="MAO5" s="2"/>
      <c r="MAP5" s="2"/>
      <c r="MAQ5" s="2"/>
      <c r="MAR5" s="2"/>
      <c r="MAS5" s="2"/>
      <c r="MAT5" s="2"/>
      <c r="MAU5" s="2"/>
      <c r="MAV5" s="2"/>
      <c r="MAW5" s="2"/>
      <c r="MAX5" s="2"/>
      <c r="MAY5" s="2"/>
      <c r="MAZ5" s="2"/>
      <c r="MBA5" s="2"/>
      <c r="MBB5" s="2"/>
      <c r="MBC5" s="2"/>
      <c r="MBD5" s="2"/>
      <c r="MBE5" s="2"/>
      <c r="MBF5" s="2"/>
      <c r="MBG5" s="2"/>
      <c r="MBH5" s="2"/>
      <c r="MBI5" s="2"/>
      <c r="MBJ5" s="2"/>
      <c r="MBK5" s="2"/>
      <c r="MBL5" s="2"/>
      <c r="MBM5" s="2"/>
      <c r="MBN5" s="2"/>
      <c r="MBO5" s="2"/>
      <c r="MBP5" s="2"/>
      <c r="MBQ5" s="2"/>
      <c r="MBR5" s="2"/>
      <c r="MBS5" s="2"/>
      <c r="MBT5" s="2"/>
      <c r="MBU5" s="2"/>
      <c r="MBV5" s="2"/>
      <c r="MBW5" s="2"/>
      <c r="MBX5" s="2"/>
      <c r="MBY5" s="2"/>
      <c r="MBZ5" s="2"/>
      <c r="MCA5" s="2"/>
      <c r="MCB5" s="2"/>
      <c r="MCC5" s="2"/>
      <c r="MCD5" s="2"/>
      <c r="MCE5" s="2"/>
      <c r="MCF5" s="2"/>
      <c r="MCG5" s="2"/>
      <c r="MCH5" s="2"/>
      <c r="MCI5" s="2"/>
      <c r="MCJ5" s="2"/>
      <c r="MCK5" s="2"/>
      <c r="MCL5" s="2"/>
      <c r="MCM5" s="2"/>
      <c r="MCN5" s="2"/>
      <c r="MCO5" s="2"/>
      <c r="MCP5" s="2"/>
      <c r="MCQ5" s="2"/>
      <c r="MCR5" s="2"/>
      <c r="MCS5" s="2"/>
      <c r="MCT5" s="2"/>
      <c r="MCU5" s="2"/>
      <c r="MCV5" s="2"/>
      <c r="MCW5" s="2"/>
      <c r="MCX5" s="2"/>
      <c r="MCY5" s="2"/>
      <c r="MCZ5" s="2"/>
      <c r="MDA5" s="2"/>
      <c r="MDB5" s="2"/>
      <c r="MDC5" s="2"/>
      <c r="MDD5" s="2"/>
      <c r="MDE5" s="2"/>
      <c r="MDF5" s="2"/>
      <c r="MDG5" s="2"/>
      <c r="MDH5" s="2"/>
      <c r="MDI5" s="2"/>
      <c r="MDJ5" s="2"/>
      <c r="MDK5" s="2"/>
      <c r="MDL5" s="2"/>
      <c r="MDM5" s="2"/>
      <c r="MDN5" s="2"/>
      <c r="MDO5" s="2"/>
      <c r="MDP5" s="2"/>
      <c r="MDQ5" s="2"/>
      <c r="MDR5" s="2"/>
      <c r="MDS5" s="2"/>
      <c r="MDT5" s="2"/>
      <c r="MDU5" s="2"/>
      <c r="MDV5" s="2"/>
      <c r="MDW5" s="2"/>
      <c r="MDX5" s="2"/>
      <c r="MDY5" s="2"/>
      <c r="MDZ5" s="2"/>
      <c r="MEA5" s="2"/>
      <c r="MEB5" s="2"/>
      <c r="MEC5" s="2"/>
      <c r="MED5" s="2"/>
      <c r="MEE5" s="2"/>
      <c r="MEF5" s="2"/>
      <c r="MEG5" s="2"/>
      <c r="MEH5" s="2"/>
      <c r="MEI5" s="2"/>
      <c r="MEJ5" s="2"/>
      <c r="MEK5" s="2"/>
      <c r="MEL5" s="2"/>
      <c r="MEM5" s="2"/>
      <c r="MEN5" s="2"/>
      <c r="MEO5" s="2"/>
      <c r="MEP5" s="2"/>
      <c r="MEQ5" s="2"/>
      <c r="MER5" s="2"/>
      <c r="MES5" s="2"/>
      <c r="MET5" s="2"/>
      <c r="MEU5" s="2"/>
      <c r="MEV5" s="2"/>
      <c r="MEW5" s="2"/>
      <c r="MEX5" s="2"/>
      <c r="MEY5" s="2"/>
      <c r="MEZ5" s="2"/>
      <c r="MFA5" s="2"/>
      <c r="MFB5" s="2"/>
      <c r="MFC5" s="2"/>
      <c r="MFD5" s="2"/>
      <c r="MFE5" s="2"/>
      <c r="MFF5" s="2"/>
      <c r="MFG5" s="2"/>
      <c r="MFH5" s="2"/>
      <c r="MFI5" s="2"/>
      <c r="MFJ5" s="2"/>
      <c r="MFK5" s="2"/>
      <c r="MFL5" s="2"/>
      <c r="MFM5" s="2"/>
      <c r="MFN5" s="2"/>
      <c r="MFO5" s="2"/>
      <c r="MFP5" s="2"/>
      <c r="MFQ5" s="2"/>
      <c r="MFR5" s="2"/>
      <c r="MFS5" s="2"/>
      <c r="MFT5" s="2"/>
      <c r="MFU5" s="2"/>
      <c r="MFV5" s="2"/>
      <c r="MFW5" s="2"/>
      <c r="MFX5" s="2"/>
      <c r="MFY5" s="2"/>
      <c r="MFZ5" s="2"/>
      <c r="MGA5" s="2"/>
      <c r="MGB5" s="2"/>
      <c r="MGC5" s="2"/>
      <c r="MGD5" s="2"/>
      <c r="MGE5" s="2"/>
      <c r="MGF5" s="2"/>
      <c r="MGG5" s="2"/>
      <c r="MGH5" s="2"/>
      <c r="MGI5" s="2"/>
      <c r="MGJ5" s="2"/>
      <c r="MGK5" s="2"/>
      <c r="MGL5" s="2"/>
      <c r="MGM5" s="2"/>
      <c r="MGN5" s="2"/>
      <c r="MGO5" s="2"/>
      <c r="MGP5" s="2"/>
      <c r="MGQ5" s="2"/>
      <c r="MGR5" s="2"/>
      <c r="MGS5" s="2"/>
      <c r="MGT5" s="2"/>
      <c r="MGU5" s="2"/>
      <c r="MGV5" s="2"/>
      <c r="MGW5" s="2"/>
      <c r="MGX5" s="2"/>
      <c r="MGY5" s="2"/>
      <c r="MGZ5" s="2"/>
      <c r="MHA5" s="2"/>
      <c r="MHB5" s="2"/>
      <c r="MHC5" s="2"/>
      <c r="MHD5" s="2"/>
      <c r="MHE5" s="2"/>
      <c r="MHF5" s="2"/>
      <c r="MHG5" s="2"/>
      <c r="MHH5" s="2"/>
      <c r="MHI5" s="2"/>
      <c r="MHJ5" s="2"/>
      <c r="MHK5" s="2"/>
      <c r="MHL5" s="2"/>
      <c r="MHM5" s="2"/>
      <c r="MHN5" s="2"/>
      <c r="MHO5" s="2"/>
      <c r="MHP5" s="2"/>
      <c r="MHQ5" s="2"/>
      <c r="MHR5" s="2"/>
      <c r="MHS5" s="2"/>
      <c r="MHT5" s="2"/>
      <c r="MHU5" s="2"/>
      <c r="MHV5" s="2"/>
      <c r="MHW5" s="2"/>
      <c r="MHX5" s="2"/>
      <c r="MHY5" s="2"/>
      <c r="MHZ5" s="2"/>
      <c r="MIA5" s="2"/>
      <c r="MIB5" s="2"/>
      <c r="MIC5" s="2"/>
      <c r="MID5" s="2"/>
      <c r="MIE5" s="2"/>
      <c r="MIF5" s="2"/>
      <c r="MIG5" s="2"/>
      <c r="MIH5" s="2"/>
      <c r="MII5" s="2"/>
      <c r="MIJ5" s="2"/>
      <c r="MIK5" s="2"/>
      <c r="MIL5" s="2"/>
      <c r="MIM5" s="2"/>
      <c r="MIN5" s="2"/>
      <c r="MIO5" s="2"/>
      <c r="MIP5" s="2"/>
      <c r="MIQ5" s="2"/>
      <c r="MIR5" s="2"/>
      <c r="MIS5" s="2"/>
      <c r="MIT5" s="2"/>
      <c r="MIU5" s="2"/>
      <c r="MIV5" s="2"/>
      <c r="MIW5" s="2"/>
      <c r="MIX5" s="2"/>
      <c r="MIY5" s="2"/>
      <c r="MIZ5" s="2"/>
      <c r="MJA5" s="2"/>
      <c r="MJB5" s="2"/>
      <c r="MJC5" s="2"/>
      <c r="MJD5" s="2"/>
      <c r="MJE5" s="2"/>
      <c r="MJF5" s="2"/>
      <c r="MJG5" s="2"/>
      <c r="MJH5" s="2"/>
      <c r="MJI5" s="2"/>
      <c r="MJJ5" s="2"/>
      <c r="MJK5" s="2"/>
      <c r="MJL5" s="2"/>
      <c r="MJM5" s="2"/>
      <c r="MJN5" s="2"/>
      <c r="MJO5" s="2"/>
      <c r="MJP5" s="2"/>
      <c r="MJQ5" s="2"/>
      <c r="MJR5" s="2"/>
      <c r="MJS5" s="2"/>
      <c r="MJT5" s="2"/>
      <c r="MJU5" s="2"/>
      <c r="MJV5" s="2"/>
      <c r="MJW5" s="2"/>
      <c r="MJX5" s="2"/>
      <c r="MJY5" s="2"/>
      <c r="MJZ5" s="2"/>
      <c r="MKA5" s="2"/>
      <c r="MKB5" s="2"/>
      <c r="MKC5" s="2"/>
      <c r="MKD5" s="2"/>
      <c r="MKE5" s="2"/>
      <c r="MKF5" s="2"/>
      <c r="MKG5" s="2"/>
      <c r="MKH5" s="2"/>
      <c r="MKI5" s="2"/>
      <c r="MKJ5" s="2"/>
      <c r="MKK5" s="2"/>
      <c r="MKL5" s="2"/>
      <c r="MKM5" s="2"/>
      <c r="MKN5" s="2"/>
      <c r="MKO5" s="2"/>
      <c r="MKP5" s="2"/>
      <c r="MKQ5" s="2"/>
      <c r="MKR5" s="2"/>
      <c r="MKS5" s="2"/>
      <c r="MKT5" s="2"/>
      <c r="MKU5" s="2"/>
      <c r="MKV5" s="2"/>
      <c r="MKW5" s="2"/>
      <c r="MKX5" s="2"/>
      <c r="MKY5" s="2"/>
      <c r="MKZ5" s="2"/>
      <c r="MLA5" s="2"/>
      <c r="MLB5" s="2"/>
      <c r="MLC5" s="2"/>
      <c r="MLD5" s="2"/>
      <c r="MLE5" s="2"/>
      <c r="MLF5" s="2"/>
      <c r="MLG5" s="2"/>
      <c r="MLH5" s="2"/>
      <c r="MLI5" s="2"/>
      <c r="MLJ5" s="2"/>
      <c r="MLK5" s="2"/>
      <c r="MLL5" s="2"/>
      <c r="MLM5" s="2"/>
      <c r="MLN5" s="2"/>
      <c r="MLO5" s="2"/>
      <c r="MLP5" s="2"/>
      <c r="MLQ5" s="2"/>
      <c r="MLR5" s="2"/>
      <c r="MLS5" s="2"/>
      <c r="MLT5" s="2"/>
      <c r="MLU5" s="2"/>
      <c r="MLV5" s="2"/>
      <c r="MLW5" s="2"/>
      <c r="MLX5" s="2"/>
      <c r="MLY5" s="2"/>
      <c r="MLZ5" s="2"/>
      <c r="MMA5" s="2"/>
      <c r="MMB5" s="2"/>
      <c r="MMC5" s="2"/>
      <c r="MMD5" s="2"/>
      <c r="MME5" s="2"/>
      <c r="MMF5" s="2"/>
      <c r="MMG5" s="2"/>
      <c r="MMH5" s="2"/>
      <c r="MMI5" s="2"/>
      <c r="MMJ5" s="2"/>
      <c r="MMK5" s="2"/>
      <c r="MML5" s="2"/>
      <c r="MMM5" s="2"/>
      <c r="MMN5" s="2"/>
      <c r="MMO5" s="2"/>
      <c r="MMP5" s="2"/>
      <c r="MMQ5" s="2"/>
      <c r="MMR5" s="2"/>
      <c r="MMS5" s="2"/>
      <c r="MMT5" s="2"/>
      <c r="MMU5" s="2"/>
      <c r="MMV5" s="2"/>
      <c r="MMW5" s="2"/>
      <c r="MMX5" s="2"/>
      <c r="MMY5" s="2"/>
      <c r="MMZ5" s="2"/>
      <c r="MNA5" s="2"/>
      <c r="MNB5" s="2"/>
      <c r="MNC5" s="2"/>
      <c r="MND5" s="2"/>
      <c r="MNE5" s="2"/>
      <c r="MNF5" s="2"/>
      <c r="MNG5" s="2"/>
      <c r="MNH5" s="2"/>
      <c r="MNI5" s="2"/>
      <c r="MNJ5" s="2"/>
      <c r="MNK5" s="2"/>
      <c r="MNL5" s="2"/>
      <c r="MNM5" s="2"/>
      <c r="MNN5" s="2"/>
      <c r="MNO5" s="2"/>
      <c r="MNP5" s="2"/>
      <c r="MNQ5" s="2"/>
      <c r="MNR5" s="2"/>
      <c r="MNS5" s="2"/>
      <c r="MNT5" s="2"/>
      <c r="MNU5" s="2"/>
      <c r="MNV5" s="2"/>
      <c r="MNW5" s="2"/>
      <c r="MNX5" s="2"/>
      <c r="MNY5" s="2"/>
      <c r="MNZ5" s="2"/>
      <c r="MOA5" s="2"/>
      <c r="MOB5" s="2"/>
      <c r="MOC5" s="2"/>
      <c r="MOD5" s="2"/>
      <c r="MOE5" s="2"/>
      <c r="MOF5" s="2"/>
      <c r="MOG5" s="2"/>
      <c r="MOH5" s="2"/>
      <c r="MOI5" s="2"/>
      <c r="MOJ5" s="2"/>
      <c r="MOK5" s="2"/>
      <c r="MOL5" s="2"/>
      <c r="MOM5" s="2"/>
      <c r="MON5" s="2"/>
      <c r="MOO5" s="2"/>
      <c r="MOP5" s="2"/>
      <c r="MOQ5" s="2"/>
      <c r="MOR5" s="2"/>
      <c r="MOS5" s="2"/>
      <c r="MOT5" s="2"/>
      <c r="MOU5" s="2"/>
      <c r="MOV5" s="2"/>
      <c r="MOW5" s="2"/>
      <c r="MOX5" s="2"/>
      <c r="MOY5" s="2"/>
      <c r="MOZ5" s="2"/>
      <c r="MPA5" s="2"/>
      <c r="MPB5" s="2"/>
      <c r="MPC5" s="2"/>
      <c r="MPD5" s="2"/>
      <c r="MPE5" s="2"/>
      <c r="MPF5" s="2"/>
      <c r="MPG5" s="2"/>
      <c r="MPH5" s="2"/>
      <c r="MPI5" s="2"/>
      <c r="MPJ5" s="2"/>
      <c r="MPK5" s="2"/>
      <c r="MPL5" s="2"/>
      <c r="MPM5" s="2"/>
      <c r="MPN5" s="2"/>
      <c r="MPO5" s="2"/>
      <c r="MPP5" s="2"/>
      <c r="MPQ5" s="2"/>
      <c r="MPR5" s="2"/>
      <c r="MPS5" s="2"/>
      <c r="MPT5" s="2"/>
      <c r="MPU5" s="2"/>
      <c r="MPV5" s="2"/>
      <c r="MPW5" s="2"/>
      <c r="MPX5" s="2"/>
      <c r="MPY5" s="2"/>
      <c r="MPZ5" s="2"/>
      <c r="MQA5" s="2"/>
      <c r="MQB5" s="2"/>
      <c r="MQC5" s="2"/>
      <c r="MQD5" s="2"/>
      <c r="MQE5" s="2"/>
      <c r="MQF5" s="2"/>
      <c r="MQG5" s="2"/>
      <c r="MQH5" s="2"/>
      <c r="MQI5" s="2"/>
      <c r="MQJ5" s="2"/>
      <c r="MQK5" s="2"/>
      <c r="MQL5" s="2"/>
      <c r="MQM5" s="2"/>
      <c r="MQN5" s="2"/>
      <c r="MQO5" s="2"/>
      <c r="MQP5" s="2"/>
      <c r="MQQ5" s="2"/>
      <c r="MQR5" s="2"/>
      <c r="MQS5" s="2"/>
      <c r="MQT5" s="2"/>
      <c r="MQU5" s="2"/>
      <c r="MQV5" s="2"/>
      <c r="MQW5" s="2"/>
      <c r="MQX5" s="2"/>
      <c r="MQY5" s="2"/>
      <c r="MQZ5" s="2"/>
      <c r="MRA5" s="2"/>
      <c r="MRB5" s="2"/>
      <c r="MRC5" s="2"/>
      <c r="MRD5" s="2"/>
      <c r="MRE5" s="2"/>
      <c r="MRF5" s="2"/>
      <c r="MRG5" s="2"/>
      <c r="MRH5" s="2"/>
      <c r="MRI5" s="2"/>
      <c r="MRJ5" s="2"/>
      <c r="MRK5" s="2"/>
      <c r="MRL5" s="2"/>
      <c r="MRM5" s="2"/>
      <c r="MRN5" s="2"/>
      <c r="MRO5" s="2"/>
      <c r="MRP5" s="2"/>
      <c r="MRQ5" s="2"/>
      <c r="MRR5" s="2"/>
      <c r="MRS5" s="2"/>
      <c r="MRT5" s="2"/>
      <c r="MRU5" s="2"/>
      <c r="MRV5" s="2"/>
      <c r="MRW5" s="2"/>
      <c r="MRX5" s="2"/>
      <c r="MRY5" s="2"/>
      <c r="MRZ5" s="2"/>
      <c r="MSA5" s="2"/>
      <c r="MSB5" s="2"/>
      <c r="MSC5" s="2"/>
      <c r="MSD5" s="2"/>
      <c r="MSE5" s="2"/>
      <c r="MSF5" s="2"/>
      <c r="MSG5" s="2"/>
      <c r="MSH5" s="2"/>
      <c r="MSI5" s="2"/>
      <c r="MSJ5" s="2"/>
      <c r="MSK5" s="2"/>
      <c r="MSL5" s="2"/>
      <c r="MSM5" s="2"/>
      <c r="MSN5" s="2"/>
      <c r="MSO5" s="2"/>
      <c r="MSP5" s="2"/>
      <c r="MSQ5" s="2"/>
      <c r="MSR5" s="2"/>
      <c r="MSS5" s="2"/>
      <c r="MST5" s="2"/>
      <c r="MSU5" s="2"/>
      <c r="MSV5" s="2"/>
      <c r="MSW5" s="2"/>
      <c r="MSX5" s="2"/>
      <c r="MSY5" s="2"/>
      <c r="MSZ5" s="2"/>
      <c r="MTA5" s="2"/>
      <c r="MTB5" s="2"/>
      <c r="MTC5" s="2"/>
      <c r="MTD5" s="2"/>
      <c r="MTE5" s="2"/>
      <c r="MTF5" s="2"/>
      <c r="MTG5" s="2"/>
      <c r="MTH5" s="2"/>
      <c r="MTI5" s="2"/>
      <c r="MTJ5" s="2"/>
      <c r="MTK5" s="2"/>
      <c r="MTL5" s="2"/>
      <c r="MTM5" s="2"/>
      <c r="MTN5" s="2"/>
      <c r="MTO5" s="2"/>
      <c r="MTP5" s="2"/>
      <c r="MTQ5" s="2"/>
      <c r="MTR5" s="2"/>
      <c r="MTS5" s="2"/>
      <c r="MTT5" s="2"/>
      <c r="MTU5" s="2"/>
      <c r="MTV5" s="2"/>
      <c r="MTW5" s="2"/>
      <c r="MTX5" s="2"/>
      <c r="MTY5" s="2"/>
      <c r="MTZ5" s="2"/>
      <c r="MUA5" s="2"/>
      <c r="MUB5" s="2"/>
      <c r="MUC5" s="2"/>
      <c r="MUD5" s="2"/>
      <c r="MUE5" s="2"/>
      <c r="MUF5" s="2"/>
      <c r="MUG5" s="2"/>
      <c r="MUH5" s="2"/>
      <c r="MUI5" s="2"/>
      <c r="MUJ5" s="2"/>
      <c r="MUK5" s="2"/>
      <c r="MUL5" s="2"/>
      <c r="MUM5" s="2"/>
      <c r="MUN5" s="2"/>
      <c r="MUO5" s="2"/>
      <c r="MUP5" s="2"/>
      <c r="MUQ5" s="2"/>
      <c r="MUR5" s="2"/>
      <c r="MUS5" s="2"/>
      <c r="MUT5" s="2"/>
      <c r="MUU5" s="2"/>
      <c r="MUV5" s="2"/>
      <c r="MUW5" s="2"/>
      <c r="MUX5" s="2"/>
      <c r="MUY5" s="2"/>
      <c r="MUZ5" s="2"/>
      <c r="MVA5" s="2"/>
      <c r="MVB5" s="2"/>
      <c r="MVC5" s="2"/>
      <c r="MVD5" s="2"/>
      <c r="MVE5" s="2"/>
      <c r="MVF5" s="2"/>
      <c r="MVG5" s="2"/>
      <c r="MVH5" s="2"/>
      <c r="MVI5" s="2"/>
      <c r="MVJ5" s="2"/>
      <c r="MVK5" s="2"/>
      <c r="MVL5" s="2"/>
      <c r="MVM5" s="2"/>
      <c r="MVN5" s="2"/>
      <c r="MVO5" s="2"/>
      <c r="MVP5" s="2"/>
      <c r="MVQ5" s="2"/>
      <c r="MVR5" s="2"/>
      <c r="MVS5" s="2"/>
      <c r="MVT5" s="2"/>
      <c r="MVU5" s="2"/>
      <c r="MVV5" s="2"/>
      <c r="MVW5" s="2"/>
      <c r="MVX5" s="2"/>
      <c r="MVY5" s="2"/>
      <c r="MVZ5" s="2"/>
      <c r="MWA5" s="2"/>
      <c r="MWB5" s="2"/>
      <c r="MWC5" s="2"/>
      <c r="MWD5" s="2"/>
      <c r="MWE5" s="2"/>
      <c r="MWF5" s="2"/>
      <c r="MWG5" s="2"/>
      <c r="MWH5" s="2"/>
      <c r="MWI5" s="2"/>
      <c r="MWJ5" s="2"/>
      <c r="MWK5" s="2"/>
      <c r="MWL5" s="2"/>
      <c r="MWM5" s="2"/>
      <c r="MWN5" s="2"/>
      <c r="MWO5" s="2"/>
      <c r="MWP5" s="2"/>
      <c r="MWQ5" s="2"/>
      <c r="MWR5" s="2"/>
      <c r="MWS5" s="2"/>
      <c r="MWT5" s="2"/>
      <c r="MWU5" s="2"/>
      <c r="MWV5" s="2"/>
      <c r="MWW5" s="2"/>
      <c r="MWX5" s="2"/>
      <c r="MWY5" s="2"/>
      <c r="MWZ5" s="2"/>
      <c r="MXA5" s="2"/>
      <c r="MXB5" s="2"/>
      <c r="MXC5" s="2"/>
      <c r="MXD5" s="2"/>
      <c r="MXE5" s="2"/>
      <c r="MXF5" s="2"/>
      <c r="MXG5" s="2"/>
      <c r="MXH5" s="2"/>
      <c r="MXI5" s="2"/>
      <c r="MXJ5" s="2"/>
      <c r="MXK5" s="2"/>
      <c r="MXL5" s="2"/>
      <c r="MXM5" s="2"/>
      <c r="MXN5" s="2"/>
      <c r="MXO5" s="2"/>
      <c r="MXP5" s="2"/>
      <c r="MXQ5" s="2"/>
      <c r="MXR5" s="2"/>
      <c r="MXS5" s="2"/>
      <c r="MXT5" s="2"/>
      <c r="MXU5" s="2"/>
      <c r="MXV5" s="2"/>
      <c r="MXW5" s="2"/>
      <c r="MXX5" s="2"/>
      <c r="MXY5" s="2"/>
      <c r="MXZ5" s="2"/>
      <c r="MYA5" s="2"/>
      <c r="MYB5" s="2"/>
      <c r="MYC5" s="2"/>
      <c r="MYD5" s="2"/>
      <c r="MYE5" s="2"/>
      <c r="MYF5" s="2"/>
      <c r="MYG5" s="2"/>
      <c r="MYH5" s="2"/>
      <c r="MYI5" s="2"/>
      <c r="MYJ5" s="2"/>
      <c r="MYK5" s="2"/>
      <c r="MYL5" s="2"/>
      <c r="MYM5" s="2"/>
      <c r="MYN5" s="2"/>
      <c r="MYO5" s="2"/>
      <c r="MYP5" s="2"/>
      <c r="MYQ5" s="2"/>
      <c r="MYR5" s="2"/>
      <c r="MYS5" s="2"/>
      <c r="MYT5" s="2"/>
      <c r="MYU5" s="2"/>
      <c r="MYV5" s="2"/>
      <c r="MYW5" s="2"/>
      <c r="MYX5" s="2"/>
      <c r="MYY5" s="2"/>
      <c r="MYZ5" s="2"/>
      <c r="MZA5" s="2"/>
      <c r="MZB5" s="2"/>
      <c r="MZC5" s="2"/>
      <c r="MZD5" s="2"/>
      <c r="MZE5" s="2"/>
      <c r="MZF5" s="2"/>
      <c r="MZG5" s="2"/>
      <c r="MZH5" s="2"/>
      <c r="MZI5" s="2"/>
      <c r="MZJ5" s="2"/>
      <c r="MZK5" s="2"/>
      <c r="MZL5" s="2"/>
      <c r="MZM5" s="2"/>
      <c r="MZN5" s="2"/>
      <c r="MZO5" s="2"/>
      <c r="MZP5" s="2"/>
      <c r="MZQ5" s="2"/>
      <c r="MZR5" s="2"/>
      <c r="MZS5" s="2"/>
      <c r="MZT5" s="2"/>
      <c r="MZU5" s="2"/>
      <c r="MZV5" s="2"/>
      <c r="MZW5" s="2"/>
      <c r="MZX5" s="2"/>
      <c r="MZY5" s="2"/>
      <c r="MZZ5" s="2"/>
      <c r="NAA5" s="2"/>
      <c r="NAB5" s="2"/>
      <c r="NAC5" s="2"/>
      <c r="NAD5" s="2"/>
      <c r="NAE5" s="2"/>
      <c r="NAF5" s="2"/>
      <c r="NAG5" s="2"/>
      <c r="NAH5" s="2"/>
      <c r="NAI5" s="2"/>
      <c r="NAJ5" s="2"/>
      <c r="NAK5" s="2"/>
      <c r="NAL5" s="2"/>
      <c r="NAM5" s="2"/>
      <c r="NAN5" s="2"/>
      <c r="NAO5" s="2"/>
      <c r="NAP5" s="2"/>
      <c r="NAQ5" s="2"/>
      <c r="NAR5" s="2"/>
      <c r="NAS5" s="2"/>
      <c r="NAT5" s="2"/>
      <c r="NAU5" s="2"/>
      <c r="NAV5" s="2"/>
      <c r="NAW5" s="2"/>
      <c r="NAX5" s="2"/>
      <c r="NAY5" s="2"/>
      <c r="NAZ5" s="2"/>
      <c r="NBA5" s="2"/>
      <c r="NBB5" s="2"/>
      <c r="NBC5" s="2"/>
      <c r="NBD5" s="2"/>
      <c r="NBE5" s="2"/>
      <c r="NBF5" s="2"/>
      <c r="NBG5" s="2"/>
      <c r="NBH5" s="2"/>
      <c r="NBI5" s="2"/>
      <c r="NBJ5" s="2"/>
      <c r="NBK5" s="2"/>
      <c r="NBL5" s="2"/>
      <c r="NBM5" s="2"/>
      <c r="NBN5" s="2"/>
      <c r="NBO5" s="2"/>
      <c r="NBP5" s="2"/>
      <c r="NBQ5" s="2"/>
      <c r="NBR5" s="2"/>
      <c r="NBS5" s="2"/>
      <c r="NBT5" s="2"/>
      <c r="NBU5" s="2"/>
      <c r="NBV5" s="2"/>
      <c r="NBW5" s="2"/>
      <c r="NBX5" s="2"/>
      <c r="NBY5" s="2"/>
      <c r="NBZ5" s="2"/>
      <c r="NCA5" s="2"/>
      <c r="NCB5" s="2"/>
      <c r="NCC5" s="2"/>
      <c r="NCD5" s="2"/>
      <c r="NCE5" s="2"/>
      <c r="NCF5" s="2"/>
      <c r="NCG5" s="2"/>
      <c r="NCH5" s="2"/>
      <c r="NCI5" s="2"/>
      <c r="NCJ5" s="2"/>
      <c r="NCK5" s="2"/>
      <c r="NCL5" s="2"/>
      <c r="NCM5" s="2"/>
      <c r="NCN5" s="2"/>
      <c r="NCO5" s="2"/>
      <c r="NCP5" s="2"/>
      <c r="NCQ5" s="2"/>
      <c r="NCR5" s="2"/>
      <c r="NCS5" s="2"/>
      <c r="NCT5" s="2"/>
      <c r="NCU5" s="2"/>
      <c r="NCV5" s="2"/>
      <c r="NCW5" s="2"/>
      <c r="NCX5" s="2"/>
      <c r="NCY5" s="2"/>
      <c r="NCZ5" s="2"/>
      <c r="NDA5" s="2"/>
      <c r="NDB5" s="2"/>
      <c r="NDC5" s="2"/>
      <c r="NDD5" s="2"/>
      <c r="NDE5" s="2"/>
      <c r="NDF5" s="2"/>
      <c r="NDG5" s="2"/>
      <c r="NDH5" s="2"/>
      <c r="NDI5" s="2"/>
      <c r="NDJ5" s="2"/>
      <c r="NDK5" s="2"/>
      <c r="NDL5" s="2"/>
      <c r="NDM5" s="2"/>
      <c r="NDN5" s="2"/>
      <c r="NDO5" s="2"/>
      <c r="NDP5" s="2"/>
      <c r="NDQ5" s="2"/>
      <c r="NDR5" s="2"/>
      <c r="NDS5" s="2"/>
      <c r="NDT5" s="2"/>
      <c r="NDU5" s="2"/>
      <c r="NDV5" s="2"/>
      <c r="NDW5" s="2"/>
      <c r="NDX5" s="2"/>
      <c r="NDY5" s="2"/>
      <c r="NDZ5" s="2"/>
      <c r="NEA5" s="2"/>
      <c r="NEB5" s="2"/>
      <c r="NEC5" s="2"/>
      <c r="NED5" s="2"/>
      <c r="NEE5" s="2"/>
      <c r="NEF5" s="2"/>
      <c r="NEG5" s="2"/>
      <c r="NEH5" s="2"/>
      <c r="NEI5" s="2"/>
      <c r="NEJ5" s="2"/>
      <c r="NEK5" s="2"/>
      <c r="NEL5" s="2"/>
      <c r="NEM5" s="2"/>
      <c r="NEN5" s="2"/>
      <c r="NEO5" s="2"/>
      <c r="NEP5" s="2"/>
      <c r="NEQ5" s="2"/>
      <c r="NER5" s="2"/>
      <c r="NES5" s="2"/>
      <c r="NET5" s="2"/>
      <c r="NEU5" s="2"/>
      <c r="NEV5" s="2"/>
      <c r="NEW5" s="2"/>
      <c r="NEX5" s="2"/>
      <c r="NEY5" s="2"/>
      <c r="NEZ5" s="2"/>
      <c r="NFA5" s="2"/>
      <c r="NFB5" s="2"/>
      <c r="NFC5" s="2"/>
      <c r="NFD5" s="2"/>
      <c r="NFE5" s="2"/>
      <c r="NFF5" s="2"/>
      <c r="NFG5" s="2"/>
      <c r="NFH5" s="2"/>
      <c r="NFI5" s="2"/>
      <c r="NFJ5" s="2"/>
      <c r="NFK5" s="2"/>
      <c r="NFL5" s="2"/>
      <c r="NFM5" s="2"/>
      <c r="NFN5" s="2"/>
      <c r="NFO5" s="2"/>
      <c r="NFP5" s="2"/>
      <c r="NFQ5" s="2"/>
      <c r="NFR5" s="2"/>
      <c r="NFS5" s="2"/>
      <c r="NFT5" s="2"/>
      <c r="NFU5" s="2"/>
      <c r="NFV5" s="2"/>
      <c r="NFW5" s="2"/>
      <c r="NFX5" s="2"/>
      <c r="NFY5" s="2"/>
      <c r="NFZ5" s="2"/>
      <c r="NGA5" s="2"/>
      <c r="NGB5" s="2"/>
      <c r="NGC5" s="2"/>
      <c r="NGD5" s="2"/>
      <c r="NGE5" s="2"/>
      <c r="NGF5" s="2"/>
      <c r="NGG5" s="2"/>
      <c r="NGH5" s="2"/>
      <c r="NGI5" s="2"/>
      <c r="NGJ5" s="2"/>
      <c r="NGK5" s="2"/>
      <c r="NGL5" s="2"/>
      <c r="NGM5" s="2"/>
      <c r="NGN5" s="2"/>
      <c r="NGO5" s="2"/>
      <c r="NGP5" s="2"/>
      <c r="NGQ5" s="2"/>
      <c r="NGR5" s="2"/>
      <c r="NGS5" s="2"/>
      <c r="NGT5" s="2"/>
      <c r="NGU5" s="2"/>
      <c r="NGV5" s="2"/>
      <c r="NGW5" s="2"/>
      <c r="NGX5" s="2"/>
      <c r="NGY5" s="2"/>
      <c r="NGZ5" s="2"/>
      <c r="NHA5" s="2"/>
      <c r="NHB5" s="2"/>
      <c r="NHC5" s="2"/>
      <c r="NHD5" s="2"/>
      <c r="NHE5" s="2"/>
      <c r="NHF5" s="2"/>
      <c r="NHG5" s="2"/>
      <c r="NHH5" s="2"/>
      <c r="NHI5" s="2"/>
      <c r="NHJ5" s="2"/>
      <c r="NHK5" s="2"/>
      <c r="NHL5" s="2"/>
      <c r="NHM5" s="2"/>
      <c r="NHN5" s="2"/>
      <c r="NHO5" s="2"/>
      <c r="NHP5" s="2"/>
      <c r="NHQ5" s="2"/>
      <c r="NHR5" s="2"/>
      <c r="NHS5" s="2"/>
      <c r="NHT5" s="2"/>
      <c r="NHU5" s="2"/>
      <c r="NHV5" s="2"/>
      <c r="NHW5" s="2"/>
      <c r="NHX5" s="2"/>
      <c r="NHY5" s="2"/>
      <c r="NHZ5" s="2"/>
      <c r="NIA5" s="2"/>
      <c r="NIB5" s="2"/>
      <c r="NIC5" s="2"/>
      <c r="NID5" s="2"/>
      <c r="NIE5" s="2"/>
      <c r="NIF5" s="2"/>
      <c r="NIG5" s="2"/>
      <c r="NIH5" s="2"/>
      <c r="NII5" s="2"/>
      <c r="NIJ5" s="2"/>
      <c r="NIK5" s="2"/>
      <c r="NIL5" s="2"/>
      <c r="NIM5" s="2"/>
      <c r="NIN5" s="2"/>
      <c r="NIO5" s="2"/>
      <c r="NIP5" s="2"/>
      <c r="NIQ5" s="2"/>
      <c r="NIR5" s="2"/>
      <c r="NIS5" s="2"/>
      <c r="NIT5" s="2"/>
      <c r="NIU5" s="2"/>
      <c r="NIV5" s="2"/>
      <c r="NIW5" s="2"/>
      <c r="NIX5" s="2"/>
      <c r="NIY5" s="2"/>
      <c r="NIZ5" s="2"/>
      <c r="NJA5" s="2"/>
      <c r="NJB5" s="2"/>
      <c r="NJC5" s="2"/>
      <c r="NJD5" s="2"/>
      <c r="NJE5" s="2"/>
      <c r="NJF5" s="2"/>
      <c r="NJG5" s="2"/>
      <c r="NJH5" s="2"/>
      <c r="NJI5" s="2"/>
      <c r="NJJ5" s="2"/>
      <c r="NJK5" s="2"/>
      <c r="NJL5" s="2"/>
      <c r="NJM5" s="2"/>
      <c r="NJN5" s="2"/>
      <c r="NJO5" s="2"/>
      <c r="NJP5" s="2"/>
      <c r="NJQ5" s="2"/>
      <c r="NJR5" s="2"/>
      <c r="NJS5" s="2"/>
      <c r="NJT5" s="2"/>
      <c r="NJU5" s="2"/>
      <c r="NJV5" s="2"/>
      <c r="NJW5" s="2"/>
      <c r="NJX5" s="2"/>
      <c r="NJY5" s="2"/>
      <c r="NJZ5" s="2"/>
      <c r="NKA5" s="2"/>
      <c r="NKB5" s="2"/>
      <c r="NKC5" s="2"/>
      <c r="NKD5" s="2"/>
      <c r="NKE5" s="2"/>
      <c r="NKF5" s="2"/>
      <c r="NKG5" s="2"/>
      <c r="NKH5" s="2"/>
      <c r="NKI5" s="2"/>
      <c r="NKJ5" s="2"/>
      <c r="NKK5" s="2"/>
      <c r="NKL5" s="2"/>
      <c r="NKM5" s="2"/>
      <c r="NKN5" s="2"/>
      <c r="NKO5" s="2"/>
      <c r="NKP5" s="2"/>
      <c r="NKQ5" s="2"/>
      <c r="NKR5" s="2"/>
      <c r="NKS5" s="2"/>
      <c r="NKT5" s="2"/>
      <c r="NKU5" s="2"/>
      <c r="NKV5" s="2"/>
      <c r="NKW5" s="2"/>
      <c r="NKX5" s="2"/>
      <c r="NKY5" s="2"/>
      <c r="NKZ5" s="2"/>
      <c r="NLA5" s="2"/>
      <c r="NLB5" s="2"/>
      <c r="NLC5" s="2"/>
      <c r="NLD5" s="2"/>
      <c r="NLE5" s="2"/>
      <c r="NLF5" s="2"/>
      <c r="NLG5" s="2"/>
      <c r="NLH5" s="2"/>
      <c r="NLI5" s="2"/>
      <c r="NLJ5" s="2"/>
      <c r="NLK5" s="2"/>
      <c r="NLL5" s="2"/>
      <c r="NLM5" s="2"/>
      <c r="NLN5" s="2"/>
      <c r="NLO5" s="2"/>
      <c r="NLP5" s="2"/>
      <c r="NLQ5" s="2"/>
      <c r="NLR5" s="2"/>
      <c r="NLS5" s="2"/>
      <c r="NLT5" s="2"/>
      <c r="NLU5" s="2"/>
      <c r="NLV5" s="2"/>
      <c r="NLW5" s="2"/>
      <c r="NLX5" s="2"/>
      <c r="NLY5" s="2"/>
      <c r="NLZ5" s="2"/>
      <c r="NMA5" s="2"/>
      <c r="NMB5" s="2"/>
      <c r="NMC5" s="2"/>
      <c r="NMD5" s="2"/>
      <c r="NME5" s="2"/>
      <c r="NMF5" s="2"/>
      <c r="NMG5" s="2"/>
      <c r="NMH5" s="2"/>
      <c r="NMI5" s="2"/>
      <c r="NMJ5" s="2"/>
      <c r="NMK5" s="2"/>
      <c r="NML5" s="2"/>
      <c r="NMM5" s="2"/>
      <c r="NMN5" s="2"/>
      <c r="NMO5" s="2"/>
      <c r="NMP5" s="2"/>
      <c r="NMQ5" s="2"/>
      <c r="NMR5" s="2"/>
      <c r="NMS5" s="2"/>
      <c r="NMT5" s="2"/>
      <c r="NMU5" s="2"/>
      <c r="NMV5" s="2"/>
      <c r="NMW5" s="2"/>
      <c r="NMX5" s="2"/>
      <c r="NMY5" s="2"/>
      <c r="NMZ5" s="2"/>
      <c r="NNA5" s="2"/>
      <c r="NNB5" s="2"/>
      <c r="NNC5" s="2"/>
      <c r="NND5" s="2"/>
      <c r="NNE5" s="2"/>
      <c r="NNF5" s="2"/>
      <c r="NNG5" s="2"/>
      <c r="NNH5" s="2"/>
      <c r="NNI5" s="2"/>
      <c r="NNJ5" s="2"/>
      <c r="NNK5" s="2"/>
      <c r="NNL5" s="2"/>
      <c r="NNM5" s="2"/>
      <c r="NNN5" s="2"/>
      <c r="NNO5" s="2"/>
      <c r="NNP5" s="2"/>
      <c r="NNQ5" s="2"/>
      <c r="NNR5" s="2"/>
      <c r="NNS5" s="2"/>
      <c r="NNT5" s="2"/>
      <c r="NNU5" s="2"/>
      <c r="NNV5" s="2"/>
      <c r="NNW5" s="2"/>
      <c r="NNX5" s="2"/>
      <c r="NNY5" s="2"/>
      <c r="NNZ5" s="2"/>
      <c r="NOA5" s="2"/>
      <c r="NOB5" s="2"/>
      <c r="NOC5" s="2"/>
      <c r="NOD5" s="2"/>
      <c r="NOE5" s="2"/>
      <c r="NOF5" s="2"/>
      <c r="NOG5" s="2"/>
      <c r="NOH5" s="2"/>
      <c r="NOI5" s="2"/>
      <c r="NOJ5" s="2"/>
      <c r="NOK5" s="2"/>
      <c r="NOL5" s="2"/>
      <c r="NOM5" s="2"/>
      <c r="NON5" s="2"/>
      <c r="NOO5" s="2"/>
      <c r="NOP5" s="2"/>
      <c r="NOQ5" s="2"/>
      <c r="NOR5" s="2"/>
      <c r="NOS5" s="2"/>
      <c r="NOT5" s="2"/>
      <c r="NOU5" s="2"/>
      <c r="NOV5" s="2"/>
      <c r="NOW5" s="2"/>
      <c r="NOX5" s="2"/>
      <c r="NOY5" s="2"/>
      <c r="NOZ5" s="2"/>
      <c r="NPA5" s="2"/>
      <c r="NPB5" s="2"/>
      <c r="NPC5" s="2"/>
      <c r="NPD5" s="2"/>
      <c r="NPE5" s="2"/>
      <c r="NPF5" s="2"/>
      <c r="NPG5" s="2"/>
      <c r="NPH5" s="2"/>
      <c r="NPI5" s="2"/>
      <c r="NPJ5" s="2"/>
      <c r="NPK5" s="2"/>
      <c r="NPL5" s="2"/>
      <c r="NPM5" s="2"/>
      <c r="NPN5" s="2"/>
      <c r="NPO5" s="2"/>
      <c r="NPP5" s="2"/>
      <c r="NPQ5" s="2"/>
      <c r="NPR5" s="2"/>
      <c r="NPS5" s="2"/>
      <c r="NPT5" s="2"/>
      <c r="NPU5" s="2"/>
      <c r="NPV5" s="2"/>
      <c r="NPW5" s="2"/>
      <c r="NPX5" s="2"/>
      <c r="NPY5" s="2"/>
      <c r="NPZ5" s="2"/>
      <c r="NQA5" s="2"/>
      <c r="NQB5" s="2"/>
      <c r="NQC5" s="2"/>
      <c r="NQD5" s="2"/>
      <c r="NQE5" s="2"/>
      <c r="NQF5" s="2"/>
      <c r="NQG5" s="2"/>
      <c r="NQH5" s="2"/>
      <c r="NQI5" s="2"/>
      <c r="NQJ5" s="2"/>
      <c r="NQK5" s="2"/>
      <c r="NQL5" s="2"/>
      <c r="NQM5" s="2"/>
      <c r="NQN5" s="2"/>
      <c r="NQO5" s="2"/>
      <c r="NQP5" s="2"/>
      <c r="NQQ5" s="2"/>
      <c r="NQR5" s="2"/>
      <c r="NQS5" s="2"/>
      <c r="NQT5" s="2"/>
      <c r="NQU5" s="2"/>
      <c r="NQV5" s="2"/>
      <c r="NQW5" s="2"/>
      <c r="NQX5" s="2"/>
      <c r="NQY5" s="2"/>
      <c r="NQZ5" s="2"/>
      <c r="NRA5" s="2"/>
      <c r="NRB5" s="2"/>
      <c r="NRC5" s="2"/>
      <c r="NRD5" s="2"/>
      <c r="NRE5" s="2"/>
      <c r="NRF5" s="2"/>
      <c r="NRG5" s="2"/>
      <c r="NRH5" s="2"/>
      <c r="NRI5" s="2"/>
      <c r="NRJ5" s="2"/>
      <c r="NRK5" s="2"/>
      <c r="NRL5" s="2"/>
      <c r="NRM5" s="2"/>
      <c r="NRN5" s="2"/>
      <c r="NRO5" s="2"/>
      <c r="NRP5" s="2"/>
      <c r="NRQ5" s="2"/>
      <c r="NRR5" s="2"/>
      <c r="NRS5" s="2"/>
      <c r="NRT5" s="2"/>
      <c r="NRU5" s="2"/>
      <c r="NRV5" s="2"/>
      <c r="NRW5" s="2"/>
      <c r="NRX5" s="2"/>
      <c r="NRY5" s="2"/>
      <c r="NRZ5" s="2"/>
      <c r="NSA5" s="2"/>
      <c r="NSB5" s="2"/>
      <c r="NSC5" s="2"/>
      <c r="NSD5" s="2"/>
      <c r="NSE5" s="2"/>
      <c r="NSF5" s="2"/>
      <c r="NSG5" s="2"/>
      <c r="NSH5" s="2"/>
      <c r="NSI5" s="2"/>
      <c r="NSJ5" s="2"/>
      <c r="NSK5" s="2"/>
      <c r="NSL5" s="2"/>
      <c r="NSM5" s="2"/>
      <c r="NSN5" s="2"/>
      <c r="NSO5" s="2"/>
      <c r="NSP5" s="2"/>
      <c r="NSQ5" s="2"/>
      <c r="NSR5" s="2"/>
      <c r="NSS5" s="2"/>
      <c r="NST5" s="2"/>
      <c r="NSU5" s="2"/>
      <c r="NSV5" s="2"/>
      <c r="NSW5" s="2"/>
      <c r="NSX5" s="2"/>
      <c r="NSY5" s="2"/>
      <c r="NSZ5" s="2"/>
      <c r="NTA5" s="2"/>
      <c r="NTB5" s="2"/>
      <c r="NTC5" s="2"/>
      <c r="NTD5" s="2"/>
      <c r="NTE5" s="2"/>
      <c r="NTF5" s="2"/>
      <c r="NTG5" s="2"/>
      <c r="NTH5" s="2"/>
      <c r="NTI5" s="2"/>
      <c r="NTJ5" s="2"/>
      <c r="NTK5" s="2"/>
      <c r="NTL5" s="2"/>
      <c r="NTM5" s="2"/>
      <c r="NTN5" s="2"/>
      <c r="NTO5" s="2"/>
      <c r="NTP5" s="2"/>
      <c r="NTQ5" s="2"/>
      <c r="NTR5" s="2"/>
      <c r="NTS5" s="2"/>
      <c r="NTT5" s="2"/>
      <c r="NTU5" s="2"/>
      <c r="NTV5" s="2"/>
      <c r="NTW5" s="2"/>
      <c r="NTX5" s="2"/>
      <c r="NTY5" s="2"/>
      <c r="NTZ5" s="2"/>
      <c r="NUA5" s="2"/>
      <c r="NUB5" s="2"/>
      <c r="NUC5" s="2"/>
      <c r="NUD5" s="2"/>
      <c r="NUE5" s="2"/>
      <c r="NUF5" s="2"/>
      <c r="NUG5" s="2"/>
      <c r="NUH5" s="2"/>
      <c r="NUI5" s="2"/>
      <c r="NUJ5" s="2"/>
      <c r="NUK5" s="2"/>
      <c r="NUL5" s="2"/>
      <c r="NUM5" s="2"/>
      <c r="NUN5" s="2"/>
      <c r="NUO5" s="2"/>
      <c r="NUP5" s="2"/>
      <c r="NUQ5" s="2"/>
      <c r="NUR5" s="2"/>
      <c r="NUS5" s="2"/>
      <c r="NUT5" s="2"/>
      <c r="NUU5" s="2"/>
      <c r="NUV5" s="2"/>
      <c r="NUW5" s="2"/>
      <c r="NUX5" s="2"/>
      <c r="NUY5" s="2"/>
      <c r="NUZ5" s="2"/>
      <c r="NVA5" s="2"/>
      <c r="NVB5" s="2"/>
      <c r="NVC5" s="2"/>
      <c r="NVD5" s="2"/>
      <c r="NVE5" s="2"/>
      <c r="NVF5" s="2"/>
      <c r="NVG5" s="2"/>
      <c r="NVH5" s="2"/>
      <c r="NVI5" s="2"/>
      <c r="NVJ5" s="2"/>
      <c r="NVK5" s="2"/>
      <c r="NVL5" s="2"/>
      <c r="NVM5" s="2"/>
      <c r="NVN5" s="2"/>
      <c r="NVO5" s="2"/>
      <c r="NVP5" s="2"/>
      <c r="NVQ5" s="2"/>
      <c r="NVR5" s="2"/>
      <c r="NVS5" s="2"/>
      <c r="NVT5" s="2"/>
      <c r="NVU5" s="2"/>
      <c r="NVV5" s="2"/>
      <c r="NVW5" s="2"/>
      <c r="NVX5" s="2"/>
      <c r="NVY5" s="2"/>
      <c r="NVZ5" s="2"/>
      <c r="NWA5" s="2"/>
      <c r="NWB5" s="2"/>
      <c r="NWC5" s="2"/>
      <c r="NWD5" s="2"/>
      <c r="NWE5" s="2"/>
      <c r="NWF5" s="2"/>
      <c r="NWG5" s="2"/>
      <c r="NWH5" s="2"/>
      <c r="NWI5" s="2"/>
      <c r="NWJ5" s="2"/>
      <c r="NWK5" s="2"/>
      <c r="NWL5" s="2"/>
      <c r="NWM5" s="2"/>
      <c r="NWN5" s="2"/>
      <c r="NWO5" s="2"/>
      <c r="NWP5" s="2"/>
      <c r="NWQ5" s="2"/>
      <c r="NWR5" s="2"/>
      <c r="NWS5" s="2"/>
      <c r="NWT5" s="2"/>
      <c r="NWU5" s="2"/>
      <c r="NWV5" s="2"/>
      <c r="NWW5" s="2"/>
      <c r="NWX5" s="2"/>
      <c r="NWY5" s="2"/>
      <c r="NWZ5" s="2"/>
      <c r="NXA5" s="2"/>
      <c r="NXB5" s="2"/>
      <c r="NXC5" s="2"/>
      <c r="NXD5" s="2"/>
      <c r="NXE5" s="2"/>
      <c r="NXF5" s="2"/>
      <c r="NXG5" s="2"/>
      <c r="NXH5" s="2"/>
      <c r="NXI5" s="2"/>
      <c r="NXJ5" s="2"/>
      <c r="NXK5" s="2"/>
      <c r="NXL5" s="2"/>
      <c r="NXM5" s="2"/>
      <c r="NXN5" s="2"/>
      <c r="NXO5" s="2"/>
      <c r="NXP5" s="2"/>
      <c r="NXQ5" s="2"/>
      <c r="NXR5" s="2"/>
      <c r="NXS5" s="2"/>
      <c r="NXT5" s="2"/>
      <c r="NXU5" s="2"/>
      <c r="NXV5" s="2"/>
      <c r="NXW5" s="2"/>
      <c r="NXX5" s="2"/>
      <c r="NXY5" s="2"/>
      <c r="NXZ5" s="2"/>
      <c r="NYA5" s="2"/>
      <c r="NYB5" s="2"/>
      <c r="NYC5" s="2"/>
      <c r="NYD5" s="2"/>
      <c r="NYE5" s="2"/>
      <c r="NYF5" s="2"/>
      <c r="NYG5" s="2"/>
      <c r="NYH5" s="2"/>
      <c r="NYI5" s="2"/>
      <c r="NYJ5" s="2"/>
      <c r="NYK5" s="2"/>
      <c r="NYL5" s="2"/>
      <c r="NYM5" s="2"/>
      <c r="NYN5" s="2"/>
      <c r="NYO5" s="2"/>
      <c r="NYP5" s="2"/>
      <c r="NYQ5" s="2"/>
      <c r="NYR5" s="2"/>
      <c r="NYS5" s="2"/>
      <c r="NYT5" s="2"/>
      <c r="NYU5" s="2"/>
      <c r="NYV5" s="2"/>
      <c r="NYW5" s="2"/>
      <c r="NYX5" s="2"/>
      <c r="NYY5" s="2"/>
      <c r="NYZ5" s="2"/>
      <c r="NZA5" s="2"/>
      <c r="NZB5" s="2"/>
      <c r="NZC5" s="2"/>
      <c r="NZD5" s="2"/>
      <c r="NZE5" s="2"/>
      <c r="NZF5" s="2"/>
      <c r="NZG5" s="2"/>
      <c r="NZH5" s="2"/>
      <c r="NZI5" s="2"/>
      <c r="NZJ5" s="2"/>
      <c r="NZK5" s="2"/>
      <c r="NZL5" s="2"/>
      <c r="NZM5" s="2"/>
      <c r="NZN5" s="2"/>
      <c r="NZO5" s="2"/>
      <c r="NZP5" s="2"/>
      <c r="NZQ5" s="2"/>
      <c r="NZR5" s="2"/>
      <c r="NZS5" s="2"/>
      <c r="NZT5" s="2"/>
      <c r="NZU5" s="2"/>
      <c r="NZV5" s="2"/>
      <c r="NZW5" s="2"/>
      <c r="NZX5" s="2"/>
      <c r="NZY5" s="2"/>
      <c r="NZZ5" s="2"/>
      <c r="OAA5" s="2"/>
      <c r="OAB5" s="2"/>
      <c r="OAC5" s="2"/>
      <c r="OAD5" s="2"/>
      <c r="OAE5" s="2"/>
      <c r="OAF5" s="2"/>
      <c r="OAG5" s="2"/>
      <c r="OAH5" s="2"/>
      <c r="OAI5" s="2"/>
      <c r="OAJ5" s="2"/>
      <c r="OAK5" s="2"/>
      <c r="OAL5" s="2"/>
      <c r="OAM5" s="2"/>
      <c r="OAN5" s="2"/>
      <c r="OAO5" s="2"/>
      <c r="OAP5" s="2"/>
      <c r="OAQ5" s="2"/>
      <c r="OAR5" s="2"/>
      <c r="OAS5" s="2"/>
      <c r="OAT5" s="2"/>
      <c r="OAU5" s="2"/>
      <c r="OAV5" s="2"/>
      <c r="OAW5" s="2"/>
      <c r="OAX5" s="2"/>
      <c r="OAY5" s="2"/>
      <c r="OAZ5" s="2"/>
      <c r="OBA5" s="2"/>
      <c r="OBB5" s="2"/>
      <c r="OBC5" s="2"/>
      <c r="OBD5" s="2"/>
      <c r="OBE5" s="2"/>
      <c r="OBF5" s="2"/>
      <c r="OBG5" s="2"/>
      <c r="OBH5" s="2"/>
      <c r="OBI5" s="2"/>
      <c r="OBJ5" s="2"/>
      <c r="OBK5" s="2"/>
      <c r="OBL5" s="2"/>
      <c r="OBM5" s="2"/>
      <c r="OBN5" s="2"/>
      <c r="OBO5" s="2"/>
      <c r="OBP5" s="2"/>
      <c r="OBQ5" s="2"/>
      <c r="OBR5" s="2"/>
      <c r="OBS5" s="2"/>
      <c r="OBT5" s="2"/>
      <c r="OBU5" s="2"/>
      <c r="OBV5" s="2"/>
      <c r="OBW5" s="2"/>
      <c r="OBX5" s="2"/>
      <c r="OBY5" s="2"/>
      <c r="OBZ5" s="2"/>
      <c r="OCA5" s="2"/>
      <c r="OCB5" s="2"/>
      <c r="OCC5" s="2"/>
      <c r="OCD5" s="2"/>
      <c r="OCE5" s="2"/>
      <c r="OCF5" s="2"/>
      <c r="OCG5" s="2"/>
      <c r="OCH5" s="2"/>
      <c r="OCI5" s="2"/>
      <c r="OCJ5" s="2"/>
      <c r="OCK5" s="2"/>
      <c r="OCL5" s="2"/>
      <c r="OCM5" s="2"/>
      <c r="OCN5" s="2"/>
      <c r="OCO5" s="2"/>
      <c r="OCP5" s="2"/>
      <c r="OCQ5" s="2"/>
      <c r="OCR5" s="2"/>
      <c r="OCS5" s="2"/>
      <c r="OCT5" s="2"/>
      <c r="OCU5" s="2"/>
      <c r="OCV5" s="2"/>
      <c r="OCW5" s="2"/>
      <c r="OCX5" s="2"/>
      <c r="OCY5" s="2"/>
      <c r="OCZ5" s="2"/>
      <c r="ODA5" s="2"/>
      <c r="ODB5" s="2"/>
      <c r="ODC5" s="2"/>
      <c r="ODD5" s="2"/>
      <c r="ODE5" s="2"/>
      <c r="ODF5" s="2"/>
      <c r="ODG5" s="2"/>
      <c r="ODH5" s="2"/>
      <c r="ODI5" s="2"/>
      <c r="ODJ5" s="2"/>
      <c r="ODK5" s="2"/>
      <c r="ODL5" s="2"/>
      <c r="ODM5" s="2"/>
      <c r="ODN5" s="2"/>
      <c r="ODO5" s="2"/>
      <c r="ODP5" s="2"/>
      <c r="ODQ5" s="2"/>
      <c r="ODR5" s="2"/>
      <c r="ODS5" s="2"/>
      <c r="ODT5" s="2"/>
      <c r="ODU5" s="2"/>
      <c r="ODV5" s="2"/>
      <c r="ODW5" s="2"/>
      <c r="ODX5" s="2"/>
      <c r="ODY5" s="2"/>
      <c r="ODZ5" s="2"/>
      <c r="OEA5" s="2"/>
      <c r="OEB5" s="2"/>
      <c r="OEC5" s="2"/>
      <c r="OED5" s="2"/>
      <c r="OEE5" s="2"/>
      <c r="OEF5" s="2"/>
      <c r="OEG5" s="2"/>
      <c r="OEH5" s="2"/>
      <c r="OEI5" s="2"/>
      <c r="OEJ5" s="2"/>
      <c r="OEK5" s="2"/>
      <c r="OEL5" s="2"/>
      <c r="OEM5" s="2"/>
      <c r="OEN5" s="2"/>
      <c r="OEO5" s="2"/>
      <c r="OEP5" s="2"/>
      <c r="OEQ5" s="2"/>
      <c r="OER5" s="2"/>
      <c r="OES5" s="2"/>
      <c r="OET5" s="2"/>
      <c r="OEU5" s="2"/>
      <c r="OEV5" s="2"/>
      <c r="OEW5" s="2"/>
      <c r="OEX5" s="2"/>
      <c r="OEY5" s="2"/>
      <c r="OEZ5" s="2"/>
      <c r="OFA5" s="2"/>
      <c r="OFB5" s="2"/>
      <c r="OFC5" s="2"/>
      <c r="OFD5" s="2"/>
      <c r="OFE5" s="2"/>
      <c r="OFF5" s="2"/>
      <c r="OFG5" s="2"/>
      <c r="OFH5" s="2"/>
      <c r="OFI5" s="2"/>
      <c r="OFJ5" s="2"/>
      <c r="OFK5" s="2"/>
      <c r="OFL5" s="2"/>
      <c r="OFM5" s="2"/>
      <c r="OFN5" s="2"/>
      <c r="OFO5" s="2"/>
      <c r="OFP5" s="2"/>
      <c r="OFQ5" s="2"/>
      <c r="OFR5" s="2"/>
      <c r="OFS5" s="2"/>
      <c r="OFT5" s="2"/>
      <c r="OFU5" s="2"/>
      <c r="OFV5" s="2"/>
      <c r="OFW5" s="2"/>
      <c r="OFX5" s="2"/>
      <c r="OFY5" s="2"/>
      <c r="OFZ5" s="2"/>
      <c r="OGA5" s="2"/>
      <c r="OGB5" s="2"/>
      <c r="OGC5" s="2"/>
      <c r="OGD5" s="2"/>
      <c r="OGE5" s="2"/>
      <c r="OGF5" s="2"/>
      <c r="OGG5" s="2"/>
      <c r="OGH5" s="2"/>
      <c r="OGI5" s="2"/>
      <c r="OGJ5" s="2"/>
      <c r="OGK5" s="2"/>
      <c r="OGL5" s="2"/>
      <c r="OGM5" s="2"/>
      <c r="OGN5" s="2"/>
      <c r="OGO5" s="2"/>
      <c r="OGP5" s="2"/>
      <c r="OGQ5" s="2"/>
      <c r="OGR5" s="2"/>
      <c r="OGS5" s="2"/>
      <c r="OGT5" s="2"/>
      <c r="OGU5" s="2"/>
      <c r="OGV5" s="2"/>
      <c r="OGW5" s="2"/>
      <c r="OGX5" s="2"/>
      <c r="OGY5" s="2"/>
      <c r="OGZ5" s="2"/>
      <c r="OHA5" s="2"/>
      <c r="OHB5" s="2"/>
      <c r="OHC5" s="2"/>
      <c r="OHD5" s="2"/>
      <c r="OHE5" s="2"/>
      <c r="OHF5" s="2"/>
      <c r="OHG5" s="2"/>
      <c r="OHH5" s="2"/>
      <c r="OHI5" s="2"/>
      <c r="OHJ5" s="2"/>
      <c r="OHK5" s="2"/>
      <c r="OHL5" s="2"/>
      <c r="OHM5" s="2"/>
      <c r="OHN5" s="2"/>
      <c r="OHO5" s="2"/>
      <c r="OHP5" s="2"/>
      <c r="OHQ5" s="2"/>
      <c r="OHR5" s="2"/>
      <c r="OHS5" s="2"/>
      <c r="OHT5" s="2"/>
      <c r="OHU5" s="2"/>
      <c r="OHV5" s="2"/>
      <c r="OHW5" s="2"/>
      <c r="OHX5" s="2"/>
      <c r="OHY5" s="2"/>
      <c r="OHZ5" s="2"/>
      <c r="OIA5" s="2"/>
      <c r="OIB5" s="2"/>
      <c r="OIC5" s="2"/>
      <c r="OID5" s="2"/>
      <c r="OIE5" s="2"/>
      <c r="OIF5" s="2"/>
      <c r="OIG5" s="2"/>
      <c r="OIH5" s="2"/>
      <c r="OII5" s="2"/>
      <c r="OIJ5" s="2"/>
      <c r="OIK5" s="2"/>
      <c r="OIL5" s="2"/>
      <c r="OIM5" s="2"/>
      <c r="OIN5" s="2"/>
      <c r="OIO5" s="2"/>
      <c r="OIP5" s="2"/>
      <c r="OIQ5" s="2"/>
      <c r="OIR5" s="2"/>
      <c r="OIS5" s="2"/>
      <c r="OIT5" s="2"/>
      <c r="OIU5" s="2"/>
      <c r="OIV5" s="2"/>
      <c r="OIW5" s="2"/>
      <c r="OIX5" s="2"/>
      <c r="OIY5" s="2"/>
      <c r="OIZ5" s="2"/>
      <c r="OJA5" s="2"/>
      <c r="OJB5" s="2"/>
      <c r="OJC5" s="2"/>
      <c r="OJD5" s="2"/>
      <c r="OJE5" s="2"/>
      <c r="OJF5" s="2"/>
      <c r="OJG5" s="2"/>
      <c r="OJH5" s="2"/>
      <c r="OJI5" s="2"/>
      <c r="OJJ5" s="2"/>
      <c r="OJK5" s="2"/>
      <c r="OJL5" s="2"/>
      <c r="OJM5" s="2"/>
      <c r="OJN5" s="2"/>
      <c r="OJO5" s="2"/>
      <c r="OJP5" s="2"/>
      <c r="OJQ5" s="2"/>
      <c r="OJR5" s="2"/>
      <c r="OJS5" s="2"/>
      <c r="OJT5" s="2"/>
      <c r="OJU5" s="2"/>
      <c r="OJV5" s="2"/>
      <c r="OJW5" s="2"/>
      <c r="OJX5" s="2"/>
      <c r="OJY5" s="2"/>
      <c r="OJZ5" s="2"/>
      <c r="OKA5" s="2"/>
      <c r="OKB5" s="2"/>
      <c r="OKC5" s="2"/>
      <c r="OKD5" s="2"/>
      <c r="OKE5" s="2"/>
      <c r="OKF5" s="2"/>
      <c r="OKG5" s="2"/>
      <c r="OKH5" s="2"/>
      <c r="OKI5" s="2"/>
      <c r="OKJ5" s="2"/>
      <c r="OKK5" s="2"/>
      <c r="OKL5" s="2"/>
      <c r="OKM5" s="2"/>
      <c r="OKN5" s="2"/>
      <c r="OKO5" s="2"/>
      <c r="OKP5" s="2"/>
      <c r="OKQ5" s="2"/>
      <c r="OKR5" s="2"/>
      <c r="OKS5" s="2"/>
      <c r="OKT5" s="2"/>
      <c r="OKU5" s="2"/>
      <c r="OKV5" s="2"/>
      <c r="OKW5" s="2"/>
      <c r="OKX5" s="2"/>
      <c r="OKY5" s="2"/>
      <c r="OKZ5" s="2"/>
      <c r="OLA5" s="2"/>
      <c r="OLB5" s="2"/>
      <c r="OLC5" s="2"/>
      <c r="OLD5" s="2"/>
      <c r="OLE5" s="2"/>
      <c r="OLF5" s="2"/>
      <c r="OLG5" s="2"/>
      <c r="OLH5" s="2"/>
      <c r="OLI5" s="2"/>
      <c r="OLJ5" s="2"/>
      <c r="OLK5" s="2"/>
      <c r="OLL5" s="2"/>
      <c r="OLM5" s="2"/>
      <c r="OLN5" s="2"/>
      <c r="OLO5" s="2"/>
      <c r="OLP5" s="2"/>
      <c r="OLQ5" s="2"/>
      <c r="OLR5" s="2"/>
      <c r="OLS5" s="2"/>
      <c r="OLT5" s="2"/>
      <c r="OLU5" s="2"/>
      <c r="OLV5" s="2"/>
      <c r="OLW5" s="2"/>
      <c r="OLX5" s="2"/>
      <c r="OLY5" s="2"/>
      <c r="OLZ5" s="2"/>
      <c r="OMA5" s="2"/>
      <c r="OMB5" s="2"/>
      <c r="OMC5" s="2"/>
      <c r="OMD5" s="2"/>
      <c r="OME5" s="2"/>
      <c r="OMF5" s="2"/>
      <c r="OMG5" s="2"/>
      <c r="OMH5" s="2"/>
      <c r="OMI5" s="2"/>
      <c r="OMJ5" s="2"/>
      <c r="OMK5" s="2"/>
      <c r="OML5" s="2"/>
      <c r="OMM5" s="2"/>
      <c r="OMN5" s="2"/>
      <c r="OMO5" s="2"/>
      <c r="OMP5" s="2"/>
      <c r="OMQ5" s="2"/>
      <c r="OMR5" s="2"/>
      <c r="OMS5" s="2"/>
      <c r="OMT5" s="2"/>
      <c r="OMU5" s="2"/>
      <c r="OMV5" s="2"/>
      <c r="OMW5" s="2"/>
      <c r="OMX5" s="2"/>
      <c r="OMY5" s="2"/>
      <c r="OMZ5" s="2"/>
      <c r="ONA5" s="2"/>
      <c r="ONB5" s="2"/>
      <c r="ONC5" s="2"/>
      <c r="OND5" s="2"/>
      <c r="ONE5" s="2"/>
      <c r="ONF5" s="2"/>
      <c r="ONG5" s="2"/>
      <c r="ONH5" s="2"/>
      <c r="ONI5" s="2"/>
      <c r="ONJ5" s="2"/>
      <c r="ONK5" s="2"/>
      <c r="ONL5" s="2"/>
      <c r="ONM5" s="2"/>
      <c r="ONN5" s="2"/>
      <c r="ONO5" s="2"/>
      <c r="ONP5" s="2"/>
      <c r="ONQ5" s="2"/>
      <c r="ONR5" s="2"/>
      <c r="ONS5" s="2"/>
      <c r="ONT5" s="2"/>
      <c r="ONU5" s="2"/>
      <c r="ONV5" s="2"/>
      <c r="ONW5" s="2"/>
      <c r="ONX5" s="2"/>
      <c r="ONY5" s="2"/>
      <c r="ONZ5" s="2"/>
      <c r="OOA5" s="2"/>
      <c r="OOB5" s="2"/>
      <c r="OOC5" s="2"/>
      <c r="OOD5" s="2"/>
      <c r="OOE5" s="2"/>
      <c r="OOF5" s="2"/>
      <c r="OOG5" s="2"/>
      <c r="OOH5" s="2"/>
      <c r="OOI5" s="2"/>
      <c r="OOJ5" s="2"/>
      <c r="OOK5" s="2"/>
      <c r="OOL5" s="2"/>
      <c r="OOM5" s="2"/>
      <c r="OON5" s="2"/>
      <c r="OOO5" s="2"/>
      <c r="OOP5" s="2"/>
      <c r="OOQ5" s="2"/>
      <c r="OOR5" s="2"/>
      <c r="OOS5" s="2"/>
      <c r="OOT5" s="2"/>
      <c r="OOU5" s="2"/>
      <c r="OOV5" s="2"/>
      <c r="OOW5" s="2"/>
      <c r="OOX5" s="2"/>
      <c r="OOY5" s="2"/>
      <c r="OOZ5" s="2"/>
      <c r="OPA5" s="2"/>
      <c r="OPB5" s="2"/>
      <c r="OPC5" s="2"/>
      <c r="OPD5" s="2"/>
      <c r="OPE5" s="2"/>
      <c r="OPF5" s="2"/>
      <c r="OPG5" s="2"/>
      <c r="OPH5" s="2"/>
      <c r="OPI5" s="2"/>
      <c r="OPJ5" s="2"/>
      <c r="OPK5" s="2"/>
      <c r="OPL5" s="2"/>
      <c r="OPM5" s="2"/>
      <c r="OPN5" s="2"/>
      <c r="OPO5" s="2"/>
      <c r="OPP5" s="2"/>
      <c r="OPQ5" s="2"/>
      <c r="OPR5" s="2"/>
      <c r="OPS5" s="2"/>
      <c r="OPT5" s="2"/>
      <c r="OPU5" s="2"/>
      <c r="OPV5" s="2"/>
      <c r="OPW5" s="2"/>
      <c r="OPX5" s="2"/>
      <c r="OPY5" s="2"/>
      <c r="OPZ5" s="2"/>
      <c r="OQA5" s="2"/>
      <c r="OQB5" s="2"/>
      <c r="OQC5" s="2"/>
      <c r="OQD5" s="2"/>
      <c r="OQE5" s="2"/>
      <c r="OQF5" s="2"/>
      <c r="OQG5" s="2"/>
      <c r="OQH5" s="2"/>
      <c r="OQI5" s="2"/>
      <c r="OQJ5" s="2"/>
      <c r="OQK5" s="2"/>
      <c r="OQL5" s="2"/>
      <c r="OQM5" s="2"/>
      <c r="OQN5" s="2"/>
      <c r="OQO5" s="2"/>
      <c r="OQP5" s="2"/>
      <c r="OQQ5" s="2"/>
      <c r="OQR5" s="2"/>
      <c r="OQS5" s="2"/>
      <c r="OQT5" s="2"/>
      <c r="OQU5" s="2"/>
      <c r="OQV5" s="2"/>
      <c r="OQW5" s="2"/>
      <c r="OQX5" s="2"/>
      <c r="OQY5" s="2"/>
      <c r="OQZ5" s="2"/>
      <c r="ORA5" s="2"/>
      <c r="ORB5" s="2"/>
      <c r="ORC5" s="2"/>
      <c r="ORD5" s="2"/>
      <c r="ORE5" s="2"/>
      <c r="ORF5" s="2"/>
      <c r="ORG5" s="2"/>
      <c r="ORH5" s="2"/>
      <c r="ORI5" s="2"/>
      <c r="ORJ5" s="2"/>
      <c r="ORK5" s="2"/>
      <c r="ORL5" s="2"/>
      <c r="ORM5" s="2"/>
      <c r="ORN5" s="2"/>
      <c r="ORO5" s="2"/>
      <c r="ORP5" s="2"/>
      <c r="ORQ5" s="2"/>
      <c r="ORR5" s="2"/>
      <c r="ORS5" s="2"/>
      <c r="ORT5" s="2"/>
      <c r="ORU5" s="2"/>
      <c r="ORV5" s="2"/>
      <c r="ORW5" s="2"/>
      <c r="ORX5" s="2"/>
      <c r="ORY5" s="2"/>
      <c r="ORZ5" s="2"/>
      <c r="OSA5" s="2"/>
      <c r="OSB5" s="2"/>
      <c r="OSC5" s="2"/>
      <c r="OSD5" s="2"/>
      <c r="OSE5" s="2"/>
      <c r="OSF5" s="2"/>
      <c r="OSG5" s="2"/>
      <c r="OSH5" s="2"/>
      <c r="OSI5" s="2"/>
      <c r="OSJ5" s="2"/>
      <c r="OSK5" s="2"/>
      <c r="OSL5" s="2"/>
      <c r="OSM5" s="2"/>
      <c r="OSN5" s="2"/>
      <c r="OSO5" s="2"/>
      <c r="OSP5" s="2"/>
      <c r="OSQ5" s="2"/>
      <c r="OSR5" s="2"/>
      <c r="OSS5" s="2"/>
      <c r="OST5" s="2"/>
      <c r="OSU5" s="2"/>
      <c r="OSV5" s="2"/>
      <c r="OSW5" s="2"/>
      <c r="OSX5" s="2"/>
      <c r="OSY5" s="2"/>
      <c r="OSZ5" s="2"/>
      <c r="OTA5" s="2"/>
      <c r="OTB5" s="2"/>
      <c r="OTC5" s="2"/>
      <c r="OTD5" s="2"/>
      <c r="OTE5" s="2"/>
      <c r="OTF5" s="2"/>
      <c r="OTG5" s="2"/>
      <c r="OTH5" s="2"/>
      <c r="OTI5" s="2"/>
      <c r="OTJ5" s="2"/>
      <c r="OTK5" s="2"/>
      <c r="OTL5" s="2"/>
      <c r="OTM5" s="2"/>
      <c r="OTN5" s="2"/>
      <c r="OTO5" s="2"/>
      <c r="OTP5" s="2"/>
      <c r="OTQ5" s="2"/>
      <c r="OTR5" s="2"/>
      <c r="OTS5" s="2"/>
      <c r="OTT5" s="2"/>
      <c r="OTU5" s="2"/>
      <c r="OTV5" s="2"/>
      <c r="OTW5" s="2"/>
      <c r="OTX5" s="2"/>
      <c r="OTY5" s="2"/>
      <c r="OTZ5" s="2"/>
      <c r="OUA5" s="2"/>
      <c r="OUB5" s="2"/>
      <c r="OUC5" s="2"/>
      <c r="OUD5" s="2"/>
      <c r="OUE5" s="2"/>
      <c r="OUF5" s="2"/>
      <c r="OUG5" s="2"/>
      <c r="OUH5" s="2"/>
      <c r="OUI5" s="2"/>
      <c r="OUJ5" s="2"/>
      <c r="OUK5" s="2"/>
      <c r="OUL5" s="2"/>
      <c r="OUM5" s="2"/>
      <c r="OUN5" s="2"/>
      <c r="OUO5" s="2"/>
      <c r="OUP5" s="2"/>
      <c r="OUQ5" s="2"/>
      <c r="OUR5" s="2"/>
      <c r="OUS5" s="2"/>
      <c r="OUT5" s="2"/>
      <c r="OUU5" s="2"/>
      <c r="OUV5" s="2"/>
      <c r="OUW5" s="2"/>
      <c r="OUX5" s="2"/>
      <c r="OUY5" s="2"/>
      <c r="OUZ5" s="2"/>
      <c r="OVA5" s="2"/>
      <c r="OVB5" s="2"/>
      <c r="OVC5" s="2"/>
      <c r="OVD5" s="2"/>
      <c r="OVE5" s="2"/>
      <c r="OVF5" s="2"/>
      <c r="OVG5" s="2"/>
      <c r="OVH5" s="2"/>
      <c r="OVI5" s="2"/>
      <c r="OVJ5" s="2"/>
      <c r="OVK5" s="2"/>
      <c r="OVL5" s="2"/>
      <c r="OVM5" s="2"/>
      <c r="OVN5" s="2"/>
      <c r="OVO5" s="2"/>
      <c r="OVP5" s="2"/>
      <c r="OVQ5" s="2"/>
      <c r="OVR5" s="2"/>
      <c r="OVS5" s="2"/>
      <c r="OVT5" s="2"/>
      <c r="OVU5" s="2"/>
      <c r="OVV5" s="2"/>
      <c r="OVW5" s="2"/>
      <c r="OVX5" s="2"/>
      <c r="OVY5" s="2"/>
      <c r="OVZ5" s="2"/>
      <c r="OWA5" s="2"/>
      <c r="OWB5" s="2"/>
      <c r="OWC5" s="2"/>
      <c r="OWD5" s="2"/>
      <c r="OWE5" s="2"/>
      <c r="OWF5" s="2"/>
      <c r="OWG5" s="2"/>
      <c r="OWH5" s="2"/>
      <c r="OWI5" s="2"/>
      <c r="OWJ5" s="2"/>
      <c r="OWK5" s="2"/>
      <c r="OWL5" s="2"/>
      <c r="OWM5" s="2"/>
      <c r="OWN5" s="2"/>
      <c r="OWO5" s="2"/>
      <c r="OWP5" s="2"/>
      <c r="OWQ5" s="2"/>
      <c r="OWR5" s="2"/>
      <c r="OWS5" s="2"/>
      <c r="OWT5" s="2"/>
      <c r="OWU5" s="2"/>
      <c r="OWV5" s="2"/>
      <c r="OWW5" s="2"/>
      <c r="OWX5" s="2"/>
      <c r="OWY5" s="2"/>
      <c r="OWZ5" s="2"/>
      <c r="OXA5" s="2"/>
      <c r="OXB5" s="2"/>
      <c r="OXC5" s="2"/>
      <c r="OXD5" s="2"/>
      <c r="OXE5" s="2"/>
      <c r="OXF5" s="2"/>
      <c r="OXG5" s="2"/>
      <c r="OXH5" s="2"/>
      <c r="OXI5" s="2"/>
      <c r="OXJ5" s="2"/>
      <c r="OXK5" s="2"/>
      <c r="OXL5" s="2"/>
      <c r="OXM5" s="2"/>
      <c r="OXN5" s="2"/>
      <c r="OXO5" s="2"/>
      <c r="OXP5" s="2"/>
      <c r="OXQ5" s="2"/>
      <c r="OXR5" s="2"/>
      <c r="OXS5" s="2"/>
      <c r="OXT5" s="2"/>
      <c r="OXU5" s="2"/>
      <c r="OXV5" s="2"/>
      <c r="OXW5" s="2"/>
      <c r="OXX5" s="2"/>
      <c r="OXY5" s="2"/>
      <c r="OXZ5" s="2"/>
      <c r="OYA5" s="2"/>
      <c r="OYB5" s="2"/>
      <c r="OYC5" s="2"/>
      <c r="OYD5" s="2"/>
      <c r="OYE5" s="2"/>
      <c r="OYF5" s="2"/>
      <c r="OYG5" s="2"/>
      <c r="OYH5" s="2"/>
      <c r="OYI5" s="2"/>
      <c r="OYJ5" s="2"/>
      <c r="OYK5" s="2"/>
      <c r="OYL5" s="2"/>
      <c r="OYM5" s="2"/>
      <c r="OYN5" s="2"/>
      <c r="OYO5" s="2"/>
      <c r="OYP5" s="2"/>
      <c r="OYQ5" s="2"/>
      <c r="OYR5" s="2"/>
      <c r="OYS5" s="2"/>
      <c r="OYT5" s="2"/>
      <c r="OYU5" s="2"/>
      <c r="OYV5" s="2"/>
      <c r="OYW5" s="2"/>
      <c r="OYX5" s="2"/>
      <c r="OYY5" s="2"/>
      <c r="OYZ5" s="2"/>
      <c r="OZA5" s="2"/>
      <c r="OZB5" s="2"/>
      <c r="OZC5" s="2"/>
      <c r="OZD5" s="2"/>
      <c r="OZE5" s="2"/>
      <c r="OZF5" s="2"/>
      <c r="OZG5" s="2"/>
      <c r="OZH5" s="2"/>
      <c r="OZI5" s="2"/>
      <c r="OZJ5" s="2"/>
      <c r="OZK5" s="2"/>
      <c r="OZL5" s="2"/>
      <c r="OZM5" s="2"/>
      <c r="OZN5" s="2"/>
      <c r="OZO5" s="2"/>
      <c r="OZP5" s="2"/>
      <c r="OZQ5" s="2"/>
      <c r="OZR5" s="2"/>
      <c r="OZS5" s="2"/>
      <c r="OZT5" s="2"/>
      <c r="OZU5" s="2"/>
      <c r="OZV5" s="2"/>
      <c r="OZW5" s="2"/>
      <c r="OZX5" s="2"/>
      <c r="OZY5" s="2"/>
      <c r="OZZ5" s="2"/>
      <c r="PAA5" s="2"/>
      <c r="PAB5" s="2"/>
      <c r="PAC5" s="2"/>
      <c r="PAD5" s="2"/>
      <c r="PAE5" s="2"/>
      <c r="PAF5" s="2"/>
      <c r="PAG5" s="2"/>
      <c r="PAH5" s="2"/>
      <c r="PAI5" s="2"/>
      <c r="PAJ5" s="2"/>
      <c r="PAK5" s="2"/>
      <c r="PAL5" s="2"/>
      <c r="PAM5" s="2"/>
      <c r="PAN5" s="2"/>
      <c r="PAO5" s="2"/>
      <c r="PAP5" s="2"/>
      <c r="PAQ5" s="2"/>
      <c r="PAR5" s="2"/>
      <c r="PAS5" s="2"/>
      <c r="PAT5" s="2"/>
      <c r="PAU5" s="2"/>
      <c r="PAV5" s="2"/>
      <c r="PAW5" s="2"/>
      <c r="PAX5" s="2"/>
      <c r="PAY5" s="2"/>
      <c r="PAZ5" s="2"/>
      <c r="PBA5" s="2"/>
      <c r="PBB5" s="2"/>
      <c r="PBC5" s="2"/>
      <c r="PBD5" s="2"/>
      <c r="PBE5" s="2"/>
      <c r="PBF5" s="2"/>
      <c r="PBG5" s="2"/>
      <c r="PBH5" s="2"/>
      <c r="PBI5" s="2"/>
      <c r="PBJ5" s="2"/>
      <c r="PBK5" s="2"/>
      <c r="PBL5" s="2"/>
      <c r="PBM5" s="2"/>
      <c r="PBN5" s="2"/>
      <c r="PBO5" s="2"/>
      <c r="PBP5" s="2"/>
      <c r="PBQ5" s="2"/>
      <c r="PBR5" s="2"/>
      <c r="PBS5" s="2"/>
      <c r="PBT5" s="2"/>
      <c r="PBU5" s="2"/>
      <c r="PBV5" s="2"/>
      <c r="PBW5" s="2"/>
      <c r="PBX5" s="2"/>
      <c r="PBY5" s="2"/>
      <c r="PBZ5" s="2"/>
      <c r="PCA5" s="2"/>
      <c r="PCB5" s="2"/>
      <c r="PCC5" s="2"/>
      <c r="PCD5" s="2"/>
      <c r="PCE5" s="2"/>
      <c r="PCF5" s="2"/>
      <c r="PCG5" s="2"/>
      <c r="PCH5" s="2"/>
      <c r="PCI5" s="2"/>
      <c r="PCJ5" s="2"/>
      <c r="PCK5" s="2"/>
      <c r="PCL5" s="2"/>
      <c r="PCM5" s="2"/>
      <c r="PCN5" s="2"/>
      <c r="PCO5" s="2"/>
      <c r="PCP5" s="2"/>
      <c r="PCQ5" s="2"/>
      <c r="PCR5" s="2"/>
      <c r="PCS5" s="2"/>
      <c r="PCT5" s="2"/>
      <c r="PCU5" s="2"/>
      <c r="PCV5" s="2"/>
      <c r="PCW5" s="2"/>
      <c r="PCX5" s="2"/>
      <c r="PCY5" s="2"/>
      <c r="PCZ5" s="2"/>
      <c r="PDA5" s="2"/>
      <c r="PDB5" s="2"/>
      <c r="PDC5" s="2"/>
      <c r="PDD5" s="2"/>
      <c r="PDE5" s="2"/>
      <c r="PDF5" s="2"/>
      <c r="PDG5" s="2"/>
      <c r="PDH5" s="2"/>
      <c r="PDI5" s="2"/>
      <c r="PDJ5" s="2"/>
      <c r="PDK5" s="2"/>
      <c r="PDL5" s="2"/>
      <c r="PDM5" s="2"/>
      <c r="PDN5" s="2"/>
      <c r="PDO5" s="2"/>
      <c r="PDP5" s="2"/>
      <c r="PDQ5" s="2"/>
      <c r="PDR5" s="2"/>
      <c r="PDS5" s="2"/>
      <c r="PDT5" s="2"/>
      <c r="PDU5" s="2"/>
      <c r="PDV5" s="2"/>
      <c r="PDW5" s="2"/>
      <c r="PDX5" s="2"/>
      <c r="PDY5" s="2"/>
      <c r="PDZ5" s="2"/>
      <c r="PEA5" s="2"/>
      <c r="PEB5" s="2"/>
      <c r="PEC5" s="2"/>
      <c r="PED5" s="2"/>
      <c r="PEE5" s="2"/>
      <c r="PEF5" s="2"/>
      <c r="PEG5" s="2"/>
      <c r="PEH5" s="2"/>
      <c r="PEI5" s="2"/>
      <c r="PEJ5" s="2"/>
      <c r="PEK5" s="2"/>
      <c r="PEL5" s="2"/>
      <c r="PEM5" s="2"/>
      <c r="PEN5" s="2"/>
      <c r="PEO5" s="2"/>
      <c r="PEP5" s="2"/>
      <c r="PEQ5" s="2"/>
      <c r="PER5" s="2"/>
      <c r="PES5" s="2"/>
      <c r="PET5" s="2"/>
      <c r="PEU5" s="2"/>
      <c r="PEV5" s="2"/>
      <c r="PEW5" s="2"/>
      <c r="PEX5" s="2"/>
      <c r="PEY5" s="2"/>
      <c r="PEZ5" s="2"/>
      <c r="PFA5" s="2"/>
      <c r="PFB5" s="2"/>
      <c r="PFC5" s="2"/>
      <c r="PFD5" s="2"/>
      <c r="PFE5" s="2"/>
      <c r="PFF5" s="2"/>
      <c r="PFG5" s="2"/>
      <c r="PFH5" s="2"/>
      <c r="PFI5" s="2"/>
      <c r="PFJ5" s="2"/>
      <c r="PFK5" s="2"/>
      <c r="PFL5" s="2"/>
      <c r="PFM5" s="2"/>
      <c r="PFN5" s="2"/>
      <c r="PFO5" s="2"/>
      <c r="PFP5" s="2"/>
      <c r="PFQ5" s="2"/>
      <c r="PFR5" s="2"/>
      <c r="PFS5" s="2"/>
      <c r="PFT5" s="2"/>
      <c r="PFU5" s="2"/>
      <c r="PFV5" s="2"/>
      <c r="PFW5" s="2"/>
      <c r="PFX5" s="2"/>
      <c r="PFY5" s="2"/>
      <c r="PFZ5" s="2"/>
      <c r="PGA5" s="2"/>
      <c r="PGB5" s="2"/>
      <c r="PGC5" s="2"/>
      <c r="PGD5" s="2"/>
      <c r="PGE5" s="2"/>
      <c r="PGF5" s="2"/>
      <c r="PGG5" s="2"/>
      <c r="PGH5" s="2"/>
      <c r="PGI5" s="2"/>
      <c r="PGJ5" s="2"/>
      <c r="PGK5" s="2"/>
      <c r="PGL5" s="2"/>
      <c r="PGM5" s="2"/>
      <c r="PGN5" s="2"/>
      <c r="PGO5" s="2"/>
      <c r="PGP5" s="2"/>
      <c r="PGQ5" s="2"/>
      <c r="PGR5" s="2"/>
      <c r="PGS5" s="2"/>
      <c r="PGT5" s="2"/>
      <c r="PGU5" s="2"/>
      <c r="PGV5" s="2"/>
      <c r="PGW5" s="2"/>
      <c r="PGX5" s="2"/>
      <c r="PGY5" s="2"/>
      <c r="PGZ5" s="2"/>
      <c r="PHA5" s="2"/>
      <c r="PHB5" s="2"/>
      <c r="PHC5" s="2"/>
      <c r="PHD5" s="2"/>
      <c r="PHE5" s="2"/>
      <c r="PHF5" s="2"/>
      <c r="PHG5" s="2"/>
      <c r="PHH5" s="2"/>
      <c r="PHI5" s="2"/>
      <c r="PHJ5" s="2"/>
      <c r="PHK5" s="2"/>
      <c r="PHL5" s="2"/>
      <c r="PHM5" s="2"/>
      <c r="PHN5" s="2"/>
      <c r="PHO5" s="2"/>
      <c r="PHP5" s="2"/>
      <c r="PHQ5" s="2"/>
      <c r="PHR5" s="2"/>
      <c r="PHS5" s="2"/>
      <c r="PHT5" s="2"/>
      <c r="PHU5" s="2"/>
      <c r="PHV5" s="2"/>
      <c r="PHW5" s="2"/>
      <c r="PHX5" s="2"/>
      <c r="PHY5" s="2"/>
      <c r="PHZ5" s="2"/>
      <c r="PIA5" s="2"/>
      <c r="PIB5" s="2"/>
      <c r="PIC5" s="2"/>
      <c r="PID5" s="2"/>
      <c r="PIE5" s="2"/>
      <c r="PIF5" s="2"/>
      <c r="PIG5" s="2"/>
      <c r="PIH5" s="2"/>
      <c r="PII5" s="2"/>
      <c r="PIJ5" s="2"/>
      <c r="PIK5" s="2"/>
      <c r="PIL5" s="2"/>
      <c r="PIM5" s="2"/>
      <c r="PIN5" s="2"/>
      <c r="PIO5" s="2"/>
      <c r="PIP5" s="2"/>
      <c r="PIQ5" s="2"/>
      <c r="PIR5" s="2"/>
      <c r="PIS5" s="2"/>
      <c r="PIT5" s="2"/>
      <c r="PIU5" s="2"/>
      <c r="PIV5" s="2"/>
      <c r="PIW5" s="2"/>
      <c r="PIX5" s="2"/>
      <c r="PIY5" s="2"/>
      <c r="PIZ5" s="2"/>
      <c r="PJA5" s="2"/>
      <c r="PJB5" s="2"/>
      <c r="PJC5" s="2"/>
      <c r="PJD5" s="2"/>
      <c r="PJE5" s="2"/>
      <c r="PJF5" s="2"/>
      <c r="PJG5" s="2"/>
      <c r="PJH5" s="2"/>
      <c r="PJI5" s="2"/>
      <c r="PJJ5" s="2"/>
      <c r="PJK5" s="2"/>
      <c r="PJL5" s="2"/>
      <c r="PJM5" s="2"/>
      <c r="PJN5" s="2"/>
      <c r="PJO5" s="2"/>
      <c r="PJP5" s="2"/>
      <c r="PJQ5" s="2"/>
      <c r="PJR5" s="2"/>
      <c r="PJS5" s="2"/>
      <c r="PJT5" s="2"/>
      <c r="PJU5" s="2"/>
      <c r="PJV5" s="2"/>
      <c r="PJW5" s="2"/>
      <c r="PJX5" s="2"/>
      <c r="PJY5" s="2"/>
      <c r="PJZ5" s="2"/>
      <c r="PKA5" s="2"/>
      <c r="PKB5" s="2"/>
      <c r="PKC5" s="2"/>
      <c r="PKD5" s="2"/>
      <c r="PKE5" s="2"/>
      <c r="PKF5" s="2"/>
      <c r="PKG5" s="2"/>
      <c r="PKH5" s="2"/>
      <c r="PKI5" s="2"/>
      <c r="PKJ5" s="2"/>
      <c r="PKK5" s="2"/>
      <c r="PKL5" s="2"/>
      <c r="PKM5" s="2"/>
      <c r="PKN5" s="2"/>
      <c r="PKO5" s="2"/>
      <c r="PKP5" s="2"/>
      <c r="PKQ5" s="2"/>
      <c r="PKR5" s="2"/>
      <c r="PKS5" s="2"/>
      <c r="PKT5" s="2"/>
      <c r="PKU5" s="2"/>
      <c r="PKV5" s="2"/>
      <c r="PKW5" s="2"/>
      <c r="PKX5" s="2"/>
      <c r="PKY5" s="2"/>
      <c r="PKZ5" s="2"/>
      <c r="PLA5" s="2"/>
      <c r="PLB5" s="2"/>
      <c r="PLC5" s="2"/>
      <c r="PLD5" s="2"/>
      <c r="PLE5" s="2"/>
      <c r="PLF5" s="2"/>
      <c r="PLG5" s="2"/>
      <c r="PLH5" s="2"/>
      <c r="PLI5" s="2"/>
      <c r="PLJ5" s="2"/>
      <c r="PLK5" s="2"/>
      <c r="PLL5" s="2"/>
      <c r="PLM5" s="2"/>
      <c r="PLN5" s="2"/>
      <c r="PLO5" s="2"/>
      <c r="PLP5" s="2"/>
      <c r="PLQ5" s="2"/>
      <c r="PLR5" s="2"/>
      <c r="PLS5" s="2"/>
      <c r="PLT5" s="2"/>
      <c r="PLU5" s="2"/>
      <c r="PLV5" s="2"/>
      <c r="PLW5" s="2"/>
      <c r="PLX5" s="2"/>
      <c r="PLY5" s="2"/>
      <c r="PLZ5" s="2"/>
      <c r="PMA5" s="2"/>
      <c r="PMB5" s="2"/>
      <c r="PMC5" s="2"/>
      <c r="PMD5" s="2"/>
      <c r="PME5" s="2"/>
      <c r="PMF5" s="2"/>
      <c r="PMG5" s="2"/>
      <c r="PMH5" s="2"/>
      <c r="PMI5" s="2"/>
      <c r="PMJ5" s="2"/>
      <c r="PMK5" s="2"/>
      <c r="PML5" s="2"/>
      <c r="PMM5" s="2"/>
      <c r="PMN5" s="2"/>
      <c r="PMO5" s="2"/>
      <c r="PMP5" s="2"/>
      <c r="PMQ5" s="2"/>
      <c r="PMR5" s="2"/>
      <c r="PMS5" s="2"/>
      <c r="PMT5" s="2"/>
      <c r="PMU5" s="2"/>
      <c r="PMV5" s="2"/>
      <c r="PMW5" s="2"/>
      <c r="PMX5" s="2"/>
      <c r="PMY5" s="2"/>
      <c r="PMZ5" s="2"/>
      <c r="PNA5" s="2"/>
      <c r="PNB5" s="2"/>
      <c r="PNC5" s="2"/>
      <c r="PND5" s="2"/>
      <c r="PNE5" s="2"/>
      <c r="PNF5" s="2"/>
      <c r="PNG5" s="2"/>
      <c r="PNH5" s="2"/>
      <c r="PNI5" s="2"/>
      <c r="PNJ5" s="2"/>
      <c r="PNK5" s="2"/>
      <c r="PNL5" s="2"/>
      <c r="PNM5" s="2"/>
      <c r="PNN5" s="2"/>
      <c r="PNO5" s="2"/>
      <c r="PNP5" s="2"/>
      <c r="PNQ5" s="2"/>
      <c r="PNR5" s="2"/>
      <c r="PNS5" s="2"/>
      <c r="PNT5" s="2"/>
      <c r="PNU5" s="2"/>
      <c r="PNV5" s="2"/>
      <c r="PNW5" s="2"/>
      <c r="PNX5" s="2"/>
      <c r="PNY5" s="2"/>
      <c r="PNZ5" s="2"/>
      <c r="POA5" s="2"/>
      <c r="POB5" s="2"/>
      <c r="POC5" s="2"/>
      <c r="POD5" s="2"/>
      <c r="POE5" s="2"/>
      <c r="POF5" s="2"/>
      <c r="POG5" s="2"/>
      <c r="POH5" s="2"/>
      <c r="POI5" s="2"/>
      <c r="POJ5" s="2"/>
      <c r="POK5" s="2"/>
      <c r="POL5" s="2"/>
      <c r="POM5" s="2"/>
      <c r="PON5" s="2"/>
      <c r="POO5" s="2"/>
      <c r="POP5" s="2"/>
      <c r="POQ5" s="2"/>
      <c r="POR5" s="2"/>
      <c r="POS5" s="2"/>
      <c r="POT5" s="2"/>
      <c r="POU5" s="2"/>
      <c r="POV5" s="2"/>
      <c r="POW5" s="2"/>
      <c r="POX5" s="2"/>
      <c r="POY5" s="2"/>
      <c r="POZ5" s="2"/>
      <c r="PPA5" s="2"/>
      <c r="PPB5" s="2"/>
      <c r="PPC5" s="2"/>
      <c r="PPD5" s="2"/>
      <c r="PPE5" s="2"/>
      <c r="PPF5" s="2"/>
      <c r="PPG5" s="2"/>
      <c r="PPH5" s="2"/>
      <c r="PPI5" s="2"/>
      <c r="PPJ5" s="2"/>
      <c r="PPK5" s="2"/>
      <c r="PPL5" s="2"/>
      <c r="PPM5" s="2"/>
      <c r="PPN5" s="2"/>
      <c r="PPO5" s="2"/>
      <c r="PPP5" s="2"/>
      <c r="PPQ5" s="2"/>
      <c r="PPR5" s="2"/>
      <c r="PPS5" s="2"/>
      <c r="PPT5" s="2"/>
      <c r="PPU5" s="2"/>
      <c r="PPV5" s="2"/>
      <c r="PPW5" s="2"/>
      <c r="PPX5" s="2"/>
      <c r="PPY5" s="2"/>
      <c r="PPZ5" s="2"/>
      <c r="PQA5" s="2"/>
      <c r="PQB5" s="2"/>
      <c r="PQC5" s="2"/>
      <c r="PQD5" s="2"/>
      <c r="PQE5" s="2"/>
      <c r="PQF5" s="2"/>
      <c r="PQG5" s="2"/>
      <c r="PQH5" s="2"/>
      <c r="PQI5" s="2"/>
      <c r="PQJ5" s="2"/>
      <c r="PQK5" s="2"/>
      <c r="PQL5" s="2"/>
      <c r="PQM5" s="2"/>
      <c r="PQN5" s="2"/>
      <c r="PQO5" s="2"/>
      <c r="PQP5" s="2"/>
      <c r="PQQ5" s="2"/>
      <c r="PQR5" s="2"/>
      <c r="PQS5" s="2"/>
      <c r="PQT5" s="2"/>
      <c r="PQU5" s="2"/>
      <c r="PQV5" s="2"/>
      <c r="PQW5" s="2"/>
      <c r="PQX5" s="2"/>
      <c r="PQY5" s="2"/>
      <c r="PQZ5" s="2"/>
      <c r="PRA5" s="2"/>
      <c r="PRB5" s="2"/>
      <c r="PRC5" s="2"/>
      <c r="PRD5" s="2"/>
      <c r="PRE5" s="2"/>
      <c r="PRF5" s="2"/>
      <c r="PRG5" s="2"/>
      <c r="PRH5" s="2"/>
      <c r="PRI5" s="2"/>
      <c r="PRJ5" s="2"/>
      <c r="PRK5" s="2"/>
      <c r="PRL5" s="2"/>
      <c r="PRM5" s="2"/>
      <c r="PRN5" s="2"/>
      <c r="PRO5" s="2"/>
      <c r="PRP5" s="2"/>
      <c r="PRQ5" s="2"/>
      <c r="PRR5" s="2"/>
      <c r="PRS5" s="2"/>
      <c r="PRT5" s="2"/>
      <c r="PRU5" s="2"/>
      <c r="PRV5" s="2"/>
      <c r="PRW5" s="2"/>
      <c r="PRX5" s="2"/>
      <c r="PRY5" s="2"/>
      <c r="PRZ5" s="2"/>
      <c r="PSA5" s="2"/>
      <c r="PSB5" s="2"/>
      <c r="PSC5" s="2"/>
      <c r="PSD5" s="2"/>
      <c r="PSE5" s="2"/>
      <c r="PSF5" s="2"/>
      <c r="PSG5" s="2"/>
      <c r="PSH5" s="2"/>
      <c r="PSI5" s="2"/>
      <c r="PSJ5" s="2"/>
      <c r="PSK5" s="2"/>
      <c r="PSL5" s="2"/>
      <c r="PSM5" s="2"/>
      <c r="PSN5" s="2"/>
      <c r="PSO5" s="2"/>
      <c r="PSP5" s="2"/>
      <c r="PSQ5" s="2"/>
      <c r="PSR5" s="2"/>
      <c r="PSS5" s="2"/>
      <c r="PST5" s="2"/>
      <c r="PSU5" s="2"/>
      <c r="PSV5" s="2"/>
      <c r="PSW5" s="2"/>
      <c r="PSX5" s="2"/>
      <c r="PSY5" s="2"/>
      <c r="PSZ5" s="2"/>
      <c r="PTA5" s="2"/>
      <c r="PTB5" s="2"/>
      <c r="PTC5" s="2"/>
      <c r="PTD5" s="2"/>
      <c r="PTE5" s="2"/>
      <c r="PTF5" s="2"/>
      <c r="PTG5" s="2"/>
      <c r="PTH5" s="2"/>
      <c r="PTI5" s="2"/>
      <c r="PTJ5" s="2"/>
      <c r="PTK5" s="2"/>
      <c r="PTL5" s="2"/>
      <c r="PTM5" s="2"/>
      <c r="PTN5" s="2"/>
      <c r="PTO5" s="2"/>
      <c r="PTP5" s="2"/>
      <c r="PTQ5" s="2"/>
      <c r="PTR5" s="2"/>
      <c r="PTS5" s="2"/>
      <c r="PTT5" s="2"/>
      <c r="PTU5" s="2"/>
      <c r="PTV5" s="2"/>
      <c r="PTW5" s="2"/>
      <c r="PTX5" s="2"/>
      <c r="PTY5" s="2"/>
      <c r="PTZ5" s="2"/>
      <c r="PUA5" s="2"/>
      <c r="PUB5" s="2"/>
      <c r="PUC5" s="2"/>
      <c r="PUD5" s="2"/>
      <c r="PUE5" s="2"/>
      <c r="PUF5" s="2"/>
      <c r="PUG5" s="2"/>
      <c r="PUH5" s="2"/>
      <c r="PUI5" s="2"/>
      <c r="PUJ5" s="2"/>
      <c r="PUK5" s="2"/>
      <c r="PUL5" s="2"/>
      <c r="PUM5" s="2"/>
      <c r="PUN5" s="2"/>
      <c r="PUO5" s="2"/>
      <c r="PUP5" s="2"/>
      <c r="PUQ5" s="2"/>
      <c r="PUR5" s="2"/>
      <c r="PUS5" s="2"/>
      <c r="PUT5" s="2"/>
      <c r="PUU5" s="2"/>
      <c r="PUV5" s="2"/>
      <c r="PUW5" s="2"/>
      <c r="PUX5" s="2"/>
      <c r="PUY5" s="2"/>
      <c r="PUZ5" s="2"/>
      <c r="PVA5" s="2"/>
      <c r="PVB5" s="2"/>
      <c r="PVC5" s="2"/>
      <c r="PVD5" s="2"/>
      <c r="PVE5" s="2"/>
      <c r="PVF5" s="2"/>
      <c r="PVG5" s="2"/>
      <c r="PVH5" s="2"/>
      <c r="PVI5" s="2"/>
      <c r="PVJ5" s="2"/>
      <c r="PVK5" s="2"/>
      <c r="PVL5" s="2"/>
      <c r="PVM5" s="2"/>
      <c r="PVN5" s="2"/>
      <c r="PVO5" s="2"/>
      <c r="PVP5" s="2"/>
      <c r="PVQ5" s="2"/>
      <c r="PVR5" s="2"/>
      <c r="PVS5" s="2"/>
      <c r="PVT5" s="2"/>
      <c r="PVU5" s="2"/>
      <c r="PVV5" s="2"/>
      <c r="PVW5" s="2"/>
      <c r="PVX5" s="2"/>
      <c r="PVY5" s="2"/>
      <c r="PVZ5" s="2"/>
      <c r="PWA5" s="2"/>
      <c r="PWB5" s="2"/>
      <c r="PWC5" s="2"/>
      <c r="PWD5" s="2"/>
      <c r="PWE5" s="2"/>
      <c r="PWF5" s="2"/>
      <c r="PWG5" s="2"/>
      <c r="PWH5" s="2"/>
      <c r="PWI5" s="2"/>
      <c r="PWJ5" s="2"/>
      <c r="PWK5" s="2"/>
      <c r="PWL5" s="2"/>
      <c r="PWM5" s="2"/>
      <c r="PWN5" s="2"/>
      <c r="PWO5" s="2"/>
      <c r="PWP5" s="2"/>
      <c r="PWQ5" s="2"/>
      <c r="PWR5" s="2"/>
      <c r="PWS5" s="2"/>
      <c r="PWT5" s="2"/>
      <c r="PWU5" s="2"/>
      <c r="PWV5" s="2"/>
      <c r="PWW5" s="2"/>
      <c r="PWX5" s="2"/>
      <c r="PWY5" s="2"/>
      <c r="PWZ5" s="2"/>
      <c r="PXA5" s="2"/>
      <c r="PXB5" s="2"/>
      <c r="PXC5" s="2"/>
      <c r="PXD5" s="2"/>
      <c r="PXE5" s="2"/>
      <c r="PXF5" s="2"/>
      <c r="PXG5" s="2"/>
      <c r="PXH5" s="2"/>
      <c r="PXI5" s="2"/>
      <c r="PXJ5" s="2"/>
      <c r="PXK5" s="2"/>
      <c r="PXL5" s="2"/>
      <c r="PXM5" s="2"/>
      <c r="PXN5" s="2"/>
      <c r="PXO5" s="2"/>
      <c r="PXP5" s="2"/>
      <c r="PXQ5" s="2"/>
      <c r="PXR5" s="2"/>
      <c r="PXS5" s="2"/>
      <c r="PXT5" s="2"/>
      <c r="PXU5" s="2"/>
      <c r="PXV5" s="2"/>
      <c r="PXW5" s="2"/>
      <c r="PXX5" s="2"/>
      <c r="PXY5" s="2"/>
      <c r="PXZ5" s="2"/>
      <c r="PYA5" s="2"/>
      <c r="PYB5" s="2"/>
      <c r="PYC5" s="2"/>
      <c r="PYD5" s="2"/>
      <c r="PYE5" s="2"/>
      <c r="PYF5" s="2"/>
      <c r="PYG5" s="2"/>
      <c r="PYH5" s="2"/>
      <c r="PYI5" s="2"/>
      <c r="PYJ5" s="2"/>
      <c r="PYK5" s="2"/>
      <c r="PYL5" s="2"/>
      <c r="PYM5" s="2"/>
      <c r="PYN5" s="2"/>
      <c r="PYO5" s="2"/>
      <c r="PYP5" s="2"/>
      <c r="PYQ5" s="2"/>
      <c r="PYR5" s="2"/>
      <c r="PYS5" s="2"/>
      <c r="PYT5" s="2"/>
      <c r="PYU5" s="2"/>
      <c r="PYV5" s="2"/>
      <c r="PYW5" s="2"/>
      <c r="PYX5" s="2"/>
      <c r="PYY5" s="2"/>
      <c r="PYZ5" s="2"/>
      <c r="PZA5" s="2"/>
      <c r="PZB5" s="2"/>
      <c r="PZC5" s="2"/>
      <c r="PZD5" s="2"/>
      <c r="PZE5" s="2"/>
      <c r="PZF5" s="2"/>
      <c r="PZG5" s="2"/>
      <c r="PZH5" s="2"/>
      <c r="PZI5" s="2"/>
      <c r="PZJ5" s="2"/>
      <c r="PZK5" s="2"/>
      <c r="PZL5" s="2"/>
      <c r="PZM5" s="2"/>
      <c r="PZN5" s="2"/>
      <c r="PZO5" s="2"/>
      <c r="PZP5" s="2"/>
      <c r="PZQ5" s="2"/>
      <c r="PZR5" s="2"/>
      <c r="PZS5" s="2"/>
      <c r="PZT5" s="2"/>
      <c r="PZU5" s="2"/>
      <c r="PZV5" s="2"/>
      <c r="PZW5" s="2"/>
      <c r="PZX5" s="2"/>
      <c r="PZY5" s="2"/>
      <c r="PZZ5" s="2"/>
      <c r="QAA5" s="2"/>
      <c r="QAB5" s="2"/>
      <c r="QAC5" s="2"/>
      <c r="QAD5" s="2"/>
      <c r="QAE5" s="2"/>
      <c r="QAF5" s="2"/>
      <c r="QAG5" s="2"/>
      <c r="QAH5" s="2"/>
      <c r="QAI5" s="2"/>
      <c r="QAJ5" s="2"/>
      <c r="QAK5" s="2"/>
      <c r="QAL5" s="2"/>
      <c r="QAM5" s="2"/>
      <c r="QAN5" s="2"/>
      <c r="QAO5" s="2"/>
      <c r="QAP5" s="2"/>
      <c r="QAQ5" s="2"/>
      <c r="QAR5" s="2"/>
      <c r="QAS5" s="2"/>
      <c r="QAT5" s="2"/>
      <c r="QAU5" s="2"/>
      <c r="QAV5" s="2"/>
      <c r="QAW5" s="2"/>
      <c r="QAX5" s="2"/>
      <c r="QAY5" s="2"/>
      <c r="QAZ5" s="2"/>
      <c r="QBA5" s="2"/>
      <c r="QBB5" s="2"/>
      <c r="QBC5" s="2"/>
      <c r="QBD5" s="2"/>
      <c r="QBE5" s="2"/>
      <c r="QBF5" s="2"/>
      <c r="QBG5" s="2"/>
      <c r="QBH5" s="2"/>
      <c r="QBI5" s="2"/>
      <c r="QBJ5" s="2"/>
      <c r="QBK5" s="2"/>
      <c r="QBL5" s="2"/>
      <c r="QBM5" s="2"/>
      <c r="QBN5" s="2"/>
      <c r="QBO5" s="2"/>
      <c r="QBP5" s="2"/>
      <c r="QBQ5" s="2"/>
      <c r="QBR5" s="2"/>
      <c r="QBS5" s="2"/>
      <c r="QBT5" s="2"/>
      <c r="QBU5" s="2"/>
      <c r="QBV5" s="2"/>
      <c r="QBW5" s="2"/>
      <c r="QBX5" s="2"/>
      <c r="QBY5" s="2"/>
      <c r="QBZ5" s="2"/>
      <c r="QCA5" s="2"/>
      <c r="QCB5" s="2"/>
      <c r="QCC5" s="2"/>
      <c r="QCD5" s="2"/>
      <c r="QCE5" s="2"/>
      <c r="QCF5" s="2"/>
      <c r="QCG5" s="2"/>
      <c r="QCH5" s="2"/>
      <c r="QCI5" s="2"/>
      <c r="QCJ5" s="2"/>
      <c r="QCK5" s="2"/>
      <c r="QCL5" s="2"/>
      <c r="QCM5" s="2"/>
      <c r="QCN5" s="2"/>
      <c r="QCO5" s="2"/>
      <c r="QCP5" s="2"/>
      <c r="QCQ5" s="2"/>
      <c r="QCR5" s="2"/>
      <c r="QCS5" s="2"/>
      <c r="QCT5" s="2"/>
      <c r="QCU5" s="2"/>
      <c r="QCV5" s="2"/>
      <c r="QCW5" s="2"/>
      <c r="QCX5" s="2"/>
      <c r="QCY5" s="2"/>
      <c r="QCZ5" s="2"/>
      <c r="QDA5" s="2"/>
      <c r="QDB5" s="2"/>
      <c r="QDC5" s="2"/>
      <c r="QDD5" s="2"/>
      <c r="QDE5" s="2"/>
      <c r="QDF5" s="2"/>
      <c r="QDG5" s="2"/>
      <c r="QDH5" s="2"/>
      <c r="QDI5" s="2"/>
      <c r="QDJ5" s="2"/>
      <c r="QDK5" s="2"/>
      <c r="QDL5" s="2"/>
      <c r="QDM5" s="2"/>
      <c r="QDN5" s="2"/>
      <c r="QDO5" s="2"/>
      <c r="QDP5" s="2"/>
      <c r="QDQ5" s="2"/>
      <c r="QDR5" s="2"/>
      <c r="QDS5" s="2"/>
      <c r="QDT5" s="2"/>
      <c r="QDU5" s="2"/>
      <c r="QDV5" s="2"/>
      <c r="QDW5" s="2"/>
      <c r="QDX5" s="2"/>
      <c r="QDY5" s="2"/>
      <c r="QDZ5" s="2"/>
      <c r="QEA5" s="2"/>
      <c r="QEB5" s="2"/>
      <c r="QEC5" s="2"/>
      <c r="QED5" s="2"/>
      <c r="QEE5" s="2"/>
      <c r="QEF5" s="2"/>
      <c r="QEG5" s="2"/>
      <c r="QEH5" s="2"/>
      <c r="QEI5" s="2"/>
      <c r="QEJ5" s="2"/>
      <c r="QEK5" s="2"/>
      <c r="QEL5" s="2"/>
      <c r="QEM5" s="2"/>
      <c r="QEN5" s="2"/>
      <c r="QEO5" s="2"/>
      <c r="QEP5" s="2"/>
      <c r="QEQ5" s="2"/>
      <c r="QER5" s="2"/>
      <c r="QES5" s="2"/>
      <c r="QET5" s="2"/>
      <c r="QEU5" s="2"/>
      <c r="QEV5" s="2"/>
      <c r="QEW5" s="2"/>
      <c r="QEX5" s="2"/>
      <c r="QEY5" s="2"/>
      <c r="QEZ5" s="2"/>
      <c r="QFA5" s="2"/>
      <c r="QFB5" s="2"/>
      <c r="QFC5" s="2"/>
      <c r="QFD5" s="2"/>
      <c r="QFE5" s="2"/>
      <c r="QFF5" s="2"/>
      <c r="QFG5" s="2"/>
      <c r="QFH5" s="2"/>
      <c r="QFI5" s="2"/>
      <c r="QFJ5" s="2"/>
      <c r="QFK5" s="2"/>
      <c r="QFL5" s="2"/>
      <c r="QFM5" s="2"/>
      <c r="QFN5" s="2"/>
      <c r="QFO5" s="2"/>
      <c r="QFP5" s="2"/>
      <c r="QFQ5" s="2"/>
      <c r="QFR5" s="2"/>
      <c r="QFS5" s="2"/>
      <c r="QFT5" s="2"/>
      <c r="QFU5" s="2"/>
      <c r="QFV5" s="2"/>
      <c r="QFW5" s="2"/>
      <c r="QFX5" s="2"/>
      <c r="QFY5" s="2"/>
      <c r="QFZ5" s="2"/>
      <c r="QGA5" s="2"/>
      <c r="QGB5" s="2"/>
      <c r="QGC5" s="2"/>
      <c r="QGD5" s="2"/>
      <c r="QGE5" s="2"/>
      <c r="QGF5" s="2"/>
      <c r="QGG5" s="2"/>
      <c r="QGH5" s="2"/>
      <c r="QGI5" s="2"/>
      <c r="QGJ5" s="2"/>
      <c r="QGK5" s="2"/>
      <c r="QGL5" s="2"/>
      <c r="QGM5" s="2"/>
      <c r="QGN5" s="2"/>
      <c r="QGO5" s="2"/>
      <c r="QGP5" s="2"/>
      <c r="QGQ5" s="2"/>
      <c r="QGR5" s="2"/>
      <c r="QGS5" s="2"/>
      <c r="QGT5" s="2"/>
      <c r="QGU5" s="2"/>
      <c r="QGV5" s="2"/>
      <c r="QGW5" s="2"/>
      <c r="QGX5" s="2"/>
      <c r="QGY5" s="2"/>
      <c r="QGZ5" s="2"/>
      <c r="QHA5" s="2"/>
      <c r="QHB5" s="2"/>
      <c r="QHC5" s="2"/>
      <c r="QHD5" s="2"/>
      <c r="QHE5" s="2"/>
      <c r="QHF5" s="2"/>
      <c r="QHG5" s="2"/>
      <c r="QHH5" s="2"/>
      <c r="QHI5" s="2"/>
      <c r="QHJ5" s="2"/>
      <c r="QHK5" s="2"/>
      <c r="QHL5" s="2"/>
      <c r="QHM5" s="2"/>
      <c r="QHN5" s="2"/>
      <c r="QHO5" s="2"/>
      <c r="QHP5" s="2"/>
      <c r="QHQ5" s="2"/>
      <c r="QHR5" s="2"/>
      <c r="QHS5" s="2"/>
      <c r="QHT5" s="2"/>
      <c r="QHU5" s="2"/>
      <c r="QHV5" s="2"/>
      <c r="QHW5" s="2"/>
      <c r="QHX5" s="2"/>
      <c r="QHY5" s="2"/>
      <c r="QHZ5" s="2"/>
      <c r="QIA5" s="2"/>
      <c r="QIB5" s="2"/>
      <c r="QIC5" s="2"/>
      <c r="QID5" s="2"/>
      <c r="QIE5" s="2"/>
      <c r="QIF5" s="2"/>
      <c r="QIG5" s="2"/>
      <c r="QIH5" s="2"/>
      <c r="QII5" s="2"/>
      <c r="QIJ5" s="2"/>
      <c r="QIK5" s="2"/>
      <c r="QIL5" s="2"/>
      <c r="QIM5" s="2"/>
      <c r="QIN5" s="2"/>
      <c r="QIO5" s="2"/>
      <c r="QIP5" s="2"/>
      <c r="QIQ5" s="2"/>
      <c r="QIR5" s="2"/>
      <c r="QIS5" s="2"/>
      <c r="QIT5" s="2"/>
      <c r="QIU5" s="2"/>
      <c r="QIV5" s="2"/>
      <c r="QIW5" s="2"/>
      <c r="QIX5" s="2"/>
      <c r="QIY5" s="2"/>
      <c r="QIZ5" s="2"/>
      <c r="QJA5" s="2"/>
      <c r="QJB5" s="2"/>
      <c r="QJC5" s="2"/>
      <c r="QJD5" s="2"/>
      <c r="QJE5" s="2"/>
      <c r="QJF5" s="2"/>
      <c r="QJG5" s="2"/>
      <c r="QJH5" s="2"/>
      <c r="QJI5" s="2"/>
      <c r="QJJ5" s="2"/>
      <c r="QJK5" s="2"/>
      <c r="QJL5" s="2"/>
      <c r="QJM5" s="2"/>
      <c r="QJN5" s="2"/>
      <c r="QJO5" s="2"/>
      <c r="QJP5" s="2"/>
      <c r="QJQ5" s="2"/>
      <c r="QJR5" s="2"/>
      <c r="QJS5" s="2"/>
      <c r="QJT5" s="2"/>
      <c r="QJU5" s="2"/>
      <c r="QJV5" s="2"/>
      <c r="QJW5" s="2"/>
      <c r="QJX5" s="2"/>
      <c r="QJY5" s="2"/>
      <c r="QJZ5" s="2"/>
      <c r="QKA5" s="2"/>
      <c r="QKB5" s="2"/>
      <c r="QKC5" s="2"/>
      <c r="QKD5" s="2"/>
      <c r="QKE5" s="2"/>
      <c r="QKF5" s="2"/>
      <c r="QKG5" s="2"/>
      <c r="QKH5" s="2"/>
      <c r="QKI5" s="2"/>
      <c r="QKJ5" s="2"/>
      <c r="QKK5" s="2"/>
      <c r="QKL5" s="2"/>
      <c r="QKM5" s="2"/>
      <c r="QKN5" s="2"/>
      <c r="QKO5" s="2"/>
      <c r="QKP5" s="2"/>
      <c r="QKQ5" s="2"/>
      <c r="QKR5" s="2"/>
      <c r="QKS5" s="2"/>
      <c r="QKT5" s="2"/>
      <c r="QKU5" s="2"/>
      <c r="QKV5" s="2"/>
      <c r="QKW5" s="2"/>
      <c r="QKX5" s="2"/>
      <c r="QKY5" s="2"/>
      <c r="QKZ5" s="2"/>
      <c r="QLA5" s="2"/>
      <c r="QLB5" s="2"/>
      <c r="QLC5" s="2"/>
      <c r="QLD5" s="2"/>
      <c r="QLE5" s="2"/>
      <c r="QLF5" s="2"/>
      <c r="QLG5" s="2"/>
      <c r="QLH5" s="2"/>
      <c r="QLI5" s="2"/>
      <c r="QLJ5" s="2"/>
      <c r="QLK5" s="2"/>
      <c r="QLL5" s="2"/>
      <c r="QLM5" s="2"/>
      <c r="QLN5" s="2"/>
      <c r="QLO5" s="2"/>
      <c r="QLP5" s="2"/>
      <c r="QLQ5" s="2"/>
      <c r="QLR5" s="2"/>
      <c r="QLS5" s="2"/>
      <c r="QLT5" s="2"/>
      <c r="QLU5" s="2"/>
      <c r="QLV5" s="2"/>
      <c r="QLW5" s="2"/>
      <c r="QLX5" s="2"/>
      <c r="QLY5" s="2"/>
      <c r="QLZ5" s="2"/>
      <c r="QMA5" s="2"/>
      <c r="QMB5" s="2"/>
      <c r="QMC5" s="2"/>
      <c r="QMD5" s="2"/>
      <c r="QME5" s="2"/>
      <c r="QMF5" s="2"/>
      <c r="QMG5" s="2"/>
      <c r="QMH5" s="2"/>
      <c r="QMI5" s="2"/>
      <c r="QMJ5" s="2"/>
      <c r="QMK5" s="2"/>
      <c r="QML5" s="2"/>
      <c r="QMM5" s="2"/>
      <c r="QMN5" s="2"/>
      <c r="QMO5" s="2"/>
      <c r="QMP5" s="2"/>
      <c r="QMQ5" s="2"/>
      <c r="QMR5" s="2"/>
      <c r="QMS5" s="2"/>
      <c r="QMT5" s="2"/>
      <c r="QMU5" s="2"/>
      <c r="QMV5" s="2"/>
      <c r="QMW5" s="2"/>
      <c r="QMX5" s="2"/>
      <c r="QMY5" s="2"/>
      <c r="QMZ5" s="2"/>
      <c r="QNA5" s="2"/>
      <c r="QNB5" s="2"/>
      <c r="QNC5" s="2"/>
      <c r="QND5" s="2"/>
      <c r="QNE5" s="2"/>
      <c r="QNF5" s="2"/>
      <c r="QNG5" s="2"/>
      <c r="QNH5" s="2"/>
      <c r="QNI5" s="2"/>
      <c r="QNJ5" s="2"/>
      <c r="QNK5" s="2"/>
      <c r="QNL5" s="2"/>
      <c r="QNM5" s="2"/>
      <c r="QNN5" s="2"/>
      <c r="QNO5" s="2"/>
      <c r="QNP5" s="2"/>
      <c r="QNQ5" s="2"/>
      <c r="QNR5" s="2"/>
      <c r="QNS5" s="2"/>
      <c r="QNT5" s="2"/>
      <c r="QNU5" s="2"/>
      <c r="QNV5" s="2"/>
      <c r="QNW5" s="2"/>
      <c r="QNX5" s="2"/>
      <c r="QNY5" s="2"/>
      <c r="QNZ5" s="2"/>
      <c r="QOA5" s="2"/>
      <c r="QOB5" s="2"/>
      <c r="QOC5" s="2"/>
      <c r="QOD5" s="2"/>
      <c r="QOE5" s="2"/>
      <c r="QOF5" s="2"/>
      <c r="QOG5" s="2"/>
      <c r="QOH5" s="2"/>
      <c r="QOI5" s="2"/>
      <c r="QOJ5" s="2"/>
      <c r="QOK5" s="2"/>
      <c r="QOL5" s="2"/>
      <c r="QOM5" s="2"/>
      <c r="QON5" s="2"/>
      <c r="QOO5" s="2"/>
      <c r="QOP5" s="2"/>
      <c r="QOQ5" s="2"/>
      <c r="QOR5" s="2"/>
      <c r="QOS5" s="2"/>
      <c r="QOT5" s="2"/>
      <c r="QOU5" s="2"/>
      <c r="QOV5" s="2"/>
      <c r="QOW5" s="2"/>
      <c r="QOX5" s="2"/>
      <c r="QOY5" s="2"/>
      <c r="QOZ5" s="2"/>
      <c r="QPA5" s="2"/>
      <c r="QPB5" s="2"/>
      <c r="QPC5" s="2"/>
      <c r="QPD5" s="2"/>
      <c r="QPE5" s="2"/>
      <c r="QPF5" s="2"/>
      <c r="QPG5" s="2"/>
      <c r="QPH5" s="2"/>
      <c r="QPI5" s="2"/>
      <c r="QPJ5" s="2"/>
      <c r="QPK5" s="2"/>
      <c r="QPL5" s="2"/>
      <c r="QPM5" s="2"/>
      <c r="QPN5" s="2"/>
      <c r="QPO5" s="2"/>
      <c r="QPP5" s="2"/>
      <c r="QPQ5" s="2"/>
      <c r="QPR5" s="2"/>
      <c r="QPS5" s="2"/>
      <c r="QPT5" s="2"/>
      <c r="QPU5" s="2"/>
      <c r="QPV5" s="2"/>
      <c r="QPW5" s="2"/>
      <c r="QPX5" s="2"/>
      <c r="QPY5" s="2"/>
      <c r="QPZ5" s="2"/>
      <c r="QQA5" s="2"/>
      <c r="QQB5" s="2"/>
      <c r="QQC5" s="2"/>
      <c r="QQD5" s="2"/>
      <c r="QQE5" s="2"/>
      <c r="QQF5" s="2"/>
      <c r="QQG5" s="2"/>
      <c r="QQH5" s="2"/>
      <c r="QQI5" s="2"/>
      <c r="QQJ5" s="2"/>
      <c r="QQK5" s="2"/>
      <c r="QQL5" s="2"/>
      <c r="QQM5" s="2"/>
      <c r="QQN5" s="2"/>
      <c r="QQO5" s="2"/>
      <c r="QQP5" s="2"/>
      <c r="QQQ5" s="2"/>
      <c r="QQR5" s="2"/>
      <c r="QQS5" s="2"/>
      <c r="QQT5" s="2"/>
      <c r="QQU5" s="2"/>
      <c r="QQV5" s="2"/>
      <c r="QQW5" s="2"/>
      <c r="QQX5" s="2"/>
      <c r="QQY5" s="2"/>
      <c r="QQZ5" s="2"/>
      <c r="QRA5" s="2"/>
      <c r="QRB5" s="2"/>
      <c r="QRC5" s="2"/>
      <c r="QRD5" s="2"/>
      <c r="QRE5" s="2"/>
      <c r="QRF5" s="2"/>
      <c r="QRG5" s="2"/>
      <c r="QRH5" s="2"/>
      <c r="QRI5" s="2"/>
      <c r="QRJ5" s="2"/>
      <c r="QRK5" s="2"/>
      <c r="QRL5" s="2"/>
      <c r="QRM5" s="2"/>
      <c r="QRN5" s="2"/>
      <c r="QRO5" s="2"/>
      <c r="QRP5" s="2"/>
      <c r="QRQ5" s="2"/>
      <c r="QRR5" s="2"/>
      <c r="QRS5" s="2"/>
      <c r="QRT5" s="2"/>
      <c r="QRU5" s="2"/>
      <c r="QRV5" s="2"/>
      <c r="QRW5" s="2"/>
      <c r="QRX5" s="2"/>
      <c r="QRY5" s="2"/>
      <c r="QRZ5" s="2"/>
      <c r="QSA5" s="2"/>
      <c r="QSB5" s="2"/>
      <c r="QSC5" s="2"/>
      <c r="QSD5" s="2"/>
      <c r="QSE5" s="2"/>
      <c r="QSF5" s="2"/>
      <c r="QSG5" s="2"/>
      <c r="QSH5" s="2"/>
      <c r="QSI5" s="2"/>
      <c r="QSJ5" s="2"/>
      <c r="QSK5" s="2"/>
      <c r="QSL5" s="2"/>
      <c r="QSM5" s="2"/>
      <c r="QSN5" s="2"/>
      <c r="QSO5" s="2"/>
      <c r="QSP5" s="2"/>
      <c r="QSQ5" s="2"/>
      <c r="QSR5" s="2"/>
      <c r="QSS5" s="2"/>
      <c r="QST5" s="2"/>
      <c r="QSU5" s="2"/>
      <c r="QSV5" s="2"/>
      <c r="QSW5" s="2"/>
      <c r="QSX5" s="2"/>
      <c r="QSY5" s="2"/>
      <c r="QSZ5" s="2"/>
      <c r="QTA5" s="2"/>
      <c r="QTB5" s="2"/>
      <c r="QTC5" s="2"/>
      <c r="QTD5" s="2"/>
      <c r="QTE5" s="2"/>
      <c r="QTF5" s="2"/>
      <c r="QTG5" s="2"/>
      <c r="QTH5" s="2"/>
      <c r="QTI5" s="2"/>
      <c r="QTJ5" s="2"/>
      <c r="QTK5" s="2"/>
      <c r="QTL5" s="2"/>
      <c r="QTM5" s="2"/>
      <c r="QTN5" s="2"/>
      <c r="QTO5" s="2"/>
      <c r="QTP5" s="2"/>
      <c r="QTQ5" s="2"/>
      <c r="QTR5" s="2"/>
      <c r="QTS5" s="2"/>
      <c r="QTT5" s="2"/>
      <c r="QTU5" s="2"/>
      <c r="QTV5" s="2"/>
      <c r="QTW5" s="2"/>
      <c r="QTX5" s="2"/>
      <c r="QTY5" s="2"/>
      <c r="QTZ5" s="2"/>
      <c r="QUA5" s="2"/>
      <c r="QUB5" s="2"/>
      <c r="QUC5" s="2"/>
      <c r="QUD5" s="2"/>
      <c r="QUE5" s="2"/>
      <c r="QUF5" s="2"/>
      <c r="QUG5" s="2"/>
      <c r="QUH5" s="2"/>
      <c r="QUI5" s="2"/>
      <c r="QUJ5" s="2"/>
      <c r="QUK5" s="2"/>
      <c r="QUL5" s="2"/>
      <c r="QUM5" s="2"/>
      <c r="QUN5" s="2"/>
      <c r="QUO5" s="2"/>
      <c r="QUP5" s="2"/>
      <c r="QUQ5" s="2"/>
      <c r="QUR5" s="2"/>
      <c r="QUS5" s="2"/>
      <c r="QUT5" s="2"/>
      <c r="QUU5" s="2"/>
      <c r="QUV5" s="2"/>
      <c r="QUW5" s="2"/>
      <c r="QUX5" s="2"/>
      <c r="QUY5" s="2"/>
      <c r="QUZ5" s="2"/>
      <c r="QVA5" s="2"/>
      <c r="QVB5" s="2"/>
      <c r="QVC5" s="2"/>
      <c r="QVD5" s="2"/>
      <c r="QVE5" s="2"/>
      <c r="QVF5" s="2"/>
      <c r="QVG5" s="2"/>
      <c r="QVH5" s="2"/>
      <c r="QVI5" s="2"/>
      <c r="QVJ5" s="2"/>
      <c r="QVK5" s="2"/>
      <c r="QVL5" s="2"/>
      <c r="QVM5" s="2"/>
      <c r="QVN5" s="2"/>
      <c r="QVO5" s="2"/>
      <c r="QVP5" s="2"/>
      <c r="QVQ5" s="2"/>
      <c r="QVR5" s="2"/>
      <c r="QVS5" s="2"/>
      <c r="QVT5" s="2"/>
      <c r="QVU5" s="2"/>
      <c r="QVV5" s="2"/>
      <c r="QVW5" s="2"/>
      <c r="QVX5" s="2"/>
      <c r="QVY5" s="2"/>
      <c r="QVZ5" s="2"/>
      <c r="QWA5" s="2"/>
      <c r="QWB5" s="2"/>
      <c r="QWC5" s="2"/>
      <c r="QWD5" s="2"/>
      <c r="QWE5" s="2"/>
      <c r="QWF5" s="2"/>
      <c r="QWG5" s="2"/>
      <c r="QWH5" s="2"/>
      <c r="QWI5" s="2"/>
      <c r="QWJ5" s="2"/>
      <c r="QWK5" s="2"/>
      <c r="QWL5" s="2"/>
      <c r="QWM5" s="2"/>
      <c r="QWN5" s="2"/>
      <c r="QWO5" s="2"/>
      <c r="QWP5" s="2"/>
      <c r="QWQ5" s="2"/>
      <c r="QWR5" s="2"/>
      <c r="QWS5" s="2"/>
      <c r="QWT5" s="2"/>
      <c r="QWU5" s="2"/>
      <c r="QWV5" s="2"/>
      <c r="QWW5" s="2"/>
      <c r="QWX5" s="2"/>
      <c r="QWY5" s="2"/>
      <c r="QWZ5" s="2"/>
      <c r="QXA5" s="2"/>
      <c r="QXB5" s="2"/>
      <c r="QXC5" s="2"/>
      <c r="QXD5" s="2"/>
      <c r="QXE5" s="2"/>
      <c r="QXF5" s="2"/>
      <c r="QXG5" s="2"/>
      <c r="QXH5" s="2"/>
      <c r="QXI5" s="2"/>
      <c r="QXJ5" s="2"/>
      <c r="QXK5" s="2"/>
      <c r="QXL5" s="2"/>
      <c r="QXM5" s="2"/>
      <c r="QXN5" s="2"/>
      <c r="QXO5" s="2"/>
      <c r="QXP5" s="2"/>
      <c r="QXQ5" s="2"/>
      <c r="QXR5" s="2"/>
      <c r="QXS5" s="2"/>
      <c r="QXT5" s="2"/>
      <c r="QXU5" s="2"/>
      <c r="QXV5" s="2"/>
      <c r="QXW5" s="2"/>
      <c r="QXX5" s="2"/>
      <c r="QXY5" s="2"/>
      <c r="QXZ5" s="2"/>
      <c r="QYA5" s="2"/>
      <c r="QYB5" s="2"/>
      <c r="QYC5" s="2"/>
      <c r="QYD5" s="2"/>
      <c r="QYE5" s="2"/>
      <c r="QYF5" s="2"/>
      <c r="QYG5" s="2"/>
      <c r="QYH5" s="2"/>
      <c r="QYI5" s="2"/>
      <c r="QYJ5" s="2"/>
      <c r="QYK5" s="2"/>
      <c r="QYL5" s="2"/>
      <c r="QYM5" s="2"/>
      <c r="QYN5" s="2"/>
      <c r="QYO5" s="2"/>
      <c r="QYP5" s="2"/>
      <c r="QYQ5" s="2"/>
      <c r="QYR5" s="2"/>
      <c r="QYS5" s="2"/>
      <c r="QYT5" s="2"/>
      <c r="QYU5" s="2"/>
      <c r="QYV5" s="2"/>
      <c r="QYW5" s="2"/>
      <c r="QYX5" s="2"/>
      <c r="QYY5" s="2"/>
      <c r="QYZ5" s="2"/>
      <c r="QZA5" s="2"/>
      <c r="QZB5" s="2"/>
      <c r="QZC5" s="2"/>
      <c r="QZD5" s="2"/>
      <c r="QZE5" s="2"/>
      <c r="QZF5" s="2"/>
      <c r="QZG5" s="2"/>
      <c r="QZH5" s="2"/>
      <c r="QZI5" s="2"/>
      <c r="QZJ5" s="2"/>
      <c r="QZK5" s="2"/>
      <c r="QZL5" s="2"/>
      <c r="QZM5" s="2"/>
      <c r="QZN5" s="2"/>
      <c r="QZO5" s="2"/>
      <c r="QZP5" s="2"/>
      <c r="QZQ5" s="2"/>
      <c r="QZR5" s="2"/>
      <c r="QZS5" s="2"/>
      <c r="QZT5" s="2"/>
      <c r="QZU5" s="2"/>
      <c r="QZV5" s="2"/>
      <c r="QZW5" s="2"/>
      <c r="QZX5" s="2"/>
      <c r="QZY5" s="2"/>
      <c r="QZZ5" s="2"/>
      <c r="RAA5" s="2"/>
      <c r="RAB5" s="2"/>
      <c r="RAC5" s="2"/>
      <c r="RAD5" s="2"/>
      <c r="RAE5" s="2"/>
      <c r="RAF5" s="2"/>
      <c r="RAG5" s="2"/>
      <c r="RAH5" s="2"/>
      <c r="RAI5" s="2"/>
      <c r="RAJ5" s="2"/>
      <c r="RAK5" s="2"/>
      <c r="RAL5" s="2"/>
      <c r="RAM5" s="2"/>
      <c r="RAN5" s="2"/>
      <c r="RAO5" s="2"/>
      <c r="RAP5" s="2"/>
      <c r="RAQ5" s="2"/>
      <c r="RAR5" s="2"/>
      <c r="RAS5" s="2"/>
      <c r="RAT5" s="2"/>
      <c r="RAU5" s="2"/>
      <c r="RAV5" s="2"/>
      <c r="RAW5" s="2"/>
      <c r="RAX5" s="2"/>
      <c r="RAY5" s="2"/>
      <c r="RAZ5" s="2"/>
      <c r="RBA5" s="2"/>
      <c r="RBB5" s="2"/>
      <c r="RBC5" s="2"/>
      <c r="RBD5" s="2"/>
      <c r="RBE5" s="2"/>
      <c r="RBF5" s="2"/>
      <c r="RBG5" s="2"/>
      <c r="RBH5" s="2"/>
      <c r="RBI5" s="2"/>
      <c r="RBJ5" s="2"/>
      <c r="RBK5" s="2"/>
      <c r="RBL5" s="2"/>
      <c r="RBM5" s="2"/>
      <c r="RBN5" s="2"/>
      <c r="RBO5" s="2"/>
      <c r="RBP5" s="2"/>
      <c r="RBQ5" s="2"/>
      <c r="RBR5" s="2"/>
      <c r="RBS5" s="2"/>
      <c r="RBT5" s="2"/>
      <c r="RBU5" s="2"/>
      <c r="RBV5" s="2"/>
      <c r="RBW5" s="2"/>
      <c r="RBX5" s="2"/>
      <c r="RBY5" s="2"/>
      <c r="RBZ5" s="2"/>
      <c r="RCA5" s="2"/>
      <c r="RCB5" s="2"/>
      <c r="RCC5" s="2"/>
      <c r="RCD5" s="2"/>
      <c r="RCE5" s="2"/>
      <c r="RCF5" s="2"/>
      <c r="RCG5" s="2"/>
      <c r="RCH5" s="2"/>
      <c r="RCI5" s="2"/>
      <c r="RCJ5" s="2"/>
      <c r="RCK5" s="2"/>
      <c r="RCL5" s="2"/>
      <c r="RCM5" s="2"/>
      <c r="RCN5" s="2"/>
      <c r="RCO5" s="2"/>
      <c r="RCP5" s="2"/>
      <c r="RCQ5" s="2"/>
      <c r="RCR5" s="2"/>
      <c r="RCS5" s="2"/>
      <c r="RCT5" s="2"/>
      <c r="RCU5" s="2"/>
      <c r="RCV5" s="2"/>
      <c r="RCW5" s="2"/>
      <c r="RCX5" s="2"/>
      <c r="RCY5" s="2"/>
      <c r="RCZ5" s="2"/>
      <c r="RDA5" s="2"/>
      <c r="RDB5" s="2"/>
      <c r="RDC5" s="2"/>
      <c r="RDD5" s="2"/>
      <c r="RDE5" s="2"/>
      <c r="RDF5" s="2"/>
      <c r="RDG5" s="2"/>
      <c r="RDH5" s="2"/>
      <c r="RDI5" s="2"/>
      <c r="RDJ5" s="2"/>
      <c r="RDK5" s="2"/>
      <c r="RDL5" s="2"/>
      <c r="RDM5" s="2"/>
      <c r="RDN5" s="2"/>
      <c r="RDO5" s="2"/>
      <c r="RDP5" s="2"/>
      <c r="RDQ5" s="2"/>
      <c r="RDR5" s="2"/>
      <c r="RDS5" s="2"/>
      <c r="RDT5" s="2"/>
      <c r="RDU5" s="2"/>
      <c r="RDV5" s="2"/>
      <c r="RDW5" s="2"/>
      <c r="RDX5" s="2"/>
      <c r="RDY5" s="2"/>
      <c r="RDZ5" s="2"/>
      <c r="REA5" s="2"/>
      <c r="REB5" s="2"/>
      <c r="REC5" s="2"/>
      <c r="RED5" s="2"/>
      <c r="REE5" s="2"/>
      <c r="REF5" s="2"/>
      <c r="REG5" s="2"/>
      <c r="REH5" s="2"/>
      <c r="REI5" s="2"/>
      <c r="REJ5" s="2"/>
      <c r="REK5" s="2"/>
      <c r="REL5" s="2"/>
      <c r="REM5" s="2"/>
      <c r="REN5" s="2"/>
      <c r="REO5" s="2"/>
      <c r="REP5" s="2"/>
      <c r="REQ5" s="2"/>
      <c r="RER5" s="2"/>
      <c r="RES5" s="2"/>
      <c r="RET5" s="2"/>
      <c r="REU5" s="2"/>
      <c r="REV5" s="2"/>
      <c r="REW5" s="2"/>
      <c r="REX5" s="2"/>
      <c r="REY5" s="2"/>
      <c r="REZ5" s="2"/>
      <c r="RFA5" s="2"/>
      <c r="RFB5" s="2"/>
      <c r="RFC5" s="2"/>
      <c r="RFD5" s="2"/>
      <c r="RFE5" s="2"/>
      <c r="RFF5" s="2"/>
      <c r="RFG5" s="2"/>
      <c r="RFH5" s="2"/>
      <c r="RFI5" s="2"/>
      <c r="RFJ5" s="2"/>
      <c r="RFK5" s="2"/>
      <c r="RFL5" s="2"/>
      <c r="RFM5" s="2"/>
      <c r="RFN5" s="2"/>
      <c r="RFO5" s="2"/>
      <c r="RFP5" s="2"/>
      <c r="RFQ5" s="2"/>
      <c r="RFR5" s="2"/>
      <c r="RFS5" s="2"/>
      <c r="RFT5" s="2"/>
      <c r="RFU5" s="2"/>
      <c r="RFV5" s="2"/>
      <c r="RFW5" s="2"/>
      <c r="RFX5" s="2"/>
      <c r="RFY5" s="2"/>
      <c r="RFZ5" s="2"/>
      <c r="RGA5" s="2"/>
      <c r="RGB5" s="2"/>
      <c r="RGC5" s="2"/>
      <c r="RGD5" s="2"/>
      <c r="RGE5" s="2"/>
      <c r="RGF5" s="2"/>
      <c r="RGG5" s="2"/>
      <c r="RGH5" s="2"/>
      <c r="RGI5" s="2"/>
      <c r="RGJ5" s="2"/>
      <c r="RGK5" s="2"/>
      <c r="RGL5" s="2"/>
      <c r="RGM5" s="2"/>
      <c r="RGN5" s="2"/>
      <c r="RGO5" s="2"/>
      <c r="RGP5" s="2"/>
      <c r="RGQ5" s="2"/>
      <c r="RGR5" s="2"/>
      <c r="RGS5" s="2"/>
      <c r="RGT5" s="2"/>
      <c r="RGU5" s="2"/>
      <c r="RGV5" s="2"/>
      <c r="RGW5" s="2"/>
      <c r="RGX5" s="2"/>
      <c r="RGY5" s="2"/>
      <c r="RGZ5" s="2"/>
      <c r="RHA5" s="2"/>
      <c r="RHB5" s="2"/>
      <c r="RHC5" s="2"/>
      <c r="RHD5" s="2"/>
      <c r="RHE5" s="2"/>
      <c r="RHF5" s="2"/>
      <c r="RHG5" s="2"/>
      <c r="RHH5" s="2"/>
      <c r="RHI5" s="2"/>
      <c r="RHJ5" s="2"/>
      <c r="RHK5" s="2"/>
      <c r="RHL5" s="2"/>
      <c r="RHM5" s="2"/>
      <c r="RHN5" s="2"/>
      <c r="RHO5" s="2"/>
      <c r="RHP5" s="2"/>
      <c r="RHQ5" s="2"/>
      <c r="RHR5" s="2"/>
      <c r="RHS5" s="2"/>
      <c r="RHT5" s="2"/>
      <c r="RHU5" s="2"/>
      <c r="RHV5" s="2"/>
      <c r="RHW5" s="2"/>
      <c r="RHX5" s="2"/>
      <c r="RHY5" s="2"/>
      <c r="RHZ5" s="2"/>
      <c r="RIA5" s="2"/>
      <c r="RIB5" s="2"/>
      <c r="RIC5" s="2"/>
      <c r="RID5" s="2"/>
      <c r="RIE5" s="2"/>
      <c r="RIF5" s="2"/>
      <c r="RIG5" s="2"/>
      <c r="RIH5" s="2"/>
      <c r="RII5" s="2"/>
      <c r="RIJ5" s="2"/>
      <c r="RIK5" s="2"/>
      <c r="RIL5" s="2"/>
      <c r="RIM5" s="2"/>
      <c r="RIN5" s="2"/>
      <c r="RIO5" s="2"/>
      <c r="RIP5" s="2"/>
      <c r="RIQ5" s="2"/>
      <c r="RIR5" s="2"/>
      <c r="RIS5" s="2"/>
      <c r="RIT5" s="2"/>
      <c r="RIU5" s="2"/>
      <c r="RIV5" s="2"/>
      <c r="RIW5" s="2"/>
      <c r="RIX5" s="2"/>
      <c r="RIY5" s="2"/>
      <c r="RIZ5" s="2"/>
      <c r="RJA5" s="2"/>
      <c r="RJB5" s="2"/>
      <c r="RJC5" s="2"/>
      <c r="RJD5" s="2"/>
      <c r="RJE5" s="2"/>
      <c r="RJF5" s="2"/>
      <c r="RJG5" s="2"/>
      <c r="RJH5" s="2"/>
      <c r="RJI5" s="2"/>
      <c r="RJJ5" s="2"/>
      <c r="RJK5" s="2"/>
      <c r="RJL5" s="2"/>
      <c r="RJM5" s="2"/>
      <c r="RJN5" s="2"/>
      <c r="RJO5" s="2"/>
      <c r="RJP5" s="2"/>
      <c r="RJQ5" s="2"/>
      <c r="RJR5" s="2"/>
      <c r="RJS5" s="2"/>
      <c r="RJT5" s="2"/>
      <c r="RJU5" s="2"/>
      <c r="RJV5" s="2"/>
      <c r="RJW5" s="2"/>
      <c r="RJX5" s="2"/>
      <c r="RJY5" s="2"/>
      <c r="RJZ5" s="2"/>
      <c r="RKA5" s="2"/>
      <c r="RKB5" s="2"/>
      <c r="RKC5" s="2"/>
      <c r="RKD5" s="2"/>
      <c r="RKE5" s="2"/>
      <c r="RKF5" s="2"/>
      <c r="RKG5" s="2"/>
      <c r="RKH5" s="2"/>
      <c r="RKI5" s="2"/>
      <c r="RKJ5" s="2"/>
      <c r="RKK5" s="2"/>
      <c r="RKL5" s="2"/>
      <c r="RKM5" s="2"/>
      <c r="RKN5" s="2"/>
      <c r="RKO5" s="2"/>
      <c r="RKP5" s="2"/>
      <c r="RKQ5" s="2"/>
      <c r="RKR5" s="2"/>
      <c r="RKS5" s="2"/>
      <c r="RKT5" s="2"/>
      <c r="RKU5" s="2"/>
      <c r="RKV5" s="2"/>
      <c r="RKW5" s="2"/>
      <c r="RKX5" s="2"/>
      <c r="RKY5" s="2"/>
      <c r="RKZ5" s="2"/>
      <c r="RLA5" s="2"/>
      <c r="RLB5" s="2"/>
      <c r="RLC5" s="2"/>
      <c r="RLD5" s="2"/>
      <c r="RLE5" s="2"/>
      <c r="RLF5" s="2"/>
      <c r="RLG5" s="2"/>
      <c r="RLH5" s="2"/>
      <c r="RLI5" s="2"/>
      <c r="RLJ5" s="2"/>
      <c r="RLK5" s="2"/>
      <c r="RLL5" s="2"/>
      <c r="RLM5" s="2"/>
      <c r="RLN5" s="2"/>
      <c r="RLO5" s="2"/>
      <c r="RLP5" s="2"/>
      <c r="RLQ5" s="2"/>
      <c r="RLR5" s="2"/>
      <c r="RLS5" s="2"/>
      <c r="RLT5" s="2"/>
      <c r="RLU5" s="2"/>
      <c r="RLV5" s="2"/>
      <c r="RLW5" s="2"/>
      <c r="RLX5" s="2"/>
      <c r="RLY5" s="2"/>
      <c r="RLZ5" s="2"/>
      <c r="RMA5" s="2"/>
      <c r="RMB5" s="2"/>
      <c r="RMC5" s="2"/>
      <c r="RMD5" s="2"/>
      <c r="RME5" s="2"/>
      <c r="RMF5" s="2"/>
      <c r="RMG5" s="2"/>
      <c r="RMH5" s="2"/>
      <c r="RMI5" s="2"/>
      <c r="RMJ5" s="2"/>
      <c r="RMK5" s="2"/>
      <c r="RML5" s="2"/>
      <c r="RMM5" s="2"/>
      <c r="RMN5" s="2"/>
      <c r="RMO5" s="2"/>
      <c r="RMP5" s="2"/>
      <c r="RMQ5" s="2"/>
      <c r="RMR5" s="2"/>
      <c r="RMS5" s="2"/>
      <c r="RMT5" s="2"/>
      <c r="RMU5" s="2"/>
      <c r="RMV5" s="2"/>
      <c r="RMW5" s="2"/>
      <c r="RMX5" s="2"/>
      <c r="RMY5" s="2"/>
      <c r="RMZ5" s="2"/>
      <c r="RNA5" s="2"/>
      <c r="RNB5" s="2"/>
      <c r="RNC5" s="2"/>
      <c r="RND5" s="2"/>
      <c r="RNE5" s="2"/>
      <c r="RNF5" s="2"/>
      <c r="RNG5" s="2"/>
      <c r="RNH5" s="2"/>
      <c r="RNI5" s="2"/>
      <c r="RNJ5" s="2"/>
      <c r="RNK5" s="2"/>
      <c r="RNL5" s="2"/>
      <c r="RNM5" s="2"/>
      <c r="RNN5" s="2"/>
      <c r="RNO5" s="2"/>
      <c r="RNP5" s="2"/>
      <c r="RNQ5" s="2"/>
      <c r="RNR5" s="2"/>
      <c r="RNS5" s="2"/>
      <c r="RNT5" s="2"/>
      <c r="RNU5" s="2"/>
      <c r="RNV5" s="2"/>
      <c r="RNW5" s="2"/>
      <c r="RNX5" s="2"/>
      <c r="RNY5" s="2"/>
      <c r="RNZ5" s="2"/>
      <c r="ROA5" s="2"/>
      <c r="ROB5" s="2"/>
      <c r="ROC5" s="2"/>
      <c r="ROD5" s="2"/>
      <c r="ROE5" s="2"/>
      <c r="ROF5" s="2"/>
      <c r="ROG5" s="2"/>
      <c r="ROH5" s="2"/>
      <c r="ROI5" s="2"/>
      <c r="ROJ5" s="2"/>
      <c r="ROK5" s="2"/>
      <c r="ROL5" s="2"/>
      <c r="ROM5" s="2"/>
      <c r="RON5" s="2"/>
      <c r="ROO5" s="2"/>
      <c r="ROP5" s="2"/>
      <c r="ROQ5" s="2"/>
      <c r="ROR5" s="2"/>
      <c r="ROS5" s="2"/>
      <c r="ROT5" s="2"/>
      <c r="ROU5" s="2"/>
      <c r="ROV5" s="2"/>
      <c r="ROW5" s="2"/>
      <c r="ROX5" s="2"/>
      <c r="ROY5" s="2"/>
      <c r="ROZ5" s="2"/>
      <c r="RPA5" s="2"/>
      <c r="RPB5" s="2"/>
      <c r="RPC5" s="2"/>
      <c r="RPD5" s="2"/>
      <c r="RPE5" s="2"/>
      <c r="RPF5" s="2"/>
      <c r="RPG5" s="2"/>
      <c r="RPH5" s="2"/>
      <c r="RPI5" s="2"/>
      <c r="RPJ5" s="2"/>
      <c r="RPK5" s="2"/>
      <c r="RPL5" s="2"/>
      <c r="RPM5" s="2"/>
      <c r="RPN5" s="2"/>
      <c r="RPO5" s="2"/>
      <c r="RPP5" s="2"/>
      <c r="RPQ5" s="2"/>
      <c r="RPR5" s="2"/>
      <c r="RPS5" s="2"/>
      <c r="RPT5" s="2"/>
      <c r="RPU5" s="2"/>
      <c r="RPV5" s="2"/>
      <c r="RPW5" s="2"/>
      <c r="RPX5" s="2"/>
      <c r="RPY5" s="2"/>
      <c r="RPZ5" s="2"/>
      <c r="RQA5" s="2"/>
      <c r="RQB5" s="2"/>
      <c r="RQC5" s="2"/>
      <c r="RQD5" s="2"/>
      <c r="RQE5" s="2"/>
      <c r="RQF5" s="2"/>
      <c r="RQG5" s="2"/>
      <c r="RQH5" s="2"/>
      <c r="RQI5" s="2"/>
      <c r="RQJ5" s="2"/>
      <c r="RQK5" s="2"/>
      <c r="RQL5" s="2"/>
      <c r="RQM5" s="2"/>
      <c r="RQN5" s="2"/>
      <c r="RQO5" s="2"/>
      <c r="RQP5" s="2"/>
      <c r="RQQ5" s="2"/>
      <c r="RQR5" s="2"/>
      <c r="RQS5" s="2"/>
      <c r="RQT5" s="2"/>
      <c r="RQU5" s="2"/>
      <c r="RQV5" s="2"/>
      <c r="RQW5" s="2"/>
      <c r="RQX5" s="2"/>
      <c r="RQY5" s="2"/>
      <c r="RQZ5" s="2"/>
      <c r="RRA5" s="2"/>
      <c r="RRB5" s="2"/>
      <c r="RRC5" s="2"/>
      <c r="RRD5" s="2"/>
      <c r="RRE5" s="2"/>
      <c r="RRF5" s="2"/>
      <c r="RRG5" s="2"/>
      <c r="RRH5" s="2"/>
      <c r="RRI5" s="2"/>
      <c r="RRJ5" s="2"/>
      <c r="RRK5" s="2"/>
      <c r="RRL5" s="2"/>
      <c r="RRM5" s="2"/>
      <c r="RRN5" s="2"/>
      <c r="RRO5" s="2"/>
      <c r="RRP5" s="2"/>
      <c r="RRQ5" s="2"/>
      <c r="RRR5" s="2"/>
      <c r="RRS5" s="2"/>
      <c r="RRT5" s="2"/>
      <c r="RRU5" s="2"/>
      <c r="RRV5" s="2"/>
      <c r="RRW5" s="2"/>
      <c r="RRX5" s="2"/>
      <c r="RRY5" s="2"/>
      <c r="RRZ5" s="2"/>
      <c r="RSA5" s="2"/>
      <c r="RSB5" s="2"/>
      <c r="RSC5" s="2"/>
      <c r="RSD5" s="2"/>
      <c r="RSE5" s="2"/>
      <c r="RSF5" s="2"/>
      <c r="RSG5" s="2"/>
      <c r="RSH5" s="2"/>
      <c r="RSI5" s="2"/>
      <c r="RSJ5" s="2"/>
      <c r="RSK5" s="2"/>
      <c r="RSL5" s="2"/>
      <c r="RSM5" s="2"/>
      <c r="RSN5" s="2"/>
      <c r="RSO5" s="2"/>
      <c r="RSP5" s="2"/>
      <c r="RSQ5" s="2"/>
      <c r="RSR5" s="2"/>
      <c r="RSS5" s="2"/>
      <c r="RST5" s="2"/>
      <c r="RSU5" s="2"/>
      <c r="RSV5" s="2"/>
      <c r="RSW5" s="2"/>
      <c r="RSX5" s="2"/>
      <c r="RSY5" s="2"/>
      <c r="RSZ5" s="2"/>
      <c r="RTA5" s="2"/>
      <c r="RTB5" s="2"/>
      <c r="RTC5" s="2"/>
      <c r="RTD5" s="2"/>
      <c r="RTE5" s="2"/>
      <c r="RTF5" s="2"/>
      <c r="RTG5" s="2"/>
      <c r="RTH5" s="2"/>
      <c r="RTI5" s="2"/>
      <c r="RTJ5" s="2"/>
      <c r="RTK5" s="2"/>
      <c r="RTL5" s="2"/>
      <c r="RTM5" s="2"/>
      <c r="RTN5" s="2"/>
      <c r="RTO5" s="2"/>
      <c r="RTP5" s="2"/>
      <c r="RTQ5" s="2"/>
      <c r="RTR5" s="2"/>
      <c r="RTS5" s="2"/>
      <c r="RTT5" s="2"/>
      <c r="RTU5" s="2"/>
      <c r="RTV5" s="2"/>
      <c r="RTW5" s="2"/>
      <c r="RTX5" s="2"/>
      <c r="RTY5" s="2"/>
      <c r="RTZ5" s="2"/>
      <c r="RUA5" s="2"/>
      <c r="RUB5" s="2"/>
      <c r="RUC5" s="2"/>
      <c r="RUD5" s="2"/>
      <c r="RUE5" s="2"/>
      <c r="RUF5" s="2"/>
      <c r="RUG5" s="2"/>
      <c r="RUH5" s="2"/>
      <c r="RUI5" s="2"/>
      <c r="RUJ5" s="2"/>
      <c r="RUK5" s="2"/>
      <c r="RUL5" s="2"/>
      <c r="RUM5" s="2"/>
      <c r="RUN5" s="2"/>
      <c r="RUO5" s="2"/>
      <c r="RUP5" s="2"/>
      <c r="RUQ5" s="2"/>
      <c r="RUR5" s="2"/>
      <c r="RUS5" s="2"/>
      <c r="RUT5" s="2"/>
      <c r="RUU5" s="2"/>
      <c r="RUV5" s="2"/>
      <c r="RUW5" s="2"/>
      <c r="RUX5" s="2"/>
      <c r="RUY5" s="2"/>
      <c r="RUZ5" s="2"/>
      <c r="RVA5" s="2"/>
      <c r="RVB5" s="2"/>
      <c r="RVC5" s="2"/>
      <c r="RVD5" s="2"/>
      <c r="RVE5" s="2"/>
      <c r="RVF5" s="2"/>
      <c r="RVG5" s="2"/>
      <c r="RVH5" s="2"/>
      <c r="RVI5" s="2"/>
      <c r="RVJ5" s="2"/>
      <c r="RVK5" s="2"/>
      <c r="RVL5" s="2"/>
      <c r="RVM5" s="2"/>
      <c r="RVN5" s="2"/>
      <c r="RVO5" s="2"/>
      <c r="RVP5" s="2"/>
      <c r="RVQ5" s="2"/>
      <c r="RVR5" s="2"/>
      <c r="RVS5" s="2"/>
      <c r="RVT5" s="2"/>
      <c r="RVU5" s="2"/>
      <c r="RVV5" s="2"/>
      <c r="RVW5" s="2"/>
      <c r="RVX5" s="2"/>
      <c r="RVY5" s="2"/>
      <c r="RVZ5" s="2"/>
      <c r="RWA5" s="2"/>
      <c r="RWB5" s="2"/>
      <c r="RWC5" s="2"/>
      <c r="RWD5" s="2"/>
      <c r="RWE5" s="2"/>
      <c r="RWF5" s="2"/>
      <c r="RWG5" s="2"/>
      <c r="RWH5" s="2"/>
      <c r="RWI5" s="2"/>
      <c r="RWJ5" s="2"/>
      <c r="RWK5" s="2"/>
      <c r="RWL5" s="2"/>
      <c r="RWM5" s="2"/>
      <c r="RWN5" s="2"/>
      <c r="RWO5" s="2"/>
      <c r="RWP5" s="2"/>
      <c r="RWQ5" s="2"/>
      <c r="RWR5" s="2"/>
      <c r="RWS5" s="2"/>
      <c r="RWT5" s="2"/>
      <c r="RWU5" s="2"/>
      <c r="RWV5" s="2"/>
      <c r="RWW5" s="2"/>
      <c r="RWX5" s="2"/>
      <c r="RWY5" s="2"/>
      <c r="RWZ5" s="2"/>
      <c r="RXA5" s="2"/>
      <c r="RXB5" s="2"/>
      <c r="RXC5" s="2"/>
      <c r="RXD5" s="2"/>
      <c r="RXE5" s="2"/>
      <c r="RXF5" s="2"/>
      <c r="RXG5" s="2"/>
      <c r="RXH5" s="2"/>
      <c r="RXI5" s="2"/>
      <c r="RXJ5" s="2"/>
      <c r="RXK5" s="2"/>
      <c r="RXL5" s="2"/>
      <c r="RXM5" s="2"/>
      <c r="RXN5" s="2"/>
      <c r="RXO5" s="2"/>
      <c r="RXP5" s="2"/>
      <c r="RXQ5" s="2"/>
      <c r="RXR5" s="2"/>
      <c r="RXS5" s="2"/>
      <c r="RXT5" s="2"/>
      <c r="RXU5" s="2"/>
      <c r="RXV5" s="2"/>
      <c r="RXW5" s="2"/>
      <c r="RXX5" s="2"/>
      <c r="RXY5" s="2"/>
      <c r="RXZ5" s="2"/>
      <c r="RYA5" s="2"/>
      <c r="RYB5" s="2"/>
      <c r="RYC5" s="2"/>
      <c r="RYD5" s="2"/>
      <c r="RYE5" s="2"/>
      <c r="RYF5" s="2"/>
      <c r="RYG5" s="2"/>
      <c r="RYH5" s="2"/>
      <c r="RYI5" s="2"/>
      <c r="RYJ5" s="2"/>
      <c r="RYK5" s="2"/>
      <c r="RYL5" s="2"/>
      <c r="RYM5" s="2"/>
      <c r="RYN5" s="2"/>
      <c r="RYO5" s="2"/>
      <c r="RYP5" s="2"/>
      <c r="RYQ5" s="2"/>
      <c r="RYR5" s="2"/>
      <c r="RYS5" s="2"/>
      <c r="RYT5" s="2"/>
      <c r="RYU5" s="2"/>
      <c r="RYV5" s="2"/>
      <c r="RYW5" s="2"/>
      <c r="RYX5" s="2"/>
      <c r="RYY5" s="2"/>
      <c r="RYZ5" s="2"/>
      <c r="RZA5" s="2"/>
      <c r="RZB5" s="2"/>
      <c r="RZC5" s="2"/>
      <c r="RZD5" s="2"/>
      <c r="RZE5" s="2"/>
      <c r="RZF5" s="2"/>
      <c r="RZG5" s="2"/>
      <c r="RZH5" s="2"/>
      <c r="RZI5" s="2"/>
      <c r="RZJ5" s="2"/>
      <c r="RZK5" s="2"/>
      <c r="RZL5" s="2"/>
      <c r="RZM5" s="2"/>
      <c r="RZN5" s="2"/>
      <c r="RZO5" s="2"/>
      <c r="RZP5" s="2"/>
      <c r="RZQ5" s="2"/>
      <c r="RZR5" s="2"/>
      <c r="RZS5" s="2"/>
      <c r="RZT5" s="2"/>
      <c r="RZU5" s="2"/>
      <c r="RZV5" s="2"/>
      <c r="RZW5" s="2"/>
      <c r="RZX5" s="2"/>
      <c r="RZY5" s="2"/>
      <c r="RZZ5" s="2"/>
      <c r="SAA5" s="2"/>
      <c r="SAB5" s="2"/>
      <c r="SAC5" s="2"/>
      <c r="SAD5" s="2"/>
      <c r="SAE5" s="2"/>
      <c r="SAF5" s="2"/>
      <c r="SAG5" s="2"/>
      <c r="SAH5" s="2"/>
      <c r="SAI5" s="2"/>
      <c r="SAJ5" s="2"/>
      <c r="SAK5" s="2"/>
      <c r="SAL5" s="2"/>
      <c r="SAM5" s="2"/>
      <c r="SAN5" s="2"/>
      <c r="SAO5" s="2"/>
      <c r="SAP5" s="2"/>
      <c r="SAQ5" s="2"/>
      <c r="SAR5" s="2"/>
      <c r="SAS5" s="2"/>
      <c r="SAT5" s="2"/>
      <c r="SAU5" s="2"/>
      <c r="SAV5" s="2"/>
      <c r="SAW5" s="2"/>
      <c r="SAX5" s="2"/>
      <c r="SAY5" s="2"/>
      <c r="SAZ5" s="2"/>
      <c r="SBA5" s="2"/>
      <c r="SBB5" s="2"/>
      <c r="SBC5" s="2"/>
      <c r="SBD5" s="2"/>
      <c r="SBE5" s="2"/>
      <c r="SBF5" s="2"/>
      <c r="SBG5" s="2"/>
      <c r="SBH5" s="2"/>
      <c r="SBI5" s="2"/>
      <c r="SBJ5" s="2"/>
      <c r="SBK5" s="2"/>
      <c r="SBL5" s="2"/>
      <c r="SBM5" s="2"/>
      <c r="SBN5" s="2"/>
      <c r="SBO5" s="2"/>
      <c r="SBP5" s="2"/>
      <c r="SBQ5" s="2"/>
      <c r="SBR5" s="2"/>
      <c r="SBS5" s="2"/>
      <c r="SBT5" s="2"/>
      <c r="SBU5" s="2"/>
      <c r="SBV5" s="2"/>
      <c r="SBW5" s="2"/>
      <c r="SBX5" s="2"/>
      <c r="SBY5" s="2"/>
      <c r="SBZ5" s="2"/>
      <c r="SCA5" s="2"/>
      <c r="SCB5" s="2"/>
      <c r="SCC5" s="2"/>
      <c r="SCD5" s="2"/>
      <c r="SCE5" s="2"/>
      <c r="SCF5" s="2"/>
      <c r="SCG5" s="2"/>
      <c r="SCH5" s="2"/>
      <c r="SCI5" s="2"/>
      <c r="SCJ5" s="2"/>
      <c r="SCK5" s="2"/>
      <c r="SCL5" s="2"/>
      <c r="SCM5" s="2"/>
      <c r="SCN5" s="2"/>
      <c r="SCO5" s="2"/>
      <c r="SCP5" s="2"/>
      <c r="SCQ5" s="2"/>
      <c r="SCR5" s="2"/>
      <c r="SCS5" s="2"/>
      <c r="SCT5" s="2"/>
      <c r="SCU5" s="2"/>
      <c r="SCV5" s="2"/>
      <c r="SCW5" s="2"/>
      <c r="SCX5" s="2"/>
      <c r="SCY5" s="2"/>
      <c r="SCZ5" s="2"/>
      <c r="SDA5" s="2"/>
      <c r="SDB5" s="2"/>
      <c r="SDC5" s="2"/>
      <c r="SDD5" s="2"/>
      <c r="SDE5" s="2"/>
      <c r="SDF5" s="2"/>
      <c r="SDG5" s="2"/>
      <c r="SDH5" s="2"/>
      <c r="SDI5" s="2"/>
      <c r="SDJ5" s="2"/>
      <c r="SDK5" s="2"/>
      <c r="SDL5" s="2"/>
      <c r="SDM5" s="2"/>
      <c r="SDN5" s="2"/>
      <c r="SDO5" s="2"/>
      <c r="SDP5" s="2"/>
      <c r="SDQ5" s="2"/>
      <c r="SDR5" s="2"/>
      <c r="SDS5" s="2"/>
      <c r="SDT5" s="2"/>
      <c r="SDU5" s="2"/>
      <c r="SDV5" s="2"/>
      <c r="SDW5" s="2"/>
      <c r="SDX5" s="2"/>
      <c r="SDY5" s="2"/>
      <c r="SDZ5" s="2"/>
      <c r="SEA5" s="2"/>
      <c r="SEB5" s="2"/>
      <c r="SEC5" s="2"/>
      <c r="SED5" s="2"/>
      <c r="SEE5" s="2"/>
      <c r="SEF5" s="2"/>
      <c r="SEG5" s="2"/>
      <c r="SEH5" s="2"/>
      <c r="SEI5" s="2"/>
      <c r="SEJ5" s="2"/>
      <c r="SEK5" s="2"/>
      <c r="SEL5" s="2"/>
      <c r="SEM5" s="2"/>
      <c r="SEN5" s="2"/>
      <c r="SEO5" s="2"/>
      <c r="SEP5" s="2"/>
      <c r="SEQ5" s="2"/>
      <c r="SER5" s="2"/>
      <c r="SES5" s="2"/>
      <c r="SET5" s="2"/>
      <c r="SEU5" s="2"/>
      <c r="SEV5" s="2"/>
      <c r="SEW5" s="2"/>
      <c r="SEX5" s="2"/>
      <c r="SEY5" s="2"/>
      <c r="SEZ5" s="2"/>
      <c r="SFA5" s="2"/>
      <c r="SFB5" s="2"/>
      <c r="SFC5" s="2"/>
      <c r="SFD5" s="2"/>
      <c r="SFE5" s="2"/>
      <c r="SFF5" s="2"/>
      <c r="SFG5" s="2"/>
      <c r="SFH5" s="2"/>
      <c r="SFI5" s="2"/>
      <c r="SFJ5" s="2"/>
      <c r="SFK5" s="2"/>
      <c r="SFL5" s="2"/>
      <c r="SFM5" s="2"/>
      <c r="SFN5" s="2"/>
      <c r="SFO5" s="2"/>
      <c r="SFP5" s="2"/>
      <c r="SFQ5" s="2"/>
      <c r="SFR5" s="2"/>
      <c r="SFS5" s="2"/>
      <c r="SFT5" s="2"/>
      <c r="SFU5" s="2"/>
      <c r="SFV5" s="2"/>
      <c r="SFW5" s="2"/>
      <c r="SFX5" s="2"/>
      <c r="SFY5" s="2"/>
      <c r="SFZ5" s="2"/>
      <c r="SGA5" s="2"/>
      <c r="SGB5" s="2"/>
      <c r="SGC5" s="2"/>
      <c r="SGD5" s="2"/>
      <c r="SGE5" s="2"/>
      <c r="SGF5" s="2"/>
      <c r="SGG5" s="2"/>
      <c r="SGH5" s="2"/>
      <c r="SGI5" s="2"/>
      <c r="SGJ5" s="2"/>
      <c r="SGK5" s="2"/>
      <c r="SGL5" s="2"/>
      <c r="SGM5" s="2"/>
      <c r="SGN5" s="2"/>
      <c r="SGO5" s="2"/>
      <c r="SGP5" s="2"/>
      <c r="SGQ5" s="2"/>
      <c r="SGR5" s="2"/>
      <c r="SGS5" s="2"/>
      <c r="SGT5" s="2"/>
      <c r="SGU5" s="2"/>
      <c r="SGV5" s="2"/>
      <c r="SGW5" s="2"/>
      <c r="SGX5" s="2"/>
      <c r="SGY5" s="2"/>
      <c r="SGZ5" s="2"/>
      <c r="SHA5" s="2"/>
      <c r="SHB5" s="2"/>
      <c r="SHC5" s="2"/>
      <c r="SHD5" s="2"/>
      <c r="SHE5" s="2"/>
      <c r="SHF5" s="2"/>
      <c r="SHG5" s="2"/>
      <c r="SHH5" s="2"/>
      <c r="SHI5" s="2"/>
      <c r="SHJ5" s="2"/>
      <c r="SHK5" s="2"/>
      <c r="SHL5" s="2"/>
      <c r="SHM5" s="2"/>
      <c r="SHN5" s="2"/>
      <c r="SHO5" s="2"/>
      <c r="SHP5" s="2"/>
      <c r="SHQ5" s="2"/>
      <c r="SHR5" s="2"/>
      <c r="SHS5" s="2"/>
      <c r="SHT5" s="2"/>
      <c r="SHU5" s="2"/>
      <c r="SHV5" s="2"/>
      <c r="SHW5" s="2"/>
      <c r="SHX5" s="2"/>
      <c r="SHY5" s="2"/>
      <c r="SHZ5" s="2"/>
      <c r="SIA5" s="2"/>
      <c r="SIB5" s="2"/>
      <c r="SIC5" s="2"/>
      <c r="SID5" s="2"/>
      <c r="SIE5" s="2"/>
      <c r="SIF5" s="2"/>
      <c r="SIG5" s="2"/>
      <c r="SIH5" s="2"/>
      <c r="SII5" s="2"/>
      <c r="SIJ5" s="2"/>
      <c r="SIK5" s="2"/>
      <c r="SIL5" s="2"/>
      <c r="SIM5" s="2"/>
      <c r="SIN5" s="2"/>
      <c r="SIO5" s="2"/>
      <c r="SIP5" s="2"/>
      <c r="SIQ5" s="2"/>
      <c r="SIR5" s="2"/>
      <c r="SIS5" s="2"/>
      <c r="SIT5" s="2"/>
      <c r="SIU5" s="2"/>
      <c r="SIV5" s="2"/>
      <c r="SIW5" s="2"/>
      <c r="SIX5" s="2"/>
      <c r="SIY5" s="2"/>
      <c r="SIZ5" s="2"/>
      <c r="SJA5" s="2"/>
      <c r="SJB5" s="2"/>
      <c r="SJC5" s="2"/>
      <c r="SJD5" s="2"/>
      <c r="SJE5" s="2"/>
      <c r="SJF5" s="2"/>
      <c r="SJG5" s="2"/>
      <c r="SJH5" s="2"/>
      <c r="SJI5" s="2"/>
      <c r="SJJ5" s="2"/>
      <c r="SJK5" s="2"/>
      <c r="SJL5" s="2"/>
      <c r="SJM5" s="2"/>
      <c r="SJN5" s="2"/>
      <c r="SJO5" s="2"/>
      <c r="SJP5" s="2"/>
      <c r="SJQ5" s="2"/>
      <c r="SJR5" s="2"/>
      <c r="SJS5" s="2"/>
      <c r="SJT5" s="2"/>
      <c r="SJU5" s="2"/>
      <c r="SJV5" s="2"/>
      <c r="SJW5" s="2"/>
      <c r="SJX5" s="2"/>
      <c r="SJY5" s="2"/>
      <c r="SJZ5" s="2"/>
      <c r="SKA5" s="2"/>
      <c r="SKB5" s="2"/>
      <c r="SKC5" s="2"/>
      <c r="SKD5" s="2"/>
      <c r="SKE5" s="2"/>
      <c r="SKF5" s="2"/>
      <c r="SKG5" s="2"/>
      <c r="SKH5" s="2"/>
      <c r="SKI5" s="2"/>
      <c r="SKJ5" s="2"/>
      <c r="SKK5" s="2"/>
      <c r="SKL5" s="2"/>
      <c r="SKM5" s="2"/>
      <c r="SKN5" s="2"/>
      <c r="SKO5" s="2"/>
      <c r="SKP5" s="2"/>
      <c r="SKQ5" s="2"/>
      <c r="SKR5" s="2"/>
      <c r="SKS5" s="2"/>
      <c r="SKT5" s="2"/>
      <c r="SKU5" s="2"/>
      <c r="SKV5" s="2"/>
      <c r="SKW5" s="2"/>
      <c r="SKX5" s="2"/>
      <c r="SKY5" s="2"/>
      <c r="SKZ5" s="2"/>
      <c r="SLA5" s="2"/>
      <c r="SLB5" s="2"/>
      <c r="SLC5" s="2"/>
      <c r="SLD5" s="2"/>
      <c r="SLE5" s="2"/>
      <c r="SLF5" s="2"/>
      <c r="SLG5" s="2"/>
      <c r="SLH5" s="2"/>
      <c r="SLI5" s="2"/>
      <c r="SLJ5" s="2"/>
      <c r="SLK5" s="2"/>
      <c r="SLL5" s="2"/>
      <c r="SLM5" s="2"/>
      <c r="SLN5" s="2"/>
      <c r="SLO5" s="2"/>
      <c r="SLP5" s="2"/>
      <c r="SLQ5" s="2"/>
      <c r="SLR5" s="2"/>
      <c r="SLS5" s="2"/>
      <c r="SLT5" s="2"/>
      <c r="SLU5" s="2"/>
      <c r="SLV5" s="2"/>
      <c r="SLW5" s="2"/>
      <c r="SLX5" s="2"/>
      <c r="SLY5" s="2"/>
      <c r="SLZ5" s="2"/>
      <c r="SMA5" s="2"/>
      <c r="SMB5" s="2"/>
      <c r="SMC5" s="2"/>
      <c r="SMD5" s="2"/>
      <c r="SME5" s="2"/>
      <c r="SMF5" s="2"/>
      <c r="SMG5" s="2"/>
      <c r="SMH5" s="2"/>
      <c r="SMI5" s="2"/>
      <c r="SMJ5" s="2"/>
      <c r="SMK5" s="2"/>
      <c r="SML5" s="2"/>
      <c r="SMM5" s="2"/>
      <c r="SMN5" s="2"/>
      <c r="SMO5" s="2"/>
      <c r="SMP5" s="2"/>
      <c r="SMQ5" s="2"/>
      <c r="SMR5" s="2"/>
      <c r="SMS5" s="2"/>
      <c r="SMT5" s="2"/>
      <c r="SMU5" s="2"/>
      <c r="SMV5" s="2"/>
      <c r="SMW5" s="2"/>
      <c r="SMX5" s="2"/>
      <c r="SMY5" s="2"/>
      <c r="SMZ5" s="2"/>
      <c r="SNA5" s="2"/>
      <c r="SNB5" s="2"/>
      <c r="SNC5" s="2"/>
      <c r="SND5" s="2"/>
      <c r="SNE5" s="2"/>
      <c r="SNF5" s="2"/>
      <c r="SNG5" s="2"/>
      <c r="SNH5" s="2"/>
      <c r="SNI5" s="2"/>
      <c r="SNJ5" s="2"/>
      <c r="SNK5" s="2"/>
      <c r="SNL5" s="2"/>
      <c r="SNM5" s="2"/>
      <c r="SNN5" s="2"/>
      <c r="SNO5" s="2"/>
      <c r="SNP5" s="2"/>
      <c r="SNQ5" s="2"/>
      <c r="SNR5" s="2"/>
      <c r="SNS5" s="2"/>
      <c r="SNT5" s="2"/>
      <c r="SNU5" s="2"/>
      <c r="SNV5" s="2"/>
      <c r="SNW5" s="2"/>
      <c r="SNX5" s="2"/>
      <c r="SNY5" s="2"/>
      <c r="SNZ5" s="2"/>
      <c r="SOA5" s="2"/>
      <c r="SOB5" s="2"/>
      <c r="SOC5" s="2"/>
      <c r="SOD5" s="2"/>
      <c r="SOE5" s="2"/>
      <c r="SOF5" s="2"/>
      <c r="SOG5" s="2"/>
      <c r="SOH5" s="2"/>
      <c r="SOI5" s="2"/>
      <c r="SOJ5" s="2"/>
      <c r="SOK5" s="2"/>
      <c r="SOL5" s="2"/>
      <c r="SOM5" s="2"/>
      <c r="SON5" s="2"/>
      <c r="SOO5" s="2"/>
      <c r="SOP5" s="2"/>
      <c r="SOQ5" s="2"/>
      <c r="SOR5" s="2"/>
      <c r="SOS5" s="2"/>
      <c r="SOT5" s="2"/>
      <c r="SOU5" s="2"/>
      <c r="SOV5" s="2"/>
      <c r="SOW5" s="2"/>
      <c r="SOX5" s="2"/>
      <c r="SOY5" s="2"/>
      <c r="SOZ5" s="2"/>
      <c r="SPA5" s="2"/>
      <c r="SPB5" s="2"/>
      <c r="SPC5" s="2"/>
      <c r="SPD5" s="2"/>
      <c r="SPE5" s="2"/>
      <c r="SPF5" s="2"/>
      <c r="SPG5" s="2"/>
      <c r="SPH5" s="2"/>
      <c r="SPI5" s="2"/>
      <c r="SPJ5" s="2"/>
      <c r="SPK5" s="2"/>
      <c r="SPL5" s="2"/>
      <c r="SPM5" s="2"/>
      <c r="SPN5" s="2"/>
      <c r="SPO5" s="2"/>
      <c r="SPP5" s="2"/>
      <c r="SPQ5" s="2"/>
      <c r="SPR5" s="2"/>
      <c r="SPS5" s="2"/>
      <c r="SPT5" s="2"/>
      <c r="SPU5" s="2"/>
      <c r="SPV5" s="2"/>
      <c r="SPW5" s="2"/>
      <c r="SPX5" s="2"/>
      <c r="SPY5" s="2"/>
      <c r="SPZ5" s="2"/>
      <c r="SQA5" s="2"/>
      <c r="SQB5" s="2"/>
      <c r="SQC5" s="2"/>
      <c r="SQD5" s="2"/>
      <c r="SQE5" s="2"/>
      <c r="SQF5" s="2"/>
      <c r="SQG5" s="2"/>
      <c r="SQH5" s="2"/>
      <c r="SQI5" s="2"/>
      <c r="SQJ5" s="2"/>
      <c r="SQK5" s="2"/>
      <c r="SQL5" s="2"/>
      <c r="SQM5" s="2"/>
      <c r="SQN5" s="2"/>
      <c r="SQO5" s="2"/>
      <c r="SQP5" s="2"/>
      <c r="SQQ5" s="2"/>
      <c r="SQR5" s="2"/>
      <c r="SQS5" s="2"/>
      <c r="SQT5" s="2"/>
      <c r="SQU5" s="2"/>
      <c r="SQV5" s="2"/>
      <c r="SQW5" s="2"/>
      <c r="SQX5" s="2"/>
      <c r="SQY5" s="2"/>
      <c r="SQZ5" s="2"/>
      <c r="SRA5" s="2"/>
      <c r="SRB5" s="2"/>
      <c r="SRC5" s="2"/>
      <c r="SRD5" s="2"/>
      <c r="SRE5" s="2"/>
      <c r="SRF5" s="2"/>
      <c r="SRG5" s="2"/>
      <c r="SRH5" s="2"/>
      <c r="SRI5" s="2"/>
      <c r="SRJ5" s="2"/>
      <c r="SRK5" s="2"/>
      <c r="SRL5" s="2"/>
      <c r="SRM5" s="2"/>
      <c r="SRN5" s="2"/>
      <c r="SRO5" s="2"/>
      <c r="SRP5" s="2"/>
      <c r="SRQ5" s="2"/>
      <c r="SRR5" s="2"/>
      <c r="SRS5" s="2"/>
      <c r="SRT5" s="2"/>
      <c r="SRU5" s="2"/>
      <c r="SRV5" s="2"/>
      <c r="SRW5" s="2"/>
      <c r="SRX5" s="2"/>
      <c r="SRY5" s="2"/>
      <c r="SRZ5" s="2"/>
      <c r="SSA5" s="2"/>
      <c r="SSB5" s="2"/>
      <c r="SSC5" s="2"/>
      <c r="SSD5" s="2"/>
      <c r="SSE5" s="2"/>
      <c r="SSF5" s="2"/>
      <c r="SSG5" s="2"/>
      <c r="SSH5" s="2"/>
      <c r="SSI5" s="2"/>
      <c r="SSJ5" s="2"/>
      <c r="SSK5" s="2"/>
      <c r="SSL5" s="2"/>
      <c r="SSM5" s="2"/>
      <c r="SSN5" s="2"/>
      <c r="SSO5" s="2"/>
      <c r="SSP5" s="2"/>
      <c r="SSQ5" s="2"/>
      <c r="SSR5" s="2"/>
      <c r="SSS5" s="2"/>
      <c r="SST5" s="2"/>
      <c r="SSU5" s="2"/>
      <c r="SSV5" s="2"/>
      <c r="SSW5" s="2"/>
      <c r="SSX5" s="2"/>
      <c r="SSY5" s="2"/>
      <c r="SSZ5" s="2"/>
      <c r="STA5" s="2"/>
      <c r="STB5" s="2"/>
      <c r="STC5" s="2"/>
      <c r="STD5" s="2"/>
      <c r="STE5" s="2"/>
      <c r="STF5" s="2"/>
      <c r="STG5" s="2"/>
      <c r="STH5" s="2"/>
      <c r="STI5" s="2"/>
      <c r="STJ5" s="2"/>
      <c r="STK5" s="2"/>
      <c r="STL5" s="2"/>
      <c r="STM5" s="2"/>
      <c r="STN5" s="2"/>
      <c r="STO5" s="2"/>
      <c r="STP5" s="2"/>
      <c r="STQ5" s="2"/>
      <c r="STR5" s="2"/>
      <c r="STS5" s="2"/>
      <c r="STT5" s="2"/>
      <c r="STU5" s="2"/>
      <c r="STV5" s="2"/>
      <c r="STW5" s="2"/>
      <c r="STX5" s="2"/>
      <c r="STY5" s="2"/>
      <c r="STZ5" s="2"/>
      <c r="SUA5" s="2"/>
      <c r="SUB5" s="2"/>
      <c r="SUC5" s="2"/>
      <c r="SUD5" s="2"/>
      <c r="SUE5" s="2"/>
      <c r="SUF5" s="2"/>
      <c r="SUG5" s="2"/>
      <c r="SUH5" s="2"/>
      <c r="SUI5" s="2"/>
      <c r="SUJ5" s="2"/>
      <c r="SUK5" s="2"/>
      <c r="SUL5" s="2"/>
      <c r="SUM5" s="2"/>
      <c r="SUN5" s="2"/>
      <c r="SUO5" s="2"/>
      <c r="SUP5" s="2"/>
      <c r="SUQ5" s="2"/>
      <c r="SUR5" s="2"/>
      <c r="SUS5" s="2"/>
      <c r="SUT5" s="2"/>
      <c r="SUU5" s="2"/>
      <c r="SUV5" s="2"/>
      <c r="SUW5" s="2"/>
      <c r="SUX5" s="2"/>
      <c r="SUY5" s="2"/>
      <c r="SUZ5" s="2"/>
      <c r="SVA5" s="2"/>
      <c r="SVB5" s="2"/>
      <c r="SVC5" s="2"/>
      <c r="SVD5" s="2"/>
      <c r="SVE5" s="2"/>
      <c r="SVF5" s="2"/>
      <c r="SVG5" s="2"/>
      <c r="SVH5" s="2"/>
      <c r="SVI5" s="2"/>
      <c r="SVJ5" s="2"/>
      <c r="SVK5" s="2"/>
      <c r="SVL5" s="2"/>
      <c r="SVM5" s="2"/>
      <c r="SVN5" s="2"/>
      <c r="SVO5" s="2"/>
      <c r="SVP5" s="2"/>
      <c r="SVQ5" s="2"/>
      <c r="SVR5" s="2"/>
      <c r="SVS5" s="2"/>
      <c r="SVT5" s="2"/>
      <c r="SVU5" s="2"/>
      <c r="SVV5" s="2"/>
      <c r="SVW5" s="2"/>
      <c r="SVX5" s="2"/>
      <c r="SVY5" s="2"/>
      <c r="SVZ5" s="2"/>
      <c r="SWA5" s="2"/>
      <c r="SWB5" s="2"/>
      <c r="SWC5" s="2"/>
      <c r="SWD5" s="2"/>
      <c r="SWE5" s="2"/>
      <c r="SWF5" s="2"/>
      <c r="SWG5" s="2"/>
      <c r="SWH5" s="2"/>
      <c r="SWI5" s="2"/>
      <c r="SWJ5" s="2"/>
      <c r="SWK5" s="2"/>
      <c r="SWL5" s="2"/>
      <c r="SWM5" s="2"/>
      <c r="SWN5" s="2"/>
      <c r="SWO5" s="2"/>
      <c r="SWP5" s="2"/>
      <c r="SWQ5" s="2"/>
      <c r="SWR5" s="2"/>
      <c r="SWS5" s="2"/>
      <c r="SWT5" s="2"/>
      <c r="SWU5" s="2"/>
      <c r="SWV5" s="2"/>
      <c r="SWW5" s="2"/>
      <c r="SWX5" s="2"/>
      <c r="SWY5" s="2"/>
      <c r="SWZ5" s="2"/>
      <c r="SXA5" s="2"/>
      <c r="SXB5" s="2"/>
      <c r="SXC5" s="2"/>
      <c r="SXD5" s="2"/>
      <c r="SXE5" s="2"/>
      <c r="SXF5" s="2"/>
      <c r="SXG5" s="2"/>
      <c r="SXH5" s="2"/>
      <c r="SXI5" s="2"/>
      <c r="SXJ5" s="2"/>
      <c r="SXK5" s="2"/>
      <c r="SXL5" s="2"/>
      <c r="SXM5" s="2"/>
      <c r="SXN5" s="2"/>
      <c r="SXO5" s="2"/>
      <c r="SXP5" s="2"/>
      <c r="SXQ5" s="2"/>
      <c r="SXR5" s="2"/>
      <c r="SXS5" s="2"/>
      <c r="SXT5" s="2"/>
      <c r="SXU5" s="2"/>
      <c r="SXV5" s="2"/>
      <c r="SXW5" s="2"/>
      <c r="SXX5" s="2"/>
      <c r="SXY5" s="2"/>
      <c r="SXZ5" s="2"/>
      <c r="SYA5" s="2"/>
      <c r="SYB5" s="2"/>
      <c r="SYC5" s="2"/>
      <c r="SYD5" s="2"/>
      <c r="SYE5" s="2"/>
      <c r="SYF5" s="2"/>
      <c r="SYG5" s="2"/>
      <c r="SYH5" s="2"/>
      <c r="SYI5" s="2"/>
      <c r="SYJ5" s="2"/>
      <c r="SYK5" s="2"/>
      <c r="SYL5" s="2"/>
      <c r="SYM5" s="2"/>
      <c r="SYN5" s="2"/>
      <c r="SYO5" s="2"/>
      <c r="SYP5" s="2"/>
      <c r="SYQ5" s="2"/>
      <c r="SYR5" s="2"/>
      <c r="SYS5" s="2"/>
      <c r="SYT5" s="2"/>
      <c r="SYU5" s="2"/>
      <c r="SYV5" s="2"/>
      <c r="SYW5" s="2"/>
      <c r="SYX5" s="2"/>
      <c r="SYY5" s="2"/>
      <c r="SYZ5" s="2"/>
      <c r="SZA5" s="2"/>
      <c r="SZB5" s="2"/>
      <c r="SZC5" s="2"/>
      <c r="SZD5" s="2"/>
      <c r="SZE5" s="2"/>
      <c r="SZF5" s="2"/>
      <c r="SZG5" s="2"/>
      <c r="SZH5" s="2"/>
      <c r="SZI5" s="2"/>
      <c r="SZJ5" s="2"/>
      <c r="SZK5" s="2"/>
      <c r="SZL5" s="2"/>
      <c r="SZM5" s="2"/>
      <c r="SZN5" s="2"/>
      <c r="SZO5" s="2"/>
      <c r="SZP5" s="2"/>
      <c r="SZQ5" s="2"/>
      <c r="SZR5" s="2"/>
      <c r="SZS5" s="2"/>
      <c r="SZT5" s="2"/>
      <c r="SZU5" s="2"/>
      <c r="SZV5" s="2"/>
      <c r="SZW5" s="2"/>
      <c r="SZX5" s="2"/>
      <c r="SZY5" s="2"/>
      <c r="SZZ5" s="2"/>
      <c r="TAA5" s="2"/>
      <c r="TAB5" s="2"/>
      <c r="TAC5" s="2"/>
      <c r="TAD5" s="2"/>
      <c r="TAE5" s="2"/>
      <c r="TAF5" s="2"/>
      <c r="TAG5" s="2"/>
      <c r="TAH5" s="2"/>
      <c r="TAI5" s="2"/>
      <c r="TAJ5" s="2"/>
      <c r="TAK5" s="2"/>
      <c r="TAL5" s="2"/>
      <c r="TAM5" s="2"/>
      <c r="TAN5" s="2"/>
      <c r="TAO5" s="2"/>
      <c r="TAP5" s="2"/>
      <c r="TAQ5" s="2"/>
      <c r="TAR5" s="2"/>
      <c r="TAS5" s="2"/>
      <c r="TAT5" s="2"/>
      <c r="TAU5" s="2"/>
      <c r="TAV5" s="2"/>
      <c r="TAW5" s="2"/>
      <c r="TAX5" s="2"/>
      <c r="TAY5" s="2"/>
      <c r="TAZ5" s="2"/>
      <c r="TBA5" s="2"/>
      <c r="TBB5" s="2"/>
      <c r="TBC5" s="2"/>
      <c r="TBD5" s="2"/>
      <c r="TBE5" s="2"/>
      <c r="TBF5" s="2"/>
      <c r="TBG5" s="2"/>
      <c r="TBH5" s="2"/>
      <c r="TBI5" s="2"/>
      <c r="TBJ5" s="2"/>
      <c r="TBK5" s="2"/>
      <c r="TBL5" s="2"/>
      <c r="TBM5" s="2"/>
      <c r="TBN5" s="2"/>
      <c r="TBO5" s="2"/>
      <c r="TBP5" s="2"/>
      <c r="TBQ5" s="2"/>
      <c r="TBR5" s="2"/>
      <c r="TBS5" s="2"/>
      <c r="TBT5" s="2"/>
      <c r="TBU5" s="2"/>
      <c r="TBV5" s="2"/>
      <c r="TBW5" s="2"/>
      <c r="TBX5" s="2"/>
      <c r="TBY5" s="2"/>
      <c r="TBZ5" s="2"/>
      <c r="TCA5" s="2"/>
      <c r="TCB5" s="2"/>
      <c r="TCC5" s="2"/>
      <c r="TCD5" s="2"/>
      <c r="TCE5" s="2"/>
      <c r="TCF5" s="2"/>
      <c r="TCG5" s="2"/>
      <c r="TCH5" s="2"/>
      <c r="TCI5" s="2"/>
      <c r="TCJ5" s="2"/>
      <c r="TCK5" s="2"/>
      <c r="TCL5" s="2"/>
      <c r="TCM5" s="2"/>
      <c r="TCN5" s="2"/>
      <c r="TCO5" s="2"/>
      <c r="TCP5" s="2"/>
      <c r="TCQ5" s="2"/>
      <c r="TCR5" s="2"/>
      <c r="TCS5" s="2"/>
      <c r="TCT5" s="2"/>
      <c r="TCU5" s="2"/>
      <c r="TCV5" s="2"/>
      <c r="TCW5" s="2"/>
      <c r="TCX5" s="2"/>
      <c r="TCY5" s="2"/>
      <c r="TCZ5" s="2"/>
      <c r="TDA5" s="2"/>
      <c r="TDB5" s="2"/>
      <c r="TDC5" s="2"/>
      <c r="TDD5" s="2"/>
      <c r="TDE5" s="2"/>
      <c r="TDF5" s="2"/>
      <c r="TDG5" s="2"/>
      <c r="TDH5" s="2"/>
      <c r="TDI5" s="2"/>
      <c r="TDJ5" s="2"/>
      <c r="TDK5" s="2"/>
      <c r="TDL5" s="2"/>
      <c r="TDM5" s="2"/>
      <c r="TDN5" s="2"/>
      <c r="TDO5" s="2"/>
      <c r="TDP5" s="2"/>
      <c r="TDQ5" s="2"/>
      <c r="TDR5" s="2"/>
      <c r="TDS5" s="2"/>
      <c r="TDT5" s="2"/>
      <c r="TDU5" s="2"/>
      <c r="TDV5" s="2"/>
      <c r="TDW5" s="2"/>
      <c r="TDX5" s="2"/>
      <c r="TDY5" s="2"/>
      <c r="TDZ5" s="2"/>
      <c r="TEA5" s="2"/>
      <c r="TEB5" s="2"/>
      <c r="TEC5" s="2"/>
      <c r="TED5" s="2"/>
      <c r="TEE5" s="2"/>
      <c r="TEF5" s="2"/>
      <c r="TEG5" s="2"/>
      <c r="TEH5" s="2"/>
      <c r="TEI5" s="2"/>
      <c r="TEJ5" s="2"/>
      <c r="TEK5" s="2"/>
      <c r="TEL5" s="2"/>
      <c r="TEM5" s="2"/>
      <c r="TEN5" s="2"/>
      <c r="TEO5" s="2"/>
      <c r="TEP5" s="2"/>
      <c r="TEQ5" s="2"/>
      <c r="TER5" s="2"/>
      <c r="TES5" s="2"/>
      <c r="TET5" s="2"/>
      <c r="TEU5" s="2"/>
      <c r="TEV5" s="2"/>
      <c r="TEW5" s="2"/>
      <c r="TEX5" s="2"/>
      <c r="TEY5" s="2"/>
      <c r="TEZ5" s="2"/>
      <c r="TFA5" s="2"/>
      <c r="TFB5" s="2"/>
      <c r="TFC5" s="2"/>
      <c r="TFD5" s="2"/>
      <c r="TFE5" s="2"/>
      <c r="TFF5" s="2"/>
      <c r="TFG5" s="2"/>
      <c r="TFH5" s="2"/>
      <c r="TFI5" s="2"/>
      <c r="TFJ5" s="2"/>
      <c r="TFK5" s="2"/>
      <c r="TFL5" s="2"/>
      <c r="TFM5" s="2"/>
      <c r="TFN5" s="2"/>
      <c r="TFO5" s="2"/>
      <c r="TFP5" s="2"/>
      <c r="TFQ5" s="2"/>
      <c r="TFR5" s="2"/>
      <c r="TFS5" s="2"/>
      <c r="TFT5" s="2"/>
      <c r="TFU5" s="2"/>
      <c r="TFV5" s="2"/>
      <c r="TFW5" s="2"/>
      <c r="TFX5" s="2"/>
      <c r="TFY5" s="2"/>
      <c r="TFZ5" s="2"/>
      <c r="TGA5" s="2"/>
      <c r="TGB5" s="2"/>
      <c r="TGC5" s="2"/>
      <c r="TGD5" s="2"/>
      <c r="TGE5" s="2"/>
      <c r="TGF5" s="2"/>
      <c r="TGG5" s="2"/>
      <c r="TGH5" s="2"/>
      <c r="TGI5" s="2"/>
      <c r="TGJ5" s="2"/>
      <c r="TGK5" s="2"/>
      <c r="TGL5" s="2"/>
      <c r="TGM5" s="2"/>
      <c r="TGN5" s="2"/>
      <c r="TGO5" s="2"/>
      <c r="TGP5" s="2"/>
      <c r="TGQ5" s="2"/>
      <c r="TGR5" s="2"/>
      <c r="TGS5" s="2"/>
      <c r="TGT5" s="2"/>
      <c r="TGU5" s="2"/>
      <c r="TGV5" s="2"/>
      <c r="TGW5" s="2"/>
      <c r="TGX5" s="2"/>
      <c r="TGY5" s="2"/>
      <c r="TGZ5" s="2"/>
      <c r="THA5" s="2"/>
      <c r="THB5" s="2"/>
      <c r="THC5" s="2"/>
      <c r="THD5" s="2"/>
      <c r="THE5" s="2"/>
      <c r="THF5" s="2"/>
      <c r="THG5" s="2"/>
      <c r="THH5" s="2"/>
      <c r="THI5" s="2"/>
      <c r="THJ5" s="2"/>
      <c r="THK5" s="2"/>
      <c r="THL5" s="2"/>
      <c r="THM5" s="2"/>
      <c r="THN5" s="2"/>
      <c r="THO5" s="2"/>
      <c r="THP5" s="2"/>
      <c r="THQ5" s="2"/>
      <c r="THR5" s="2"/>
      <c r="THS5" s="2"/>
      <c r="THT5" s="2"/>
      <c r="THU5" s="2"/>
      <c r="THV5" s="2"/>
      <c r="THW5" s="2"/>
      <c r="THX5" s="2"/>
      <c r="THY5" s="2"/>
      <c r="THZ5" s="2"/>
      <c r="TIA5" s="2"/>
      <c r="TIB5" s="2"/>
      <c r="TIC5" s="2"/>
      <c r="TID5" s="2"/>
      <c r="TIE5" s="2"/>
      <c r="TIF5" s="2"/>
      <c r="TIG5" s="2"/>
      <c r="TIH5" s="2"/>
      <c r="TII5" s="2"/>
      <c r="TIJ5" s="2"/>
      <c r="TIK5" s="2"/>
      <c r="TIL5" s="2"/>
      <c r="TIM5" s="2"/>
      <c r="TIN5" s="2"/>
      <c r="TIO5" s="2"/>
      <c r="TIP5" s="2"/>
      <c r="TIQ5" s="2"/>
      <c r="TIR5" s="2"/>
      <c r="TIS5" s="2"/>
      <c r="TIT5" s="2"/>
      <c r="TIU5" s="2"/>
      <c r="TIV5" s="2"/>
      <c r="TIW5" s="2"/>
      <c r="TIX5" s="2"/>
      <c r="TIY5" s="2"/>
      <c r="TIZ5" s="2"/>
      <c r="TJA5" s="2"/>
      <c r="TJB5" s="2"/>
      <c r="TJC5" s="2"/>
      <c r="TJD5" s="2"/>
      <c r="TJE5" s="2"/>
      <c r="TJF5" s="2"/>
      <c r="TJG5" s="2"/>
      <c r="TJH5" s="2"/>
      <c r="TJI5" s="2"/>
      <c r="TJJ5" s="2"/>
      <c r="TJK5" s="2"/>
      <c r="TJL5" s="2"/>
      <c r="TJM5" s="2"/>
      <c r="TJN5" s="2"/>
      <c r="TJO5" s="2"/>
      <c r="TJP5" s="2"/>
      <c r="TJQ5" s="2"/>
      <c r="TJR5" s="2"/>
      <c r="TJS5" s="2"/>
      <c r="TJT5" s="2"/>
      <c r="TJU5" s="2"/>
      <c r="TJV5" s="2"/>
      <c r="TJW5" s="2"/>
      <c r="TJX5" s="2"/>
      <c r="TJY5" s="2"/>
      <c r="TJZ5" s="2"/>
      <c r="TKA5" s="2"/>
      <c r="TKB5" s="2"/>
      <c r="TKC5" s="2"/>
      <c r="TKD5" s="2"/>
      <c r="TKE5" s="2"/>
      <c r="TKF5" s="2"/>
      <c r="TKG5" s="2"/>
      <c r="TKH5" s="2"/>
      <c r="TKI5" s="2"/>
      <c r="TKJ5" s="2"/>
      <c r="TKK5" s="2"/>
      <c r="TKL5" s="2"/>
      <c r="TKM5" s="2"/>
      <c r="TKN5" s="2"/>
      <c r="TKO5" s="2"/>
      <c r="TKP5" s="2"/>
      <c r="TKQ5" s="2"/>
      <c r="TKR5" s="2"/>
      <c r="TKS5" s="2"/>
      <c r="TKT5" s="2"/>
      <c r="TKU5" s="2"/>
      <c r="TKV5" s="2"/>
      <c r="TKW5" s="2"/>
      <c r="TKX5" s="2"/>
      <c r="TKY5" s="2"/>
      <c r="TKZ5" s="2"/>
      <c r="TLA5" s="2"/>
      <c r="TLB5" s="2"/>
      <c r="TLC5" s="2"/>
      <c r="TLD5" s="2"/>
      <c r="TLE5" s="2"/>
      <c r="TLF5" s="2"/>
      <c r="TLG5" s="2"/>
      <c r="TLH5" s="2"/>
      <c r="TLI5" s="2"/>
      <c r="TLJ5" s="2"/>
      <c r="TLK5" s="2"/>
      <c r="TLL5" s="2"/>
      <c r="TLM5" s="2"/>
      <c r="TLN5" s="2"/>
      <c r="TLO5" s="2"/>
      <c r="TLP5" s="2"/>
      <c r="TLQ5" s="2"/>
      <c r="TLR5" s="2"/>
      <c r="TLS5" s="2"/>
      <c r="TLT5" s="2"/>
      <c r="TLU5" s="2"/>
      <c r="TLV5" s="2"/>
      <c r="TLW5" s="2"/>
      <c r="TLX5" s="2"/>
      <c r="TLY5" s="2"/>
      <c r="TLZ5" s="2"/>
      <c r="TMA5" s="2"/>
      <c r="TMB5" s="2"/>
      <c r="TMC5" s="2"/>
      <c r="TMD5" s="2"/>
      <c r="TME5" s="2"/>
      <c r="TMF5" s="2"/>
      <c r="TMG5" s="2"/>
      <c r="TMH5" s="2"/>
      <c r="TMI5" s="2"/>
      <c r="TMJ5" s="2"/>
      <c r="TMK5" s="2"/>
      <c r="TML5" s="2"/>
      <c r="TMM5" s="2"/>
      <c r="TMN5" s="2"/>
      <c r="TMO5" s="2"/>
      <c r="TMP5" s="2"/>
      <c r="TMQ5" s="2"/>
      <c r="TMR5" s="2"/>
      <c r="TMS5" s="2"/>
      <c r="TMT5" s="2"/>
      <c r="TMU5" s="2"/>
      <c r="TMV5" s="2"/>
      <c r="TMW5" s="2"/>
      <c r="TMX5" s="2"/>
      <c r="TMY5" s="2"/>
      <c r="TMZ5" s="2"/>
      <c r="TNA5" s="2"/>
      <c r="TNB5" s="2"/>
      <c r="TNC5" s="2"/>
      <c r="TND5" s="2"/>
      <c r="TNE5" s="2"/>
      <c r="TNF5" s="2"/>
      <c r="TNG5" s="2"/>
      <c r="TNH5" s="2"/>
      <c r="TNI5" s="2"/>
      <c r="TNJ5" s="2"/>
      <c r="TNK5" s="2"/>
      <c r="TNL5" s="2"/>
      <c r="TNM5" s="2"/>
      <c r="TNN5" s="2"/>
      <c r="TNO5" s="2"/>
      <c r="TNP5" s="2"/>
      <c r="TNQ5" s="2"/>
      <c r="TNR5" s="2"/>
      <c r="TNS5" s="2"/>
      <c r="TNT5" s="2"/>
      <c r="TNU5" s="2"/>
      <c r="TNV5" s="2"/>
      <c r="TNW5" s="2"/>
      <c r="TNX5" s="2"/>
      <c r="TNY5" s="2"/>
      <c r="TNZ5" s="2"/>
      <c r="TOA5" s="2"/>
      <c r="TOB5" s="2"/>
      <c r="TOC5" s="2"/>
      <c r="TOD5" s="2"/>
      <c r="TOE5" s="2"/>
      <c r="TOF5" s="2"/>
      <c r="TOG5" s="2"/>
      <c r="TOH5" s="2"/>
      <c r="TOI5" s="2"/>
      <c r="TOJ5" s="2"/>
      <c r="TOK5" s="2"/>
      <c r="TOL5" s="2"/>
      <c r="TOM5" s="2"/>
      <c r="TON5" s="2"/>
      <c r="TOO5" s="2"/>
      <c r="TOP5" s="2"/>
      <c r="TOQ5" s="2"/>
      <c r="TOR5" s="2"/>
      <c r="TOS5" s="2"/>
      <c r="TOT5" s="2"/>
      <c r="TOU5" s="2"/>
      <c r="TOV5" s="2"/>
      <c r="TOW5" s="2"/>
      <c r="TOX5" s="2"/>
      <c r="TOY5" s="2"/>
      <c r="TOZ5" s="2"/>
      <c r="TPA5" s="2"/>
      <c r="TPB5" s="2"/>
      <c r="TPC5" s="2"/>
      <c r="TPD5" s="2"/>
      <c r="TPE5" s="2"/>
      <c r="TPF5" s="2"/>
      <c r="TPG5" s="2"/>
      <c r="TPH5" s="2"/>
      <c r="TPI5" s="2"/>
      <c r="TPJ5" s="2"/>
      <c r="TPK5" s="2"/>
      <c r="TPL5" s="2"/>
      <c r="TPM5" s="2"/>
      <c r="TPN5" s="2"/>
      <c r="TPO5" s="2"/>
      <c r="TPP5" s="2"/>
      <c r="TPQ5" s="2"/>
      <c r="TPR5" s="2"/>
      <c r="TPS5" s="2"/>
      <c r="TPT5" s="2"/>
      <c r="TPU5" s="2"/>
      <c r="TPV5" s="2"/>
      <c r="TPW5" s="2"/>
      <c r="TPX5" s="2"/>
      <c r="TPY5" s="2"/>
      <c r="TPZ5" s="2"/>
      <c r="TQA5" s="2"/>
      <c r="TQB5" s="2"/>
      <c r="TQC5" s="2"/>
      <c r="TQD5" s="2"/>
      <c r="TQE5" s="2"/>
      <c r="TQF5" s="2"/>
      <c r="TQG5" s="2"/>
      <c r="TQH5" s="2"/>
      <c r="TQI5" s="2"/>
      <c r="TQJ5" s="2"/>
      <c r="TQK5" s="2"/>
      <c r="TQL5" s="2"/>
      <c r="TQM5" s="2"/>
      <c r="TQN5" s="2"/>
      <c r="TQO5" s="2"/>
      <c r="TQP5" s="2"/>
      <c r="TQQ5" s="2"/>
      <c r="TQR5" s="2"/>
      <c r="TQS5" s="2"/>
      <c r="TQT5" s="2"/>
      <c r="TQU5" s="2"/>
      <c r="TQV5" s="2"/>
      <c r="TQW5" s="2"/>
      <c r="TQX5" s="2"/>
      <c r="TQY5" s="2"/>
      <c r="TQZ5" s="2"/>
      <c r="TRA5" s="2"/>
      <c r="TRB5" s="2"/>
      <c r="TRC5" s="2"/>
      <c r="TRD5" s="2"/>
      <c r="TRE5" s="2"/>
      <c r="TRF5" s="2"/>
      <c r="TRG5" s="2"/>
      <c r="TRH5" s="2"/>
      <c r="TRI5" s="2"/>
      <c r="TRJ5" s="2"/>
      <c r="TRK5" s="2"/>
      <c r="TRL5" s="2"/>
      <c r="TRM5" s="2"/>
      <c r="TRN5" s="2"/>
      <c r="TRO5" s="2"/>
      <c r="TRP5" s="2"/>
      <c r="TRQ5" s="2"/>
      <c r="TRR5" s="2"/>
      <c r="TRS5" s="2"/>
      <c r="TRT5" s="2"/>
      <c r="TRU5" s="2"/>
      <c r="TRV5" s="2"/>
      <c r="TRW5" s="2"/>
      <c r="TRX5" s="2"/>
      <c r="TRY5" s="2"/>
      <c r="TRZ5" s="2"/>
      <c r="TSA5" s="2"/>
      <c r="TSB5" s="2"/>
      <c r="TSC5" s="2"/>
      <c r="TSD5" s="2"/>
      <c r="TSE5" s="2"/>
      <c r="TSF5" s="2"/>
      <c r="TSG5" s="2"/>
      <c r="TSH5" s="2"/>
      <c r="TSI5" s="2"/>
      <c r="TSJ5" s="2"/>
      <c r="TSK5" s="2"/>
      <c r="TSL5" s="2"/>
      <c r="TSM5" s="2"/>
      <c r="TSN5" s="2"/>
      <c r="TSO5" s="2"/>
      <c r="TSP5" s="2"/>
      <c r="TSQ5" s="2"/>
      <c r="TSR5" s="2"/>
      <c r="TSS5" s="2"/>
      <c r="TST5" s="2"/>
      <c r="TSU5" s="2"/>
      <c r="TSV5" s="2"/>
      <c r="TSW5" s="2"/>
      <c r="TSX5" s="2"/>
      <c r="TSY5" s="2"/>
      <c r="TSZ5" s="2"/>
      <c r="TTA5" s="2"/>
      <c r="TTB5" s="2"/>
      <c r="TTC5" s="2"/>
      <c r="TTD5" s="2"/>
      <c r="TTE5" s="2"/>
      <c r="TTF5" s="2"/>
      <c r="TTG5" s="2"/>
      <c r="TTH5" s="2"/>
      <c r="TTI5" s="2"/>
      <c r="TTJ5" s="2"/>
      <c r="TTK5" s="2"/>
      <c r="TTL5" s="2"/>
      <c r="TTM5" s="2"/>
      <c r="TTN5" s="2"/>
      <c r="TTO5" s="2"/>
      <c r="TTP5" s="2"/>
      <c r="TTQ5" s="2"/>
      <c r="TTR5" s="2"/>
      <c r="TTS5" s="2"/>
      <c r="TTT5" s="2"/>
      <c r="TTU5" s="2"/>
      <c r="TTV5" s="2"/>
      <c r="TTW5" s="2"/>
      <c r="TTX5" s="2"/>
      <c r="TTY5" s="2"/>
      <c r="TTZ5" s="2"/>
      <c r="TUA5" s="2"/>
      <c r="TUB5" s="2"/>
      <c r="TUC5" s="2"/>
      <c r="TUD5" s="2"/>
      <c r="TUE5" s="2"/>
      <c r="TUF5" s="2"/>
      <c r="TUG5" s="2"/>
      <c r="TUH5" s="2"/>
      <c r="TUI5" s="2"/>
      <c r="TUJ5" s="2"/>
      <c r="TUK5" s="2"/>
      <c r="TUL5" s="2"/>
      <c r="TUM5" s="2"/>
      <c r="TUN5" s="2"/>
      <c r="TUO5" s="2"/>
      <c r="TUP5" s="2"/>
      <c r="TUQ5" s="2"/>
      <c r="TUR5" s="2"/>
      <c r="TUS5" s="2"/>
      <c r="TUT5" s="2"/>
      <c r="TUU5" s="2"/>
      <c r="TUV5" s="2"/>
      <c r="TUW5" s="2"/>
      <c r="TUX5" s="2"/>
      <c r="TUY5" s="2"/>
      <c r="TUZ5" s="2"/>
      <c r="TVA5" s="2"/>
      <c r="TVB5" s="2"/>
      <c r="TVC5" s="2"/>
      <c r="TVD5" s="2"/>
      <c r="TVE5" s="2"/>
      <c r="TVF5" s="2"/>
      <c r="TVG5" s="2"/>
      <c r="TVH5" s="2"/>
      <c r="TVI5" s="2"/>
      <c r="TVJ5" s="2"/>
      <c r="TVK5" s="2"/>
      <c r="TVL5" s="2"/>
      <c r="TVM5" s="2"/>
      <c r="TVN5" s="2"/>
      <c r="TVO5" s="2"/>
      <c r="TVP5" s="2"/>
      <c r="TVQ5" s="2"/>
      <c r="TVR5" s="2"/>
      <c r="TVS5" s="2"/>
      <c r="TVT5" s="2"/>
      <c r="TVU5" s="2"/>
      <c r="TVV5" s="2"/>
      <c r="TVW5" s="2"/>
      <c r="TVX5" s="2"/>
      <c r="TVY5" s="2"/>
      <c r="TVZ5" s="2"/>
      <c r="TWA5" s="2"/>
      <c r="TWB5" s="2"/>
      <c r="TWC5" s="2"/>
      <c r="TWD5" s="2"/>
      <c r="TWE5" s="2"/>
      <c r="TWF5" s="2"/>
      <c r="TWG5" s="2"/>
      <c r="TWH5" s="2"/>
      <c r="TWI5" s="2"/>
      <c r="TWJ5" s="2"/>
      <c r="TWK5" s="2"/>
      <c r="TWL5" s="2"/>
      <c r="TWM5" s="2"/>
      <c r="TWN5" s="2"/>
      <c r="TWO5" s="2"/>
      <c r="TWP5" s="2"/>
      <c r="TWQ5" s="2"/>
      <c r="TWR5" s="2"/>
      <c r="TWS5" s="2"/>
      <c r="TWT5" s="2"/>
      <c r="TWU5" s="2"/>
      <c r="TWV5" s="2"/>
      <c r="TWW5" s="2"/>
      <c r="TWX5" s="2"/>
      <c r="TWY5" s="2"/>
      <c r="TWZ5" s="2"/>
      <c r="TXA5" s="2"/>
      <c r="TXB5" s="2"/>
      <c r="TXC5" s="2"/>
      <c r="TXD5" s="2"/>
      <c r="TXE5" s="2"/>
      <c r="TXF5" s="2"/>
      <c r="TXG5" s="2"/>
      <c r="TXH5" s="2"/>
      <c r="TXI5" s="2"/>
      <c r="TXJ5" s="2"/>
      <c r="TXK5" s="2"/>
      <c r="TXL5" s="2"/>
      <c r="TXM5" s="2"/>
      <c r="TXN5" s="2"/>
      <c r="TXO5" s="2"/>
      <c r="TXP5" s="2"/>
      <c r="TXQ5" s="2"/>
      <c r="TXR5" s="2"/>
      <c r="TXS5" s="2"/>
      <c r="TXT5" s="2"/>
      <c r="TXU5" s="2"/>
      <c r="TXV5" s="2"/>
      <c r="TXW5" s="2"/>
      <c r="TXX5" s="2"/>
      <c r="TXY5" s="2"/>
      <c r="TXZ5" s="2"/>
      <c r="TYA5" s="2"/>
      <c r="TYB5" s="2"/>
      <c r="TYC5" s="2"/>
      <c r="TYD5" s="2"/>
      <c r="TYE5" s="2"/>
      <c r="TYF5" s="2"/>
      <c r="TYG5" s="2"/>
      <c r="TYH5" s="2"/>
      <c r="TYI5" s="2"/>
      <c r="TYJ5" s="2"/>
      <c r="TYK5" s="2"/>
      <c r="TYL5" s="2"/>
      <c r="TYM5" s="2"/>
      <c r="TYN5" s="2"/>
      <c r="TYO5" s="2"/>
      <c r="TYP5" s="2"/>
      <c r="TYQ5" s="2"/>
      <c r="TYR5" s="2"/>
      <c r="TYS5" s="2"/>
      <c r="TYT5" s="2"/>
      <c r="TYU5" s="2"/>
      <c r="TYV5" s="2"/>
      <c r="TYW5" s="2"/>
      <c r="TYX5" s="2"/>
      <c r="TYY5" s="2"/>
      <c r="TYZ5" s="2"/>
      <c r="TZA5" s="2"/>
      <c r="TZB5" s="2"/>
      <c r="TZC5" s="2"/>
      <c r="TZD5" s="2"/>
      <c r="TZE5" s="2"/>
      <c r="TZF5" s="2"/>
      <c r="TZG5" s="2"/>
      <c r="TZH5" s="2"/>
      <c r="TZI5" s="2"/>
      <c r="TZJ5" s="2"/>
      <c r="TZK5" s="2"/>
      <c r="TZL5" s="2"/>
      <c r="TZM5" s="2"/>
      <c r="TZN5" s="2"/>
      <c r="TZO5" s="2"/>
      <c r="TZP5" s="2"/>
      <c r="TZQ5" s="2"/>
      <c r="TZR5" s="2"/>
      <c r="TZS5" s="2"/>
      <c r="TZT5" s="2"/>
      <c r="TZU5" s="2"/>
      <c r="TZV5" s="2"/>
      <c r="TZW5" s="2"/>
      <c r="TZX5" s="2"/>
      <c r="TZY5" s="2"/>
      <c r="TZZ5" s="2"/>
      <c r="UAA5" s="2"/>
      <c r="UAB5" s="2"/>
      <c r="UAC5" s="2"/>
      <c r="UAD5" s="2"/>
      <c r="UAE5" s="2"/>
      <c r="UAF5" s="2"/>
      <c r="UAG5" s="2"/>
      <c r="UAH5" s="2"/>
      <c r="UAI5" s="2"/>
      <c r="UAJ5" s="2"/>
      <c r="UAK5" s="2"/>
      <c r="UAL5" s="2"/>
      <c r="UAM5" s="2"/>
      <c r="UAN5" s="2"/>
      <c r="UAO5" s="2"/>
      <c r="UAP5" s="2"/>
      <c r="UAQ5" s="2"/>
      <c r="UAR5" s="2"/>
      <c r="UAS5" s="2"/>
      <c r="UAT5" s="2"/>
      <c r="UAU5" s="2"/>
      <c r="UAV5" s="2"/>
      <c r="UAW5" s="2"/>
      <c r="UAX5" s="2"/>
      <c r="UAY5" s="2"/>
      <c r="UAZ5" s="2"/>
      <c r="UBA5" s="2"/>
      <c r="UBB5" s="2"/>
      <c r="UBC5" s="2"/>
      <c r="UBD5" s="2"/>
      <c r="UBE5" s="2"/>
      <c r="UBF5" s="2"/>
      <c r="UBG5" s="2"/>
      <c r="UBH5" s="2"/>
      <c r="UBI5" s="2"/>
      <c r="UBJ5" s="2"/>
      <c r="UBK5" s="2"/>
      <c r="UBL5" s="2"/>
      <c r="UBM5" s="2"/>
      <c r="UBN5" s="2"/>
      <c r="UBO5" s="2"/>
      <c r="UBP5" s="2"/>
      <c r="UBQ5" s="2"/>
      <c r="UBR5" s="2"/>
      <c r="UBS5" s="2"/>
      <c r="UBT5" s="2"/>
      <c r="UBU5" s="2"/>
      <c r="UBV5" s="2"/>
      <c r="UBW5" s="2"/>
      <c r="UBX5" s="2"/>
      <c r="UBY5" s="2"/>
      <c r="UBZ5" s="2"/>
      <c r="UCA5" s="2"/>
      <c r="UCB5" s="2"/>
      <c r="UCC5" s="2"/>
      <c r="UCD5" s="2"/>
      <c r="UCE5" s="2"/>
      <c r="UCF5" s="2"/>
      <c r="UCG5" s="2"/>
      <c r="UCH5" s="2"/>
      <c r="UCI5" s="2"/>
      <c r="UCJ5" s="2"/>
      <c r="UCK5" s="2"/>
      <c r="UCL5" s="2"/>
      <c r="UCM5" s="2"/>
      <c r="UCN5" s="2"/>
      <c r="UCO5" s="2"/>
      <c r="UCP5" s="2"/>
      <c r="UCQ5" s="2"/>
      <c r="UCR5" s="2"/>
      <c r="UCS5" s="2"/>
      <c r="UCT5" s="2"/>
      <c r="UCU5" s="2"/>
      <c r="UCV5" s="2"/>
      <c r="UCW5" s="2"/>
      <c r="UCX5" s="2"/>
      <c r="UCY5" s="2"/>
      <c r="UCZ5" s="2"/>
      <c r="UDA5" s="2"/>
      <c r="UDB5" s="2"/>
      <c r="UDC5" s="2"/>
      <c r="UDD5" s="2"/>
      <c r="UDE5" s="2"/>
      <c r="UDF5" s="2"/>
      <c r="UDG5" s="2"/>
      <c r="UDH5" s="2"/>
      <c r="UDI5" s="2"/>
      <c r="UDJ5" s="2"/>
      <c r="UDK5" s="2"/>
      <c r="UDL5" s="2"/>
      <c r="UDM5" s="2"/>
      <c r="UDN5" s="2"/>
      <c r="UDO5" s="2"/>
      <c r="UDP5" s="2"/>
      <c r="UDQ5" s="2"/>
      <c r="UDR5" s="2"/>
      <c r="UDS5" s="2"/>
      <c r="UDT5" s="2"/>
      <c r="UDU5" s="2"/>
    </row>
    <row r="6" spans="1:14321" x14ac:dyDescent="0.25">
      <c r="A6">
        <v>33</v>
      </c>
      <c r="B6" t="str">
        <f t="shared" si="0"/>
        <v>Mid Career (31-45)</v>
      </c>
      <c r="C6" t="s">
        <v>43</v>
      </c>
      <c r="D6" t="s">
        <v>44</v>
      </c>
      <c r="E6">
        <v>1392</v>
      </c>
      <c r="F6" t="s">
        <v>45</v>
      </c>
      <c r="G6">
        <v>3</v>
      </c>
      <c r="H6">
        <v>4</v>
      </c>
      <c r="I6" t="s">
        <v>38</v>
      </c>
      <c r="J6">
        <v>1</v>
      </c>
      <c r="K6">
        <v>5</v>
      </c>
      <c r="L6">
        <v>4</v>
      </c>
      <c r="M6" t="s">
        <v>39</v>
      </c>
      <c r="N6">
        <v>56</v>
      </c>
      <c r="O6">
        <v>3</v>
      </c>
      <c r="P6">
        <v>1</v>
      </c>
      <c r="Q6" t="s">
        <v>47</v>
      </c>
      <c r="R6">
        <v>3</v>
      </c>
      <c r="S6" t="s">
        <v>48</v>
      </c>
      <c r="T6">
        <v>2909</v>
      </c>
      <c r="U6" t="str">
        <f t="shared" si="1"/>
        <v>Low</v>
      </c>
      <c r="V6">
        <v>23159</v>
      </c>
      <c r="W6">
        <v>1</v>
      </c>
      <c r="X6" t="s">
        <v>42</v>
      </c>
      <c r="Y6" t="s">
        <v>35</v>
      </c>
      <c r="Z6">
        <v>11</v>
      </c>
      <c r="AA6">
        <v>3</v>
      </c>
      <c r="AB6">
        <v>3</v>
      </c>
      <c r="AC6">
        <v>80</v>
      </c>
      <c r="AD6">
        <v>0</v>
      </c>
      <c r="AE6">
        <v>8</v>
      </c>
      <c r="AF6">
        <v>3</v>
      </c>
      <c r="AG6">
        <v>3</v>
      </c>
      <c r="AH6" t="str">
        <f t="shared" si="2"/>
        <v>6+ Years</v>
      </c>
      <c r="AI6">
        <v>8</v>
      </c>
      <c r="AJ6">
        <v>7</v>
      </c>
      <c r="AK6">
        <v>3</v>
      </c>
      <c r="AL6">
        <v>0</v>
      </c>
    </row>
    <row r="7" spans="1:14321" x14ac:dyDescent="0.25">
      <c r="A7">
        <v>27</v>
      </c>
      <c r="B7" t="str">
        <f t="shared" si="0"/>
        <v>Early Career (18-30)</v>
      </c>
      <c r="C7" t="s">
        <v>43</v>
      </c>
      <c r="D7" t="s">
        <v>36</v>
      </c>
      <c r="E7">
        <v>591</v>
      </c>
      <c r="F7" t="s">
        <v>45</v>
      </c>
      <c r="G7">
        <v>2</v>
      </c>
      <c r="H7">
        <v>1</v>
      </c>
      <c r="I7" t="s">
        <v>51</v>
      </c>
      <c r="J7">
        <v>1</v>
      </c>
      <c r="K7">
        <v>7</v>
      </c>
      <c r="L7">
        <v>1</v>
      </c>
      <c r="M7" t="s">
        <v>46</v>
      </c>
      <c r="N7">
        <v>40</v>
      </c>
      <c r="O7">
        <v>3</v>
      </c>
      <c r="P7">
        <v>1</v>
      </c>
      <c r="Q7" t="s">
        <v>50</v>
      </c>
      <c r="R7">
        <v>2</v>
      </c>
      <c r="S7" t="s">
        <v>48</v>
      </c>
      <c r="T7">
        <v>3468</v>
      </c>
      <c r="U7" t="str">
        <f t="shared" si="1"/>
        <v>Medium</v>
      </c>
      <c r="V7">
        <v>16632</v>
      </c>
      <c r="W7">
        <v>9</v>
      </c>
      <c r="X7" t="s">
        <v>42</v>
      </c>
      <c r="Y7" t="s">
        <v>43</v>
      </c>
      <c r="Z7">
        <v>12</v>
      </c>
      <c r="AA7">
        <v>3</v>
      </c>
      <c r="AB7">
        <v>4</v>
      </c>
      <c r="AC7">
        <v>80</v>
      </c>
      <c r="AD7">
        <v>1</v>
      </c>
      <c r="AE7">
        <v>6</v>
      </c>
      <c r="AF7">
        <v>3</v>
      </c>
      <c r="AG7">
        <v>3</v>
      </c>
      <c r="AH7" t="str">
        <f t="shared" si="2"/>
        <v>0-2 Years</v>
      </c>
      <c r="AI7">
        <v>2</v>
      </c>
      <c r="AJ7">
        <v>2</v>
      </c>
      <c r="AK7">
        <v>2</v>
      </c>
      <c r="AL7">
        <v>2</v>
      </c>
    </row>
    <row r="8" spans="1:14321" x14ac:dyDescent="0.25">
      <c r="A8">
        <v>32</v>
      </c>
      <c r="B8" t="str">
        <f t="shared" si="0"/>
        <v>Mid Career (31-45)</v>
      </c>
      <c r="C8" t="s">
        <v>43</v>
      </c>
      <c r="D8" t="s">
        <v>44</v>
      </c>
      <c r="E8">
        <v>1005</v>
      </c>
      <c r="F8" t="s">
        <v>45</v>
      </c>
      <c r="G8">
        <v>2</v>
      </c>
      <c r="H8">
        <v>2</v>
      </c>
      <c r="I8" t="s">
        <v>38</v>
      </c>
      <c r="J8">
        <v>1</v>
      </c>
      <c r="K8">
        <v>8</v>
      </c>
      <c r="L8">
        <v>4</v>
      </c>
      <c r="M8" t="s">
        <v>46</v>
      </c>
      <c r="N8">
        <v>79</v>
      </c>
      <c r="O8">
        <v>3</v>
      </c>
      <c r="P8">
        <v>1</v>
      </c>
      <c r="Q8" t="s">
        <v>50</v>
      </c>
      <c r="R8">
        <v>4</v>
      </c>
      <c r="S8" t="s">
        <v>41</v>
      </c>
      <c r="T8">
        <v>3068</v>
      </c>
      <c r="U8" t="str">
        <f t="shared" si="1"/>
        <v>Medium</v>
      </c>
      <c r="V8">
        <v>11864</v>
      </c>
      <c r="W8">
        <v>0</v>
      </c>
      <c r="X8" t="s">
        <v>42</v>
      </c>
      <c r="Y8" t="s">
        <v>43</v>
      </c>
      <c r="Z8">
        <v>13</v>
      </c>
      <c r="AA8">
        <v>3</v>
      </c>
      <c r="AB8">
        <v>3</v>
      </c>
      <c r="AC8">
        <v>80</v>
      </c>
      <c r="AD8">
        <v>0</v>
      </c>
      <c r="AE8">
        <v>8</v>
      </c>
      <c r="AF8">
        <v>2</v>
      </c>
      <c r="AG8">
        <v>2</v>
      </c>
      <c r="AH8" t="str">
        <f t="shared" si="2"/>
        <v>6+ Years</v>
      </c>
      <c r="AI8">
        <v>7</v>
      </c>
      <c r="AJ8">
        <v>7</v>
      </c>
      <c r="AK8">
        <v>3</v>
      </c>
      <c r="AL8">
        <v>6</v>
      </c>
    </row>
    <row r="9" spans="1:14321" x14ac:dyDescent="0.25">
      <c r="A9">
        <v>59</v>
      </c>
      <c r="B9" t="str">
        <f t="shared" si="0"/>
        <v>Late Career (46+)</v>
      </c>
      <c r="C9" t="s">
        <v>43</v>
      </c>
      <c r="D9" t="s">
        <v>36</v>
      </c>
      <c r="E9">
        <v>1324</v>
      </c>
      <c r="F9" t="s">
        <v>45</v>
      </c>
      <c r="G9">
        <v>3</v>
      </c>
      <c r="H9">
        <v>3</v>
      </c>
      <c r="I9" t="s">
        <v>51</v>
      </c>
      <c r="J9">
        <v>1</v>
      </c>
      <c r="K9">
        <v>10</v>
      </c>
      <c r="L9">
        <v>3</v>
      </c>
      <c r="M9" t="s">
        <v>39</v>
      </c>
      <c r="N9">
        <v>81</v>
      </c>
      <c r="O9">
        <v>4</v>
      </c>
      <c r="P9">
        <v>1</v>
      </c>
      <c r="Q9" t="s">
        <v>50</v>
      </c>
      <c r="R9">
        <v>1</v>
      </c>
      <c r="S9" t="s">
        <v>48</v>
      </c>
      <c r="T9">
        <v>2670</v>
      </c>
      <c r="U9" t="str">
        <f t="shared" si="1"/>
        <v>Low</v>
      </c>
      <c r="V9">
        <v>9964</v>
      </c>
      <c r="W9">
        <v>4</v>
      </c>
      <c r="X9" t="s">
        <v>42</v>
      </c>
      <c r="Y9" t="s">
        <v>35</v>
      </c>
      <c r="Z9">
        <v>20</v>
      </c>
      <c r="AA9">
        <v>4</v>
      </c>
      <c r="AB9">
        <v>1</v>
      </c>
      <c r="AC9">
        <v>80</v>
      </c>
      <c r="AD9">
        <v>3</v>
      </c>
      <c r="AE9">
        <v>12</v>
      </c>
      <c r="AF9">
        <v>3</v>
      </c>
      <c r="AG9">
        <v>2</v>
      </c>
      <c r="AH9" t="str">
        <f t="shared" si="2"/>
        <v>0-2 Years</v>
      </c>
      <c r="AI9">
        <v>1</v>
      </c>
      <c r="AJ9">
        <v>0</v>
      </c>
      <c r="AK9">
        <v>0</v>
      </c>
      <c r="AL9">
        <v>0</v>
      </c>
    </row>
    <row r="10" spans="1:14321" x14ac:dyDescent="0.25">
      <c r="A10">
        <v>30</v>
      </c>
      <c r="B10" t="str">
        <f t="shared" si="0"/>
        <v>Early Career (18-30)</v>
      </c>
      <c r="C10" t="s">
        <v>43</v>
      </c>
      <c r="D10" t="s">
        <v>36</v>
      </c>
      <c r="E10">
        <v>1358</v>
      </c>
      <c r="F10" t="s">
        <v>45</v>
      </c>
      <c r="G10">
        <v>24</v>
      </c>
      <c r="H10">
        <v>1</v>
      </c>
      <c r="I10" t="s">
        <v>38</v>
      </c>
      <c r="J10">
        <v>1</v>
      </c>
      <c r="K10">
        <v>11</v>
      </c>
      <c r="L10">
        <v>4</v>
      </c>
      <c r="M10" t="s">
        <v>46</v>
      </c>
      <c r="N10">
        <v>67</v>
      </c>
      <c r="O10">
        <v>3</v>
      </c>
      <c r="P10">
        <v>1</v>
      </c>
      <c r="Q10" t="s">
        <v>50</v>
      </c>
      <c r="R10">
        <v>3</v>
      </c>
      <c r="S10" t="s">
        <v>52</v>
      </c>
      <c r="T10">
        <v>2693</v>
      </c>
      <c r="U10" t="str">
        <f t="shared" si="1"/>
        <v>Low</v>
      </c>
      <c r="V10">
        <v>13335</v>
      </c>
      <c r="W10">
        <v>1</v>
      </c>
      <c r="X10" t="s">
        <v>42</v>
      </c>
      <c r="Y10" t="s">
        <v>43</v>
      </c>
      <c r="Z10">
        <v>22</v>
      </c>
      <c r="AA10">
        <v>4</v>
      </c>
      <c r="AB10">
        <v>2</v>
      </c>
      <c r="AC10">
        <v>80</v>
      </c>
      <c r="AD10">
        <v>1</v>
      </c>
      <c r="AE10">
        <v>1</v>
      </c>
      <c r="AF10">
        <v>2</v>
      </c>
      <c r="AG10">
        <v>3</v>
      </c>
      <c r="AH10" t="str">
        <f t="shared" si="2"/>
        <v>0-2 Years</v>
      </c>
      <c r="AI10">
        <v>1</v>
      </c>
      <c r="AJ10">
        <v>0</v>
      </c>
      <c r="AK10">
        <v>0</v>
      </c>
      <c r="AL10">
        <v>0</v>
      </c>
    </row>
    <row r="11" spans="1:14321" x14ac:dyDescent="0.25">
      <c r="A11">
        <v>38</v>
      </c>
      <c r="B11" t="str">
        <f t="shared" si="0"/>
        <v>Mid Career (31-45)</v>
      </c>
      <c r="C11" t="s">
        <v>43</v>
      </c>
      <c r="D11" t="s">
        <v>44</v>
      </c>
      <c r="E11">
        <v>216</v>
      </c>
      <c r="F11" t="s">
        <v>45</v>
      </c>
      <c r="G11">
        <v>23</v>
      </c>
      <c r="H11">
        <v>3</v>
      </c>
      <c r="I11" t="s">
        <v>38</v>
      </c>
      <c r="J11">
        <v>1</v>
      </c>
      <c r="K11">
        <v>12</v>
      </c>
      <c r="L11">
        <v>4</v>
      </c>
      <c r="M11" t="s">
        <v>46</v>
      </c>
      <c r="N11">
        <v>44</v>
      </c>
      <c r="O11">
        <v>2</v>
      </c>
      <c r="P11">
        <v>3</v>
      </c>
      <c r="Q11" t="s">
        <v>53</v>
      </c>
      <c r="R11">
        <v>3</v>
      </c>
      <c r="S11" t="s">
        <v>41</v>
      </c>
      <c r="T11">
        <v>9526</v>
      </c>
      <c r="U11" t="str">
        <f t="shared" si="1"/>
        <v>High</v>
      </c>
      <c r="V11">
        <v>8787</v>
      </c>
      <c r="W11">
        <v>0</v>
      </c>
      <c r="X11" t="s">
        <v>42</v>
      </c>
      <c r="Y11" t="s">
        <v>43</v>
      </c>
      <c r="Z11">
        <v>21</v>
      </c>
      <c r="AA11">
        <v>4</v>
      </c>
      <c r="AB11">
        <v>2</v>
      </c>
      <c r="AC11">
        <v>80</v>
      </c>
      <c r="AD11">
        <v>0</v>
      </c>
      <c r="AE11">
        <v>10</v>
      </c>
      <c r="AF11">
        <v>2</v>
      </c>
      <c r="AG11">
        <v>3</v>
      </c>
      <c r="AH11" t="str">
        <f t="shared" si="2"/>
        <v>6+ Years</v>
      </c>
      <c r="AI11">
        <v>9</v>
      </c>
      <c r="AJ11">
        <v>7</v>
      </c>
      <c r="AK11">
        <v>1</v>
      </c>
      <c r="AL11">
        <v>8</v>
      </c>
    </row>
    <row r="12" spans="1:14321" x14ac:dyDescent="0.25">
      <c r="A12">
        <v>36</v>
      </c>
      <c r="B12" t="str">
        <f t="shared" si="0"/>
        <v>Mid Career (31-45)</v>
      </c>
      <c r="C12" t="s">
        <v>43</v>
      </c>
      <c r="D12" t="s">
        <v>36</v>
      </c>
      <c r="E12">
        <v>1299</v>
      </c>
      <c r="F12" t="s">
        <v>45</v>
      </c>
      <c r="G12">
        <v>27</v>
      </c>
      <c r="H12">
        <v>3</v>
      </c>
      <c r="I12" t="s">
        <v>51</v>
      </c>
      <c r="J12">
        <v>1</v>
      </c>
      <c r="K12">
        <v>13</v>
      </c>
      <c r="L12">
        <v>3</v>
      </c>
      <c r="M12" t="s">
        <v>46</v>
      </c>
      <c r="N12">
        <v>94</v>
      </c>
      <c r="O12">
        <v>3</v>
      </c>
      <c r="P12">
        <v>2</v>
      </c>
      <c r="Q12" t="s">
        <v>54</v>
      </c>
      <c r="R12">
        <v>3</v>
      </c>
      <c r="S12" t="s">
        <v>48</v>
      </c>
      <c r="T12">
        <v>5237</v>
      </c>
      <c r="U12" t="str">
        <f t="shared" si="1"/>
        <v>Medium</v>
      </c>
      <c r="V12">
        <v>16577</v>
      </c>
      <c r="W12">
        <v>6</v>
      </c>
      <c r="X12" t="s">
        <v>42</v>
      </c>
      <c r="Y12" t="s">
        <v>43</v>
      </c>
      <c r="Z12">
        <v>13</v>
      </c>
      <c r="AA12">
        <v>3</v>
      </c>
      <c r="AB12">
        <v>2</v>
      </c>
      <c r="AC12">
        <v>80</v>
      </c>
      <c r="AD12">
        <v>2</v>
      </c>
      <c r="AE12">
        <v>17</v>
      </c>
      <c r="AF12">
        <v>3</v>
      </c>
      <c r="AG12">
        <v>2</v>
      </c>
      <c r="AH12" t="str">
        <f t="shared" si="2"/>
        <v>6+ Years</v>
      </c>
      <c r="AI12">
        <v>7</v>
      </c>
      <c r="AJ12">
        <v>7</v>
      </c>
      <c r="AK12">
        <v>7</v>
      </c>
      <c r="AL12">
        <v>7</v>
      </c>
    </row>
    <row r="13" spans="1:14321" x14ac:dyDescent="0.25">
      <c r="A13">
        <v>35</v>
      </c>
      <c r="B13" t="str">
        <f t="shared" si="0"/>
        <v>Mid Career (31-45)</v>
      </c>
      <c r="C13" t="s">
        <v>43</v>
      </c>
      <c r="D13" t="s">
        <v>36</v>
      </c>
      <c r="E13">
        <v>809</v>
      </c>
      <c r="F13" t="s">
        <v>45</v>
      </c>
      <c r="G13">
        <v>16</v>
      </c>
      <c r="H13">
        <v>3</v>
      </c>
      <c r="I13" t="s">
        <v>51</v>
      </c>
      <c r="J13">
        <v>1</v>
      </c>
      <c r="K13">
        <v>14</v>
      </c>
      <c r="L13">
        <v>1</v>
      </c>
      <c r="M13" t="s">
        <v>46</v>
      </c>
      <c r="N13">
        <v>84</v>
      </c>
      <c r="O13">
        <v>4</v>
      </c>
      <c r="P13">
        <v>1</v>
      </c>
      <c r="Q13" t="s">
        <v>50</v>
      </c>
      <c r="R13">
        <v>2</v>
      </c>
      <c r="S13" t="s">
        <v>48</v>
      </c>
      <c r="T13">
        <v>2426</v>
      </c>
      <c r="U13" t="str">
        <f t="shared" si="1"/>
        <v>Low</v>
      </c>
      <c r="V13">
        <v>16479</v>
      </c>
      <c r="W13">
        <v>0</v>
      </c>
      <c r="X13" t="s">
        <v>42</v>
      </c>
      <c r="Y13" t="s">
        <v>43</v>
      </c>
      <c r="Z13">
        <v>13</v>
      </c>
      <c r="AA13">
        <v>3</v>
      </c>
      <c r="AB13">
        <v>3</v>
      </c>
      <c r="AC13">
        <v>80</v>
      </c>
      <c r="AD13">
        <v>1</v>
      </c>
      <c r="AE13">
        <v>6</v>
      </c>
      <c r="AF13">
        <v>5</v>
      </c>
      <c r="AG13">
        <v>3</v>
      </c>
      <c r="AH13" t="str">
        <f t="shared" si="2"/>
        <v>3-5 Years</v>
      </c>
      <c r="AI13">
        <v>5</v>
      </c>
      <c r="AJ13">
        <v>4</v>
      </c>
      <c r="AK13">
        <v>0</v>
      </c>
      <c r="AL13">
        <v>3</v>
      </c>
    </row>
    <row r="14" spans="1:14321" x14ac:dyDescent="0.25">
      <c r="A14">
        <v>29</v>
      </c>
      <c r="B14" t="str">
        <f t="shared" si="0"/>
        <v>Early Career (18-30)</v>
      </c>
      <c r="C14" t="s">
        <v>43</v>
      </c>
      <c r="D14" t="s">
        <v>36</v>
      </c>
      <c r="E14">
        <v>153</v>
      </c>
      <c r="F14" t="s">
        <v>45</v>
      </c>
      <c r="G14">
        <v>15</v>
      </c>
      <c r="H14">
        <v>2</v>
      </c>
      <c r="I14" t="s">
        <v>38</v>
      </c>
      <c r="J14">
        <v>1</v>
      </c>
      <c r="K14">
        <v>15</v>
      </c>
      <c r="L14">
        <v>4</v>
      </c>
      <c r="M14" t="s">
        <v>39</v>
      </c>
      <c r="N14">
        <v>49</v>
      </c>
      <c r="O14">
        <v>2</v>
      </c>
      <c r="P14">
        <v>2</v>
      </c>
      <c r="Q14" t="s">
        <v>50</v>
      </c>
      <c r="R14">
        <v>3</v>
      </c>
      <c r="S14" t="s">
        <v>41</v>
      </c>
      <c r="T14">
        <v>4193</v>
      </c>
      <c r="U14" t="str">
        <f t="shared" si="1"/>
        <v>Medium</v>
      </c>
      <c r="V14">
        <v>12682</v>
      </c>
      <c r="W14">
        <v>0</v>
      </c>
      <c r="X14" t="s">
        <v>42</v>
      </c>
      <c r="Y14" t="s">
        <v>35</v>
      </c>
      <c r="Z14">
        <v>12</v>
      </c>
      <c r="AA14">
        <v>3</v>
      </c>
      <c r="AB14">
        <v>4</v>
      </c>
      <c r="AC14">
        <v>80</v>
      </c>
      <c r="AD14">
        <v>0</v>
      </c>
      <c r="AE14">
        <v>10</v>
      </c>
      <c r="AF14">
        <v>3</v>
      </c>
      <c r="AG14">
        <v>3</v>
      </c>
      <c r="AH14" t="str">
        <f t="shared" si="2"/>
        <v>6+ Years</v>
      </c>
      <c r="AI14">
        <v>9</v>
      </c>
      <c r="AJ14">
        <v>5</v>
      </c>
      <c r="AK14">
        <v>0</v>
      </c>
      <c r="AL14">
        <v>8</v>
      </c>
    </row>
    <row r="15" spans="1:14321" x14ac:dyDescent="0.25">
      <c r="A15">
        <v>31</v>
      </c>
      <c r="B15" t="str">
        <f t="shared" si="0"/>
        <v>Mid Career (31-45)</v>
      </c>
      <c r="C15" t="s">
        <v>43</v>
      </c>
      <c r="D15" t="s">
        <v>36</v>
      </c>
      <c r="E15">
        <v>670</v>
      </c>
      <c r="F15" t="s">
        <v>45</v>
      </c>
      <c r="G15">
        <v>26</v>
      </c>
      <c r="H15">
        <v>1</v>
      </c>
      <c r="I15" t="s">
        <v>38</v>
      </c>
      <c r="J15">
        <v>1</v>
      </c>
      <c r="K15">
        <v>16</v>
      </c>
      <c r="L15">
        <v>1</v>
      </c>
      <c r="M15" t="s">
        <v>46</v>
      </c>
      <c r="N15">
        <v>31</v>
      </c>
      <c r="O15">
        <v>3</v>
      </c>
      <c r="P15">
        <v>1</v>
      </c>
      <c r="Q15" t="s">
        <v>47</v>
      </c>
      <c r="R15">
        <v>3</v>
      </c>
      <c r="S15" t="s">
        <v>52</v>
      </c>
      <c r="T15">
        <v>2911</v>
      </c>
      <c r="U15" t="str">
        <f t="shared" si="1"/>
        <v>Low</v>
      </c>
      <c r="V15">
        <v>15170</v>
      </c>
      <c r="W15">
        <v>1</v>
      </c>
      <c r="X15" t="s">
        <v>42</v>
      </c>
      <c r="Y15" t="s">
        <v>43</v>
      </c>
      <c r="Z15">
        <v>17</v>
      </c>
      <c r="AA15">
        <v>3</v>
      </c>
      <c r="AB15">
        <v>4</v>
      </c>
      <c r="AC15">
        <v>80</v>
      </c>
      <c r="AD15">
        <v>1</v>
      </c>
      <c r="AE15">
        <v>5</v>
      </c>
      <c r="AF15">
        <v>1</v>
      </c>
      <c r="AG15">
        <v>2</v>
      </c>
      <c r="AH15" t="str">
        <f t="shared" si="2"/>
        <v>3-5 Years</v>
      </c>
      <c r="AI15">
        <v>5</v>
      </c>
      <c r="AJ15">
        <v>2</v>
      </c>
      <c r="AK15">
        <v>4</v>
      </c>
      <c r="AL15">
        <v>3</v>
      </c>
    </row>
    <row r="16" spans="1:14321" x14ac:dyDescent="0.25">
      <c r="A16">
        <v>34</v>
      </c>
      <c r="B16" t="str">
        <f t="shared" si="0"/>
        <v>Mid Career (31-45)</v>
      </c>
      <c r="C16" t="s">
        <v>43</v>
      </c>
      <c r="D16" t="s">
        <v>36</v>
      </c>
      <c r="E16">
        <v>1346</v>
      </c>
      <c r="F16" t="s">
        <v>45</v>
      </c>
      <c r="G16">
        <v>19</v>
      </c>
      <c r="H16">
        <v>2</v>
      </c>
      <c r="I16" t="s">
        <v>51</v>
      </c>
      <c r="J16">
        <v>1</v>
      </c>
      <c r="K16">
        <v>18</v>
      </c>
      <c r="L16">
        <v>2</v>
      </c>
      <c r="M16" t="s">
        <v>46</v>
      </c>
      <c r="N16">
        <v>93</v>
      </c>
      <c r="O16">
        <v>3</v>
      </c>
      <c r="P16">
        <v>1</v>
      </c>
      <c r="Q16" t="s">
        <v>50</v>
      </c>
      <c r="R16">
        <v>4</v>
      </c>
      <c r="S16" t="s">
        <v>52</v>
      </c>
      <c r="T16">
        <v>2661</v>
      </c>
      <c r="U16" t="str">
        <f t="shared" si="1"/>
        <v>Low</v>
      </c>
      <c r="V16">
        <v>8758</v>
      </c>
      <c r="W16">
        <v>0</v>
      </c>
      <c r="X16" t="s">
        <v>42</v>
      </c>
      <c r="Y16" t="s">
        <v>43</v>
      </c>
      <c r="Z16">
        <v>11</v>
      </c>
      <c r="AA16">
        <v>3</v>
      </c>
      <c r="AB16">
        <v>3</v>
      </c>
      <c r="AC16">
        <v>80</v>
      </c>
      <c r="AD16">
        <v>1</v>
      </c>
      <c r="AE16">
        <v>3</v>
      </c>
      <c r="AF16">
        <v>2</v>
      </c>
      <c r="AG16">
        <v>3</v>
      </c>
      <c r="AH16" t="str">
        <f t="shared" si="2"/>
        <v>0-2 Years</v>
      </c>
      <c r="AI16">
        <v>2</v>
      </c>
      <c r="AJ16">
        <v>2</v>
      </c>
      <c r="AK16">
        <v>1</v>
      </c>
      <c r="AL16">
        <v>2</v>
      </c>
    </row>
    <row r="17" spans="1:38" x14ac:dyDescent="0.25">
      <c r="A17">
        <v>28</v>
      </c>
      <c r="B17" t="str">
        <f t="shared" si="0"/>
        <v>Early Career (18-30)</v>
      </c>
      <c r="C17" t="s">
        <v>35</v>
      </c>
      <c r="D17" t="s">
        <v>36</v>
      </c>
      <c r="E17">
        <v>103</v>
      </c>
      <c r="F17" t="s">
        <v>45</v>
      </c>
      <c r="G17">
        <v>24</v>
      </c>
      <c r="H17">
        <v>3</v>
      </c>
      <c r="I17" t="s">
        <v>38</v>
      </c>
      <c r="J17">
        <v>1</v>
      </c>
      <c r="K17">
        <v>19</v>
      </c>
      <c r="L17">
        <v>3</v>
      </c>
      <c r="M17" t="s">
        <v>46</v>
      </c>
      <c r="N17">
        <v>50</v>
      </c>
      <c r="O17">
        <v>2</v>
      </c>
      <c r="P17">
        <v>1</v>
      </c>
      <c r="Q17" t="s">
        <v>50</v>
      </c>
      <c r="R17">
        <v>3</v>
      </c>
      <c r="S17" t="s">
        <v>41</v>
      </c>
      <c r="T17">
        <v>2028</v>
      </c>
      <c r="U17" t="str">
        <f t="shared" si="1"/>
        <v>Low</v>
      </c>
      <c r="V17">
        <v>12947</v>
      </c>
      <c r="W17">
        <v>5</v>
      </c>
      <c r="X17" t="s">
        <v>42</v>
      </c>
      <c r="Y17" t="s">
        <v>35</v>
      </c>
      <c r="Z17">
        <v>14</v>
      </c>
      <c r="AA17">
        <v>3</v>
      </c>
      <c r="AB17">
        <v>2</v>
      </c>
      <c r="AC17">
        <v>80</v>
      </c>
      <c r="AD17">
        <v>0</v>
      </c>
      <c r="AE17">
        <v>6</v>
      </c>
      <c r="AF17">
        <v>4</v>
      </c>
      <c r="AG17">
        <v>3</v>
      </c>
      <c r="AH17" t="str">
        <f t="shared" si="2"/>
        <v>3-5 Years</v>
      </c>
      <c r="AI17">
        <v>4</v>
      </c>
      <c r="AJ17">
        <v>2</v>
      </c>
      <c r="AK17">
        <v>0</v>
      </c>
      <c r="AL17">
        <v>3</v>
      </c>
    </row>
    <row r="18" spans="1:38" x14ac:dyDescent="0.25">
      <c r="A18">
        <v>29</v>
      </c>
      <c r="B18" t="str">
        <f t="shared" si="0"/>
        <v>Early Career (18-30)</v>
      </c>
      <c r="C18" t="s">
        <v>43</v>
      </c>
      <c r="D18" t="s">
        <v>36</v>
      </c>
      <c r="E18">
        <v>1389</v>
      </c>
      <c r="F18" t="s">
        <v>45</v>
      </c>
      <c r="G18">
        <v>21</v>
      </c>
      <c r="H18">
        <v>4</v>
      </c>
      <c r="I18" t="s">
        <v>38</v>
      </c>
      <c r="J18">
        <v>1</v>
      </c>
      <c r="K18">
        <v>20</v>
      </c>
      <c r="L18">
        <v>2</v>
      </c>
      <c r="M18" t="s">
        <v>39</v>
      </c>
      <c r="N18">
        <v>51</v>
      </c>
      <c r="O18">
        <v>4</v>
      </c>
      <c r="P18">
        <v>3</v>
      </c>
      <c r="Q18" t="s">
        <v>53</v>
      </c>
      <c r="R18">
        <v>1</v>
      </c>
      <c r="S18" t="s">
        <v>52</v>
      </c>
      <c r="T18">
        <v>9980</v>
      </c>
      <c r="U18" t="str">
        <f t="shared" si="1"/>
        <v>High</v>
      </c>
      <c r="V18">
        <v>10195</v>
      </c>
      <c r="W18">
        <v>1</v>
      </c>
      <c r="X18" t="s">
        <v>42</v>
      </c>
      <c r="Y18" t="s">
        <v>43</v>
      </c>
      <c r="Z18">
        <v>11</v>
      </c>
      <c r="AA18">
        <v>3</v>
      </c>
      <c r="AB18">
        <v>3</v>
      </c>
      <c r="AC18">
        <v>80</v>
      </c>
      <c r="AD18">
        <v>1</v>
      </c>
      <c r="AE18">
        <v>10</v>
      </c>
      <c r="AF18">
        <v>1</v>
      </c>
      <c r="AG18">
        <v>3</v>
      </c>
      <c r="AH18" t="str">
        <f t="shared" si="2"/>
        <v>6+ Years</v>
      </c>
      <c r="AI18">
        <v>10</v>
      </c>
      <c r="AJ18">
        <v>9</v>
      </c>
      <c r="AK18">
        <v>8</v>
      </c>
      <c r="AL18">
        <v>8</v>
      </c>
    </row>
    <row r="19" spans="1:38" x14ac:dyDescent="0.25">
      <c r="A19">
        <v>32</v>
      </c>
      <c r="B19" t="str">
        <f t="shared" si="0"/>
        <v>Mid Career (31-45)</v>
      </c>
      <c r="C19" t="s">
        <v>43</v>
      </c>
      <c r="D19" t="s">
        <v>36</v>
      </c>
      <c r="E19">
        <v>334</v>
      </c>
      <c r="F19" t="s">
        <v>45</v>
      </c>
      <c r="G19">
        <v>5</v>
      </c>
      <c r="H19">
        <v>2</v>
      </c>
      <c r="I19" t="s">
        <v>38</v>
      </c>
      <c r="J19">
        <v>1</v>
      </c>
      <c r="K19">
        <v>21</v>
      </c>
      <c r="L19">
        <v>1</v>
      </c>
      <c r="M19" t="s">
        <v>46</v>
      </c>
      <c r="N19">
        <v>80</v>
      </c>
      <c r="O19">
        <v>4</v>
      </c>
      <c r="P19">
        <v>1</v>
      </c>
      <c r="Q19" t="s">
        <v>47</v>
      </c>
      <c r="R19">
        <v>2</v>
      </c>
      <c r="S19" t="s">
        <v>52</v>
      </c>
      <c r="T19">
        <v>3298</v>
      </c>
      <c r="U19" t="str">
        <f t="shared" si="1"/>
        <v>Medium</v>
      </c>
      <c r="V19">
        <v>15053</v>
      </c>
      <c r="W19">
        <v>0</v>
      </c>
      <c r="X19" t="s">
        <v>42</v>
      </c>
      <c r="Y19" t="s">
        <v>35</v>
      </c>
      <c r="Z19">
        <v>12</v>
      </c>
      <c r="AA19">
        <v>3</v>
      </c>
      <c r="AB19">
        <v>4</v>
      </c>
      <c r="AC19">
        <v>80</v>
      </c>
      <c r="AD19">
        <v>2</v>
      </c>
      <c r="AE19">
        <v>7</v>
      </c>
      <c r="AF19">
        <v>5</v>
      </c>
      <c r="AG19">
        <v>2</v>
      </c>
      <c r="AH19" t="str">
        <f t="shared" si="2"/>
        <v>6+ Years</v>
      </c>
      <c r="AI19">
        <v>6</v>
      </c>
      <c r="AJ19">
        <v>2</v>
      </c>
      <c r="AK19">
        <v>0</v>
      </c>
      <c r="AL19">
        <v>5</v>
      </c>
    </row>
    <row r="20" spans="1:38" x14ac:dyDescent="0.25">
      <c r="A20">
        <v>22</v>
      </c>
      <c r="B20" t="str">
        <f t="shared" si="0"/>
        <v>Early Career (18-30)</v>
      </c>
      <c r="C20" t="s">
        <v>43</v>
      </c>
      <c r="D20" t="s">
        <v>55</v>
      </c>
      <c r="E20">
        <v>1123</v>
      </c>
      <c r="F20" t="s">
        <v>45</v>
      </c>
      <c r="G20">
        <v>16</v>
      </c>
      <c r="H20">
        <v>2</v>
      </c>
      <c r="I20" t="s">
        <v>51</v>
      </c>
      <c r="J20">
        <v>1</v>
      </c>
      <c r="K20">
        <v>22</v>
      </c>
      <c r="L20">
        <v>4</v>
      </c>
      <c r="M20" t="s">
        <v>46</v>
      </c>
      <c r="N20">
        <v>96</v>
      </c>
      <c r="O20">
        <v>4</v>
      </c>
      <c r="P20">
        <v>1</v>
      </c>
      <c r="Q20" t="s">
        <v>50</v>
      </c>
      <c r="R20">
        <v>4</v>
      </c>
      <c r="S20" t="s">
        <v>52</v>
      </c>
      <c r="T20">
        <v>2935</v>
      </c>
      <c r="U20" t="str">
        <f t="shared" si="1"/>
        <v>Low</v>
      </c>
      <c r="V20">
        <v>7324</v>
      </c>
      <c r="W20">
        <v>1</v>
      </c>
      <c r="X20" t="s">
        <v>42</v>
      </c>
      <c r="Y20" t="s">
        <v>35</v>
      </c>
      <c r="Z20">
        <v>13</v>
      </c>
      <c r="AA20">
        <v>3</v>
      </c>
      <c r="AB20">
        <v>2</v>
      </c>
      <c r="AC20">
        <v>80</v>
      </c>
      <c r="AD20">
        <v>2</v>
      </c>
      <c r="AE20">
        <v>1</v>
      </c>
      <c r="AF20">
        <v>2</v>
      </c>
      <c r="AG20">
        <v>2</v>
      </c>
      <c r="AH20" t="str">
        <f t="shared" si="2"/>
        <v>0-2 Years</v>
      </c>
      <c r="AI20">
        <v>1</v>
      </c>
      <c r="AJ20">
        <v>0</v>
      </c>
      <c r="AK20">
        <v>0</v>
      </c>
      <c r="AL20">
        <v>0</v>
      </c>
    </row>
    <row r="21" spans="1:38" x14ac:dyDescent="0.25">
      <c r="A21">
        <v>53</v>
      </c>
      <c r="B21" t="str">
        <f t="shared" si="0"/>
        <v>Late Career (46+)</v>
      </c>
      <c r="C21" t="s">
        <v>43</v>
      </c>
      <c r="D21" t="s">
        <v>36</v>
      </c>
      <c r="E21">
        <v>1219</v>
      </c>
      <c r="F21" t="s">
        <v>37</v>
      </c>
      <c r="G21">
        <v>2</v>
      </c>
      <c r="H21">
        <v>4</v>
      </c>
      <c r="I21" t="s">
        <v>38</v>
      </c>
      <c r="J21">
        <v>1</v>
      </c>
      <c r="K21">
        <v>23</v>
      </c>
      <c r="L21">
        <v>1</v>
      </c>
      <c r="M21" t="s">
        <v>39</v>
      </c>
      <c r="N21">
        <v>78</v>
      </c>
      <c r="O21">
        <v>2</v>
      </c>
      <c r="P21">
        <v>4</v>
      </c>
      <c r="Q21" t="s">
        <v>56</v>
      </c>
      <c r="R21">
        <v>4</v>
      </c>
      <c r="S21" t="s">
        <v>48</v>
      </c>
      <c r="T21">
        <v>15427</v>
      </c>
      <c r="U21" t="str">
        <f t="shared" si="1"/>
        <v>High</v>
      </c>
      <c r="V21">
        <v>22021</v>
      </c>
      <c r="W21">
        <v>2</v>
      </c>
      <c r="X21" t="s">
        <v>42</v>
      </c>
      <c r="Y21" t="s">
        <v>43</v>
      </c>
      <c r="Z21">
        <v>16</v>
      </c>
      <c r="AA21">
        <v>3</v>
      </c>
      <c r="AB21">
        <v>3</v>
      </c>
      <c r="AC21">
        <v>80</v>
      </c>
      <c r="AD21">
        <v>0</v>
      </c>
      <c r="AE21">
        <v>31</v>
      </c>
      <c r="AF21">
        <v>3</v>
      </c>
      <c r="AG21">
        <v>3</v>
      </c>
      <c r="AH21" t="str">
        <f t="shared" si="2"/>
        <v>6+ Years</v>
      </c>
      <c r="AI21">
        <v>25</v>
      </c>
      <c r="AJ21">
        <v>8</v>
      </c>
      <c r="AK21">
        <v>3</v>
      </c>
      <c r="AL21">
        <v>7</v>
      </c>
    </row>
    <row r="22" spans="1:38" x14ac:dyDescent="0.25">
      <c r="A22">
        <v>38</v>
      </c>
      <c r="B22" t="str">
        <f t="shared" si="0"/>
        <v>Mid Career (31-45)</v>
      </c>
      <c r="C22" t="s">
        <v>43</v>
      </c>
      <c r="D22" t="s">
        <v>36</v>
      </c>
      <c r="E22">
        <v>371</v>
      </c>
      <c r="F22" t="s">
        <v>45</v>
      </c>
      <c r="G22">
        <v>2</v>
      </c>
      <c r="H22">
        <v>3</v>
      </c>
      <c r="I22" t="s">
        <v>38</v>
      </c>
      <c r="J22">
        <v>1</v>
      </c>
      <c r="K22">
        <v>24</v>
      </c>
      <c r="L22">
        <v>4</v>
      </c>
      <c r="M22" t="s">
        <v>46</v>
      </c>
      <c r="N22">
        <v>45</v>
      </c>
      <c r="O22">
        <v>3</v>
      </c>
      <c r="P22">
        <v>1</v>
      </c>
      <c r="Q22" t="s">
        <v>47</v>
      </c>
      <c r="R22">
        <v>4</v>
      </c>
      <c r="S22" t="s">
        <v>41</v>
      </c>
      <c r="T22">
        <v>3944</v>
      </c>
      <c r="U22" t="str">
        <f t="shared" si="1"/>
        <v>Medium</v>
      </c>
      <c r="V22">
        <v>4306</v>
      </c>
      <c r="W22">
        <v>5</v>
      </c>
      <c r="X22" t="s">
        <v>42</v>
      </c>
      <c r="Y22" t="s">
        <v>35</v>
      </c>
      <c r="Z22">
        <v>11</v>
      </c>
      <c r="AA22">
        <v>3</v>
      </c>
      <c r="AB22">
        <v>3</v>
      </c>
      <c r="AC22">
        <v>80</v>
      </c>
      <c r="AD22">
        <v>0</v>
      </c>
      <c r="AE22">
        <v>6</v>
      </c>
      <c r="AF22">
        <v>3</v>
      </c>
      <c r="AG22">
        <v>3</v>
      </c>
      <c r="AH22" t="str">
        <f t="shared" si="2"/>
        <v>3-5 Years</v>
      </c>
      <c r="AI22">
        <v>3</v>
      </c>
      <c r="AJ22">
        <v>2</v>
      </c>
      <c r="AK22">
        <v>1</v>
      </c>
      <c r="AL22">
        <v>2</v>
      </c>
    </row>
    <row r="23" spans="1:38" x14ac:dyDescent="0.25">
      <c r="A23">
        <v>24</v>
      </c>
      <c r="B23" t="str">
        <f t="shared" si="0"/>
        <v>Early Career (18-30)</v>
      </c>
      <c r="C23" t="s">
        <v>43</v>
      </c>
      <c r="D23" t="s">
        <v>55</v>
      </c>
      <c r="E23">
        <v>673</v>
      </c>
      <c r="F23" t="s">
        <v>45</v>
      </c>
      <c r="G23">
        <v>11</v>
      </c>
      <c r="H23">
        <v>2</v>
      </c>
      <c r="I23" t="s">
        <v>49</v>
      </c>
      <c r="J23">
        <v>1</v>
      </c>
      <c r="K23">
        <v>26</v>
      </c>
      <c r="L23">
        <v>1</v>
      </c>
      <c r="M23" t="s">
        <v>39</v>
      </c>
      <c r="N23">
        <v>96</v>
      </c>
      <c r="O23">
        <v>4</v>
      </c>
      <c r="P23">
        <v>2</v>
      </c>
      <c r="Q23" t="s">
        <v>53</v>
      </c>
      <c r="R23">
        <v>3</v>
      </c>
      <c r="S23" t="s">
        <v>52</v>
      </c>
      <c r="T23">
        <v>4011</v>
      </c>
      <c r="U23" t="str">
        <f t="shared" si="1"/>
        <v>Medium</v>
      </c>
      <c r="V23">
        <v>8232</v>
      </c>
      <c r="W23">
        <v>0</v>
      </c>
      <c r="X23" t="s">
        <v>42</v>
      </c>
      <c r="Y23" t="s">
        <v>43</v>
      </c>
      <c r="Z23">
        <v>18</v>
      </c>
      <c r="AA23">
        <v>3</v>
      </c>
      <c r="AB23">
        <v>4</v>
      </c>
      <c r="AC23">
        <v>80</v>
      </c>
      <c r="AD23">
        <v>1</v>
      </c>
      <c r="AE23">
        <v>5</v>
      </c>
      <c r="AF23">
        <v>5</v>
      </c>
      <c r="AG23">
        <v>2</v>
      </c>
      <c r="AH23" t="str">
        <f t="shared" si="2"/>
        <v>3-5 Years</v>
      </c>
      <c r="AI23">
        <v>4</v>
      </c>
      <c r="AJ23">
        <v>2</v>
      </c>
      <c r="AK23">
        <v>1</v>
      </c>
      <c r="AL23">
        <v>3</v>
      </c>
    </row>
    <row r="24" spans="1:38" x14ac:dyDescent="0.25">
      <c r="A24">
        <v>36</v>
      </c>
      <c r="B24" t="str">
        <f t="shared" si="0"/>
        <v>Mid Career (31-45)</v>
      </c>
      <c r="C24" t="s">
        <v>35</v>
      </c>
      <c r="D24" t="s">
        <v>36</v>
      </c>
      <c r="E24">
        <v>1218</v>
      </c>
      <c r="F24" t="s">
        <v>37</v>
      </c>
      <c r="G24">
        <v>9</v>
      </c>
      <c r="H24">
        <v>4</v>
      </c>
      <c r="I24" t="s">
        <v>38</v>
      </c>
      <c r="J24">
        <v>1</v>
      </c>
      <c r="K24">
        <v>27</v>
      </c>
      <c r="L24">
        <v>3</v>
      </c>
      <c r="M24" t="s">
        <v>46</v>
      </c>
      <c r="N24">
        <v>82</v>
      </c>
      <c r="O24">
        <v>2</v>
      </c>
      <c r="P24">
        <v>1</v>
      </c>
      <c r="Q24" t="s">
        <v>57</v>
      </c>
      <c r="R24">
        <v>1</v>
      </c>
      <c r="S24" t="s">
        <v>41</v>
      </c>
      <c r="T24">
        <v>3407</v>
      </c>
      <c r="U24" t="str">
        <f t="shared" si="1"/>
        <v>Medium</v>
      </c>
      <c r="V24">
        <v>6986</v>
      </c>
      <c r="W24">
        <v>7</v>
      </c>
      <c r="X24" t="s">
        <v>42</v>
      </c>
      <c r="Y24" t="s">
        <v>43</v>
      </c>
      <c r="Z24">
        <v>23</v>
      </c>
      <c r="AA24">
        <v>4</v>
      </c>
      <c r="AB24">
        <v>2</v>
      </c>
      <c r="AC24">
        <v>80</v>
      </c>
      <c r="AD24">
        <v>0</v>
      </c>
      <c r="AE24">
        <v>10</v>
      </c>
      <c r="AF24">
        <v>4</v>
      </c>
      <c r="AG24">
        <v>3</v>
      </c>
      <c r="AH24" t="str">
        <f t="shared" si="2"/>
        <v>3-5 Years</v>
      </c>
      <c r="AI24">
        <v>5</v>
      </c>
      <c r="AJ24">
        <v>3</v>
      </c>
      <c r="AK24">
        <v>0</v>
      </c>
      <c r="AL24">
        <v>3</v>
      </c>
    </row>
    <row r="25" spans="1:38" x14ac:dyDescent="0.25">
      <c r="A25">
        <v>34</v>
      </c>
      <c r="B25" t="str">
        <f t="shared" si="0"/>
        <v>Mid Career (31-45)</v>
      </c>
      <c r="C25" t="s">
        <v>43</v>
      </c>
      <c r="D25" t="s">
        <v>36</v>
      </c>
      <c r="E25">
        <v>419</v>
      </c>
      <c r="F25" t="s">
        <v>45</v>
      </c>
      <c r="G25">
        <v>7</v>
      </c>
      <c r="H25">
        <v>4</v>
      </c>
      <c r="I25" t="s">
        <v>38</v>
      </c>
      <c r="J25">
        <v>1</v>
      </c>
      <c r="K25">
        <v>28</v>
      </c>
      <c r="L25">
        <v>1</v>
      </c>
      <c r="M25" t="s">
        <v>39</v>
      </c>
      <c r="N25">
        <v>53</v>
      </c>
      <c r="O25">
        <v>3</v>
      </c>
      <c r="P25">
        <v>3</v>
      </c>
      <c r="Q25" t="s">
        <v>58</v>
      </c>
      <c r="R25">
        <v>2</v>
      </c>
      <c r="S25" t="s">
        <v>41</v>
      </c>
      <c r="T25">
        <v>11994</v>
      </c>
      <c r="U25" t="str">
        <f t="shared" si="1"/>
        <v>High</v>
      </c>
      <c r="V25">
        <v>21293</v>
      </c>
      <c r="W25">
        <v>0</v>
      </c>
      <c r="X25" t="s">
        <v>42</v>
      </c>
      <c r="Y25" t="s">
        <v>43</v>
      </c>
      <c r="Z25">
        <v>11</v>
      </c>
      <c r="AA25">
        <v>3</v>
      </c>
      <c r="AB25">
        <v>3</v>
      </c>
      <c r="AC25">
        <v>80</v>
      </c>
      <c r="AD25">
        <v>0</v>
      </c>
      <c r="AE25">
        <v>13</v>
      </c>
      <c r="AF25">
        <v>4</v>
      </c>
      <c r="AG25">
        <v>3</v>
      </c>
      <c r="AH25" t="str">
        <f t="shared" si="2"/>
        <v>6+ Years</v>
      </c>
      <c r="AI25">
        <v>12</v>
      </c>
      <c r="AJ25">
        <v>6</v>
      </c>
      <c r="AK25">
        <v>2</v>
      </c>
      <c r="AL25">
        <v>11</v>
      </c>
    </row>
    <row r="26" spans="1:38" x14ac:dyDescent="0.25">
      <c r="A26">
        <v>21</v>
      </c>
      <c r="B26" t="str">
        <f t="shared" si="0"/>
        <v>Early Career (18-30)</v>
      </c>
      <c r="C26" t="s">
        <v>43</v>
      </c>
      <c r="D26" t="s">
        <v>36</v>
      </c>
      <c r="E26">
        <v>391</v>
      </c>
      <c r="F26" t="s">
        <v>45</v>
      </c>
      <c r="G26">
        <v>15</v>
      </c>
      <c r="H26">
        <v>2</v>
      </c>
      <c r="I26" t="s">
        <v>38</v>
      </c>
      <c r="J26">
        <v>1</v>
      </c>
      <c r="K26">
        <v>30</v>
      </c>
      <c r="L26">
        <v>3</v>
      </c>
      <c r="M26" t="s">
        <v>46</v>
      </c>
      <c r="N26">
        <v>96</v>
      </c>
      <c r="O26">
        <v>3</v>
      </c>
      <c r="P26">
        <v>1</v>
      </c>
      <c r="Q26" t="s">
        <v>47</v>
      </c>
      <c r="R26">
        <v>4</v>
      </c>
      <c r="S26" t="s">
        <v>41</v>
      </c>
      <c r="T26">
        <v>1232</v>
      </c>
      <c r="U26" t="str">
        <f t="shared" si="1"/>
        <v>Low</v>
      </c>
      <c r="V26">
        <v>19281</v>
      </c>
      <c r="W26">
        <v>1</v>
      </c>
      <c r="X26" t="s">
        <v>42</v>
      </c>
      <c r="Y26" t="s">
        <v>43</v>
      </c>
      <c r="Z26">
        <v>14</v>
      </c>
      <c r="AA26">
        <v>3</v>
      </c>
      <c r="AB26">
        <v>4</v>
      </c>
      <c r="AC26">
        <v>80</v>
      </c>
      <c r="AD26">
        <v>0</v>
      </c>
      <c r="AE26">
        <v>0</v>
      </c>
      <c r="AF26">
        <v>6</v>
      </c>
      <c r="AG26">
        <v>3</v>
      </c>
      <c r="AH26" t="str">
        <f t="shared" si="2"/>
        <v>0-2 Years</v>
      </c>
      <c r="AI26">
        <v>0</v>
      </c>
      <c r="AJ26">
        <v>0</v>
      </c>
      <c r="AK26">
        <v>0</v>
      </c>
      <c r="AL26">
        <v>0</v>
      </c>
    </row>
    <row r="27" spans="1:38" x14ac:dyDescent="0.25">
      <c r="A27">
        <v>34</v>
      </c>
      <c r="B27" t="str">
        <f t="shared" si="0"/>
        <v>Mid Career (31-45)</v>
      </c>
      <c r="C27" t="s">
        <v>35</v>
      </c>
      <c r="D27" t="s">
        <v>36</v>
      </c>
      <c r="E27">
        <v>699</v>
      </c>
      <c r="F27" t="s">
        <v>45</v>
      </c>
      <c r="G27">
        <v>6</v>
      </c>
      <c r="H27">
        <v>1</v>
      </c>
      <c r="I27" t="s">
        <v>51</v>
      </c>
      <c r="J27">
        <v>1</v>
      </c>
      <c r="K27">
        <v>31</v>
      </c>
      <c r="L27">
        <v>2</v>
      </c>
      <c r="M27" t="s">
        <v>46</v>
      </c>
      <c r="N27">
        <v>83</v>
      </c>
      <c r="O27">
        <v>3</v>
      </c>
      <c r="P27">
        <v>1</v>
      </c>
      <c r="Q27" t="s">
        <v>47</v>
      </c>
      <c r="R27">
        <v>1</v>
      </c>
      <c r="S27" t="s">
        <v>41</v>
      </c>
      <c r="T27">
        <v>2960</v>
      </c>
      <c r="U27" t="str">
        <f t="shared" si="1"/>
        <v>Low</v>
      </c>
      <c r="V27">
        <v>17102</v>
      </c>
      <c r="W27">
        <v>2</v>
      </c>
      <c r="X27" t="s">
        <v>42</v>
      </c>
      <c r="Y27" t="s">
        <v>43</v>
      </c>
      <c r="Z27">
        <v>11</v>
      </c>
      <c r="AA27">
        <v>3</v>
      </c>
      <c r="AB27">
        <v>3</v>
      </c>
      <c r="AC27">
        <v>80</v>
      </c>
      <c r="AD27">
        <v>0</v>
      </c>
      <c r="AE27">
        <v>8</v>
      </c>
      <c r="AF27">
        <v>2</v>
      </c>
      <c r="AG27">
        <v>3</v>
      </c>
      <c r="AH27" t="str">
        <f t="shared" si="2"/>
        <v>3-5 Years</v>
      </c>
      <c r="AI27">
        <v>4</v>
      </c>
      <c r="AJ27">
        <v>2</v>
      </c>
      <c r="AK27">
        <v>1</v>
      </c>
      <c r="AL27">
        <v>3</v>
      </c>
    </row>
    <row r="28" spans="1:38" x14ac:dyDescent="0.25">
      <c r="A28">
        <v>53</v>
      </c>
      <c r="B28" t="str">
        <f t="shared" si="0"/>
        <v>Late Career (46+)</v>
      </c>
      <c r="C28" t="s">
        <v>43</v>
      </c>
      <c r="D28" t="s">
        <v>36</v>
      </c>
      <c r="E28">
        <v>1282</v>
      </c>
      <c r="F28" t="s">
        <v>45</v>
      </c>
      <c r="G28">
        <v>5</v>
      </c>
      <c r="H28">
        <v>3</v>
      </c>
      <c r="I28" t="s">
        <v>49</v>
      </c>
      <c r="J28">
        <v>1</v>
      </c>
      <c r="K28">
        <v>32</v>
      </c>
      <c r="L28">
        <v>3</v>
      </c>
      <c r="M28" t="s">
        <v>39</v>
      </c>
      <c r="N28">
        <v>58</v>
      </c>
      <c r="O28">
        <v>3</v>
      </c>
      <c r="P28">
        <v>5</v>
      </c>
      <c r="Q28" t="s">
        <v>56</v>
      </c>
      <c r="R28">
        <v>3</v>
      </c>
      <c r="S28" t="s">
        <v>52</v>
      </c>
      <c r="T28">
        <v>19094</v>
      </c>
      <c r="U28" t="str">
        <f t="shared" si="1"/>
        <v>High</v>
      </c>
      <c r="V28">
        <v>10735</v>
      </c>
      <c r="W28">
        <v>4</v>
      </c>
      <c r="X28" t="s">
        <v>42</v>
      </c>
      <c r="Y28" t="s">
        <v>43</v>
      </c>
      <c r="Z28">
        <v>11</v>
      </c>
      <c r="AA28">
        <v>3</v>
      </c>
      <c r="AB28">
        <v>4</v>
      </c>
      <c r="AC28">
        <v>80</v>
      </c>
      <c r="AD28">
        <v>1</v>
      </c>
      <c r="AE28">
        <v>26</v>
      </c>
      <c r="AF28">
        <v>3</v>
      </c>
      <c r="AG28">
        <v>2</v>
      </c>
      <c r="AH28" t="str">
        <f t="shared" si="2"/>
        <v>6+ Years</v>
      </c>
      <c r="AI28">
        <v>14</v>
      </c>
      <c r="AJ28">
        <v>13</v>
      </c>
      <c r="AK28">
        <v>4</v>
      </c>
      <c r="AL28">
        <v>8</v>
      </c>
    </row>
    <row r="29" spans="1:38" x14ac:dyDescent="0.25">
      <c r="A29">
        <v>32</v>
      </c>
      <c r="B29" t="str">
        <f t="shared" si="0"/>
        <v>Mid Career (31-45)</v>
      </c>
      <c r="C29" t="s">
        <v>35</v>
      </c>
      <c r="D29" t="s">
        <v>44</v>
      </c>
      <c r="E29">
        <v>1125</v>
      </c>
      <c r="F29" t="s">
        <v>45</v>
      </c>
      <c r="G29">
        <v>16</v>
      </c>
      <c r="H29">
        <v>1</v>
      </c>
      <c r="I29" t="s">
        <v>38</v>
      </c>
      <c r="J29">
        <v>1</v>
      </c>
      <c r="K29">
        <v>33</v>
      </c>
      <c r="L29">
        <v>2</v>
      </c>
      <c r="M29" t="s">
        <v>39</v>
      </c>
      <c r="N29">
        <v>72</v>
      </c>
      <c r="O29">
        <v>1</v>
      </c>
      <c r="P29">
        <v>1</v>
      </c>
      <c r="Q29" t="s">
        <v>47</v>
      </c>
      <c r="R29">
        <v>1</v>
      </c>
      <c r="S29" t="s">
        <v>41</v>
      </c>
      <c r="T29">
        <v>3919</v>
      </c>
      <c r="U29" t="str">
        <f t="shared" si="1"/>
        <v>Medium</v>
      </c>
      <c r="V29">
        <v>4681</v>
      </c>
      <c r="W29">
        <v>1</v>
      </c>
      <c r="X29" t="s">
        <v>42</v>
      </c>
      <c r="Y29" t="s">
        <v>35</v>
      </c>
      <c r="Z29">
        <v>22</v>
      </c>
      <c r="AA29">
        <v>4</v>
      </c>
      <c r="AB29">
        <v>2</v>
      </c>
      <c r="AC29">
        <v>80</v>
      </c>
      <c r="AD29">
        <v>0</v>
      </c>
      <c r="AE29">
        <v>10</v>
      </c>
      <c r="AF29">
        <v>5</v>
      </c>
      <c r="AG29">
        <v>3</v>
      </c>
      <c r="AH29" t="str">
        <f t="shared" si="2"/>
        <v>6+ Years</v>
      </c>
      <c r="AI29">
        <v>10</v>
      </c>
      <c r="AJ29">
        <v>2</v>
      </c>
      <c r="AK29">
        <v>6</v>
      </c>
      <c r="AL29">
        <v>7</v>
      </c>
    </row>
    <row r="30" spans="1:38" x14ac:dyDescent="0.25">
      <c r="A30">
        <v>42</v>
      </c>
      <c r="B30" t="str">
        <f t="shared" si="0"/>
        <v>Mid Career (31-45)</v>
      </c>
      <c r="C30" t="s">
        <v>43</v>
      </c>
      <c r="D30" t="s">
        <v>36</v>
      </c>
      <c r="E30">
        <v>691</v>
      </c>
      <c r="F30" t="s">
        <v>37</v>
      </c>
      <c r="G30">
        <v>8</v>
      </c>
      <c r="H30">
        <v>4</v>
      </c>
      <c r="I30" t="s">
        <v>59</v>
      </c>
      <c r="J30">
        <v>1</v>
      </c>
      <c r="K30">
        <v>35</v>
      </c>
      <c r="L30">
        <v>3</v>
      </c>
      <c r="M30" t="s">
        <v>46</v>
      </c>
      <c r="N30">
        <v>48</v>
      </c>
      <c r="O30">
        <v>3</v>
      </c>
      <c r="P30">
        <v>2</v>
      </c>
      <c r="Q30" t="s">
        <v>40</v>
      </c>
      <c r="R30">
        <v>2</v>
      </c>
      <c r="S30" t="s">
        <v>48</v>
      </c>
      <c r="T30">
        <v>6825</v>
      </c>
      <c r="U30" t="str">
        <f t="shared" si="1"/>
        <v>Medium</v>
      </c>
      <c r="V30">
        <v>21173</v>
      </c>
      <c r="W30">
        <v>0</v>
      </c>
      <c r="X30" t="s">
        <v>42</v>
      </c>
      <c r="Y30" t="s">
        <v>43</v>
      </c>
      <c r="Z30">
        <v>11</v>
      </c>
      <c r="AA30">
        <v>3</v>
      </c>
      <c r="AB30">
        <v>4</v>
      </c>
      <c r="AC30">
        <v>80</v>
      </c>
      <c r="AD30">
        <v>1</v>
      </c>
      <c r="AE30">
        <v>10</v>
      </c>
      <c r="AF30">
        <v>2</v>
      </c>
      <c r="AG30">
        <v>3</v>
      </c>
      <c r="AH30" t="str">
        <f t="shared" si="2"/>
        <v>6+ Years</v>
      </c>
      <c r="AI30">
        <v>9</v>
      </c>
      <c r="AJ30">
        <v>7</v>
      </c>
      <c r="AK30">
        <v>4</v>
      </c>
      <c r="AL30">
        <v>2</v>
      </c>
    </row>
    <row r="31" spans="1:38" x14ac:dyDescent="0.25">
      <c r="A31">
        <v>44</v>
      </c>
      <c r="B31" t="str">
        <f t="shared" si="0"/>
        <v>Mid Career (31-45)</v>
      </c>
      <c r="C31" t="s">
        <v>43</v>
      </c>
      <c r="D31" t="s">
        <v>36</v>
      </c>
      <c r="E31">
        <v>477</v>
      </c>
      <c r="F31" t="s">
        <v>45</v>
      </c>
      <c r="G31">
        <v>7</v>
      </c>
      <c r="H31">
        <v>4</v>
      </c>
      <c r="I31" t="s">
        <v>51</v>
      </c>
      <c r="J31">
        <v>1</v>
      </c>
      <c r="K31">
        <v>36</v>
      </c>
      <c r="L31">
        <v>1</v>
      </c>
      <c r="M31" t="s">
        <v>39</v>
      </c>
      <c r="N31">
        <v>42</v>
      </c>
      <c r="O31">
        <v>2</v>
      </c>
      <c r="P31">
        <v>3</v>
      </c>
      <c r="Q31" t="s">
        <v>54</v>
      </c>
      <c r="R31">
        <v>4</v>
      </c>
      <c r="S31" t="s">
        <v>48</v>
      </c>
      <c r="T31">
        <v>10248</v>
      </c>
      <c r="U31" t="str">
        <f t="shared" si="1"/>
        <v>High</v>
      </c>
      <c r="V31">
        <v>2094</v>
      </c>
      <c r="W31">
        <v>3</v>
      </c>
      <c r="X31" t="s">
        <v>42</v>
      </c>
      <c r="Y31" t="s">
        <v>43</v>
      </c>
      <c r="Z31">
        <v>14</v>
      </c>
      <c r="AA31">
        <v>3</v>
      </c>
      <c r="AB31">
        <v>4</v>
      </c>
      <c r="AC31">
        <v>80</v>
      </c>
      <c r="AD31">
        <v>1</v>
      </c>
      <c r="AE31">
        <v>24</v>
      </c>
      <c r="AF31">
        <v>4</v>
      </c>
      <c r="AG31">
        <v>3</v>
      </c>
      <c r="AH31" t="str">
        <f t="shared" si="2"/>
        <v>6+ Years</v>
      </c>
      <c r="AI31">
        <v>22</v>
      </c>
      <c r="AJ31">
        <v>6</v>
      </c>
      <c r="AK31">
        <v>5</v>
      </c>
      <c r="AL31">
        <v>17</v>
      </c>
    </row>
    <row r="32" spans="1:38" x14ac:dyDescent="0.25">
      <c r="A32">
        <v>46</v>
      </c>
      <c r="B32" t="str">
        <f t="shared" si="0"/>
        <v>Late Career (46+)</v>
      </c>
      <c r="C32" t="s">
        <v>43</v>
      </c>
      <c r="D32" t="s">
        <v>36</v>
      </c>
      <c r="E32">
        <v>705</v>
      </c>
      <c r="F32" t="s">
        <v>37</v>
      </c>
      <c r="G32">
        <v>2</v>
      </c>
      <c r="H32">
        <v>4</v>
      </c>
      <c r="I32" t="s">
        <v>59</v>
      </c>
      <c r="J32">
        <v>1</v>
      </c>
      <c r="K32">
        <v>38</v>
      </c>
      <c r="L32">
        <v>2</v>
      </c>
      <c r="M32" t="s">
        <v>39</v>
      </c>
      <c r="N32">
        <v>83</v>
      </c>
      <c r="O32">
        <v>3</v>
      </c>
      <c r="P32">
        <v>5</v>
      </c>
      <c r="Q32" t="s">
        <v>56</v>
      </c>
      <c r="R32">
        <v>1</v>
      </c>
      <c r="S32" t="s">
        <v>41</v>
      </c>
      <c r="T32">
        <v>18947</v>
      </c>
      <c r="U32" t="str">
        <f t="shared" si="1"/>
        <v>High</v>
      </c>
      <c r="V32">
        <v>22822</v>
      </c>
      <c r="W32">
        <v>3</v>
      </c>
      <c r="X32" t="s">
        <v>42</v>
      </c>
      <c r="Y32" t="s">
        <v>43</v>
      </c>
      <c r="Z32">
        <v>12</v>
      </c>
      <c r="AA32">
        <v>3</v>
      </c>
      <c r="AB32">
        <v>4</v>
      </c>
      <c r="AC32">
        <v>80</v>
      </c>
      <c r="AD32">
        <v>0</v>
      </c>
      <c r="AE32">
        <v>22</v>
      </c>
      <c r="AF32">
        <v>2</v>
      </c>
      <c r="AG32">
        <v>2</v>
      </c>
      <c r="AH32" t="str">
        <f t="shared" si="2"/>
        <v>0-2 Years</v>
      </c>
      <c r="AI32">
        <v>2</v>
      </c>
      <c r="AJ32">
        <v>2</v>
      </c>
      <c r="AK32">
        <v>2</v>
      </c>
      <c r="AL32">
        <v>1</v>
      </c>
    </row>
    <row r="33" spans="1:38" x14ac:dyDescent="0.25">
      <c r="A33">
        <v>33</v>
      </c>
      <c r="B33" t="str">
        <f t="shared" si="0"/>
        <v>Mid Career (31-45)</v>
      </c>
      <c r="C33" t="s">
        <v>43</v>
      </c>
      <c r="D33" t="s">
        <v>36</v>
      </c>
      <c r="E33">
        <v>924</v>
      </c>
      <c r="F33" t="s">
        <v>45</v>
      </c>
      <c r="G33">
        <v>2</v>
      </c>
      <c r="H33">
        <v>3</v>
      </c>
      <c r="I33" t="s">
        <v>51</v>
      </c>
      <c r="J33">
        <v>1</v>
      </c>
      <c r="K33">
        <v>39</v>
      </c>
      <c r="L33">
        <v>3</v>
      </c>
      <c r="M33" t="s">
        <v>46</v>
      </c>
      <c r="N33">
        <v>78</v>
      </c>
      <c r="O33">
        <v>3</v>
      </c>
      <c r="P33">
        <v>1</v>
      </c>
      <c r="Q33" t="s">
        <v>50</v>
      </c>
      <c r="R33">
        <v>4</v>
      </c>
      <c r="S33" t="s">
        <v>41</v>
      </c>
      <c r="T33">
        <v>2496</v>
      </c>
      <c r="U33" t="str">
        <f t="shared" si="1"/>
        <v>Low</v>
      </c>
      <c r="V33">
        <v>6670</v>
      </c>
      <c r="W33">
        <v>4</v>
      </c>
      <c r="X33" t="s">
        <v>42</v>
      </c>
      <c r="Y33" t="s">
        <v>43</v>
      </c>
      <c r="Z33">
        <v>11</v>
      </c>
      <c r="AA33">
        <v>3</v>
      </c>
      <c r="AB33">
        <v>4</v>
      </c>
      <c r="AC33">
        <v>80</v>
      </c>
      <c r="AD33">
        <v>0</v>
      </c>
      <c r="AE33">
        <v>7</v>
      </c>
      <c r="AF33">
        <v>3</v>
      </c>
      <c r="AG33">
        <v>3</v>
      </c>
      <c r="AH33" t="str">
        <f t="shared" si="2"/>
        <v>0-2 Years</v>
      </c>
      <c r="AI33">
        <v>1</v>
      </c>
      <c r="AJ33">
        <v>1</v>
      </c>
      <c r="AK33">
        <v>0</v>
      </c>
      <c r="AL33">
        <v>0</v>
      </c>
    </row>
    <row r="34" spans="1:38" x14ac:dyDescent="0.25">
      <c r="A34">
        <v>44</v>
      </c>
      <c r="B34" t="str">
        <f t="shared" si="0"/>
        <v>Mid Career (31-45)</v>
      </c>
      <c r="C34" t="s">
        <v>43</v>
      </c>
      <c r="D34" t="s">
        <v>36</v>
      </c>
      <c r="E34">
        <v>1459</v>
      </c>
      <c r="F34" t="s">
        <v>45</v>
      </c>
      <c r="G34">
        <v>10</v>
      </c>
      <c r="H34">
        <v>4</v>
      </c>
      <c r="I34" t="s">
        <v>49</v>
      </c>
      <c r="J34">
        <v>1</v>
      </c>
      <c r="K34">
        <v>40</v>
      </c>
      <c r="L34">
        <v>4</v>
      </c>
      <c r="M34" t="s">
        <v>46</v>
      </c>
      <c r="N34">
        <v>41</v>
      </c>
      <c r="O34">
        <v>3</v>
      </c>
      <c r="P34">
        <v>2</v>
      </c>
      <c r="Q34" t="s">
        <v>54</v>
      </c>
      <c r="R34">
        <v>4</v>
      </c>
      <c r="S34" t="s">
        <v>48</v>
      </c>
      <c r="T34">
        <v>6465</v>
      </c>
      <c r="U34" t="str">
        <f t="shared" si="1"/>
        <v>Medium</v>
      </c>
      <c r="V34">
        <v>19121</v>
      </c>
      <c r="W34">
        <v>2</v>
      </c>
      <c r="X34" t="s">
        <v>42</v>
      </c>
      <c r="Y34" t="s">
        <v>35</v>
      </c>
      <c r="Z34">
        <v>13</v>
      </c>
      <c r="AA34">
        <v>3</v>
      </c>
      <c r="AB34">
        <v>4</v>
      </c>
      <c r="AC34">
        <v>80</v>
      </c>
      <c r="AD34">
        <v>0</v>
      </c>
      <c r="AE34">
        <v>9</v>
      </c>
      <c r="AF34">
        <v>5</v>
      </c>
      <c r="AG34">
        <v>4</v>
      </c>
      <c r="AH34" t="str">
        <f t="shared" si="2"/>
        <v>3-5 Years</v>
      </c>
      <c r="AI34">
        <v>4</v>
      </c>
      <c r="AJ34">
        <v>2</v>
      </c>
      <c r="AK34">
        <v>1</v>
      </c>
      <c r="AL34">
        <v>3</v>
      </c>
    </row>
    <row r="35" spans="1:38" x14ac:dyDescent="0.25">
      <c r="A35">
        <v>30</v>
      </c>
      <c r="B35" t="str">
        <f t="shared" si="0"/>
        <v>Early Career (18-30)</v>
      </c>
      <c r="C35" t="s">
        <v>43</v>
      </c>
      <c r="D35" t="s">
        <v>36</v>
      </c>
      <c r="E35">
        <v>125</v>
      </c>
      <c r="F35" t="s">
        <v>45</v>
      </c>
      <c r="G35">
        <v>9</v>
      </c>
      <c r="H35">
        <v>2</v>
      </c>
      <c r="I35" t="s">
        <v>51</v>
      </c>
      <c r="J35">
        <v>1</v>
      </c>
      <c r="K35">
        <v>41</v>
      </c>
      <c r="L35">
        <v>4</v>
      </c>
      <c r="M35" t="s">
        <v>46</v>
      </c>
      <c r="N35">
        <v>83</v>
      </c>
      <c r="O35">
        <v>2</v>
      </c>
      <c r="P35">
        <v>1</v>
      </c>
      <c r="Q35" t="s">
        <v>50</v>
      </c>
      <c r="R35">
        <v>3</v>
      </c>
      <c r="S35" t="s">
        <v>41</v>
      </c>
      <c r="T35">
        <v>2206</v>
      </c>
      <c r="U35" t="str">
        <f t="shared" si="1"/>
        <v>Low</v>
      </c>
      <c r="V35">
        <v>16117</v>
      </c>
      <c r="W35">
        <v>1</v>
      </c>
      <c r="X35" t="s">
        <v>42</v>
      </c>
      <c r="Y35" t="s">
        <v>43</v>
      </c>
      <c r="Z35">
        <v>13</v>
      </c>
      <c r="AA35">
        <v>3</v>
      </c>
      <c r="AB35">
        <v>1</v>
      </c>
      <c r="AC35">
        <v>80</v>
      </c>
      <c r="AD35">
        <v>0</v>
      </c>
      <c r="AE35">
        <v>10</v>
      </c>
      <c r="AF35">
        <v>5</v>
      </c>
      <c r="AG35">
        <v>3</v>
      </c>
      <c r="AH35" t="str">
        <f t="shared" si="2"/>
        <v>6+ Years</v>
      </c>
      <c r="AI35">
        <v>10</v>
      </c>
      <c r="AJ35">
        <v>0</v>
      </c>
      <c r="AK35">
        <v>1</v>
      </c>
      <c r="AL35">
        <v>8</v>
      </c>
    </row>
    <row r="36" spans="1:38" x14ac:dyDescent="0.25">
      <c r="A36">
        <v>39</v>
      </c>
      <c r="B36" t="str">
        <f t="shared" si="0"/>
        <v>Mid Career (31-45)</v>
      </c>
      <c r="C36" t="s">
        <v>35</v>
      </c>
      <c r="D36" t="s">
        <v>36</v>
      </c>
      <c r="E36">
        <v>895</v>
      </c>
      <c r="F36" t="s">
        <v>37</v>
      </c>
      <c r="G36">
        <v>5</v>
      </c>
      <c r="H36">
        <v>3</v>
      </c>
      <c r="I36" t="s">
        <v>60</v>
      </c>
      <c r="J36">
        <v>1</v>
      </c>
      <c r="K36">
        <v>42</v>
      </c>
      <c r="L36">
        <v>4</v>
      </c>
      <c r="M36" t="s">
        <v>46</v>
      </c>
      <c r="N36">
        <v>56</v>
      </c>
      <c r="O36">
        <v>3</v>
      </c>
      <c r="P36">
        <v>2</v>
      </c>
      <c r="Q36" t="s">
        <v>57</v>
      </c>
      <c r="R36">
        <v>4</v>
      </c>
      <c r="S36" t="s">
        <v>48</v>
      </c>
      <c r="T36">
        <v>2086</v>
      </c>
      <c r="U36" t="str">
        <f t="shared" si="1"/>
        <v>Low</v>
      </c>
      <c r="V36">
        <v>3335</v>
      </c>
      <c r="W36">
        <v>3</v>
      </c>
      <c r="X36" t="s">
        <v>42</v>
      </c>
      <c r="Y36" t="s">
        <v>43</v>
      </c>
      <c r="Z36">
        <v>14</v>
      </c>
      <c r="AA36">
        <v>3</v>
      </c>
      <c r="AB36">
        <v>3</v>
      </c>
      <c r="AC36">
        <v>80</v>
      </c>
      <c r="AD36">
        <v>1</v>
      </c>
      <c r="AE36">
        <v>19</v>
      </c>
      <c r="AF36">
        <v>6</v>
      </c>
      <c r="AG36">
        <v>4</v>
      </c>
      <c r="AH36" t="str">
        <f t="shared" si="2"/>
        <v>0-2 Years</v>
      </c>
      <c r="AI36">
        <v>1</v>
      </c>
      <c r="AJ36">
        <v>0</v>
      </c>
      <c r="AK36">
        <v>0</v>
      </c>
      <c r="AL36">
        <v>0</v>
      </c>
    </row>
    <row r="37" spans="1:38" x14ac:dyDescent="0.25">
      <c r="A37">
        <v>24</v>
      </c>
      <c r="B37" t="str">
        <f t="shared" si="0"/>
        <v>Early Career (18-30)</v>
      </c>
      <c r="C37" t="s">
        <v>35</v>
      </c>
      <c r="D37" t="s">
        <v>36</v>
      </c>
      <c r="E37">
        <v>813</v>
      </c>
      <c r="F37" t="s">
        <v>45</v>
      </c>
      <c r="G37">
        <v>1</v>
      </c>
      <c r="H37">
        <v>3</v>
      </c>
      <c r="I37" t="s">
        <v>51</v>
      </c>
      <c r="J37">
        <v>1</v>
      </c>
      <c r="K37">
        <v>45</v>
      </c>
      <c r="L37">
        <v>2</v>
      </c>
      <c r="M37" t="s">
        <v>46</v>
      </c>
      <c r="N37">
        <v>61</v>
      </c>
      <c r="O37">
        <v>3</v>
      </c>
      <c r="P37">
        <v>1</v>
      </c>
      <c r="Q37" t="s">
        <v>47</v>
      </c>
      <c r="R37">
        <v>4</v>
      </c>
      <c r="S37" t="s">
        <v>48</v>
      </c>
      <c r="T37">
        <v>2293</v>
      </c>
      <c r="U37" t="str">
        <f t="shared" si="1"/>
        <v>Low</v>
      </c>
      <c r="V37">
        <v>3020</v>
      </c>
      <c r="W37">
        <v>2</v>
      </c>
      <c r="X37" t="s">
        <v>42</v>
      </c>
      <c r="Y37" t="s">
        <v>35</v>
      </c>
      <c r="Z37">
        <v>16</v>
      </c>
      <c r="AA37">
        <v>3</v>
      </c>
      <c r="AB37">
        <v>1</v>
      </c>
      <c r="AC37">
        <v>80</v>
      </c>
      <c r="AD37">
        <v>1</v>
      </c>
      <c r="AE37">
        <v>6</v>
      </c>
      <c r="AF37">
        <v>2</v>
      </c>
      <c r="AG37">
        <v>2</v>
      </c>
      <c r="AH37" t="str">
        <f t="shared" si="2"/>
        <v>0-2 Years</v>
      </c>
      <c r="AI37">
        <v>2</v>
      </c>
      <c r="AJ37">
        <v>0</v>
      </c>
      <c r="AK37">
        <v>2</v>
      </c>
      <c r="AL37">
        <v>0</v>
      </c>
    </row>
    <row r="38" spans="1:38" x14ac:dyDescent="0.25">
      <c r="A38">
        <v>43</v>
      </c>
      <c r="B38" t="str">
        <f t="shared" si="0"/>
        <v>Mid Career (31-45)</v>
      </c>
      <c r="C38" t="s">
        <v>43</v>
      </c>
      <c r="D38" t="s">
        <v>36</v>
      </c>
      <c r="E38">
        <v>1273</v>
      </c>
      <c r="F38" t="s">
        <v>45</v>
      </c>
      <c r="G38">
        <v>2</v>
      </c>
      <c r="H38">
        <v>2</v>
      </c>
      <c r="I38" t="s">
        <v>51</v>
      </c>
      <c r="J38">
        <v>1</v>
      </c>
      <c r="K38">
        <v>46</v>
      </c>
      <c r="L38">
        <v>4</v>
      </c>
      <c r="M38" t="s">
        <v>39</v>
      </c>
      <c r="N38">
        <v>72</v>
      </c>
      <c r="O38">
        <v>4</v>
      </c>
      <c r="P38">
        <v>1</v>
      </c>
      <c r="Q38" t="s">
        <v>47</v>
      </c>
      <c r="R38">
        <v>3</v>
      </c>
      <c r="S38" t="s">
        <v>52</v>
      </c>
      <c r="T38">
        <v>2645</v>
      </c>
      <c r="U38" t="str">
        <f t="shared" si="1"/>
        <v>Low</v>
      </c>
      <c r="V38">
        <v>21923</v>
      </c>
      <c r="W38">
        <v>1</v>
      </c>
      <c r="X38" t="s">
        <v>42</v>
      </c>
      <c r="Y38" t="s">
        <v>43</v>
      </c>
      <c r="Z38">
        <v>12</v>
      </c>
      <c r="AA38">
        <v>3</v>
      </c>
      <c r="AB38">
        <v>4</v>
      </c>
      <c r="AC38">
        <v>80</v>
      </c>
      <c r="AD38">
        <v>2</v>
      </c>
      <c r="AE38">
        <v>6</v>
      </c>
      <c r="AF38">
        <v>3</v>
      </c>
      <c r="AG38">
        <v>2</v>
      </c>
      <c r="AH38" t="str">
        <f t="shared" si="2"/>
        <v>3-5 Years</v>
      </c>
      <c r="AI38">
        <v>5</v>
      </c>
      <c r="AJ38">
        <v>3</v>
      </c>
      <c r="AK38">
        <v>1</v>
      </c>
      <c r="AL38">
        <v>4</v>
      </c>
    </row>
    <row r="39" spans="1:38" x14ac:dyDescent="0.25">
      <c r="A39">
        <v>50</v>
      </c>
      <c r="B39" t="str">
        <f t="shared" si="0"/>
        <v>Late Career (46+)</v>
      </c>
      <c r="C39" t="s">
        <v>35</v>
      </c>
      <c r="D39" t="s">
        <v>36</v>
      </c>
      <c r="E39">
        <v>869</v>
      </c>
      <c r="F39" t="s">
        <v>37</v>
      </c>
      <c r="G39">
        <v>3</v>
      </c>
      <c r="H39">
        <v>2</v>
      </c>
      <c r="I39" t="s">
        <v>59</v>
      </c>
      <c r="J39">
        <v>1</v>
      </c>
      <c r="K39">
        <v>47</v>
      </c>
      <c r="L39">
        <v>1</v>
      </c>
      <c r="M39" t="s">
        <v>46</v>
      </c>
      <c r="N39">
        <v>86</v>
      </c>
      <c r="O39">
        <v>2</v>
      </c>
      <c r="P39">
        <v>1</v>
      </c>
      <c r="Q39" t="s">
        <v>57</v>
      </c>
      <c r="R39">
        <v>3</v>
      </c>
      <c r="S39" t="s">
        <v>48</v>
      </c>
      <c r="T39">
        <v>2683</v>
      </c>
      <c r="U39" t="str">
        <f t="shared" si="1"/>
        <v>Low</v>
      </c>
      <c r="V39">
        <v>3810</v>
      </c>
      <c r="W39">
        <v>1</v>
      </c>
      <c r="X39" t="s">
        <v>42</v>
      </c>
      <c r="Y39" t="s">
        <v>35</v>
      </c>
      <c r="Z39">
        <v>14</v>
      </c>
      <c r="AA39">
        <v>3</v>
      </c>
      <c r="AB39">
        <v>3</v>
      </c>
      <c r="AC39">
        <v>80</v>
      </c>
      <c r="AD39">
        <v>0</v>
      </c>
      <c r="AE39">
        <v>3</v>
      </c>
      <c r="AF39">
        <v>2</v>
      </c>
      <c r="AG39">
        <v>3</v>
      </c>
      <c r="AH39" t="str">
        <f t="shared" si="2"/>
        <v>3-5 Years</v>
      </c>
      <c r="AI39">
        <v>3</v>
      </c>
      <c r="AJ39">
        <v>2</v>
      </c>
      <c r="AK39">
        <v>0</v>
      </c>
      <c r="AL39">
        <v>2</v>
      </c>
    </row>
    <row r="40" spans="1:38" x14ac:dyDescent="0.25">
      <c r="A40">
        <v>35</v>
      </c>
      <c r="B40" t="str">
        <f t="shared" si="0"/>
        <v>Mid Career (31-45)</v>
      </c>
      <c r="C40" t="s">
        <v>43</v>
      </c>
      <c r="D40" t="s">
        <v>36</v>
      </c>
      <c r="E40">
        <v>890</v>
      </c>
      <c r="F40" t="s">
        <v>37</v>
      </c>
      <c r="G40">
        <v>2</v>
      </c>
      <c r="H40">
        <v>3</v>
      </c>
      <c r="I40" t="s">
        <v>59</v>
      </c>
      <c r="J40">
        <v>1</v>
      </c>
      <c r="K40">
        <v>49</v>
      </c>
      <c r="L40">
        <v>4</v>
      </c>
      <c r="M40" t="s">
        <v>39</v>
      </c>
      <c r="N40">
        <v>97</v>
      </c>
      <c r="O40">
        <v>3</v>
      </c>
      <c r="P40">
        <v>1</v>
      </c>
      <c r="Q40" t="s">
        <v>57</v>
      </c>
      <c r="R40">
        <v>4</v>
      </c>
      <c r="S40" t="s">
        <v>48</v>
      </c>
      <c r="T40">
        <v>2014</v>
      </c>
      <c r="U40" t="str">
        <f t="shared" si="1"/>
        <v>Low</v>
      </c>
      <c r="V40">
        <v>9687</v>
      </c>
      <c r="W40">
        <v>1</v>
      </c>
      <c r="X40" t="s">
        <v>42</v>
      </c>
      <c r="Y40" t="s">
        <v>43</v>
      </c>
      <c r="Z40">
        <v>13</v>
      </c>
      <c r="AA40">
        <v>3</v>
      </c>
      <c r="AB40">
        <v>1</v>
      </c>
      <c r="AC40">
        <v>80</v>
      </c>
      <c r="AD40">
        <v>0</v>
      </c>
      <c r="AE40">
        <v>2</v>
      </c>
      <c r="AF40">
        <v>3</v>
      </c>
      <c r="AG40">
        <v>3</v>
      </c>
      <c r="AH40" t="str">
        <f t="shared" si="2"/>
        <v>0-2 Years</v>
      </c>
      <c r="AI40">
        <v>2</v>
      </c>
      <c r="AJ40">
        <v>2</v>
      </c>
      <c r="AK40">
        <v>2</v>
      </c>
      <c r="AL40">
        <v>2</v>
      </c>
    </row>
    <row r="41" spans="1:38" x14ac:dyDescent="0.25">
      <c r="A41">
        <v>36</v>
      </c>
      <c r="B41" t="str">
        <f t="shared" si="0"/>
        <v>Mid Career (31-45)</v>
      </c>
      <c r="C41" t="s">
        <v>43</v>
      </c>
      <c r="D41" t="s">
        <v>36</v>
      </c>
      <c r="E41">
        <v>852</v>
      </c>
      <c r="F41" t="s">
        <v>45</v>
      </c>
      <c r="G41">
        <v>5</v>
      </c>
      <c r="H41">
        <v>4</v>
      </c>
      <c r="I41" t="s">
        <v>38</v>
      </c>
      <c r="J41">
        <v>1</v>
      </c>
      <c r="K41">
        <v>51</v>
      </c>
      <c r="L41">
        <v>2</v>
      </c>
      <c r="M41" t="s">
        <v>39</v>
      </c>
      <c r="N41">
        <v>82</v>
      </c>
      <c r="O41">
        <v>2</v>
      </c>
      <c r="P41">
        <v>1</v>
      </c>
      <c r="Q41" t="s">
        <v>47</v>
      </c>
      <c r="R41">
        <v>1</v>
      </c>
      <c r="S41" t="s">
        <v>48</v>
      </c>
      <c r="T41">
        <v>3419</v>
      </c>
      <c r="U41" t="str">
        <f t="shared" si="1"/>
        <v>Medium</v>
      </c>
      <c r="V41">
        <v>13072</v>
      </c>
      <c r="W41">
        <v>9</v>
      </c>
      <c r="X41" t="s">
        <v>42</v>
      </c>
      <c r="Y41" t="s">
        <v>35</v>
      </c>
      <c r="Z41">
        <v>14</v>
      </c>
      <c r="AA41">
        <v>3</v>
      </c>
      <c r="AB41">
        <v>4</v>
      </c>
      <c r="AC41">
        <v>80</v>
      </c>
      <c r="AD41">
        <v>1</v>
      </c>
      <c r="AE41">
        <v>6</v>
      </c>
      <c r="AF41">
        <v>3</v>
      </c>
      <c r="AG41">
        <v>4</v>
      </c>
      <c r="AH41" t="str">
        <f t="shared" si="2"/>
        <v>0-2 Years</v>
      </c>
      <c r="AI41">
        <v>1</v>
      </c>
      <c r="AJ41">
        <v>1</v>
      </c>
      <c r="AK41">
        <v>0</v>
      </c>
      <c r="AL41">
        <v>0</v>
      </c>
    </row>
    <row r="42" spans="1:38" x14ac:dyDescent="0.25">
      <c r="A42">
        <v>33</v>
      </c>
      <c r="B42" t="str">
        <f t="shared" si="0"/>
        <v>Mid Career (31-45)</v>
      </c>
      <c r="C42" t="s">
        <v>43</v>
      </c>
      <c r="D42" t="s">
        <v>44</v>
      </c>
      <c r="E42">
        <v>1141</v>
      </c>
      <c r="F42" t="s">
        <v>37</v>
      </c>
      <c r="G42">
        <v>1</v>
      </c>
      <c r="H42">
        <v>3</v>
      </c>
      <c r="I42" t="s">
        <v>38</v>
      </c>
      <c r="J42">
        <v>1</v>
      </c>
      <c r="K42">
        <v>52</v>
      </c>
      <c r="L42">
        <v>3</v>
      </c>
      <c r="M42" t="s">
        <v>39</v>
      </c>
      <c r="N42">
        <v>42</v>
      </c>
      <c r="O42">
        <v>4</v>
      </c>
      <c r="P42">
        <v>2</v>
      </c>
      <c r="Q42" t="s">
        <v>40</v>
      </c>
      <c r="R42">
        <v>1</v>
      </c>
      <c r="S42" t="s">
        <v>48</v>
      </c>
      <c r="T42">
        <v>5376</v>
      </c>
      <c r="U42" t="str">
        <f t="shared" si="1"/>
        <v>Medium</v>
      </c>
      <c r="V42">
        <v>3193</v>
      </c>
      <c r="W42">
        <v>2</v>
      </c>
      <c r="X42" t="s">
        <v>42</v>
      </c>
      <c r="Y42" t="s">
        <v>43</v>
      </c>
      <c r="Z42">
        <v>19</v>
      </c>
      <c r="AA42">
        <v>3</v>
      </c>
      <c r="AB42">
        <v>1</v>
      </c>
      <c r="AC42">
        <v>80</v>
      </c>
      <c r="AD42">
        <v>2</v>
      </c>
      <c r="AE42">
        <v>10</v>
      </c>
      <c r="AF42">
        <v>3</v>
      </c>
      <c r="AG42">
        <v>3</v>
      </c>
      <c r="AH42" t="str">
        <f t="shared" si="2"/>
        <v>3-5 Years</v>
      </c>
      <c r="AI42">
        <v>5</v>
      </c>
      <c r="AJ42">
        <v>3</v>
      </c>
      <c r="AK42">
        <v>1</v>
      </c>
      <c r="AL42">
        <v>3</v>
      </c>
    </row>
    <row r="43" spans="1:38" x14ac:dyDescent="0.25">
      <c r="A43">
        <v>35</v>
      </c>
      <c r="B43" t="str">
        <f t="shared" si="0"/>
        <v>Mid Career (31-45)</v>
      </c>
      <c r="C43" t="s">
        <v>43</v>
      </c>
      <c r="D43" t="s">
        <v>36</v>
      </c>
      <c r="E43">
        <v>464</v>
      </c>
      <c r="F43" t="s">
        <v>45</v>
      </c>
      <c r="G43">
        <v>4</v>
      </c>
      <c r="H43">
        <v>2</v>
      </c>
      <c r="I43" t="s">
        <v>49</v>
      </c>
      <c r="J43">
        <v>1</v>
      </c>
      <c r="K43">
        <v>53</v>
      </c>
      <c r="L43">
        <v>3</v>
      </c>
      <c r="M43" t="s">
        <v>46</v>
      </c>
      <c r="N43">
        <v>75</v>
      </c>
      <c r="O43">
        <v>3</v>
      </c>
      <c r="P43">
        <v>1</v>
      </c>
      <c r="Q43" t="s">
        <v>50</v>
      </c>
      <c r="R43">
        <v>4</v>
      </c>
      <c r="S43" t="s">
        <v>52</v>
      </c>
      <c r="T43">
        <v>1951</v>
      </c>
      <c r="U43" t="str">
        <f t="shared" si="1"/>
        <v>Low</v>
      </c>
      <c r="V43">
        <v>10910</v>
      </c>
      <c r="W43">
        <v>1</v>
      </c>
      <c r="X43" t="s">
        <v>42</v>
      </c>
      <c r="Y43" t="s">
        <v>43</v>
      </c>
      <c r="Z43">
        <v>12</v>
      </c>
      <c r="AA43">
        <v>3</v>
      </c>
      <c r="AB43">
        <v>3</v>
      </c>
      <c r="AC43">
        <v>80</v>
      </c>
      <c r="AD43">
        <v>1</v>
      </c>
      <c r="AE43">
        <v>1</v>
      </c>
      <c r="AF43">
        <v>3</v>
      </c>
      <c r="AG43">
        <v>3</v>
      </c>
      <c r="AH43" t="str">
        <f t="shared" si="2"/>
        <v>0-2 Years</v>
      </c>
      <c r="AI43">
        <v>1</v>
      </c>
      <c r="AJ43">
        <v>0</v>
      </c>
      <c r="AK43">
        <v>0</v>
      </c>
      <c r="AL43">
        <v>0</v>
      </c>
    </row>
    <row r="44" spans="1:38" x14ac:dyDescent="0.25">
      <c r="A44">
        <v>27</v>
      </c>
      <c r="B44" t="str">
        <f t="shared" si="0"/>
        <v>Early Career (18-30)</v>
      </c>
      <c r="C44" t="s">
        <v>43</v>
      </c>
      <c r="D44" t="s">
        <v>36</v>
      </c>
      <c r="E44">
        <v>1240</v>
      </c>
      <c r="F44" t="s">
        <v>45</v>
      </c>
      <c r="G44">
        <v>2</v>
      </c>
      <c r="H44">
        <v>4</v>
      </c>
      <c r="I44" t="s">
        <v>38</v>
      </c>
      <c r="J44">
        <v>1</v>
      </c>
      <c r="K44">
        <v>54</v>
      </c>
      <c r="L44">
        <v>4</v>
      </c>
      <c r="M44" t="s">
        <v>39</v>
      </c>
      <c r="N44">
        <v>33</v>
      </c>
      <c r="O44">
        <v>3</v>
      </c>
      <c r="P44">
        <v>1</v>
      </c>
      <c r="Q44" t="s">
        <v>50</v>
      </c>
      <c r="R44">
        <v>1</v>
      </c>
      <c r="S44" t="s">
        <v>52</v>
      </c>
      <c r="T44">
        <v>2341</v>
      </c>
      <c r="U44" t="str">
        <f t="shared" si="1"/>
        <v>Low</v>
      </c>
      <c r="V44">
        <v>19715</v>
      </c>
      <c r="W44">
        <v>1</v>
      </c>
      <c r="X44" t="s">
        <v>42</v>
      </c>
      <c r="Y44" t="s">
        <v>43</v>
      </c>
      <c r="Z44">
        <v>13</v>
      </c>
      <c r="AA44">
        <v>3</v>
      </c>
      <c r="AB44">
        <v>4</v>
      </c>
      <c r="AC44">
        <v>80</v>
      </c>
      <c r="AD44">
        <v>1</v>
      </c>
      <c r="AE44">
        <v>1</v>
      </c>
      <c r="AF44">
        <v>6</v>
      </c>
      <c r="AG44">
        <v>3</v>
      </c>
      <c r="AH44" t="str">
        <f t="shared" si="2"/>
        <v>0-2 Years</v>
      </c>
      <c r="AI44">
        <v>1</v>
      </c>
      <c r="AJ44">
        <v>0</v>
      </c>
      <c r="AK44">
        <v>0</v>
      </c>
      <c r="AL44">
        <v>0</v>
      </c>
    </row>
    <row r="45" spans="1:38" x14ac:dyDescent="0.25">
      <c r="A45">
        <v>26</v>
      </c>
      <c r="B45" t="str">
        <f t="shared" si="0"/>
        <v>Early Career (18-30)</v>
      </c>
      <c r="C45" t="s">
        <v>35</v>
      </c>
      <c r="D45" t="s">
        <v>36</v>
      </c>
      <c r="E45">
        <v>1357</v>
      </c>
      <c r="F45" t="s">
        <v>45</v>
      </c>
      <c r="G45">
        <v>25</v>
      </c>
      <c r="H45">
        <v>3</v>
      </c>
      <c r="I45" t="s">
        <v>38</v>
      </c>
      <c r="J45">
        <v>1</v>
      </c>
      <c r="K45">
        <v>55</v>
      </c>
      <c r="L45">
        <v>1</v>
      </c>
      <c r="M45" t="s">
        <v>46</v>
      </c>
      <c r="N45">
        <v>48</v>
      </c>
      <c r="O45">
        <v>1</v>
      </c>
      <c r="P45">
        <v>1</v>
      </c>
      <c r="Q45" t="s">
        <v>50</v>
      </c>
      <c r="R45">
        <v>3</v>
      </c>
      <c r="S45" t="s">
        <v>41</v>
      </c>
      <c r="T45">
        <v>2293</v>
      </c>
      <c r="U45" t="str">
        <f t="shared" si="1"/>
        <v>Low</v>
      </c>
      <c r="V45">
        <v>10558</v>
      </c>
      <c r="W45">
        <v>1</v>
      </c>
      <c r="X45" t="s">
        <v>42</v>
      </c>
      <c r="Y45" t="s">
        <v>43</v>
      </c>
      <c r="Z45">
        <v>12</v>
      </c>
      <c r="AA45">
        <v>3</v>
      </c>
      <c r="AB45">
        <v>3</v>
      </c>
      <c r="AC45">
        <v>80</v>
      </c>
      <c r="AD45">
        <v>0</v>
      </c>
      <c r="AE45">
        <v>1</v>
      </c>
      <c r="AF45">
        <v>2</v>
      </c>
      <c r="AG45">
        <v>2</v>
      </c>
      <c r="AH45" t="str">
        <f t="shared" si="2"/>
        <v>0-2 Years</v>
      </c>
      <c r="AI45">
        <v>1</v>
      </c>
      <c r="AJ45">
        <v>0</v>
      </c>
      <c r="AK45">
        <v>0</v>
      </c>
      <c r="AL45">
        <v>1</v>
      </c>
    </row>
    <row r="46" spans="1:38" x14ac:dyDescent="0.25">
      <c r="A46">
        <v>27</v>
      </c>
      <c r="B46" t="str">
        <f t="shared" si="0"/>
        <v>Early Career (18-30)</v>
      </c>
      <c r="C46" t="s">
        <v>43</v>
      </c>
      <c r="D46" t="s">
        <v>44</v>
      </c>
      <c r="E46">
        <v>994</v>
      </c>
      <c r="F46" t="s">
        <v>37</v>
      </c>
      <c r="G46">
        <v>8</v>
      </c>
      <c r="H46">
        <v>3</v>
      </c>
      <c r="I46" t="s">
        <v>38</v>
      </c>
      <c r="J46">
        <v>1</v>
      </c>
      <c r="K46">
        <v>56</v>
      </c>
      <c r="L46">
        <v>4</v>
      </c>
      <c r="M46" t="s">
        <v>46</v>
      </c>
      <c r="N46">
        <v>37</v>
      </c>
      <c r="O46">
        <v>3</v>
      </c>
      <c r="P46">
        <v>3</v>
      </c>
      <c r="Q46" t="s">
        <v>40</v>
      </c>
      <c r="R46">
        <v>3</v>
      </c>
      <c r="S46" t="s">
        <v>41</v>
      </c>
      <c r="T46">
        <v>8726</v>
      </c>
      <c r="U46" t="str">
        <f t="shared" si="1"/>
        <v>High</v>
      </c>
      <c r="V46">
        <v>2975</v>
      </c>
      <c r="W46">
        <v>1</v>
      </c>
      <c r="X46" t="s">
        <v>42</v>
      </c>
      <c r="Y46" t="s">
        <v>43</v>
      </c>
      <c r="Z46">
        <v>15</v>
      </c>
      <c r="AA46">
        <v>3</v>
      </c>
      <c r="AB46">
        <v>4</v>
      </c>
      <c r="AC46">
        <v>80</v>
      </c>
      <c r="AD46">
        <v>0</v>
      </c>
      <c r="AE46">
        <v>9</v>
      </c>
      <c r="AF46">
        <v>0</v>
      </c>
      <c r="AG46">
        <v>3</v>
      </c>
      <c r="AH46" t="str">
        <f t="shared" si="2"/>
        <v>6+ Years</v>
      </c>
      <c r="AI46">
        <v>9</v>
      </c>
      <c r="AJ46">
        <v>8</v>
      </c>
      <c r="AK46">
        <v>1</v>
      </c>
      <c r="AL46">
        <v>7</v>
      </c>
    </row>
    <row r="47" spans="1:38" x14ac:dyDescent="0.25">
      <c r="A47">
        <v>30</v>
      </c>
      <c r="B47" t="str">
        <f t="shared" si="0"/>
        <v>Early Career (18-30)</v>
      </c>
      <c r="C47" t="s">
        <v>43</v>
      </c>
      <c r="D47" t="s">
        <v>44</v>
      </c>
      <c r="E47">
        <v>721</v>
      </c>
      <c r="F47" t="s">
        <v>45</v>
      </c>
      <c r="G47">
        <v>1</v>
      </c>
      <c r="H47">
        <v>2</v>
      </c>
      <c r="I47" t="s">
        <v>51</v>
      </c>
      <c r="J47">
        <v>1</v>
      </c>
      <c r="K47">
        <v>57</v>
      </c>
      <c r="L47">
        <v>3</v>
      </c>
      <c r="M47" t="s">
        <v>39</v>
      </c>
      <c r="N47">
        <v>58</v>
      </c>
      <c r="O47">
        <v>3</v>
      </c>
      <c r="P47">
        <v>2</v>
      </c>
      <c r="Q47" t="s">
        <v>50</v>
      </c>
      <c r="R47">
        <v>4</v>
      </c>
      <c r="S47" t="s">
        <v>41</v>
      </c>
      <c r="T47">
        <v>4011</v>
      </c>
      <c r="U47" t="str">
        <f t="shared" si="1"/>
        <v>Medium</v>
      </c>
      <c r="V47">
        <v>10781</v>
      </c>
      <c r="W47">
        <v>1</v>
      </c>
      <c r="X47" t="s">
        <v>42</v>
      </c>
      <c r="Y47" t="s">
        <v>43</v>
      </c>
      <c r="Z47">
        <v>23</v>
      </c>
      <c r="AA47">
        <v>4</v>
      </c>
      <c r="AB47">
        <v>4</v>
      </c>
      <c r="AC47">
        <v>80</v>
      </c>
      <c r="AD47">
        <v>0</v>
      </c>
      <c r="AE47">
        <v>12</v>
      </c>
      <c r="AF47">
        <v>2</v>
      </c>
      <c r="AG47">
        <v>3</v>
      </c>
      <c r="AH47" t="str">
        <f t="shared" si="2"/>
        <v>6+ Years</v>
      </c>
      <c r="AI47">
        <v>12</v>
      </c>
      <c r="AJ47">
        <v>8</v>
      </c>
      <c r="AK47">
        <v>3</v>
      </c>
      <c r="AL47">
        <v>7</v>
      </c>
    </row>
    <row r="48" spans="1:38" x14ac:dyDescent="0.25">
      <c r="A48">
        <v>41</v>
      </c>
      <c r="B48" t="str">
        <f t="shared" si="0"/>
        <v>Mid Career (31-45)</v>
      </c>
      <c r="C48" t="s">
        <v>35</v>
      </c>
      <c r="D48" t="s">
        <v>36</v>
      </c>
      <c r="E48">
        <v>1360</v>
      </c>
      <c r="F48" t="s">
        <v>45</v>
      </c>
      <c r="G48">
        <v>12</v>
      </c>
      <c r="H48">
        <v>3</v>
      </c>
      <c r="I48" t="s">
        <v>60</v>
      </c>
      <c r="J48">
        <v>1</v>
      </c>
      <c r="K48">
        <v>58</v>
      </c>
      <c r="L48">
        <v>2</v>
      </c>
      <c r="M48" t="s">
        <v>39</v>
      </c>
      <c r="N48">
        <v>49</v>
      </c>
      <c r="O48">
        <v>3</v>
      </c>
      <c r="P48">
        <v>5</v>
      </c>
      <c r="Q48" t="s">
        <v>58</v>
      </c>
      <c r="R48">
        <v>3</v>
      </c>
      <c r="S48" t="s">
        <v>48</v>
      </c>
      <c r="T48">
        <v>19545</v>
      </c>
      <c r="U48" t="str">
        <f t="shared" si="1"/>
        <v>High</v>
      </c>
      <c r="V48">
        <v>16280</v>
      </c>
      <c r="W48">
        <v>1</v>
      </c>
      <c r="X48" t="s">
        <v>42</v>
      </c>
      <c r="Y48" t="s">
        <v>43</v>
      </c>
      <c r="Z48">
        <v>12</v>
      </c>
      <c r="AA48">
        <v>3</v>
      </c>
      <c r="AB48">
        <v>4</v>
      </c>
      <c r="AC48">
        <v>80</v>
      </c>
      <c r="AD48">
        <v>0</v>
      </c>
      <c r="AE48">
        <v>23</v>
      </c>
      <c r="AF48">
        <v>0</v>
      </c>
      <c r="AG48">
        <v>3</v>
      </c>
      <c r="AH48" t="str">
        <f t="shared" si="2"/>
        <v>6+ Years</v>
      </c>
      <c r="AI48">
        <v>22</v>
      </c>
      <c r="AJ48">
        <v>15</v>
      </c>
      <c r="AK48">
        <v>15</v>
      </c>
      <c r="AL48">
        <v>8</v>
      </c>
    </row>
    <row r="49" spans="1:38" x14ac:dyDescent="0.25">
      <c r="A49">
        <v>34</v>
      </c>
      <c r="B49" t="str">
        <f t="shared" si="0"/>
        <v>Mid Career (31-45)</v>
      </c>
      <c r="C49" t="s">
        <v>43</v>
      </c>
      <c r="D49" t="s">
        <v>55</v>
      </c>
      <c r="E49">
        <v>1065</v>
      </c>
      <c r="F49" t="s">
        <v>37</v>
      </c>
      <c r="G49">
        <v>23</v>
      </c>
      <c r="H49">
        <v>4</v>
      </c>
      <c r="I49" t="s">
        <v>59</v>
      </c>
      <c r="J49">
        <v>1</v>
      </c>
      <c r="K49">
        <v>60</v>
      </c>
      <c r="L49">
        <v>2</v>
      </c>
      <c r="M49" t="s">
        <v>46</v>
      </c>
      <c r="N49">
        <v>72</v>
      </c>
      <c r="O49">
        <v>3</v>
      </c>
      <c r="P49">
        <v>2</v>
      </c>
      <c r="Q49" t="s">
        <v>40</v>
      </c>
      <c r="R49">
        <v>3</v>
      </c>
      <c r="S49" t="s">
        <v>41</v>
      </c>
      <c r="T49">
        <v>4568</v>
      </c>
      <c r="U49" t="str">
        <f t="shared" si="1"/>
        <v>Medium</v>
      </c>
      <c r="V49">
        <v>10034</v>
      </c>
      <c r="W49">
        <v>0</v>
      </c>
      <c r="X49" t="s">
        <v>42</v>
      </c>
      <c r="Y49" t="s">
        <v>43</v>
      </c>
      <c r="Z49">
        <v>20</v>
      </c>
      <c r="AA49">
        <v>4</v>
      </c>
      <c r="AB49">
        <v>3</v>
      </c>
      <c r="AC49">
        <v>80</v>
      </c>
      <c r="AD49">
        <v>0</v>
      </c>
      <c r="AE49">
        <v>10</v>
      </c>
      <c r="AF49">
        <v>2</v>
      </c>
      <c r="AG49">
        <v>3</v>
      </c>
      <c r="AH49" t="str">
        <f t="shared" si="2"/>
        <v>6+ Years</v>
      </c>
      <c r="AI49">
        <v>9</v>
      </c>
      <c r="AJ49">
        <v>5</v>
      </c>
      <c r="AK49">
        <v>8</v>
      </c>
      <c r="AL49">
        <v>7</v>
      </c>
    </row>
    <row r="50" spans="1:38" x14ac:dyDescent="0.25">
      <c r="A50">
        <v>37</v>
      </c>
      <c r="B50" t="str">
        <f t="shared" si="0"/>
        <v>Mid Career (31-45)</v>
      </c>
      <c r="C50" t="s">
        <v>43</v>
      </c>
      <c r="D50" t="s">
        <v>36</v>
      </c>
      <c r="E50">
        <v>408</v>
      </c>
      <c r="F50" t="s">
        <v>45</v>
      </c>
      <c r="G50">
        <v>19</v>
      </c>
      <c r="H50">
        <v>2</v>
      </c>
      <c r="I50" t="s">
        <v>38</v>
      </c>
      <c r="J50">
        <v>1</v>
      </c>
      <c r="K50">
        <v>61</v>
      </c>
      <c r="L50">
        <v>2</v>
      </c>
      <c r="M50" t="s">
        <v>46</v>
      </c>
      <c r="N50">
        <v>73</v>
      </c>
      <c r="O50">
        <v>3</v>
      </c>
      <c r="P50">
        <v>1</v>
      </c>
      <c r="Q50" t="s">
        <v>47</v>
      </c>
      <c r="R50">
        <v>2</v>
      </c>
      <c r="S50" t="s">
        <v>48</v>
      </c>
      <c r="T50">
        <v>3022</v>
      </c>
      <c r="U50" t="str">
        <f t="shared" si="1"/>
        <v>Medium</v>
      </c>
      <c r="V50">
        <v>10227</v>
      </c>
      <c r="W50">
        <v>4</v>
      </c>
      <c r="X50" t="s">
        <v>42</v>
      </c>
      <c r="Y50" t="s">
        <v>43</v>
      </c>
      <c r="Z50">
        <v>21</v>
      </c>
      <c r="AA50">
        <v>4</v>
      </c>
      <c r="AB50">
        <v>1</v>
      </c>
      <c r="AC50">
        <v>80</v>
      </c>
      <c r="AD50">
        <v>0</v>
      </c>
      <c r="AE50">
        <v>8</v>
      </c>
      <c r="AF50">
        <v>1</v>
      </c>
      <c r="AG50">
        <v>3</v>
      </c>
      <c r="AH50" t="str">
        <f t="shared" si="2"/>
        <v>0-2 Years</v>
      </c>
      <c r="AI50">
        <v>1</v>
      </c>
      <c r="AJ50">
        <v>0</v>
      </c>
      <c r="AK50">
        <v>0</v>
      </c>
      <c r="AL50">
        <v>0</v>
      </c>
    </row>
    <row r="51" spans="1:38" x14ac:dyDescent="0.25">
      <c r="A51">
        <v>46</v>
      </c>
      <c r="B51" t="str">
        <f t="shared" si="0"/>
        <v>Late Career (46+)</v>
      </c>
      <c r="C51" t="s">
        <v>43</v>
      </c>
      <c r="D51" t="s">
        <v>44</v>
      </c>
      <c r="E51">
        <v>1211</v>
      </c>
      <c r="F51" t="s">
        <v>37</v>
      </c>
      <c r="G51">
        <v>5</v>
      </c>
      <c r="H51">
        <v>4</v>
      </c>
      <c r="I51" t="s">
        <v>59</v>
      </c>
      <c r="J51">
        <v>1</v>
      </c>
      <c r="K51">
        <v>62</v>
      </c>
      <c r="L51">
        <v>1</v>
      </c>
      <c r="M51" t="s">
        <v>46</v>
      </c>
      <c r="N51">
        <v>98</v>
      </c>
      <c r="O51">
        <v>3</v>
      </c>
      <c r="P51">
        <v>2</v>
      </c>
      <c r="Q51" t="s">
        <v>40</v>
      </c>
      <c r="R51">
        <v>4</v>
      </c>
      <c r="S51" t="s">
        <v>41</v>
      </c>
      <c r="T51">
        <v>5772</v>
      </c>
      <c r="U51" t="str">
        <f t="shared" si="1"/>
        <v>Medium</v>
      </c>
      <c r="V51">
        <v>20445</v>
      </c>
      <c r="W51">
        <v>4</v>
      </c>
      <c r="X51" t="s">
        <v>42</v>
      </c>
      <c r="Y51" t="s">
        <v>35</v>
      </c>
      <c r="Z51">
        <v>21</v>
      </c>
      <c r="AA51">
        <v>4</v>
      </c>
      <c r="AB51">
        <v>3</v>
      </c>
      <c r="AC51">
        <v>80</v>
      </c>
      <c r="AD51">
        <v>0</v>
      </c>
      <c r="AE51">
        <v>14</v>
      </c>
      <c r="AF51">
        <v>4</v>
      </c>
      <c r="AG51">
        <v>3</v>
      </c>
      <c r="AH51" t="str">
        <f t="shared" si="2"/>
        <v>6+ Years</v>
      </c>
      <c r="AI51">
        <v>9</v>
      </c>
      <c r="AJ51">
        <v>6</v>
      </c>
      <c r="AK51">
        <v>0</v>
      </c>
      <c r="AL51">
        <v>8</v>
      </c>
    </row>
    <row r="52" spans="1:38" x14ac:dyDescent="0.25">
      <c r="A52">
        <v>35</v>
      </c>
      <c r="B52" t="str">
        <f t="shared" si="0"/>
        <v>Mid Career (31-45)</v>
      </c>
      <c r="C52" t="s">
        <v>43</v>
      </c>
      <c r="D52" t="s">
        <v>36</v>
      </c>
      <c r="E52">
        <v>1229</v>
      </c>
      <c r="F52" t="s">
        <v>45</v>
      </c>
      <c r="G52">
        <v>8</v>
      </c>
      <c r="H52">
        <v>1</v>
      </c>
      <c r="I52" t="s">
        <v>38</v>
      </c>
      <c r="J52">
        <v>1</v>
      </c>
      <c r="K52">
        <v>63</v>
      </c>
      <c r="L52">
        <v>4</v>
      </c>
      <c r="M52" t="s">
        <v>46</v>
      </c>
      <c r="N52">
        <v>36</v>
      </c>
      <c r="O52">
        <v>4</v>
      </c>
      <c r="P52">
        <v>1</v>
      </c>
      <c r="Q52" t="s">
        <v>50</v>
      </c>
      <c r="R52">
        <v>4</v>
      </c>
      <c r="S52" t="s">
        <v>48</v>
      </c>
      <c r="T52">
        <v>2269</v>
      </c>
      <c r="U52" t="str">
        <f t="shared" si="1"/>
        <v>Low</v>
      </c>
      <c r="V52">
        <v>4892</v>
      </c>
      <c r="W52">
        <v>1</v>
      </c>
      <c r="X52" t="s">
        <v>42</v>
      </c>
      <c r="Y52" t="s">
        <v>43</v>
      </c>
      <c r="Z52">
        <v>19</v>
      </c>
      <c r="AA52">
        <v>3</v>
      </c>
      <c r="AB52">
        <v>4</v>
      </c>
      <c r="AC52">
        <v>80</v>
      </c>
      <c r="AD52">
        <v>0</v>
      </c>
      <c r="AE52">
        <v>1</v>
      </c>
      <c r="AF52">
        <v>2</v>
      </c>
      <c r="AG52">
        <v>3</v>
      </c>
      <c r="AH52" t="str">
        <f t="shared" si="2"/>
        <v>0-2 Years</v>
      </c>
      <c r="AI52">
        <v>1</v>
      </c>
      <c r="AJ52">
        <v>0</v>
      </c>
      <c r="AK52">
        <v>0</v>
      </c>
      <c r="AL52">
        <v>1</v>
      </c>
    </row>
    <row r="53" spans="1:38" x14ac:dyDescent="0.25">
      <c r="A53">
        <v>48</v>
      </c>
      <c r="B53" t="str">
        <f t="shared" si="0"/>
        <v>Late Career (46+)</v>
      </c>
      <c r="C53" t="s">
        <v>35</v>
      </c>
      <c r="D53" t="s">
        <v>36</v>
      </c>
      <c r="E53">
        <v>626</v>
      </c>
      <c r="F53" t="s">
        <v>45</v>
      </c>
      <c r="G53">
        <v>1</v>
      </c>
      <c r="H53">
        <v>2</v>
      </c>
      <c r="I53" t="s">
        <v>38</v>
      </c>
      <c r="J53">
        <v>1</v>
      </c>
      <c r="K53">
        <v>64</v>
      </c>
      <c r="L53">
        <v>1</v>
      </c>
      <c r="M53" t="s">
        <v>46</v>
      </c>
      <c r="N53">
        <v>98</v>
      </c>
      <c r="O53">
        <v>2</v>
      </c>
      <c r="P53">
        <v>3</v>
      </c>
      <c r="Q53" t="s">
        <v>50</v>
      </c>
      <c r="R53">
        <v>3</v>
      </c>
      <c r="S53" t="s">
        <v>41</v>
      </c>
      <c r="T53">
        <v>5381</v>
      </c>
      <c r="U53" t="str">
        <f t="shared" si="1"/>
        <v>Medium</v>
      </c>
      <c r="V53">
        <v>19294</v>
      </c>
      <c r="W53">
        <v>9</v>
      </c>
      <c r="X53" t="s">
        <v>42</v>
      </c>
      <c r="Y53" t="s">
        <v>35</v>
      </c>
      <c r="Z53">
        <v>13</v>
      </c>
      <c r="AA53">
        <v>3</v>
      </c>
      <c r="AB53">
        <v>4</v>
      </c>
      <c r="AC53">
        <v>80</v>
      </c>
      <c r="AD53">
        <v>0</v>
      </c>
      <c r="AE53">
        <v>23</v>
      </c>
      <c r="AF53">
        <v>2</v>
      </c>
      <c r="AG53">
        <v>3</v>
      </c>
      <c r="AH53" t="str">
        <f t="shared" si="2"/>
        <v>0-2 Years</v>
      </c>
      <c r="AI53">
        <v>1</v>
      </c>
      <c r="AJ53">
        <v>0</v>
      </c>
      <c r="AK53">
        <v>0</v>
      </c>
      <c r="AL53">
        <v>0</v>
      </c>
    </row>
    <row r="54" spans="1:38" x14ac:dyDescent="0.25">
      <c r="A54">
        <v>28</v>
      </c>
      <c r="B54" t="str">
        <f t="shared" si="0"/>
        <v>Early Career (18-30)</v>
      </c>
      <c r="C54" t="s">
        <v>35</v>
      </c>
      <c r="D54" t="s">
        <v>36</v>
      </c>
      <c r="E54">
        <v>1434</v>
      </c>
      <c r="F54" t="s">
        <v>45</v>
      </c>
      <c r="G54">
        <v>5</v>
      </c>
      <c r="H54">
        <v>4</v>
      </c>
      <c r="I54" t="s">
        <v>60</v>
      </c>
      <c r="J54">
        <v>1</v>
      </c>
      <c r="K54">
        <v>65</v>
      </c>
      <c r="L54">
        <v>3</v>
      </c>
      <c r="M54" t="s">
        <v>46</v>
      </c>
      <c r="N54">
        <v>50</v>
      </c>
      <c r="O54">
        <v>3</v>
      </c>
      <c r="P54">
        <v>1</v>
      </c>
      <c r="Q54" t="s">
        <v>50</v>
      </c>
      <c r="R54">
        <v>3</v>
      </c>
      <c r="S54" t="s">
        <v>41</v>
      </c>
      <c r="T54">
        <v>3441</v>
      </c>
      <c r="U54" t="str">
        <f t="shared" si="1"/>
        <v>Medium</v>
      </c>
      <c r="V54">
        <v>11179</v>
      </c>
      <c r="W54">
        <v>1</v>
      </c>
      <c r="X54" t="s">
        <v>42</v>
      </c>
      <c r="Y54" t="s">
        <v>35</v>
      </c>
      <c r="Z54">
        <v>13</v>
      </c>
      <c r="AA54">
        <v>3</v>
      </c>
      <c r="AB54">
        <v>3</v>
      </c>
      <c r="AC54">
        <v>80</v>
      </c>
      <c r="AD54">
        <v>0</v>
      </c>
      <c r="AE54">
        <v>2</v>
      </c>
      <c r="AF54">
        <v>3</v>
      </c>
      <c r="AG54">
        <v>2</v>
      </c>
      <c r="AH54" t="str">
        <f t="shared" si="2"/>
        <v>0-2 Years</v>
      </c>
      <c r="AI54">
        <v>2</v>
      </c>
      <c r="AJ54">
        <v>2</v>
      </c>
      <c r="AK54">
        <v>2</v>
      </c>
      <c r="AL54">
        <v>2</v>
      </c>
    </row>
    <row r="55" spans="1:38" x14ac:dyDescent="0.25">
      <c r="A55">
        <v>44</v>
      </c>
      <c r="B55" t="str">
        <f t="shared" si="0"/>
        <v>Mid Career (31-45)</v>
      </c>
      <c r="C55" t="s">
        <v>43</v>
      </c>
      <c r="D55" t="s">
        <v>36</v>
      </c>
      <c r="E55">
        <v>1488</v>
      </c>
      <c r="F55" t="s">
        <v>37</v>
      </c>
      <c r="G55">
        <v>1</v>
      </c>
      <c r="H55">
        <v>5</v>
      </c>
      <c r="I55" t="s">
        <v>59</v>
      </c>
      <c r="J55">
        <v>1</v>
      </c>
      <c r="K55">
        <v>68</v>
      </c>
      <c r="L55">
        <v>2</v>
      </c>
      <c r="M55" t="s">
        <v>39</v>
      </c>
      <c r="N55">
        <v>75</v>
      </c>
      <c r="O55">
        <v>3</v>
      </c>
      <c r="P55">
        <v>2</v>
      </c>
      <c r="Q55" t="s">
        <v>40</v>
      </c>
      <c r="R55">
        <v>1</v>
      </c>
      <c r="S55" t="s">
        <v>52</v>
      </c>
      <c r="T55">
        <v>5454</v>
      </c>
      <c r="U55" t="str">
        <f t="shared" si="1"/>
        <v>Medium</v>
      </c>
      <c r="V55">
        <v>4009</v>
      </c>
      <c r="W55">
        <v>5</v>
      </c>
      <c r="X55" t="s">
        <v>42</v>
      </c>
      <c r="Y55" t="s">
        <v>35</v>
      </c>
      <c r="Z55">
        <v>21</v>
      </c>
      <c r="AA55">
        <v>4</v>
      </c>
      <c r="AB55">
        <v>3</v>
      </c>
      <c r="AC55">
        <v>80</v>
      </c>
      <c r="AD55">
        <v>1</v>
      </c>
      <c r="AE55">
        <v>9</v>
      </c>
      <c r="AF55">
        <v>2</v>
      </c>
      <c r="AG55">
        <v>2</v>
      </c>
      <c r="AH55" t="str">
        <f t="shared" si="2"/>
        <v>3-5 Years</v>
      </c>
      <c r="AI55">
        <v>4</v>
      </c>
      <c r="AJ55">
        <v>3</v>
      </c>
      <c r="AK55">
        <v>1</v>
      </c>
      <c r="AL55">
        <v>3</v>
      </c>
    </row>
    <row r="56" spans="1:38" x14ac:dyDescent="0.25">
      <c r="A56">
        <v>35</v>
      </c>
      <c r="B56" t="str">
        <f t="shared" si="0"/>
        <v>Mid Career (31-45)</v>
      </c>
      <c r="C56" t="s">
        <v>43</v>
      </c>
      <c r="D56" t="s">
        <v>55</v>
      </c>
      <c r="E56">
        <v>1097</v>
      </c>
      <c r="F56" t="s">
        <v>45</v>
      </c>
      <c r="G56">
        <v>11</v>
      </c>
      <c r="H56">
        <v>2</v>
      </c>
      <c r="I56" t="s">
        <v>51</v>
      </c>
      <c r="J56">
        <v>1</v>
      </c>
      <c r="K56">
        <v>70</v>
      </c>
      <c r="L56">
        <v>3</v>
      </c>
      <c r="M56" t="s">
        <v>46</v>
      </c>
      <c r="N56">
        <v>79</v>
      </c>
      <c r="O56">
        <v>2</v>
      </c>
      <c r="P56">
        <v>3</v>
      </c>
      <c r="Q56" t="s">
        <v>54</v>
      </c>
      <c r="R56">
        <v>1</v>
      </c>
      <c r="S56" t="s">
        <v>48</v>
      </c>
      <c r="T56">
        <v>9884</v>
      </c>
      <c r="U56" t="str">
        <f t="shared" si="1"/>
        <v>High</v>
      </c>
      <c r="V56">
        <v>8302</v>
      </c>
      <c r="W56">
        <v>2</v>
      </c>
      <c r="X56" t="s">
        <v>42</v>
      </c>
      <c r="Y56" t="s">
        <v>35</v>
      </c>
      <c r="Z56">
        <v>13</v>
      </c>
      <c r="AA56">
        <v>3</v>
      </c>
      <c r="AB56">
        <v>3</v>
      </c>
      <c r="AC56">
        <v>80</v>
      </c>
      <c r="AD56">
        <v>1</v>
      </c>
      <c r="AE56">
        <v>10</v>
      </c>
      <c r="AF56">
        <v>3</v>
      </c>
      <c r="AG56">
        <v>3</v>
      </c>
      <c r="AH56" t="str">
        <f t="shared" si="2"/>
        <v>3-5 Years</v>
      </c>
      <c r="AI56">
        <v>4</v>
      </c>
      <c r="AJ56">
        <v>0</v>
      </c>
      <c r="AK56">
        <v>2</v>
      </c>
      <c r="AL56">
        <v>3</v>
      </c>
    </row>
    <row r="57" spans="1:38" x14ac:dyDescent="0.25">
      <c r="A57">
        <v>26</v>
      </c>
      <c r="B57" t="str">
        <f t="shared" si="0"/>
        <v>Early Career (18-30)</v>
      </c>
      <c r="C57" t="s">
        <v>43</v>
      </c>
      <c r="D57" t="s">
        <v>36</v>
      </c>
      <c r="E57">
        <v>1443</v>
      </c>
      <c r="F57" t="s">
        <v>37</v>
      </c>
      <c r="G57">
        <v>23</v>
      </c>
      <c r="H57">
        <v>3</v>
      </c>
      <c r="I57" t="s">
        <v>59</v>
      </c>
      <c r="J57">
        <v>1</v>
      </c>
      <c r="K57">
        <v>72</v>
      </c>
      <c r="L57">
        <v>3</v>
      </c>
      <c r="M57" t="s">
        <v>39</v>
      </c>
      <c r="N57">
        <v>47</v>
      </c>
      <c r="O57">
        <v>2</v>
      </c>
      <c r="P57">
        <v>2</v>
      </c>
      <c r="Q57" t="s">
        <v>40</v>
      </c>
      <c r="R57">
        <v>4</v>
      </c>
      <c r="S57" t="s">
        <v>48</v>
      </c>
      <c r="T57">
        <v>4157</v>
      </c>
      <c r="U57" t="str">
        <f t="shared" si="1"/>
        <v>Medium</v>
      </c>
      <c r="V57">
        <v>21436</v>
      </c>
      <c r="W57">
        <v>7</v>
      </c>
      <c r="X57" t="s">
        <v>42</v>
      </c>
      <c r="Y57" t="s">
        <v>35</v>
      </c>
      <c r="Z57">
        <v>19</v>
      </c>
      <c r="AA57">
        <v>3</v>
      </c>
      <c r="AB57">
        <v>3</v>
      </c>
      <c r="AC57">
        <v>80</v>
      </c>
      <c r="AD57">
        <v>1</v>
      </c>
      <c r="AE57">
        <v>5</v>
      </c>
      <c r="AF57">
        <v>2</v>
      </c>
      <c r="AG57">
        <v>2</v>
      </c>
      <c r="AH57" t="str">
        <f t="shared" si="2"/>
        <v>0-2 Years</v>
      </c>
      <c r="AI57">
        <v>2</v>
      </c>
      <c r="AJ57">
        <v>2</v>
      </c>
      <c r="AK57">
        <v>0</v>
      </c>
      <c r="AL57">
        <v>0</v>
      </c>
    </row>
    <row r="58" spans="1:38" x14ac:dyDescent="0.25">
      <c r="A58">
        <v>33</v>
      </c>
      <c r="B58" t="str">
        <f t="shared" si="0"/>
        <v>Mid Career (31-45)</v>
      </c>
      <c r="C58" t="s">
        <v>43</v>
      </c>
      <c r="D58" t="s">
        <v>44</v>
      </c>
      <c r="E58">
        <v>515</v>
      </c>
      <c r="F58" t="s">
        <v>45</v>
      </c>
      <c r="G58">
        <v>1</v>
      </c>
      <c r="H58">
        <v>2</v>
      </c>
      <c r="I58" t="s">
        <v>38</v>
      </c>
      <c r="J58">
        <v>1</v>
      </c>
      <c r="K58">
        <v>73</v>
      </c>
      <c r="L58">
        <v>1</v>
      </c>
      <c r="M58" t="s">
        <v>39</v>
      </c>
      <c r="N58">
        <v>98</v>
      </c>
      <c r="O58">
        <v>3</v>
      </c>
      <c r="P58">
        <v>3</v>
      </c>
      <c r="Q58" t="s">
        <v>58</v>
      </c>
      <c r="R58">
        <v>4</v>
      </c>
      <c r="S58" t="s">
        <v>41</v>
      </c>
      <c r="T58">
        <v>13458</v>
      </c>
      <c r="U58" t="str">
        <f t="shared" si="1"/>
        <v>High</v>
      </c>
      <c r="V58">
        <v>15146</v>
      </c>
      <c r="W58">
        <v>1</v>
      </c>
      <c r="X58" t="s">
        <v>42</v>
      </c>
      <c r="Y58" t="s">
        <v>35</v>
      </c>
      <c r="Z58">
        <v>12</v>
      </c>
      <c r="AA58">
        <v>3</v>
      </c>
      <c r="AB58">
        <v>3</v>
      </c>
      <c r="AC58">
        <v>80</v>
      </c>
      <c r="AD58">
        <v>0</v>
      </c>
      <c r="AE58">
        <v>15</v>
      </c>
      <c r="AF58">
        <v>1</v>
      </c>
      <c r="AG58">
        <v>3</v>
      </c>
      <c r="AH58" t="str">
        <f t="shared" si="2"/>
        <v>6+ Years</v>
      </c>
      <c r="AI58">
        <v>15</v>
      </c>
      <c r="AJ58">
        <v>14</v>
      </c>
      <c r="AK58">
        <v>8</v>
      </c>
      <c r="AL58">
        <v>12</v>
      </c>
    </row>
    <row r="59" spans="1:38" x14ac:dyDescent="0.25">
      <c r="A59">
        <v>35</v>
      </c>
      <c r="B59" t="str">
        <f t="shared" si="0"/>
        <v>Mid Career (31-45)</v>
      </c>
      <c r="C59" t="s">
        <v>43</v>
      </c>
      <c r="D59" t="s">
        <v>44</v>
      </c>
      <c r="E59">
        <v>853</v>
      </c>
      <c r="F59" t="s">
        <v>37</v>
      </c>
      <c r="G59">
        <v>18</v>
      </c>
      <c r="H59">
        <v>5</v>
      </c>
      <c r="I59" t="s">
        <v>38</v>
      </c>
      <c r="J59">
        <v>1</v>
      </c>
      <c r="K59">
        <v>74</v>
      </c>
      <c r="L59">
        <v>2</v>
      </c>
      <c r="M59" t="s">
        <v>46</v>
      </c>
      <c r="N59">
        <v>71</v>
      </c>
      <c r="O59">
        <v>3</v>
      </c>
      <c r="P59">
        <v>3</v>
      </c>
      <c r="Q59" t="s">
        <v>40</v>
      </c>
      <c r="R59">
        <v>1</v>
      </c>
      <c r="S59" t="s">
        <v>48</v>
      </c>
      <c r="T59">
        <v>9069</v>
      </c>
      <c r="U59" t="str">
        <f t="shared" si="1"/>
        <v>High</v>
      </c>
      <c r="V59">
        <v>11031</v>
      </c>
      <c r="W59">
        <v>1</v>
      </c>
      <c r="X59" t="s">
        <v>42</v>
      </c>
      <c r="Y59" t="s">
        <v>43</v>
      </c>
      <c r="Z59">
        <v>22</v>
      </c>
      <c r="AA59">
        <v>4</v>
      </c>
      <c r="AB59">
        <v>4</v>
      </c>
      <c r="AC59">
        <v>80</v>
      </c>
      <c r="AD59">
        <v>1</v>
      </c>
      <c r="AE59">
        <v>9</v>
      </c>
      <c r="AF59">
        <v>3</v>
      </c>
      <c r="AG59">
        <v>2</v>
      </c>
      <c r="AH59" t="str">
        <f t="shared" si="2"/>
        <v>6+ Years</v>
      </c>
      <c r="AI59">
        <v>9</v>
      </c>
      <c r="AJ59">
        <v>8</v>
      </c>
      <c r="AK59">
        <v>1</v>
      </c>
      <c r="AL59">
        <v>8</v>
      </c>
    </row>
    <row r="60" spans="1:38" x14ac:dyDescent="0.25">
      <c r="A60">
        <v>35</v>
      </c>
      <c r="B60" t="str">
        <f t="shared" si="0"/>
        <v>Mid Career (31-45)</v>
      </c>
      <c r="C60" t="s">
        <v>43</v>
      </c>
      <c r="D60" t="s">
        <v>36</v>
      </c>
      <c r="E60">
        <v>1142</v>
      </c>
      <c r="F60" t="s">
        <v>45</v>
      </c>
      <c r="G60">
        <v>23</v>
      </c>
      <c r="H60">
        <v>4</v>
      </c>
      <c r="I60" t="s">
        <v>51</v>
      </c>
      <c r="J60">
        <v>1</v>
      </c>
      <c r="K60">
        <v>75</v>
      </c>
      <c r="L60">
        <v>3</v>
      </c>
      <c r="M60" t="s">
        <v>39</v>
      </c>
      <c r="N60">
        <v>30</v>
      </c>
      <c r="O60">
        <v>3</v>
      </c>
      <c r="P60">
        <v>1</v>
      </c>
      <c r="Q60" t="s">
        <v>50</v>
      </c>
      <c r="R60">
        <v>1</v>
      </c>
      <c r="S60" t="s">
        <v>48</v>
      </c>
      <c r="T60">
        <v>4014</v>
      </c>
      <c r="U60" t="str">
        <f t="shared" si="1"/>
        <v>Medium</v>
      </c>
      <c r="V60">
        <v>16002</v>
      </c>
      <c r="W60">
        <v>3</v>
      </c>
      <c r="X60" t="s">
        <v>42</v>
      </c>
      <c r="Y60" t="s">
        <v>35</v>
      </c>
      <c r="Z60">
        <v>15</v>
      </c>
      <c r="AA60">
        <v>3</v>
      </c>
      <c r="AB60">
        <v>3</v>
      </c>
      <c r="AC60">
        <v>80</v>
      </c>
      <c r="AD60">
        <v>1</v>
      </c>
      <c r="AE60">
        <v>4</v>
      </c>
      <c r="AF60">
        <v>3</v>
      </c>
      <c r="AG60">
        <v>3</v>
      </c>
      <c r="AH60" t="str">
        <f t="shared" si="2"/>
        <v>0-2 Years</v>
      </c>
      <c r="AI60">
        <v>2</v>
      </c>
      <c r="AJ60">
        <v>2</v>
      </c>
      <c r="AK60">
        <v>2</v>
      </c>
      <c r="AL60">
        <v>2</v>
      </c>
    </row>
    <row r="61" spans="1:38" x14ac:dyDescent="0.25">
      <c r="A61">
        <v>31</v>
      </c>
      <c r="B61" t="str">
        <f t="shared" si="0"/>
        <v>Mid Career (31-45)</v>
      </c>
      <c r="C61" t="s">
        <v>43</v>
      </c>
      <c r="D61" t="s">
        <v>36</v>
      </c>
      <c r="E61">
        <v>655</v>
      </c>
      <c r="F61" t="s">
        <v>45</v>
      </c>
      <c r="G61">
        <v>7</v>
      </c>
      <c r="H61">
        <v>4</v>
      </c>
      <c r="I61" t="s">
        <v>38</v>
      </c>
      <c r="J61">
        <v>1</v>
      </c>
      <c r="K61">
        <v>76</v>
      </c>
      <c r="L61">
        <v>4</v>
      </c>
      <c r="M61" t="s">
        <v>46</v>
      </c>
      <c r="N61">
        <v>48</v>
      </c>
      <c r="O61">
        <v>3</v>
      </c>
      <c r="P61">
        <v>2</v>
      </c>
      <c r="Q61" t="s">
        <v>50</v>
      </c>
      <c r="R61">
        <v>4</v>
      </c>
      <c r="S61" t="s">
        <v>52</v>
      </c>
      <c r="T61">
        <v>5915</v>
      </c>
      <c r="U61" t="str">
        <f t="shared" si="1"/>
        <v>Medium</v>
      </c>
      <c r="V61">
        <v>9528</v>
      </c>
      <c r="W61">
        <v>3</v>
      </c>
      <c r="X61" t="s">
        <v>42</v>
      </c>
      <c r="Y61" t="s">
        <v>43</v>
      </c>
      <c r="Z61">
        <v>22</v>
      </c>
      <c r="AA61">
        <v>4</v>
      </c>
      <c r="AB61">
        <v>4</v>
      </c>
      <c r="AC61">
        <v>80</v>
      </c>
      <c r="AD61">
        <v>1</v>
      </c>
      <c r="AE61">
        <v>10</v>
      </c>
      <c r="AF61">
        <v>3</v>
      </c>
      <c r="AG61">
        <v>2</v>
      </c>
      <c r="AH61" t="str">
        <f t="shared" si="2"/>
        <v>6+ Years</v>
      </c>
      <c r="AI61">
        <v>7</v>
      </c>
      <c r="AJ61">
        <v>7</v>
      </c>
      <c r="AK61">
        <v>1</v>
      </c>
      <c r="AL61">
        <v>7</v>
      </c>
    </row>
    <row r="62" spans="1:38" x14ac:dyDescent="0.25">
      <c r="A62">
        <v>37</v>
      </c>
      <c r="B62" t="str">
        <f t="shared" si="0"/>
        <v>Mid Career (31-45)</v>
      </c>
      <c r="C62" t="s">
        <v>43</v>
      </c>
      <c r="D62" t="s">
        <v>36</v>
      </c>
      <c r="E62">
        <v>1115</v>
      </c>
      <c r="F62" t="s">
        <v>45</v>
      </c>
      <c r="G62">
        <v>1</v>
      </c>
      <c r="H62">
        <v>4</v>
      </c>
      <c r="I62" t="s">
        <v>38</v>
      </c>
      <c r="J62">
        <v>1</v>
      </c>
      <c r="K62">
        <v>77</v>
      </c>
      <c r="L62">
        <v>1</v>
      </c>
      <c r="M62" t="s">
        <v>46</v>
      </c>
      <c r="N62">
        <v>51</v>
      </c>
      <c r="O62">
        <v>2</v>
      </c>
      <c r="P62">
        <v>2</v>
      </c>
      <c r="Q62" t="s">
        <v>53</v>
      </c>
      <c r="R62">
        <v>3</v>
      </c>
      <c r="S62" t="s">
        <v>52</v>
      </c>
      <c r="T62">
        <v>5993</v>
      </c>
      <c r="U62" t="str">
        <f t="shared" si="1"/>
        <v>Medium</v>
      </c>
      <c r="V62">
        <v>2689</v>
      </c>
      <c r="W62">
        <v>1</v>
      </c>
      <c r="X62" t="s">
        <v>42</v>
      </c>
      <c r="Y62" t="s">
        <v>43</v>
      </c>
      <c r="Z62">
        <v>18</v>
      </c>
      <c r="AA62">
        <v>3</v>
      </c>
      <c r="AB62">
        <v>3</v>
      </c>
      <c r="AC62">
        <v>80</v>
      </c>
      <c r="AD62">
        <v>1</v>
      </c>
      <c r="AE62">
        <v>7</v>
      </c>
      <c r="AF62">
        <v>2</v>
      </c>
      <c r="AG62">
        <v>4</v>
      </c>
      <c r="AH62" t="str">
        <f t="shared" si="2"/>
        <v>6+ Years</v>
      </c>
      <c r="AI62">
        <v>7</v>
      </c>
      <c r="AJ62">
        <v>5</v>
      </c>
      <c r="AK62">
        <v>0</v>
      </c>
      <c r="AL62">
        <v>7</v>
      </c>
    </row>
    <row r="63" spans="1:38" x14ac:dyDescent="0.25">
      <c r="A63">
        <v>32</v>
      </c>
      <c r="B63" t="str">
        <f t="shared" si="0"/>
        <v>Mid Career (31-45)</v>
      </c>
      <c r="C63" t="s">
        <v>43</v>
      </c>
      <c r="D63" t="s">
        <v>36</v>
      </c>
      <c r="E63">
        <v>427</v>
      </c>
      <c r="F63" t="s">
        <v>45</v>
      </c>
      <c r="G63">
        <v>1</v>
      </c>
      <c r="H63">
        <v>3</v>
      </c>
      <c r="I63" t="s">
        <v>51</v>
      </c>
      <c r="J63">
        <v>1</v>
      </c>
      <c r="K63">
        <v>78</v>
      </c>
      <c r="L63">
        <v>1</v>
      </c>
      <c r="M63" t="s">
        <v>46</v>
      </c>
      <c r="N63">
        <v>33</v>
      </c>
      <c r="O63">
        <v>3</v>
      </c>
      <c r="P63">
        <v>2</v>
      </c>
      <c r="Q63" t="s">
        <v>53</v>
      </c>
      <c r="R63">
        <v>4</v>
      </c>
      <c r="S63" t="s">
        <v>48</v>
      </c>
      <c r="T63">
        <v>6162</v>
      </c>
      <c r="U63" t="str">
        <f t="shared" si="1"/>
        <v>Medium</v>
      </c>
      <c r="V63">
        <v>10877</v>
      </c>
      <c r="W63">
        <v>1</v>
      </c>
      <c r="X63" t="s">
        <v>42</v>
      </c>
      <c r="Y63" t="s">
        <v>35</v>
      </c>
      <c r="Z63">
        <v>22</v>
      </c>
      <c r="AA63">
        <v>4</v>
      </c>
      <c r="AB63">
        <v>2</v>
      </c>
      <c r="AC63">
        <v>80</v>
      </c>
      <c r="AD63">
        <v>1</v>
      </c>
      <c r="AE63">
        <v>9</v>
      </c>
      <c r="AF63">
        <v>3</v>
      </c>
      <c r="AG63">
        <v>3</v>
      </c>
      <c r="AH63" t="str">
        <f t="shared" si="2"/>
        <v>6+ Years</v>
      </c>
      <c r="AI63">
        <v>9</v>
      </c>
      <c r="AJ63">
        <v>8</v>
      </c>
      <c r="AK63">
        <v>7</v>
      </c>
      <c r="AL63">
        <v>8</v>
      </c>
    </row>
    <row r="64" spans="1:38" x14ac:dyDescent="0.25">
      <c r="A64">
        <v>38</v>
      </c>
      <c r="B64" t="str">
        <f t="shared" si="0"/>
        <v>Mid Career (31-45)</v>
      </c>
      <c r="C64" t="s">
        <v>43</v>
      </c>
      <c r="D64" t="s">
        <v>44</v>
      </c>
      <c r="E64">
        <v>653</v>
      </c>
      <c r="F64" t="s">
        <v>45</v>
      </c>
      <c r="G64">
        <v>29</v>
      </c>
      <c r="H64">
        <v>5</v>
      </c>
      <c r="I64" t="s">
        <v>38</v>
      </c>
      <c r="J64">
        <v>1</v>
      </c>
      <c r="K64">
        <v>79</v>
      </c>
      <c r="L64">
        <v>4</v>
      </c>
      <c r="M64" t="s">
        <v>39</v>
      </c>
      <c r="N64">
        <v>50</v>
      </c>
      <c r="O64">
        <v>3</v>
      </c>
      <c r="P64">
        <v>2</v>
      </c>
      <c r="Q64" t="s">
        <v>50</v>
      </c>
      <c r="R64">
        <v>4</v>
      </c>
      <c r="S64" t="s">
        <v>41</v>
      </c>
      <c r="T64">
        <v>2406</v>
      </c>
      <c r="U64" t="str">
        <f t="shared" si="1"/>
        <v>Low</v>
      </c>
      <c r="V64">
        <v>5456</v>
      </c>
      <c r="W64">
        <v>1</v>
      </c>
      <c r="X64" t="s">
        <v>42</v>
      </c>
      <c r="Y64" t="s">
        <v>43</v>
      </c>
      <c r="Z64">
        <v>11</v>
      </c>
      <c r="AA64">
        <v>3</v>
      </c>
      <c r="AB64">
        <v>4</v>
      </c>
      <c r="AC64">
        <v>80</v>
      </c>
      <c r="AD64">
        <v>0</v>
      </c>
      <c r="AE64">
        <v>10</v>
      </c>
      <c r="AF64">
        <v>2</v>
      </c>
      <c r="AG64">
        <v>3</v>
      </c>
      <c r="AH64" t="str">
        <f t="shared" si="2"/>
        <v>6+ Years</v>
      </c>
      <c r="AI64">
        <v>10</v>
      </c>
      <c r="AJ64">
        <v>3</v>
      </c>
      <c r="AK64">
        <v>9</v>
      </c>
      <c r="AL64">
        <v>9</v>
      </c>
    </row>
    <row r="65" spans="1:38" x14ac:dyDescent="0.25">
      <c r="A65">
        <v>50</v>
      </c>
      <c r="B65" t="str">
        <f t="shared" si="0"/>
        <v>Late Career (46+)</v>
      </c>
      <c r="C65" t="s">
        <v>43</v>
      </c>
      <c r="D65" t="s">
        <v>36</v>
      </c>
      <c r="E65">
        <v>989</v>
      </c>
      <c r="F65" t="s">
        <v>45</v>
      </c>
      <c r="G65">
        <v>7</v>
      </c>
      <c r="H65">
        <v>2</v>
      </c>
      <c r="I65" t="s">
        <v>51</v>
      </c>
      <c r="J65">
        <v>1</v>
      </c>
      <c r="K65">
        <v>80</v>
      </c>
      <c r="L65">
        <v>2</v>
      </c>
      <c r="M65" t="s">
        <v>39</v>
      </c>
      <c r="N65">
        <v>43</v>
      </c>
      <c r="O65">
        <v>2</v>
      </c>
      <c r="P65">
        <v>5</v>
      </c>
      <c r="Q65" t="s">
        <v>58</v>
      </c>
      <c r="R65">
        <v>3</v>
      </c>
      <c r="S65" t="s">
        <v>52</v>
      </c>
      <c r="T65">
        <v>18740</v>
      </c>
      <c r="U65" t="str">
        <f t="shared" si="1"/>
        <v>High</v>
      </c>
      <c r="V65">
        <v>16701</v>
      </c>
      <c r="W65">
        <v>5</v>
      </c>
      <c r="X65" t="s">
        <v>42</v>
      </c>
      <c r="Y65" t="s">
        <v>35</v>
      </c>
      <c r="Z65">
        <v>12</v>
      </c>
      <c r="AA65">
        <v>3</v>
      </c>
      <c r="AB65">
        <v>4</v>
      </c>
      <c r="AC65">
        <v>80</v>
      </c>
      <c r="AD65">
        <v>1</v>
      </c>
      <c r="AE65">
        <v>29</v>
      </c>
      <c r="AF65">
        <v>2</v>
      </c>
      <c r="AG65">
        <v>2</v>
      </c>
      <c r="AH65" t="str">
        <f t="shared" si="2"/>
        <v>6+ Years</v>
      </c>
      <c r="AI65">
        <v>27</v>
      </c>
      <c r="AJ65">
        <v>3</v>
      </c>
      <c r="AK65">
        <v>13</v>
      </c>
      <c r="AL65">
        <v>8</v>
      </c>
    </row>
    <row r="66" spans="1:38" x14ac:dyDescent="0.25">
      <c r="A66">
        <v>59</v>
      </c>
      <c r="B66" t="str">
        <f t="shared" si="0"/>
        <v>Late Career (46+)</v>
      </c>
      <c r="C66" t="s">
        <v>43</v>
      </c>
      <c r="D66" t="s">
        <v>36</v>
      </c>
      <c r="E66">
        <v>1435</v>
      </c>
      <c r="F66" t="s">
        <v>37</v>
      </c>
      <c r="G66">
        <v>25</v>
      </c>
      <c r="H66">
        <v>3</v>
      </c>
      <c r="I66" t="s">
        <v>38</v>
      </c>
      <c r="J66">
        <v>1</v>
      </c>
      <c r="K66">
        <v>81</v>
      </c>
      <c r="L66">
        <v>1</v>
      </c>
      <c r="M66" t="s">
        <v>39</v>
      </c>
      <c r="N66">
        <v>99</v>
      </c>
      <c r="O66">
        <v>3</v>
      </c>
      <c r="P66">
        <v>3</v>
      </c>
      <c r="Q66" t="s">
        <v>40</v>
      </c>
      <c r="R66">
        <v>1</v>
      </c>
      <c r="S66" t="s">
        <v>41</v>
      </c>
      <c r="T66">
        <v>7637</v>
      </c>
      <c r="U66" t="str">
        <f t="shared" si="1"/>
        <v>High</v>
      </c>
      <c r="V66">
        <v>2354</v>
      </c>
      <c r="W66">
        <v>7</v>
      </c>
      <c r="X66" t="s">
        <v>42</v>
      </c>
      <c r="Y66" t="s">
        <v>43</v>
      </c>
      <c r="Z66">
        <v>11</v>
      </c>
      <c r="AA66">
        <v>3</v>
      </c>
      <c r="AB66">
        <v>4</v>
      </c>
      <c r="AC66">
        <v>80</v>
      </c>
      <c r="AD66">
        <v>0</v>
      </c>
      <c r="AE66">
        <v>28</v>
      </c>
      <c r="AF66">
        <v>3</v>
      </c>
      <c r="AG66">
        <v>2</v>
      </c>
      <c r="AH66" t="str">
        <f t="shared" si="2"/>
        <v>6+ Years</v>
      </c>
      <c r="AI66">
        <v>21</v>
      </c>
      <c r="AJ66">
        <v>16</v>
      </c>
      <c r="AK66">
        <v>7</v>
      </c>
      <c r="AL66">
        <v>9</v>
      </c>
    </row>
    <row r="67" spans="1:38" x14ac:dyDescent="0.25">
      <c r="A67">
        <v>36</v>
      </c>
      <c r="B67" t="str">
        <f t="shared" ref="B67:B130" si="3">IF(A67&lt;=30,"Early Career (18-30)",
 IF(A67&lt;=45,"Mid Career (31-45)",
 "Late Career (46+)"))</f>
        <v>Mid Career (31-45)</v>
      </c>
      <c r="C67" t="s">
        <v>43</v>
      </c>
      <c r="D67" t="s">
        <v>36</v>
      </c>
      <c r="E67">
        <v>1223</v>
      </c>
      <c r="F67" t="s">
        <v>45</v>
      </c>
      <c r="G67">
        <v>8</v>
      </c>
      <c r="H67">
        <v>3</v>
      </c>
      <c r="I67" t="s">
        <v>60</v>
      </c>
      <c r="J67">
        <v>1</v>
      </c>
      <c r="K67">
        <v>83</v>
      </c>
      <c r="L67">
        <v>3</v>
      </c>
      <c r="M67" t="s">
        <v>39</v>
      </c>
      <c r="N67">
        <v>59</v>
      </c>
      <c r="O67">
        <v>3</v>
      </c>
      <c r="P67">
        <v>3</v>
      </c>
      <c r="Q67" t="s">
        <v>54</v>
      </c>
      <c r="R67">
        <v>3</v>
      </c>
      <c r="S67" t="s">
        <v>52</v>
      </c>
      <c r="T67">
        <v>10096</v>
      </c>
      <c r="U67" t="str">
        <f t="shared" ref="U67:U130" si="4">IF(T67&lt;3000,"Low",
 IF(T67&lt;7000,"Medium",
 "High"))</f>
        <v>High</v>
      </c>
      <c r="V67">
        <v>8202</v>
      </c>
      <c r="W67">
        <v>1</v>
      </c>
      <c r="X67" t="s">
        <v>42</v>
      </c>
      <c r="Y67" t="s">
        <v>43</v>
      </c>
      <c r="Z67">
        <v>13</v>
      </c>
      <c r="AA67">
        <v>3</v>
      </c>
      <c r="AB67">
        <v>2</v>
      </c>
      <c r="AC67">
        <v>80</v>
      </c>
      <c r="AD67">
        <v>3</v>
      </c>
      <c r="AE67">
        <v>17</v>
      </c>
      <c r="AF67">
        <v>2</v>
      </c>
      <c r="AG67">
        <v>3</v>
      </c>
      <c r="AH67" t="str">
        <f t="shared" ref="AH67:AH130" si="5">IF(AI67&lt;=2,"0-2 Years",
 IF(AI67&lt;=5,"3-5 Years",
 "6+ Years"))</f>
        <v>6+ Years</v>
      </c>
      <c r="AI67">
        <v>17</v>
      </c>
      <c r="AJ67">
        <v>14</v>
      </c>
      <c r="AK67">
        <v>12</v>
      </c>
      <c r="AL67">
        <v>8</v>
      </c>
    </row>
    <row r="68" spans="1:38" x14ac:dyDescent="0.25">
      <c r="A68">
        <v>55</v>
      </c>
      <c r="B68" t="str">
        <f t="shared" si="3"/>
        <v>Late Career (46+)</v>
      </c>
      <c r="C68" t="s">
        <v>43</v>
      </c>
      <c r="D68" t="s">
        <v>36</v>
      </c>
      <c r="E68">
        <v>836</v>
      </c>
      <c r="F68" t="s">
        <v>45</v>
      </c>
      <c r="G68">
        <v>8</v>
      </c>
      <c r="H68">
        <v>3</v>
      </c>
      <c r="I68" t="s">
        <v>51</v>
      </c>
      <c r="J68">
        <v>1</v>
      </c>
      <c r="K68">
        <v>84</v>
      </c>
      <c r="L68">
        <v>4</v>
      </c>
      <c r="M68" t="s">
        <v>39</v>
      </c>
      <c r="N68">
        <v>33</v>
      </c>
      <c r="O68">
        <v>3</v>
      </c>
      <c r="P68">
        <v>4</v>
      </c>
      <c r="Q68" t="s">
        <v>56</v>
      </c>
      <c r="R68">
        <v>3</v>
      </c>
      <c r="S68" t="s">
        <v>52</v>
      </c>
      <c r="T68">
        <v>14756</v>
      </c>
      <c r="U68" t="str">
        <f t="shared" si="4"/>
        <v>High</v>
      </c>
      <c r="V68">
        <v>19730</v>
      </c>
      <c r="W68">
        <v>2</v>
      </c>
      <c r="X68" t="s">
        <v>42</v>
      </c>
      <c r="Y68" t="s">
        <v>35</v>
      </c>
      <c r="Z68">
        <v>14</v>
      </c>
      <c r="AA68">
        <v>3</v>
      </c>
      <c r="AB68">
        <v>3</v>
      </c>
      <c r="AC68">
        <v>80</v>
      </c>
      <c r="AD68">
        <v>3</v>
      </c>
      <c r="AE68">
        <v>21</v>
      </c>
      <c r="AF68">
        <v>2</v>
      </c>
      <c r="AG68">
        <v>3</v>
      </c>
      <c r="AH68" t="str">
        <f t="shared" si="5"/>
        <v>3-5 Years</v>
      </c>
      <c r="AI68">
        <v>5</v>
      </c>
      <c r="AJ68">
        <v>0</v>
      </c>
      <c r="AK68">
        <v>0</v>
      </c>
      <c r="AL68">
        <v>2</v>
      </c>
    </row>
    <row r="69" spans="1:38" x14ac:dyDescent="0.25">
      <c r="A69">
        <v>36</v>
      </c>
      <c r="B69" t="str">
        <f t="shared" si="3"/>
        <v>Mid Career (31-45)</v>
      </c>
      <c r="C69" t="s">
        <v>43</v>
      </c>
      <c r="D69" t="s">
        <v>44</v>
      </c>
      <c r="E69">
        <v>1195</v>
      </c>
      <c r="F69" t="s">
        <v>45</v>
      </c>
      <c r="G69">
        <v>11</v>
      </c>
      <c r="H69">
        <v>3</v>
      </c>
      <c r="I69" t="s">
        <v>38</v>
      </c>
      <c r="J69">
        <v>1</v>
      </c>
      <c r="K69">
        <v>85</v>
      </c>
      <c r="L69">
        <v>2</v>
      </c>
      <c r="M69" t="s">
        <v>46</v>
      </c>
      <c r="N69">
        <v>95</v>
      </c>
      <c r="O69">
        <v>2</v>
      </c>
      <c r="P69">
        <v>2</v>
      </c>
      <c r="Q69" t="s">
        <v>53</v>
      </c>
      <c r="R69">
        <v>2</v>
      </c>
      <c r="S69" t="s">
        <v>41</v>
      </c>
      <c r="T69">
        <v>6499</v>
      </c>
      <c r="U69" t="str">
        <f t="shared" si="4"/>
        <v>Medium</v>
      </c>
      <c r="V69">
        <v>22656</v>
      </c>
      <c r="W69">
        <v>1</v>
      </c>
      <c r="X69" t="s">
        <v>42</v>
      </c>
      <c r="Y69" t="s">
        <v>43</v>
      </c>
      <c r="Z69">
        <v>13</v>
      </c>
      <c r="AA69">
        <v>3</v>
      </c>
      <c r="AB69">
        <v>3</v>
      </c>
      <c r="AC69">
        <v>80</v>
      </c>
      <c r="AD69">
        <v>0</v>
      </c>
      <c r="AE69">
        <v>6</v>
      </c>
      <c r="AF69">
        <v>3</v>
      </c>
      <c r="AG69">
        <v>3</v>
      </c>
      <c r="AH69" t="str">
        <f t="shared" si="5"/>
        <v>6+ Years</v>
      </c>
      <c r="AI69">
        <v>6</v>
      </c>
      <c r="AJ69">
        <v>5</v>
      </c>
      <c r="AK69">
        <v>0</v>
      </c>
      <c r="AL69">
        <v>3</v>
      </c>
    </row>
    <row r="70" spans="1:38" x14ac:dyDescent="0.25">
      <c r="A70">
        <v>45</v>
      </c>
      <c r="B70" t="str">
        <f t="shared" si="3"/>
        <v>Mid Career (31-45)</v>
      </c>
      <c r="C70" t="s">
        <v>43</v>
      </c>
      <c r="D70" t="s">
        <v>36</v>
      </c>
      <c r="E70">
        <v>1339</v>
      </c>
      <c r="F70" t="s">
        <v>45</v>
      </c>
      <c r="G70">
        <v>7</v>
      </c>
      <c r="H70">
        <v>3</v>
      </c>
      <c r="I70" t="s">
        <v>38</v>
      </c>
      <c r="J70">
        <v>1</v>
      </c>
      <c r="K70">
        <v>86</v>
      </c>
      <c r="L70">
        <v>2</v>
      </c>
      <c r="M70" t="s">
        <v>46</v>
      </c>
      <c r="N70">
        <v>59</v>
      </c>
      <c r="O70">
        <v>3</v>
      </c>
      <c r="P70">
        <v>3</v>
      </c>
      <c r="Q70" t="s">
        <v>47</v>
      </c>
      <c r="R70">
        <v>1</v>
      </c>
      <c r="S70" t="s">
        <v>52</v>
      </c>
      <c r="T70">
        <v>9724</v>
      </c>
      <c r="U70" t="str">
        <f t="shared" si="4"/>
        <v>High</v>
      </c>
      <c r="V70">
        <v>18787</v>
      </c>
      <c r="W70">
        <v>2</v>
      </c>
      <c r="X70" t="s">
        <v>42</v>
      </c>
      <c r="Y70" t="s">
        <v>43</v>
      </c>
      <c r="Z70">
        <v>17</v>
      </c>
      <c r="AA70">
        <v>3</v>
      </c>
      <c r="AB70">
        <v>3</v>
      </c>
      <c r="AC70">
        <v>80</v>
      </c>
      <c r="AD70">
        <v>1</v>
      </c>
      <c r="AE70">
        <v>25</v>
      </c>
      <c r="AF70">
        <v>2</v>
      </c>
      <c r="AG70">
        <v>3</v>
      </c>
      <c r="AH70" t="str">
        <f t="shared" si="5"/>
        <v>0-2 Years</v>
      </c>
      <c r="AI70">
        <v>1</v>
      </c>
      <c r="AJ70">
        <v>0</v>
      </c>
      <c r="AK70">
        <v>0</v>
      </c>
      <c r="AL70">
        <v>0</v>
      </c>
    </row>
    <row r="71" spans="1:38" x14ac:dyDescent="0.25">
      <c r="A71">
        <v>35</v>
      </c>
      <c r="B71" t="str">
        <f t="shared" si="3"/>
        <v>Mid Career (31-45)</v>
      </c>
      <c r="C71" t="s">
        <v>43</v>
      </c>
      <c r="D71" t="s">
        <v>44</v>
      </c>
      <c r="E71">
        <v>664</v>
      </c>
      <c r="F71" t="s">
        <v>45</v>
      </c>
      <c r="G71">
        <v>1</v>
      </c>
      <c r="H71">
        <v>3</v>
      </c>
      <c r="I71" t="s">
        <v>51</v>
      </c>
      <c r="J71">
        <v>1</v>
      </c>
      <c r="K71">
        <v>88</v>
      </c>
      <c r="L71">
        <v>2</v>
      </c>
      <c r="M71" t="s">
        <v>46</v>
      </c>
      <c r="N71">
        <v>79</v>
      </c>
      <c r="O71">
        <v>3</v>
      </c>
      <c r="P71">
        <v>1</v>
      </c>
      <c r="Q71" t="s">
        <v>47</v>
      </c>
      <c r="R71">
        <v>1</v>
      </c>
      <c r="S71" t="s">
        <v>48</v>
      </c>
      <c r="T71">
        <v>2194</v>
      </c>
      <c r="U71" t="str">
        <f t="shared" si="4"/>
        <v>Low</v>
      </c>
      <c r="V71">
        <v>5868</v>
      </c>
      <c r="W71">
        <v>4</v>
      </c>
      <c r="X71" t="s">
        <v>42</v>
      </c>
      <c r="Y71" t="s">
        <v>43</v>
      </c>
      <c r="Z71">
        <v>13</v>
      </c>
      <c r="AA71">
        <v>3</v>
      </c>
      <c r="AB71">
        <v>4</v>
      </c>
      <c r="AC71">
        <v>80</v>
      </c>
      <c r="AD71">
        <v>1</v>
      </c>
      <c r="AE71">
        <v>5</v>
      </c>
      <c r="AF71">
        <v>2</v>
      </c>
      <c r="AG71">
        <v>2</v>
      </c>
      <c r="AH71" t="str">
        <f t="shared" si="5"/>
        <v>3-5 Years</v>
      </c>
      <c r="AI71">
        <v>3</v>
      </c>
      <c r="AJ71">
        <v>2</v>
      </c>
      <c r="AK71">
        <v>1</v>
      </c>
      <c r="AL71">
        <v>2</v>
      </c>
    </row>
    <row r="72" spans="1:38" x14ac:dyDescent="0.25">
      <c r="A72">
        <v>36</v>
      </c>
      <c r="B72" t="str">
        <f t="shared" si="3"/>
        <v>Mid Career (31-45)</v>
      </c>
      <c r="C72" t="s">
        <v>35</v>
      </c>
      <c r="D72" t="s">
        <v>36</v>
      </c>
      <c r="E72">
        <v>318</v>
      </c>
      <c r="F72" t="s">
        <v>45</v>
      </c>
      <c r="G72">
        <v>9</v>
      </c>
      <c r="H72">
        <v>3</v>
      </c>
      <c r="I72" t="s">
        <v>51</v>
      </c>
      <c r="J72">
        <v>1</v>
      </c>
      <c r="K72">
        <v>90</v>
      </c>
      <c r="L72">
        <v>4</v>
      </c>
      <c r="M72" t="s">
        <v>46</v>
      </c>
      <c r="N72">
        <v>79</v>
      </c>
      <c r="O72">
        <v>2</v>
      </c>
      <c r="P72">
        <v>1</v>
      </c>
      <c r="Q72" t="s">
        <v>47</v>
      </c>
      <c r="R72">
        <v>3</v>
      </c>
      <c r="S72" t="s">
        <v>48</v>
      </c>
      <c r="T72">
        <v>3388</v>
      </c>
      <c r="U72" t="str">
        <f t="shared" si="4"/>
        <v>Medium</v>
      </c>
      <c r="V72">
        <v>21777</v>
      </c>
      <c r="W72">
        <v>0</v>
      </c>
      <c r="X72" t="s">
        <v>42</v>
      </c>
      <c r="Y72" t="s">
        <v>35</v>
      </c>
      <c r="Z72">
        <v>17</v>
      </c>
      <c r="AA72">
        <v>3</v>
      </c>
      <c r="AB72">
        <v>1</v>
      </c>
      <c r="AC72">
        <v>80</v>
      </c>
      <c r="AD72">
        <v>1</v>
      </c>
      <c r="AE72">
        <v>2</v>
      </c>
      <c r="AF72">
        <v>0</v>
      </c>
      <c r="AG72">
        <v>2</v>
      </c>
      <c r="AH72" t="str">
        <f t="shared" si="5"/>
        <v>0-2 Years</v>
      </c>
      <c r="AI72">
        <v>1</v>
      </c>
      <c r="AJ72">
        <v>0</v>
      </c>
      <c r="AK72">
        <v>0</v>
      </c>
      <c r="AL72">
        <v>0</v>
      </c>
    </row>
    <row r="73" spans="1:38" x14ac:dyDescent="0.25">
      <c r="A73">
        <v>59</v>
      </c>
      <c r="B73" t="str">
        <f t="shared" si="3"/>
        <v>Late Career (46+)</v>
      </c>
      <c r="C73" t="s">
        <v>43</v>
      </c>
      <c r="D73" t="s">
        <v>44</v>
      </c>
      <c r="E73">
        <v>1225</v>
      </c>
      <c r="F73" t="s">
        <v>37</v>
      </c>
      <c r="G73">
        <v>1</v>
      </c>
      <c r="H73">
        <v>1</v>
      </c>
      <c r="I73" t="s">
        <v>38</v>
      </c>
      <c r="J73">
        <v>1</v>
      </c>
      <c r="K73">
        <v>91</v>
      </c>
      <c r="L73">
        <v>1</v>
      </c>
      <c r="M73" t="s">
        <v>39</v>
      </c>
      <c r="N73">
        <v>57</v>
      </c>
      <c r="O73">
        <v>2</v>
      </c>
      <c r="P73">
        <v>2</v>
      </c>
      <c r="Q73" t="s">
        <v>40</v>
      </c>
      <c r="R73">
        <v>3</v>
      </c>
      <c r="S73" t="s">
        <v>41</v>
      </c>
      <c r="T73">
        <v>5473</v>
      </c>
      <c r="U73" t="str">
        <f t="shared" si="4"/>
        <v>Medium</v>
      </c>
      <c r="V73">
        <v>24668</v>
      </c>
      <c r="W73">
        <v>7</v>
      </c>
      <c r="X73" t="s">
        <v>42</v>
      </c>
      <c r="Y73" t="s">
        <v>43</v>
      </c>
      <c r="Z73">
        <v>11</v>
      </c>
      <c r="AA73">
        <v>3</v>
      </c>
      <c r="AB73">
        <v>4</v>
      </c>
      <c r="AC73">
        <v>80</v>
      </c>
      <c r="AD73">
        <v>0</v>
      </c>
      <c r="AE73">
        <v>20</v>
      </c>
      <c r="AF73">
        <v>2</v>
      </c>
      <c r="AG73">
        <v>2</v>
      </c>
      <c r="AH73" t="str">
        <f t="shared" si="5"/>
        <v>3-5 Years</v>
      </c>
      <c r="AI73">
        <v>4</v>
      </c>
      <c r="AJ73">
        <v>3</v>
      </c>
      <c r="AK73">
        <v>1</v>
      </c>
      <c r="AL73">
        <v>3</v>
      </c>
    </row>
    <row r="74" spans="1:38" x14ac:dyDescent="0.25">
      <c r="A74">
        <v>29</v>
      </c>
      <c r="B74" t="str">
        <f t="shared" si="3"/>
        <v>Early Career (18-30)</v>
      </c>
      <c r="C74" t="s">
        <v>43</v>
      </c>
      <c r="D74" t="s">
        <v>36</v>
      </c>
      <c r="E74">
        <v>1328</v>
      </c>
      <c r="F74" t="s">
        <v>45</v>
      </c>
      <c r="G74">
        <v>2</v>
      </c>
      <c r="H74">
        <v>3</v>
      </c>
      <c r="I74" t="s">
        <v>38</v>
      </c>
      <c r="J74">
        <v>1</v>
      </c>
      <c r="K74">
        <v>94</v>
      </c>
      <c r="L74">
        <v>3</v>
      </c>
      <c r="M74" t="s">
        <v>46</v>
      </c>
      <c r="N74">
        <v>76</v>
      </c>
      <c r="O74">
        <v>3</v>
      </c>
      <c r="P74">
        <v>1</v>
      </c>
      <c r="Q74" t="s">
        <v>47</v>
      </c>
      <c r="R74">
        <v>2</v>
      </c>
      <c r="S74" t="s">
        <v>48</v>
      </c>
      <c r="T74">
        <v>2703</v>
      </c>
      <c r="U74" t="str">
        <f t="shared" si="4"/>
        <v>Low</v>
      </c>
      <c r="V74">
        <v>4956</v>
      </c>
      <c r="W74">
        <v>0</v>
      </c>
      <c r="X74" t="s">
        <v>42</v>
      </c>
      <c r="Y74" t="s">
        <v>43</v>
      </c>
      <c r="Z74">
        <v>23</v>
      </c>
      <c r="AA74">
        <v>4</v>
      </c>
      <c r="AB74">
        <v>4</v>
      </c>
      <c r="AC74">
        <v>80</v>
      </c>
      <c r="AD74">
        <v>1</v>
      </c>
      <c r="AE74">
        <v>6</v>
      </c>
      <c r="AF74">
        <v>3</v>
      </c>
      <c r="AG74">
        <v>3</v>
      </c>
      <c r="AH74" t="str">
        <f t="shared" si="5"/>
        <v>3-5 Years</v>
      </c>
      <c r="AI74">
        <v>5</v>
      </c>
      <c r="AJ74">
        <v>4</v>
      </c>
      <c r="AK74">
        <v>0</v>
      </c>
      <c r="AL74">
        <v>4</v>
      </c>
    </row>
    <row r="75" spans="1:38" x14ac:dyDescent="0.25">
      <c r="A75">
        <v>31</v>
      </c>
      <c r="B75" t="str">
        <f t="shared" si="3"/>
        <v>Mid Career (31-45)</v>
      </c>
      <c r="C75" t="s">
        <v>43</v>
      </c>
      <c r="D75" t="s">
        <v>36</v>
      </c>
      <c r="E75">
        <v>1082</v>
      </c>
      <c r="F75" t="s">
        <v>45</v>
      </c>
      <c r="G75">
        <v>1</v>
      </c>
      <c r="H75">
        <v>4</v>
      </c>
      <c r="I75" t="s">
        <v>51</v>
      </c>
      <c r="J75">
        <v>1</v>
      </c>
      <c r="K75">
        <v>95</v>
      </c>
      <c r="L75">
        <v>3</v>
      </c>
      <c r="M75" t="s">
        <v>46</v>
      </c>
      <c r="N75">
        <v>87</v>
      </c>
      <c r="O75">
        <v>3</v>
      </c>
      <c r="P75">
        <v>1</v>
      </c>
      <c r="Q75" t="s">
        <v>47</v>
      </c>
      <c r="R75">
        <v>2</v>
      </c>
      <c r="S75" t="s">
        <v>41</v>
      </c>
      <c r="T75">
        <v>2501</v>
      </c>
      <c r="U75" t="str">
        <f t="shared" si="4"/>
        <v>Low</v>
      </c>
      <c r="V75">
        <v>18775</v>
      </c>
      <c r="W75">
        <v>1</v>
      </c>
      <c r="X75" t="s">
        <v>42</v>
      </c>
      <c r="Y75" t="s">
        <v>43</v>
      </c>
      <c r="Z75">
        <v>17</v>
      </c>
      <c r="AA75">
        <v>3</v>
      </c>
      <c r="AB75">
        <v>2</v>
      </c>
      <c r="AC75">
        <v>80</v>
      </c>
      <c r="AD75">
        <v>0</v>
      </c>
      <c r="AE75">
        <v>1</v>
      </c>
      <c r="AF75">
        <v>4</v>
      </c>
      <c r="AG75">
        <v>3</v>
      </c>
      <c r="AH75" t="str">
        <f t="shared" si="5"/>
        <v>0-2 Years</v>
      </c>
      <c r="AI75">
        <v>1</v>
      </c>
      <c r="AJ75">
        <v>1</v>
      </c>
      <c r="AK75">
        <v>1</v>
      </c>
      <c r="AL75">
        <v>0</v>
      </c>
    </row>
    <row r="76" spans="1:38" x14ac:dyDescent="0.25">
      <c r="A76">
        <v>32</v>
      </c>
      <c r="B76" t="str">
        <f t="shared" si="3"/>
        <v>Mid Career (31-45)</v>
      </c>
      <c r="C76" t="s">
        <v>43</v>
      </c>
      <c r="D76" t="s">
        <v>36</v>
      </c>
      <c r="E76">
        <v>548</v>
      </c>
      <c r="F76" t="s">
        <v>45</v>
      </c>
      <c r="G76">
        <v>1</v>
      </c>
      <c r="H76">
        <v>3</v>
      </c>
      <c r="I76" t="s">
        <v>38</v>
      </c>
      <c r="J76">
        <v>1</v>
      </c>
      <c r="K76">
        <v>96</v>
      </c>
      <c r="L76">
        <v>2</v>
      </c>
      <c r="M76" t="s">
        <v>46</v>
      </c>
      <c r="N76">
        <v>66</v>
      </c>
      <c r="O76">
        <v>3</v>
      </c>
      <c r="P76">
        <v>2</v>
      </c>
      <c r="Q76" t="s">
        <v>47</v>
      </c>
      <c r="R76">
        <v>2</v>
      </c>
      <c r="S76" t="s">
        <v>48</v>
      </c>
      <c r="T76">
        <v>6220</v>
      </c>
      <c r="U76" t="str">
        <f t="shared" si="4"/>
        <v>Medium</v>
      </c>
      <c r="V76">
        <v>7346</v>
      </c>
      <c r="W76">
        <v>1</v>
      </c>
      <c r="X76" t="s">
        <v>42</v>
      </c>
      <c r="Y76" t="s">
        <v>43</v>
      </c>
      <c r="Z76">
        <v>17</v>
      </c>
      <c r="AA76">
        <v>3</v>
      </c>
      <c r="AB76">
        <v>2</v>
      </c>
      <c r="AC76">
        <v>80</v>
      </c>
      <c r="AD76">
        <v>2</v>
      </c>
      <c r="AE76">
        <v>10</v>
      </c>
      <c r="AF76">
        <v>3</v>
      </c>
      <c r="AG76">
        <v>3</v>
      </c>
      <c r="AH76" t="str">
        <f t="shared" si="5"/>
        <v>6+ Years</v>
      </c>
      <c r="AI76">
        <v>10</v>
      </c>
      <c r="AJ76">
        <v>4</v>
      </c>
      <c r="AK76">
        <v>0</v>
      </c>
      <c r="AL76">
        <v>9</v>
      </c>
    </row>
    <row r="77" spans="1:38" x14ac:dyDescent="0.25">
      <c r="A77">
        <v>36</v>
      </c>
      <c r="B77" t="str">
        <f t="shared" si="3"/>
        <v>Mid Career (31-45)</v>
      </c>
      <c r="C77" t="s">
        <v>43</v>
      </c>
      <c r="D77" t="s">
        <v>36</v>
      </c>
      <c r="E77">
        <v>132</v>
      </c>
      <c r="F77" t="s">
        <v>45</v>
      </c>
      <c r="G77">
        <v>6</v>
      </c>
      <c r="H77">
        <v>3</v>
      </c>
      <c r="I77" t="s">
        <v>38</v>
      </c>
      <c r="J77">
        <v>1</v>
      </c>
      <c r="K77">
        <v>97</v>
      </c>
      <c r="L77">
        <v>2</v>
      </c>
      <c r="M77" t="s">
        <v>39</v>
      </c>
      <c r="N77">
        <v>55</v>
      </c>
      <c r="O77">
        <v>4</v>
      </c>
      <c r="P77">
        <v>1</v>
      </c>
      <c r="Q77" t="s">
        <v>50</v>
      </c>
      <c r="R77">
        <v>4</v>
      </c>
      <c r="S77" t="s">
        <v>48</v>
      </c>
      <c r="T77">
        <v>3038</v>
      </c>
      <c r="U77" t="str">
        <f t="shared" si="4"/>
        <v>Medium</v>
      </c>
      <c r="V77">
        <v>22002</v>
      </c>
      <c r="W77">
        <v>3</v>
      </c>
      <c r="X77" t="s">
        <v>42</v>
      </c>
      <c r="Y77" t="s">
        <v>43</v>
      </c>
      <c r="Z77">
        <v>12</v>
      </c>
      <c r="AA77">
        <v>3</v>
      </c>
      <c r="AB77">
        <v>2</v>
      </c>
      <c r="AC77">
        <v>80</v>
      </c>
      <c r="AD77">
        <v>0</v>
      </c>
      <c r="AE77">
        <v>5</v>
      </c>
      <c r="AF77">
        <v>3</v>
      </c>
      <c r="AG77">
        <v>3</v>
      </c>
      <c r="AH77" t="str">
        <f t="shared" si="5"/>
        <v>0-2 Years</v>
      </c>
      <c r="AI77">
        <v>1</v>
      </c>
      <c r="AJ77">
        <v>0</v>
      </c>
      <c r="AK77">
        <v>0</v>
      </c>
      <c r="AL77">
        <v>0</v>
      </c>
    </row>
    <row r="78" spans="1:38" x14ac:dyDescent="0.25">
      <c r="A78">
        <v>31</v>
      </c>
      <c r="B78" t="str">
        <f t="shared" si="3"/>
        <v>Mid Career (31-45)</v>
      </c>
      <c r="C78" t="s">
        <v>43</v>
      </c>
      <c r="D78" t="s">
        <v>36</v>
      </c>
      <c r="E78">
        <v>746</v>
      </c>
      <c r="F78" t="s">
        <v>45</v>
      </c>
      <c r="G78">
        <v>8</v>
      </c>
      <c r="H78">
        <v>4</v>
      </c>
      <c r="I78" t="s">
        <v>38</v>
      </c>
      <c r="J78">
        <v>1</v>
      </c>
      <c r="K78">
        <v>98</v>
      </c>
      <c r="L78">
        <v>3</v>
      </c>
      <c r="M78" t="s">
        <v>39</v>
      </c>
      <c r="N78">
        <v>61</v>
      </c>
      <c r="O78">
        <v>3</v>
      </c>
      <c r="P78">
        <v>2</v>
      </c>
      <c r="Q78" t="s">
        <v>53</v>
      </c>
      <c r="R78">
        <v>4</v>
      </c>
      <c r="S78" t="s">
        <v>41</v>
      </c>
      <c r="T78">
        <v>4424</v>
      </c>
      <c r="U78" t="str">
        <f t="shared" si="4"/>
        <v>Medium</v>
      </c>
      <c r="V78">
        <v>20682</v>
      </c>
      <c r="W78">
        <v>1</v>
      </c>
      <c r="X78" t="s">
        <v>42</v>
      </c>
      <c r="Y78" t="s">
        <v>43</v>
      </c>
      <c r="Z78">
        <v>23</v>
      </c>
      <c r="AA78">
        <v>4</v>
      </c>
      <c r="AB78">
        <v>4</v>
      </c>
      <c r="AC78">
        <v>80</v>
      </c>
      <c r="AD78">
        <v>0</v>
      </c>
      <c r="AE78">
        <v>11</v>
      </c>
      <c r="AF78">
        <v>2</v>
      </c>
      <c r="AG78">
        <v>3</v>
      </c>
      <c r="AH78" t="str">
        <f t="shared" si="5"/>
        <v>6+ Years</v>
      </c>
      <c r="AI78">
        <v>11</v>
      </c>
      <c r="AJ78">
        <v>7</v>
      </c>
      <c r="AK78">
        <v>1</v>
      </c>
      <c r="AL78">
        <v>8</v>
      </c>
    </row>
    <row r="79" spans="1:38" x14ac:dyDescent="0.25">
      <c r="A79">
        <v>35</v>
      </c>
      <c r="B79" t="str">
        <f t="shared" si="3"/>
        <v>Mid Career (31-45)</v>
      </c>
      <c r="C79" t="s">
        <v>43</v>
      </c>
      <c r="D79" t="s">
        <v>36</v>
      </c>
      <c r="E79">
        <v>776</v>
      </c>
      <c r="F79" t="s">
        <v>37</v>
      </c>
      <c r="G79">
        <v>1</v>
      </c>
      <c r="H79">
        <v>4</v>
      </c>
      <c r="I79" t="s">
        <v>59</v>
      </c>
      <c r="J79">
        <v>1</v>
      </c>
      <c r="K79">
        <v>100</v>
      </c>
      <c r="L79">
        <v>3</v>
      </c>
      <c r="M79" t="s">
        <v>46</v>
      </c>
      <c r="N79">
        <v>32</v>
      </c>
      <c r="O79">
        <v>2</v>
      </c>
      <c r="P79">
        <v>2</v>
      </c>
      <c r="Q79" t="s">
        <v>40</v>
      </c>
      <c r="R79">
        <v>1</v>
      </c>
      <c r="S79" t="s">
        <v>41</v>
      </c>
      <c r="T79">
        <v>4312</v>
      </c>
      <c r="U79" t="str">
        <f t="shared" si="4"/>
        <v>Medium</v>
      </c>
      <c r="V79">
        <v>23016</v>
      </c>
      <c r="W79">
        <v>0</v>
      </c>
      <c r="X79" t="s">
        <v>42</v>
      </c>
      <c r="Y79" t="s">
        <v>43</v>
      </c>
      <c r="Z79">
        <v>14</v>
      </c>
      <c r="AA79">
        <v>3</v>
      </c>
      <c r="AB79">
        <v>2</v>
      </c>
      <c r="AC79">
        <v>80</v>
      </c>
      <c r="AD79">
        <v>0</v>
      </c>
      <c r="AE79">
        <v>16</v>
      </c>
      <c r="AF79">
        <v>2</v>
      </c>
      <c r="AG79">
        <v>3</v>
      </c>
      <c r="AH79" t="str">
        <f t="shared" si="5"/>
        <v>6+ Years</v>
      </c>
      <c r="AI79">
        <v>15</v>
      </c>
      <c r="AJ79">
        <v>13</v>
      </c>
      <c r="AK79">
        <v>2</v>
      </c>
      <c r="AL79">
        <v>8</v>
      </c>
    </row>
    <row r="80" spans="1:38" x14ac:dyDescent="0.25">
      <c r="A80">
        <v>45</v>
      </c>
      <c r="B80" t="str">
        <f t="shared" si="3"/>
        <v>Mid Career (31-45)</v>
      </c>
      <c r="C80" t="s">
        <v>43</v>
      </c>
      <c r="D80" t="s">
        <v>36</v>
      </c>
      <c r="E80">
        <v>193</v>
      </c>
      <c r="F80" t="s">
        <v>45</v>
      </c>
      <c r="G80">
        <v>6</v>
      </c>
      <c r="H80">
        <v>4</v>
      </c>
      <c r="I80" t="s">
        <v>49</v>
      </c>
      <c r="J80">
        <v>1</v>
      </c>
      <c r="K80">
        <v>101</v>
      </c>
      <c r="L80">
        <v>4</v>
      </c>
      <c r="M80" t="s">
        <v>46</v>
      </c>
      <c r="N80">
        <v>52</v>
      </c>
      <c r="O80">
        <v>3</v>
      </c>
      <c r="P80">
        <v>3</v>
      </c>
      <c r="Q80" t="s">
        <v>58</v>
      </c>
      <c r="R80">
        <v>1</v>
      </c>
      <c r="S80" t="s">
        <v>48</v>
      </c>
      <c r="T80">
        <v>13245</v>
      </c>
      <c r="U80" t="str">
        <f t="shared" si="4"/>
        <v>High</v>
      </c>
      <c r="V80">
        <v>15067</v>
      </c>
      <c r="W80">
        <v>4</v>
      </c>
      <c r="X80" t="s">
        <v>42</v>
      </c>
      <c r="Y80" t="s">
        <v>35</v>
      </c>
      <c r="Z80">
        <v>14</v>
      </c>
      <c r="AA80">
        <v>3</v>
      </c>
      <c r="AB80">
        <v>2</v>
      </c>
      <c r="AC80">
        <v>80</v>
      </c>
      <c r="AD80">
        <v>0</v>
      </c>
      <c r="AE80">
        <v>17</v>
      </c>
      <c r="AF80">
        <v>3</v>
      </c>
      <c r="AG80">
        <v>4</v>
      </c>
      <c r="AH80" t="str">
        <f t="shared" si="5"/>
        <v>0-2 Years</v>
      </c>
      <c r="AI80">
        <v>0</v>
      </c>
      <c r="AJ80">
        <v>0</v>
      </c>
      <c r="AK80">
        <v>0</v>
      </c>
      <c r="AL80">
        <v>0</v>
      </c>
    </row>
    <row r="81" spans="1:38" x14ac:dyDescent="0.25">
      <c r="A81">
        <v>37</v>
      </c>
      <c r="B81" t="str">
        <f t="shared" si="3"/>
        <v>Mid Career (31-45)</v>
      </c>
      <c r="C81" t="s">
        <v>43</v>
      </c>
      <c r="D81" t="s">
        <v>36</v>
      </c>
      <c r="E81">
        <v>397</v>
      </c>
      <c r="F81" t="s">
        <v>45</v>
      </c>
      <c r="G81">
        <v>7</v>
      </c>
      <c r="H81">
        <v>4</v>
      </c>
      <c r="I81" t="s">
        <v>51</v>
      </c>
      <c r="J81">
        <v>1</v>
      </c>
      <c r="K81">
        <v>102</v>
      </c>
      <c r="L81">
        <v>1</v>
      </c>
      <c r="M81" t="s">
        <v>46</v>
      </c>
      <c r="N81">
        <v>30</v>
      </c>
      <c r="O81">
        <v>3</v>
      </c>
      <c r="P81">
        <v>3</v>
      </c>
      <c r="Q81" t="s">
        <v>58</v>
      </c>
      <c r="R81">
        <v>3</v>
      </c>
      <c r="S81" t="s">
        <v>41</v>
      </c>
      <c r="T81">
        <v>13664</v>
      </c>
      <c r="U81" t="str">
        <f t="shared" si="4"/>
        <v>High</v>
      </c>
      <c r="V81">
        <v>25258</v>
      </c>
      <c r="W81">
        <v>4</v>
      </c>
      <c r="X81" t="s">
        <v>42</v>
      </c>
      <c r="Y81" t="s">
        <v>43</v>
      </c>
      <c r="Z81">
        <v>13</v>
      </c>
      <c r="AA81">
        <v>3</v>
      </c>
      <c r="AB81">
        <v>1</v>
      </c>
      <c r="AC81">
        <v>80</v>
      </c>
      <c r="AD81">
        <v>0</v>
      </c>
      <c r="AE81">
        <v>16</v>
      </c>
      <c r="AF81">
        <v>3</v>
      </c>
      <c r="AG81">
        <v>4</v>
      </c>
      <c r="AH81" t="str">
        <f t="shared" si="5"/>
        <v>3-5 Years</v>
      </c>
      <c r="AI81">
        <v>5</v>
      </c>
      <c r="AJ81">
        <v>2</v>
      </c>
      <c r="AK81">
        <v>0</v>
      </c>
      <c r="AL81">
        <v>2</v>
      </c>
    </row>
    <row r="82" spans="1:38" x14ac:dyDescent="0.25">
      <c r="A82">
        <v>46</v>
      </c>
      <c r="B82" t="str">
        <f t="shared" si="3"/>
        <v>Late Career (46+)</v>
      </c>
      <c r="C82" t="s">
        <v>43</v>
      </c>
      <c r="D82" t="s">
        <v>36</v>
      </c>
      <c r="E82">
        <v>945</v>
      </c>
      <c r="F82" t="s">
        <v>61</v>
      </c>
      <c r="G82">
        <v>5</v>
      </c>
      <c r="H82">
        <v>2</v>
      </c>
      <c r="I82" t="s">
        <v>51</v>
      </c>
      <c r="J82">
        <v>1</v>
      </c>
      <c r="K82">
        <v>103</v>
      </c>
      <c r="L82">
        <v>2</v>
      </c>
      <c r="M82" t="s">
        <v>46</v>
      </c>
      <c r="N82">
        <v>80</v>
      </c>
      <c r="O82">
        <v>3</v>
      </c>
      <c r="P82">
        <v>2</v>
      </c>
      <c r="Q82" t="s">
        <v>61</v>
      </c>
      <c r="R82">
        <v>2</v>
      </c>
      <c r="S82" t="s">
        <v>52</v>
      </c>
      <c r="T82">
        <v>5021</v>
      </c>
      <c r="U82" t="str">
        <f t="shared" si="4"/>
        <v>Medium</v>
      </c>
      <c r="V82">
        <v>10425</v>
      </c>
      <c r="W82">
        <v>8</v>
      </c>
      <c r="X82" t="s">
        <v>42</v>
      </c>
      <c r="Y82" t="s">
        <v>35</v>
      </c>
      <c r="Z82">
        <v>22</v>
      </c>
      <c r="AA82">
        <v>4</v>
      </c>
      <c r="AB82">
        <v>4</v>
      </c>
      <c r="AC82">
        <v>80</v>
      </c>
      <c r="AD82">
        <v>1</v>
      </c>
      <c r="AE82">
        <v>16</v>
      </c>
      <c r="AF82">
        <v>2</v>
      </c>
      <c r="AG82">
        <v>3</v>
      </c>
      <c r="AH82" t="str">
        <f t="shared" si="5"/>
        <v>3-5 Years</v>
      </c>
      <c r="AI82">
        <v>4</v>
      </c>
      <c r="AJ82">
        <v>2</v>
      </c>
      <c r="AK82">
        <v>0</v>
      </c>
      <c r="AL82">
        <v>2</v>
      </c>
    </row>
    <row r="83" spans="1:38" x14ac:dyDescent="0.25">
      <c r="A83">
        <v>30</v>
      </c>
      <c r="B83" t="str">
        <f t="shared" si="3"/>
        <v>Early Career (18-30)</v>
      </c>
      <c r="C83" t="s">
        <v>43</v>
      </c>
      <c r="D83" t="s">
        <v>36</v>
      </c>
      <c r="E83">
        <v>852</v>
      </c>
      <c r="F83" t="s">
        <v>45</v>
      </c>
      <c r="G83">
        <v>1</v>
      </c>
      <c r="H83">
        <v>1</v>
      </c>
      <c r="I83" t="s">
        <v>38</v>
      </c>
      <c r="J83">
        <v>1</v>
      </c>
      <c r="K83">
        <v>104</v>
      </c>
      <c r="L83">
        <v>4</v>
      </c>
      <c r="M83" t="s">
        <v>46</v>
      </c>
      <c r="N83">
        <v>55</v>
      </c>
      <c r="O83">
        <v>2</v>
      </c>
      <c r="P83">
        <v>2</v>
      </c>
      <c r="Q83" t="s">
        <v>50</v>
      </c>
      <c r="R83">
        <v>4</v>
      </c>
      <c r="S83" t="s">
        <v>48</v>
      </c>
      <c r="T83">
        <v>5126</v>
      </c>
      <c r="U83" t="str">
        <f t="shared" si="4"/>
        <v>Medium</v>
      </c>
      <c r="V83">
        <v>15998</v>
      </c>
      <c r="W83">
        <v>1</v>
      </c>
      <c r="X83" t="s">
        <v>42</v>
      </c>
      <c r="Y83" t="s">
        <v>35</v>
      </c>
      <c r="Z83">
        <v>12</v>
      </c>
      <c r="AA83">
        <v>3</v>
      </c>
      <c r="AB83">
        <v>3</v>
      </c>
      <c r="AC83">
        <v>80</v>
      </c>
      <c r="AD83">
        <v>2</v>
      </c>
      <c r="AE83">
        <v>10</v>
      </c>
      <c r="AF83">
        <v>1</v>
      </c>
      <c r="AG83">
        <v>2</v>
      </c>
      <c r="AH83" t="str">
        <f t="shared" si="5"/>
        <v>6+ Years</v>
      </c>
      <c r="AI83">
        <v>10</v>
      </c>
      <c r="AJ83">
        <v>8</v>
      </c>
      <c r="AK83">
        <v>3</v>
      </c>
      <c r="AL83">
        <v>0</v>
      </c>
    </row>
    <row r="84" spans="1:38" x14ac:dyDescent="0.25">
      <c r="A84">
        <v>35</v>
      </c>
      <c r="B84" t="str">
        <f t="shared" si="3"/>
        <v>Mid Career (31-45)</v>
      </c>
      <c r="C84" t="s">
        <v>43</v>
      </c>
      <c r="D84" t="s">
        <v>36</v>
      </c>
      <c r="E84">
        <v>1214</v>
      </c>
      <c r="F84" t="s">
        <v>45</v>
      </c>
      <c r="G84">
        <v>1</v>
      </c>
      <c r="H84">
        <v>3</v>
      </c>
      <c r="I84" t="s">
        <v>51</v>
      </c>
      <c r="J84">
        <v>1</v>
      </c>
      <c r="K84">
        <v>105</v>
      </c>
      <c r="L84">
        <v>2</v>
      </c>
      <c r="M84" t="s">
        <v>46</v>
      </c>
      <c r="N84">
        <v>30</v>
      </c>
      <c r="O84">
        <v>2</v>
      </c>
      <c r="P84">
        <v>1</v>
      </c>
      <c r="Q84" t="s">
        <v>47</v>
      </c>
      <c r="R84">
        <v>3</v>
      </c>
      <c r="S84" t="s">
        <v>41</v>
      </c>
      <c r="T84">
        <v>2859</v>
      </c>
      <c r="U84" t="str">
        <f t="shared" si="4"/>
        <v>Low</v>
      </c>
      <c r="V84">
        <v>26278</v>
      </c>
      <c r="W84">
        <v>1</v>
      </c>
      <c r="X84" t="s">
        <v>42</v>
      </c>
      <c r="Y84" t="s">
        <v>43</v>
      </c>
      <c r="Z84">
        <v>18</v>
      </c>
      <c r="AA84">
        <v>3</v>
      </c>
      <c r="AB84">
        <v>1</v>
      </c>
      <c r="AC84">
        <v>80</v>
      </c>
      <c r="AD84">
        <v>0</v>
      </c>
      <c r="AE84">
        <v>6</v>
      </c>
      <c r="AF84">
        <v>3</v>
      </c>
      <c r="AG84">
        <v>3</v>
      </c>
      <c r="AH84" t="str">
        <f t="shared" si="5"/>
        <v>6+ Years</v>
      </c>
      <c r="AI84">
        <v>6</v>
      </c>
      <c r="AJ84">
        <v>4</v>
      </c>
      <c r="AK84">
        <v>0</v>
      </c>
      <c r="AL84">
        <v>4</v>
      </c>
    </row>
    <row r="85" spans="1:38" x14ac:dyDescent="0.25">
      <c r="A85">
        <v>55</v>
      </c>
      <c r="B85" t="str">
        <f t="shared" si="3"/>
        <v>Late Career (46+)</v>
      </c>
      <c r="C85" t="s">
        <v>43</v>
      </c>
      <c r="D85" t="s">
        <v>36</v>
      </c>
      <c r="E85">
        <v>111</v>
      </c>
      <c r="F85" t="s">
        <v>37</v>
      </c>
      <c r="G85">
        <v>1</v>
      </c>
      <c r="H85">
        <v>2</v>
      </c>
      <c r="I85" t="s">
        <v>38</v>
      </c>
      <c r="J85">
        <v>1</v>
      </c>
      <c r="K85">
        <v>106</v>
      </c>
      <c r="L85">
        <v>1</v>
      </c>
      <c r="M85" t="s">
        <v>46</v>
      </c>
      <c r="N85">
        <v>70</v>
      </c>
      <c r="O85">
        <v>3</v>
      </c>
      <c r="P85">
        <v>3</v>
      </c>
      <c r="Q85" t="s">
        <v>40</v>
      </c>
      <c r="R85">
        <v>4</v>
      </c>
      <c r="S85" t="s">
        <v>48</v>
      </c>
      <c r="T85">
        <v>10239</v>
      </c>
      <c r="U85" t="str">
        <f t="shared" si="4"/>
        <v>High</v>
      </c>
      <c r="V85">
        <v>18092</v>
      </c>
      <c r="W85">
        <v>3</v>
      </c>
      <c r="X85" t="s">
        <v>42</v>
      </c>
      <c r="Y85" t="s">
        <v>43</v>
      </c>
      <c r="Z85">
        <v>14</v>
      </c>
      <c r="AA85">
        <v>3</v>
      </c>
      <c r="AB85">
        <v>4</v>
      </c>
      <c r="AC85">
        <v>80</v>
      </c>
      <c r="AD85">
        <v>1</v>
      </c>
      <c r="AE85">
        <v>24</v>
      </c>
      <c r="AF85">
        <v>4</v>
      </c>
      <c r="AG85">
        <v>3</v>
      </c>
      <c r="AH85" t="str">
        <f t="shared" si="5"/>
        <v>0-2 Years</v>
      </c>
      <c r="AI85">
        <v>1</v>
      </c>
      <c r="AJ85">
        <v>0</v>
      </c>
      <c r="AK85">
        <v>1</v>
      </c>
      <c r="AL85">
        <v>0</v>
      </c>
    </row>
    <row r="86" spans="1:38" x14ac:dyDescent="0.25">
      <c r="A86">
        <v>38</v>
      </c>
      <c r="B86" t="str">
        <f t="shared" si="3"/>
        <v>Mid Career (31-45)</v>
      </c>
      <c r="C86" t="s">
        <v>43</v>
      </c>
      <c r="D86" t="s">
        <v>55</v>
      </c>
      <c r="E86">
        <v>573</v>
      </c>
      <c r="F86" t="s">
        <v>45</v>
      </c>
      <c r="G86">
        <v>6</v>
      </c>
      <c r="H86">
        <v>3</v>
      </c>
      <c r="I86" t="s">
        <v>51</v>
      </c>
      <c r="J86">
        <v>1</v>
      </c>
      <c r="K86">
        <v>107</v>
      </c>
      <c r="L86">
        <v>2</v>
      </c>
      <c r="M86" t="s">
        <v>39</v>
      </c>
      <c r="N86">
        <v>79</v>
      </c>
      <c r="O86">
        <v>1</v>
      </c>
      <c r="P86">
        <v>2</v>
      </c>
      <c r="Q86" t="s">
        <v>47</v>
      </c>
      <c r="R86">
        <v>4</v>
      </c>
      <c r="S86" t="s">
        <v>52</v>
      </c>
      <c r="T86">
        <v>5329</v>
      </c>
      <c r="U86" t="str">
        <f t="shared" si="4"/>
        <v>Medium</v>
      </c>
      <c r="V86">
        <v>15717</v>
      </c>
      <c r="W86">
        <v>7</v>
      </c>
      <c r="X86" t="s">
        <v>42</v>
      </c>
      <c r="Y86" t="s">
        <v>35</v>
      </c>
      <c r="Z86">
        <v>12</v>
      </c>
      <c r="AA86">
        <v>3</v>
      </c>
      <c r="AB86">
        <v>4</v>
      </c>
      <c r="AC86">
        <v>80</v>
      </c>
      <c r="AD86">
        <v>3</v>
      </c>
      <c r="AE86">
        <v>17</v>
      </c>
      <c r="AF86">
        <v>3</v>
      </c>
      <c r="AG86">
        <v>3</v>
      </c>
      <c r="AH86" t="str">
        <f t="shared" si="5"/>
        <v>6+ Years</v>
      </c>
      <c r="AI86">
        <v>13</v>
      </c>
      <c r="AJ86">
        <v>11</v>
      </c>
      <c r="AK86">
        <v>1</v>
      </c>
      <c r="AL86">
        <v>9</v>
      </c>
    </row>
    <row r="87" spans="1:38" x14ac:dyDescent="0.25">
      <c r="A87">
        <v>34</v>
      </c>
      <c r="B87" t="str">
        <f t="shared" si="3"/>
        <v>Mid Career (31-45)</v>
      </c>
      <c r="C87" t="s">
        <v>43</v>
      </c>
      <c r="D87" t="s">
        <v>36</v>
      </c>
      <c r="E87">
        <v>1153</v>
      </c>
      <c r="F87" t="s">
        <v>45</v>
      </c>
      <c r="G87">
        <v>1</v>
      </c>
      <c r="H87">
        <v>2</v>
      </c>
      <c r="I87" t="s">
        <v>51</v>
      </c>
      <c r="J87">
        <v>1</v>
      </c>
      <c r="K87">
        <v>110</v>
      </c>
      <c r="L87">
        <v>1</v>
      </c>
      <c r="M87" t="s">
        <v>46</v>
      </c>
      <c r="N87">
        <v>94</v>
      </c>
      <c r="O87">
        <v>3</v>
      </c>
      <c r="P87">
        <v>2</v>
      </c>
      <c r="Q87" t="s">
        <v>53</v>
      </c>
      <c r="R87">
        <v>2</v>
      </c>
      <c r="S87" t="s">
        <v>48</v>
      </c>
      <c r="T87">
        <v>4325</v>
      </c>
      <c r="U87" t="str">
        <f t="shared" si="4"/>
        <v>Medium</v>
      </c>
      <c r="V87">
        <v>17736</v>
      </c>
      <c r="W87">
        <v>1</v>
      </c>
      <c r="X87" t="s">
        <v>42</v>
      </c>
      <c r="Y87" t="s">
        <v>43</v>
      </c>
      <c r="Z87">
        <v>15</v>
      </c>
      <c r="AA87">
        <v>3</v>
      </c>
      <c r="AB87">
        <v>3</v>
      </c>
      <c r="AC87">
        <v>80</v>
      </c>
      <c r="AD87">
        <v>0</v>
      </c>
      <c r="AE87">
        <v>5</v>
      </c>
      <c r="AF87">
        <v>2</v>
      </c>
      <c r="AG87">
        <v>3</v>
      </c>
      <c r="AH87" t="str">
        <f t="shared" si="5"/>
        <v>3-5 Years</v>
      </c>
      <c r="AI87">
        <v>5</v>
      </c>
      <c r="AJ87">
        <v>2</v>
      </c>
      <c r="AK87">
        <v>1</v>
      </c>
      <c r="AL87">
        <v>3</v>
      </c>
    </row>
    <row r="88" spans="1:38" x14ac:dyDescent="0.25">
      <c r="A88">
        <v>56</v>
      </c>
      <c r="B88" t="str">
        <f t="shared" si="3"/>
        <v>Late Career (46+)</v>
      </c>
      <c r="C88" t="s">
        <v>43</v>
      </c>
      <c r="D88" t="s">
        <v>36</v>
      </c>
      <c r="E88">
        <v>1400</v>
      </c>
      <c r="F88" t="s">
        <v>45</v>
      </c>
      <c r="G88">
        <v>7</v>
      </c>
      <c r="H88">
        <v>3</v>
      </c>
      <c r="I88" t="s">
        <v>38</v>
      </c>
      <c r="J88">
        <v>1</v>
      </c>
      <c r="K88">
        <v>112</v>
      </c>
      <c r="L88">
        <v>4</v>
      </c>
      <c r="M88" t="s">
        <v>46</v>
      </c>
      <c r="N88">
        <v>49</v>
      </c>
      <c r="O88">
        <v>1</v>
      </c>
      <c r="P88">
        <v>3</v>
      </c>
      <c r="Q88" t="s">
        <v>53</v>
      </c>
      <c r="R88">
        <v>4</v>
      </c>
      <c r="S88" t="s">
        <v>41</v>
      </c>
      <c r="T88">
        <v>7260</v>
      </c>
      <c r="U88" t="str">
        <f t="shared" si="4"/>
        <v>High</v>
      </c>
      <c r="V88">
        <v>21698</v>
      </c>
      <c r="W88">
        <v>4</v>
      </c>
      <c r="X88" t="s">
        <v>42</v>
      </c>
      <c r="Y88" t="s">
        <v>43</v>
      </c>
      <c r="Z88">
        <v>11</v>
      </c>
      <c r="AA88">
        <v>3</v>
      </c>
      <c r="AB88">
        <v>1</v>
      </c>
      <c r="AC88">
        <v>80</v>
      </c>
      <c r="AD88">
        <v>0</v>
      </c>
      <c r="AE88">
        <v>37</v>
      </c>
      <c r="AF88">
        <v>3</v>
      </c>
      <c r="AG88">
        <v>2</v>
      </c>
      <c r="AH88" t="str">
        <f t="shared" si="5"/>
        <v>6+ Years</v>
      </c>
      <c r="AI88">
        <v>6</v>
      </c>
      <c r="AJ88">
        <v>4</v>
      </c>
      <c r="AK88">
        <v>0</v>
      </c>
      <c r="AL88">
        <v>2</v>
      </c>
    </row>
    <row r="89" spans="1:38" x14ac:dyDescent="0.25">
      <c r="A89">
        <v>23</v>
      </c>
      <c r="B89" t="str">
        <f t="shared" si="3"/>
        <v>Early Career (18-30)</v>
      </c>
      <c r="C89" t="s">
        <v>43</v>
      </c>
      <c r="D89" t="s">
        <v>36</v>
      </c>
      <c r="E89">
        <v>541</v>
      </c>
      <c r="F89" t="s">
        <v>37</v>
      </c>
      <c r="G89">
        <v>2</v>
      </c>
      <c r="H89">
        <v>1</v>
      </c>
      <c r="I89" t="s">
        <v>60</v>
      </c>
      <c r="J89">
        <v>1</v>
      </c>
      <c r="K89">
        <v>113</v>
      </c>
      <c r="L89">
        <v>3</v>
      </c>
      <c r="M89" t="s">
        <v>46</v>
      </c>
      <c r="N89">
        <v>62</v>
      </c>
      <c r="O89">
        <v>3</v>
      </c>
      <c r="P89">
        <v>1</v>
      </c>
      <c r="Q89" t="s">
        <v>57</v>
      </c>
      <c r="R89">
        <v>1</v>
      </c>
      <c r="S89" t="s">
        <v>52</v>
      </c>
      <c r="T89">
        <v>2322</v>
      </c>
      <c r="U89" t="str">
        <f t="shared" si="4"/>
        <v>Low</v>
      </c>
      <c r="V89">
        <v>9518</v>
      </c>
      <c r="W89">
        <v>3</v>
      </c>
      <c r="X89" t="s">
        <v>42</v>
      </c>
      <c r="Y89" t="s">
        <v>43</v>
      </c>
      <c r="Z89">
        <v>13</v>
      </c>
      <c r="AA89">
        <v>3</v>
      </c>
      <c r="AB89">
        <v>3</v>
      </c>
      <c r="AC89">
        <v>80</v>
      </c>
      <c r="AD89">
        <v>1</v>
      </c>
      <c r="AE89">
        <v>3</v>
      </c>
      <c r="AF89">
        <v>3</v>
      </c>
      <c r="AG89">
        <v>3</v>
      </c>
      <c r="AH89" t="str">
        <f t="shared" si="5"/>
        <v>0-2 Years</v>
      </c>
      <c r="AI89">
        <v>0</v>
      </c>
      <c r="AJ89">
        <v>0</v>
      </c>
      <c r="AK89">
        <v>0</v>
      </c>
      <c r="AL89">
        <v>0</v>
      </c>
    </row>
    <row r="90" spans="1:38" x14ac:dyDescent="0.25">
      <c r="A90">
        <v>51</v>
      </c>
      <c r="B90" t="str">
        <f t="shared" si="3"/>
        <v>Late Career (46+)</v>
      </c>
      <c r="C90" t="s">
        <v>43</v>
      </c>
      <c r="D90" t="s">
        <v>36</v>
      </c>
      <c r="E90">
        <v>432</v>
      </c>
      <c r="F90" t="s">
        <v>45</v>
      </c>
      <c r="G90">
        <v>9</v>
      </c>
      <c r="H90">
        <v>4</v>
      </c>
      <c r="I90" t="s">
        <v>38</v>
      </c>
      <c r="J90">
        <v>1</v>
      </c>
      <c r="K90">
        <v>116</v>
      </c>
      <c r="L90">
        <v>4</v>
      </c>
      <c r="M90" t="s">
        <v>46</v>
      </c>
      <c r="N90">
        <v>96</v>
      </c>
      <c r="O90">
        <v>3</v>
      </c>
      <c r="P90">
        <v>1</v>
      </c>
      <c r="Q90" t="s">
        <v>50</v>
      </c>
      <c r="R90">
        <v>4</v>
      </c>
      <c r="S90" t="s">
        <v>48</v>
      </c>
      <c r="T90">
        <v>2075</v>
      </c>
      <c r="U90" t="str">
        <f t="shared" si="4"/>
        <v>Low</v>
      </c>
      <c r="V90">
        <v>18725</v>
      </c>
      <c r="W90">
        <v>3</v>
      </c>
      <c r="X90" t="s">
        <v>42</v>
      </c>
      <c r="Y90" t="s">
        <v>43</v>
      </c>
      <c r="Z90">
        <v>23</v>
      </c>
      <c r="AA90">
        <v>4</v>
      </c>
      <c r="AB90">
        <v>2</v>
      </c>
      <c r="AC90">
        <v>80</v>
      </c>
      <c r="AD90">
        <v>2</v>
      </c>
      <c r="AE90">
        <v>10</v>
      </c>
      <c r="AF90">
        <v>4</v>
      </c>
      <c r="AG90">
        <v>3</v>
      </c>
      <c r="AH90" t="str">
        <f t="shared" si="5"/>
        <v>3-5 Years</v>
      </c>
      <c r="AI90">
        <v>4</v>
      </c>
      <c r="AJ90">
        <v>2</v>
      </c>
      <c r="AK90">
        <v>0</v>
      </c>
      <c r="AL90">
        <v>3</v>
      </c>
    </row>
    <row r="91" spans="1:38" x14ac:dyDescent="0.25">
      <c r="A91">
        <v>30</v>
      </c>
      <c r="B91" t="str">
        <f t="shared" si="3"/>
        <v>Early Career (18-30)</v>
      </c>
      <c r="C91" t="s">
        <v>43</v>
      </c>
      <c r="D91" t="s">
        <v>36</v>
      </c>
      <c r="E91">
        <v>288</v>
      </c>
      <c r="F91" t="s">
        <v>45</v>
      </c>
      <c r="G91">
        <v>2</v>
      </c>
      <c r="H91">
        <v>3</v>
      </c>
      <c r="I91" t="s">
        <v>38</v>
      </c>
      <c r="J91">
        <v>1</v>
      </c>
      <c r="K91">
        <v>117</v>
      </c>
      <c r="L91">
        <v>3</v>
      </c>
      <c r="M91" t="s">
        <v>46</v>
      </c>
      <c r="N91">
        <v>99</v>
      </c>
      <c r="O91">
        <v>2</v>
      </c>
      <c r="P91">
        <v>2</v>
      </c>
      <c r="Q91" t="s">
        <v>54</v>
      </c>
      <c r="R91">
        <v>4</v>
      </c>
      <c r="S91" t="s">
        <v>48</v>
      </c>
      <c r="T91">
        <v>4152</v>
      </c>
      <c r="U91" t="str">
        <f t="shared" si="4"/>
        <v>Medium</v>
      </c>
      <c r="V91">
        <v>15830</v>
      </c>
      <c r="W91">
        <v>1</v>
      </c>
      <c r="X91" t="s">
        <v>42</v>
      </c>
      <c r="Y91" t="s">
        <v>43</v>
      </c>
      <c r="Z91">
        <v>19</v>
      </c>
      <c r="AA91">
        <v>3</v>
      </c>
      <c r="AB91">
        <v>1</v>
      </c>
      <c r="AC91">
        <v>80</v>
      </c>
      <c r="AD91">
        <v>3</v>
      </c>
      <c r="AE91">
        <v>11</v>
      </c>
      <c r="AF91">
        <v>3</v>
      </c>
      <c r="AG91">
        <v>3</v>
      </c>
      <c r="AH91" t="str">
        <f t="shared" si="5"/>
        <v>6+ Years</v>
      </c>
      <c r="AI91">
        <v>11</v>
      </c>
      <c r="AJ91">
        <v>10</v>
      </c>
      <c r="AK91">
        <v>10</v>
      </c>
      <c r="AL91">
        <v>8</v>
      </c>
    </row>
    <row r="92" spans="1:38" x14ac:dyDescent="0.25">
      <c r="A92">
        <v>46</v>
      </c>
      <c r="B92" t="str">
        <f t="shared" si="3"/>
        <v>Late Career (46+)</v>
      </c>
      <c r="C92" t="s">
        <v>35</v>
      </c>
      <c r="D92" t="s">
        <v>36</v>
      </c>
      <c r="E92">
        <v>669</v>
      </c>
      <c r="F92" t="s">
        <v>37</v>
      </c>
      <c r="G92">
        <v>9</v>
      </c>
      <c r="H92">
        <v>2</v>
      </c>
      <c r="I92" t="s">
        <v>51</v>
      </c>
      <c r="J92">
        <v>1</v>
      </c>
      <c r="K92">
        <v>118</v>
      </c>
      <c r="L92">
        <v>3</v>
      </c>
      <c r="M92" t="s">
        <v>46</v>
      </c>
      <c r="N92">
        <v>64</v>
      </c>
      <c r="O92">
        <v>2</v>
      </c>
      <c r="P92">
        <v>3</v>
      </c>
      <c r="Q92" t="s">
        <v>40</v>
      </c>
      <c r="R92">
        <v>4</v>
      </c>
      <c r="S92" t="s">
        <v>41</v>
      </c>
      <c r="T92">
        <v>9619</v>
      </c>
      <c r="U92" t="str">
        <f t="shared" si="4"/>
        <v>High</v>
      </c>
      <c r="V92">
        <v>13596</v>
      </c>
      <c r="W92">
        <v>1</v>
      </c>
      <c r="X92" t="s">
        <v>42</v>
      </c>
      <c r="Y92" t="s">
        <v>43</v>
      </c>
      <c r="Z92">
        <v>16</v>
      </c>
      <c r="AA92">
        <v>3</v>
      </c>
      <c r="AB92">
        <v>4</v>
      </c>
      <c r="AC92">
        <v>80</v>
      </c>
      <c r="AD92">
        <v>0</v>
      </c>
      <c r="AE92">
        <v>9</v>
      </c>
      <c r="AF92">
        <v>3</v>
      </c>
      <c r="AG92">
        <v>3</v>
      </c>
      <c r="AH92" t="str">
        <f t="shared" si="5"/>
        <v>6+ Years</v>
      </c>
      <c r="AI92">
        <v>9</v>
      </c>
      <c r="AJ92">
        <v>8</v>
      </c>
      <c r="AK92">
        <v>4</v>
      </c>
      <c r="AL92">
        <v>7</v>
      </c>
    </row>
    <row r="93" spans="1:38" x14ac:dyDescent="0.25">
      <c r="A93">
        <v>40</v>
      </c>
      <c r="B93" t="str">
        <f t="shared" si="3"/>
        <v>Mid Career (31-45)</v>
      </c>
      <c r="C93" t="s">
        <v>43</v>
      </c>
      <c r="D93" t="s">
        <v>44</v>
      </c>
      <c r="E93">
        <v>530</v>
      </c>
      <c r="F93" t="s">
        <v>45</v>
      </c>
      <c r="G93">
        <v>1</v>
      </c>
      <c r="H93">
        <v>4</v>
      </c>
      <c r="I93" t="s">
        <v>38</v>
      </c>
      <c r="J93">
        <v>1</v>
      </c>
      <c r="K93">
        <v>119</v>
      </c>
      <c r="L93">
        <v>3</v>
      </c>
      <c r="M93" t="s">
        <v>46</v>
      </c>
      <c r="N93">
        <v>78</v>
      </c>
      <c r="O93">
        <v>2</v>
      </c>
      <c r="P93">
        <v>4</v>
      </c>
      <c r="Q93" t="s">
        <v>54</v>
      </c>
      <c r="R93">
        <v>2</v>
      </c>
      <c r="S93" t="s">
        <v>48</v>
      </c>
      <c r="T93">
        <v>13503</v>
      </c>
      <c r="U93" t="str">
        <f t="shared" si="4"/>
        <v>High</v>
      </c>
      <c r="V93">
        <v>14115</v>
      </c>
      <c r="W93">
        <v>1</v>
      </c>
      <c r="X93" t="s">
        <v>42</v>
      </c>
      <c r="Y93" t="s">
        <v>43</v>
      </c>
      <c r="Z93">
        <v>22</v>
      </c>
      <c r="AA93">
        <v>4</v>
      </c>
      <c r="AB93">
        <v>4</v>
      </c>
      <c r="AC93">
        <v>80</v>
      </c>
      <c r="AD93">
        <v>1</v>
      </c>
      <c r="AE93">
        <v>22</v>
      </c>
      <c r="AF93">
        <v>3</v>
      </c>
      <c r="AG93">
        <v>2</v>
      </c>
      <c r="AH93" t="str">
        <f t="shared" si="5"/>
        <v>6+ Years</v>
      </c>
      <c r="AI93">
        <v>22</v>
      </c>
      <c r="AJ93">
        <v>3</v>
      </c>
      <c r="AK93">
        <v>11</v>
      </c>
      <c r="AL93">
        <v>11</v>
      </c>
    </row>
    <row r="94" spans="1:38" x14ac:dyDescent="0.25">
      <c r="A94">
        <v>51</v>
      </c>
      <c r="B94" t="str">
        <f t="shared" si="3"/>
        <v>Late Career (46+)</v>
      </c>
      <c r="C94" t="s">
        <v>43</v>
      </c>
      <c r="D94" t="s">
        <v>36</v>
      </c>
      <c r="E94">
        <v>632</v>
      </c>
      <c r="F94" t="s">
        <v>37</v>
      </c>
      <c r="G94">
        <v>21</v>
      </c>
      <c r="H94">
        <v>4</v>
      </c>
      <c r="I94" t="s">
        <v>59</v>
      </c>
      <c r="J94">
        <v>1</v>
      </c>
      <c r="K94">
        <v>120</v>
      </c>
      <c r="L94">
        <v>3</v>
      </c>
      <c r="M94" t="s">
        <v>46</v>
      </c>
      <c r="N94">
        <v>71</v>
      </c>
      <c r="O94">
        <v>3</v>
      </c>
      <c r="P94">
        <v>2</v>
      </c>
      <c r="Q94" t="s">
        <v>40</v>
      </c>
      <c r="R94">
        <v>4</v>
      </c>
      <c r="S94" t="s">
        <v>41</v>
      </c>
      <c r="T94">
        <v>5441</v>
      </c>
      <c r="U94" t="str">
        <f t="shared" si="4"/>
        <v>Medium</v>
      </c>
      <c r="V94">
        <v>8423</v>
      </c>
      <c r="W94">
        <v>0</v>
      </c>
      <c r="X94" t="s">
        <v>42</v>
      </c>
      <c r="Y94" t="s">
        <v>35</v>
      </c>
      <c r="Z94">
        <v>22</v>
      </c>
      <c r="AA94">
        <v>4</v>
      </c>
      <c r="AB94">
        <v>4</v>
      </c>
      <c r="AC94">
        <v>80</v>
      </c>
      <c r="AD94">
        <v>0</v>
      </c>
      <c r="AE94">
        <v>11</v>
      </c>
      <c r="AF94">
        <v>2</v>
      </c>
      <c r="AG94">
        <v>1</v>
      </c>
      <c r="AH94" t="str">
        <f t="shared" si="5"/>
        <v>6+ Years</v>
      </c>
      <c r="AI94">
        <v>10</v>
      </c>
      <c r="AJ94">
        <v>7</v>
      </c>
      <c r="AK94">
        <v>1</v>
      </c>
      <c r="AL94">
        <v>0</v>
      </c>
    </row>
    <row r="95" spans="1:38" x14ac:dyDescent="0.25">
      <c r="A95">
        <v>30</v>
      </c>
      <c r="B95" t="str">
        <f t="shared" si="3"/>
        <v>Early Career (18-30)</v>
      </c>
      <c r="C95" t="s">
        <v>43</v>
      </c>
      <c r="D95" t="s">
        <v>36</v>
      </c>
      <c r="E95">
        <v>1334</v>
      </c>
      <c r="F95" t="s">
        <v>37</v>
      </c>
      <c r="G95">
        <v>4</v>
      </c>
      <c r="H95">
        <v>2</v>
      </c>
      <c r="I95" t="s">
        <v>51</v>
      </c>
      <c r="J95">
        <v>1</v>
      </c>
      <c r="K95">
        <v>121</v>
      </c>
      <c r="L95">
        <v>3</v>
      </c>
      <c r="M95" t="s">
        <v>39</v>
      </c>
      <c r="N95">
        <v>63</v>
      </c>
      <c r="O95">
        <v>2</v>
      </c>
      <c r="P95">
        <v>2</v>
      </c>
      <c r="Q95" t="s">
        <v>40</v>
      </c>
      <c r="R95">
        <v>2</v>
      </c>
      <c r="S95" t="s">
        <v>52</v>
      </c>
      <c r="T95">
        <v>5209</v>
      </c>
      <c r="U95" t="str">
        <f t="shared" si="4"/>
        <v>Medium</v>
      </c>
      <c r="V95">
        <v>19760</v>
      </c>
      <c r="W95">
        <v>1</v>
      </c>
      <c r="X95" t="s">
        <v>42</v>
      </c>
      <c r="Y95" t="s">
        <v>35</v>
      </c>
      <c r="Z95">
        <v>12</v>
      </c>
      <c r="AA95">
        <v>3</v>
      </c>
      <c r="AB95">
        <v>2</v>
      </c>
      <c r="AC95">
        <v>80</v>
      </c>
      <c r="AD95">
        <v>3</v>
      </c>
      <c r="AE95">
        <v>11</v>
      </c>
      <c r="AF95">
        <v>4</v>
      </c>
      <c r="AG95">
        <v>2</v>
      </c>
      <c r="AH95" t="str">
        <f t="shared" si="5"/>
        <v>6+ Years</v>
      </c>
      <c r="AI95">
        <v>11</v>
      </c>
      <c r="AJ95">
        <v>8</v>
      </c>
      <c r="AK95">
        <v>2</v>
      </c>
      <c r="AL95">
        <v>7</v>
      </c>
    </row>
    <row r="96" spans="1:38" x14ac:dyDescent="0.25">
      <c r="A96">
        <v>46</v>
      </c>
      <c r="B96" t="str">
        <f t="shared" si="3"/>
        <v>Late Career (46+)</v>
      </c>
      <c r="C96" t="s">
        <v>43</v>
      </c>
      <c r="D96" t="s">
        <v>44</v>
      </c>
      <c r="E96">
        <v>638</v>
      </c>
      <c r="F96" t="s">
        <v>45</v>
      </c>
      <c r="G96">
        <v>1</v>
      </c>
      <c r="H96">
        <v>3</v>
      </c>
      <c r="I96" t="s">
        <v>51</v>
      </c>
      <c r="J96">
        <v>1</v>
      </c>
      <c r="K96">
        <v>124</v>
      </c>
      <c r="L96">
        <v>3</v>
      </c>
      <c r="M96" t="s">
        <v>46</v>
      </c>
      <c r="N96">
        <v>40</v>
      </c>
      <c r="O96">
        <v>2</v>
      </c>
      <c r="P96">
        <v>3</v>
      </c>
      <c r="Q96" t="s">
        <v>54</v>
      </c>
      <c r="R96">
        <v>1</v>
      </c>
      <c r="S96" t="s">
        <v>48</v>
      </c>
      <c r="T96">
        <v>10673</v>
      </c>
      <c r="U96" t="str">
        <f t="shared" si="4"/>
        <v>High</v>
      </c>
      <c r="V96">
        <v>3142</v>
      </c>
      <c r="W96">
        <v>2</v>
      </c>
      <c r="X96" t="s">
        <v>42</v>
      </c>
      <c r="Y96" t="s">
        <v>35</v>
      </c>
      <c r="Z96">
        <v>13</v>
      </c>
      <c r="AA96">
        <v>3</v>
      </c>
      <c r="AB96">
        <v>3</v>
      </c>
      <c r="AC96">
        <v>80</v>
      </c>
      <c r="AD96">
        <v>1</v>
      </c>
      <c r="AE96">
        <v>21</v>
      </c>
      <c r="AF96">
        <v>5</v>
      </c>
      <c r="AG96">
        <v>2</v>
      </c>
      <c r="AH96" t="str">
        <f t="shared" si="5"/>
        <v>6+ Years</v>
      </c>
      <c r="AI96">
        <v>10</v>
      </c>
      <c r="AJ96">
        <v>9</v>
      </c>
      <c r="AK96">
        <v>9</v>
      </c>
      <c r="AL96">
        <v>5</v>
      </c>
    </row>
    <row r="97" spans="1:38" x14ac:dyDescent="0.25">
      <c r="A97">
        <v>32</v>
      </c>
      <c r="B97" t="str">
        <f t="shared" si="3"/>
        <v>Mid Career (31-45)</v>
      </c>
      <c r="C97" t="s">
        <v>43</v>
      </c>
      <c r="D97" t="s">
        <v>36</v>
      </c>
      <c r="E97">
        <v>1093</v>
      </c>
      <c r="F97" t="s">
        <v>37</v>
      </c>
      <c r="G97">
        <v>6</v>
      </c>
      <c r="H97">
        <v>4</v>
      </c>
      <c r="I97" t="s">
        <v>51</v>
      </c>
      <c r="J97">
        <v>1</v>
      </c>
      <c r="K97">
        <v>125</v>
      </c>
      <c r="L97">
        <v>2</v>
      </c>
      <c r="M97" t="s">
        <v>46</v>
      </c>
      <c r="N97">
        <v>87</v>
      </c>
      <c r="O97">
        <v>3</v>
      </c>
      <c r="P97">
        <v>2</v>
      </c>
      <c r="Q97" t="s">
        <v>40</v>
      </c>
      <c r="R97">
        <v>3</v>
      </c>
      <c r="S97" t="s">
        <v>41</v>
      </c>
      <c r="T97">
        <v>5010</v>
      </c>
      <c r="U97" t="str">
        <f t="shared" si="4"/>
        <v>Medium</v>
      </c>
      <c r="V97">
        <v>24301</v>
      </c>
      <c r="W97">
        <v>1</v>
      </c>
      <c r="X97" t="s">
        <v>42</v>
      </c>
      <c r="Y97" t="s">
        <v>43</v>
      </c>
      <c r="Z97">
        <v>16</v>
      </c>
      <c r="AA97">
        <v>3</v>
      </c>
      <c r="AB97">
        <v>1</v>
      </c>
      <c r="AC97">
        <v>80</v>
      </c>
      <c r="AD97">
        <v>0</v>
      </c>
      <c r="AE97">
        <v>12</v>
      </c>
      <c r="AF97">
        <v>0</v>
      </c>
      <c r="AG97">
        <v>3</v>
      </c>
      <c r="AH97" t="str">
        <f t="shared" si="5"/>
        <v>6+ Years</v>
      </c>
      <c r="AI97">
        <v>11</v>
      </c>
      <c r="AJ97">
        <v>8</v>
      </c>
      <c r="AK97">
        <v>5</v>
      </c>
      <c r="AL97">
        <v>7</v>
      </c>
    </row>
    <row r="98" spans="1:38" x14ac:dyDescent="0.25">
      <c r="A98">
        <v>54</v>
      </c>
      <c r="B98" t="str">
        <f t="shared" si="3"/>
        <v>Late Career (46+)</v>
      </c>
      <c r="C98" t="s">
        <v>43</v>
      </c>
      <c r="D98" t="s">
        <v>36</v>
      </c>
      <c r="E98">
        <v>1217</v>
      </c>
      <c r="F98" t="s">
        <v>45</v>
      </c>
      <c r="G98">
        <v>2</v>
      </c>
      <c r="H98">
        <v>4</v>
      </c>
      <c r="I98" t="s">
        <v>60</v>
      </c>
      <c r="J98">
        <v>1</v>
      </c>
      <c r="K98">
        <v>126</v>
      </c>
      <c r="L98">
        <v>1</v>
      </c>
      <c r="M98" t="s">
        <v>39</v>
      </c>
      <c r="N98">
        <v>60</v>
      </c>
      <c r="O98">
        <v>3</v>
      </c>
      <c r="P98">
        <v>3</v>
      </c>
      <c r="Q98" t="s">
        <v>58</v>
      </c>
      <c r="R98">
        <v>3</v>
      </c>
      <c r="S98" t="s">
        <v>48</v>
      </c>
      <c r="T98">
        <v>13549</v>
      </c>
      <c r="U98" t="str">
        <f t="shared" si="4"/>
        <v>High</v>
      </c>
      <c r="V98">
        <v>24001</v>
      </c>
      <c r="W98">
        <v>9</v>
      </c>
      <c r="X98" t="s">
        <v>42</v>
      </c>
      <c r="Y98" t="s">
        <v>43</v>
      </c>
      <c r="Z98">
        <v>12</v>
      </c>
      <c r="AA98">
        <v>3</v>
      </c>
      <c r="AB98">
        <v>1</v>
      </c>
      <c r="AC98">
        <v>80</v>
      </c>
      <c r="AD98">
        <v>1</v>
      </c>
      <c r="AE98">
        <v>16</v>
      </c>
      <c r="AF98">
        <v>5</v>
      </c>
      <c r="AG98">
        <v>1</v>
      </c>
      <c r="AH98" t="str">
        <f t="shared" si="5"/>
        <v>3-5 Years</v>
      </c>
      <c r="AI98">
        <v>4</v>
      </c>
      <c r="AJ98">
        <v>3</v>
      </c>
      <c r="AK98">
        <v>0</v>
      </c>
      <c r="AL98">
        <v>3</v>
      </c>
    </row>
    <row r="99" spans="1:38" x14ac:dyDescent="0.25">
      <c r="A99">
        <v>24</v>
      </c>
      <c r="B99" t="str">
        <f t="shared" si="3"/>
        <v>Early Career (18-30)</v>
      </c>
      <c r="C99" t="s">
        <v>43</v>
      </c>
      <c r="D99" t="s">
        <v>36</v>
      </c>
      <c r="E99">
        <v>1353</v>
      </c>
      <c r="F99" t="s">
        <v>37</v>
      </c>
      <c r="G99">
        <v>3</v>
      </c>
      <c r="H99">
        <v>2</v>
      </c>
      <c r="I99" t="s">
        <v>49</v>
      </c>
      <c r="J99">
        <v>1</v>
      </c>
      <c r="K99">
        <v>128</v>
      </c>
      <c r="L99">
        <v>1</v>
      </c>
      <c r="M99" t="s">
        <v>39</v>
      </c>
      <c r="N99">
        <v>33</v>
      </c>
      <c r="O99">
        <v>3</v>
      </c>
      <c r="P99">
        <v>2</v>
      </c>
      <c r="Q99" t="s">
        <v>40</v>
      </c>
      <c r="R99">
        <v>3</v>
      </c>
      <c r="S99" t="s">
        <v>48</v>
      </c>
      <c r="T99">
        <v>4999</v>
      </c>
      <c r="U99" t="str">
        <f t="shared" si="4"/>
        <v>Medium</v>
      </c>
      <c r="V99">
        <v>17519</v>
      </c>
      <c r="W99">
        <v>0</v>
      </c>
      <c r="X99" t="s">
        <v>42</v>
      </c>
      <c r="Y99" t="s">
        <v>43</v>
      </c>
      <c r="Z99">
        <v>21</v>
      </c>
      <c r="AA99">
        <v>4</v>
      </c>
      <c r="AB99">
        <v>1</v>
      </c>
      <c r="AC99">
        <v>80</v>
      </c>
      <c r="AD99">
        <v>1</v>
      </c>
      <c r="AE99">
        <v>4</v>
      </c>
      <c r="AF99">
        <v>2</v>
      </c>
      <c r="AG99">
        <v>2</v>
      </c>
      <c r="AH99" t="str">
        <f t="shared" si="5"/>
        <v>3-5 Years</v>
      </c>
      <c r="AI99">
        <v>3</v>
      </c>
      <c r="AJ99">
        <v>2</v>
      </c>
      <c r="AK99">
        <v>0</v>
      </c>
      <c r="AL99">
        <v>2</v>
      </c>
    </row>
    <row r="100" spans="1:38" x14ac:dyDescent="0.25">
      <c r="A100">
        <v>28</v>
      </c>
      <c r="B100" t="str">
        <f t="shared" si="3"/>
        <v>Early Career (18-30)</v>
      </c>
      <c r="C100" t="s">
        <v>43</v>
      </c>
      <c r="D100" t="s">
        <v>55</v>
      </c>
      <c r="E100">
        <v>120</v>
      </c>
      <c r="F100" t="s">
        <v>37</v>
      </c>
      <c r="G100">
        <v>4</v>
      </c>
      <c r="H100">
        <v>3</v>
      </c>
      <c r="I100" t="s">
        <v>51</v>
      </c>
      <c r="J100">
        <v>1</v>
      </c>
      <c r="K100">
        <v>129</v>
      </c>
      <c r="L100">
        <v>2</v>
      </c>
      <c r="M100" t="s">
        <v>46</v>
      </c>
      <c r="N100">
        <v>43</v>
      </c>
      <c r="O100">
        <v>3</v>
      </c>
      <c r="P100">
        <v>2</v>
      </c>
      <c r="Q100" t="s">
        <v>40</v>
      </c>
      <c r="R100">
        <v>3</v>
      </c>
      <c r="S100" t="s">
        <v>48</v>
      </c>
      <c r="T100">
        <v>4221</v>
      </c>
      <c r="U100" t="str">
        <f t="shared" si="4"/>
        <v>Medium</v>
      </c>
      <c r="V100">
        <v>8863</v>
      </c>
      <c r="W100">
        <v>1</v>
      </c>
      <c r="X100" t="s">
        <v>42</v>
      </c>
      <c r="Y100" t="s">
        <v>43</v>
      </c>
      <c r="Z100">
        <v>15</v>
      </c>
      <c r="AA100">
        <v>3</v>
      </c>
      <c r="AB100">
        <v>2</v>
      </c>
      <c r="AC100">
        <v>80</v>
      </c>
      <c r="AD100">
        <v>0</v>
      </c>
      <c r="AE100">
        <v>5</v>
      </c>
      <c r="AF100">
        <v>3</v>
      </c>
      <c r="AG100">
        <v>4</v>
      </c>
      <c r="AH100" t="str">
        <f t="shared" si="5"/>
        <v>3-5 Years</v>
      </c>
      <c r="AI100">
        <v>5</v>
      </c>
      <c r="AJ100">
        <v>4</v>
      </c>
      <c r="AK100">
        <v>0</v>
      </c>
      <c r="AL100">
        <v>4</v>
      </c>
    </row>
    <row r="101" spans="1:38" x14ac:dyDescent="0.25">
      <c r="A101">
        <v>58</v>
      </c>
      <c r="B101" t="str">
        <f t="shared" si="3"/>
        <v>Late Career (46+)</v>
      </c>
      <c r="C101" t="s">
        <v>43</v>
      </c>
      <c r="D101" t="s">
        <v>36</v>
      </c>
      <c r="E101">
        <v>682</v>
      </c>
      <c r="F101" t="s">
        <v>37</v>
      </c>
      <c r="G101">
        <v>10</v>
      </c>
      <c r="H101">
        <v>4</v>
      </c>
      <c r="I101" t="s">
        <v>51</v>
      </c>
      <c r="J101">
        <v>1</v>
      </c>
      <c r="K101">
        <v>131</v>
      </c>
      <c r="L101">
        <v>4</v>
      </c>
      <c r="M101" t="s">
        <v>46</v>
      </c>
      <c r="N101">
        <v>37</v>
      </c>
      <c r="O101">
        <v>3</v>
      </c>
      <c r="P101">
        <v>4</v>
      </c>
      <c r="Q101" t="s">
        <v>40</v>
      </c>
      <c r="R101">
        <v>3</v>
      </c>
      <c r="S101" t="s">
        <v>41</v>
      </c>
      <c r="T101">
        <v>13872</v>
      </c>
      <c r="U101" t="str">
        <f t="shared" si="4"/>
        <v>High</v>
      </c>
      <c r="V101">
        <v>24409</v>
      </c>
      <c r="W101">
        <v>0</v>
      </c>
      <c r="X101" t="s">
        <v>42</v>
      </c>
      <c r="Y101" t="s">
        <v>43</v>
      </c>
      <c r="Z101">
        <v>13</v>
      </c>
      <c r="AA101">
        <v>3</v>
      </c>
      <c r="AB101">
        <v>3</v>
      </c>
      <c r="AC101">
        <v>80</v>
      </c>
      <c r="AD101">
        <v>0</v>
      </c>
      <c r="AE101">
        <v>38</v>
      </c>
      <c r="AF101">
        <v>1</v>
      </c>
      <c r="AG101">
        <v>2</v>
      </c>
      <c r="AH101" t="str">
        <f t="shared" si="5"/>
        <v>6+ Years</v>
      </c>
      <c r="AI101">
        <v>37</v>
      </c>
      <c r="AJ101">
        <v>10</v>
      </c>
      <c r="AK101">
        <v>1</v>
      </c>
      <c r="AL101">
        <v>8</v>
      </c>
    </row>
    <row r="102" spans="1:38" x14ac:dyDescent="0.25">
      <c r="A102">
        <v>44</v>
      </c>
      <c r="B102" t="str">
        <f t="shared" si="3"/>
        <v>Mid Career (31-45)</v>
      </c>
      <c r="C102" t="s">
        <v>43</v>
      </c>
      <c r="D102" t="s">
        <v>55</v>
      </c>
      <c r="E102">
        <v>489</v>
      </c>
      <c r="F102" t="s">
        <v>45</v>
      </c>
      <c r="G102">
        <v>23</v>
      </c>
      <c r="H102">
        <v>3</v>
      </c>
      <c r="I102" t="s">
        <v>51</v>
      </c>
      <c r="J102">
        <v>1</v>
      </c>
      <c r="K102">
        <v>132</v>
      </c>
      <c r="L102">
        <v>2</v>
      </c>
      <c r="M102" t="s">
        <v>46</v>
      </c>
      <c r="N102">
        <v>67</v>
      </c>
      <c r="O102">
        <v>3</v>
      </c>
      <c r="P102">
        <v>2</v>
      </c>
      <c r="Q102" t="s">
        <v>50</v>
      </c>
      <c r="R102">
        <v>2</v>
      </c>
      <c r="S102" t="s">
        <v>48</v>
      </c>
      <c r="T102">
        <v>2042</v>
      </c>
      <c r="U102" t="str">
        <f t="shared" si="4"/>
        <v>Low</v>
      </c>
      <c r="V102">
        <v>25043</v>
      </c>
      <c r="W102">
        <v>4</v>
      </c>
      <c r="X102" t="s">
        <v>42</v>
      </c>
      <c r="Y102" t="s">
        <v>43</v>
      </c>
      <c r="Z102">
        <v>12</v>
      </c>
      <c r="AA102">
        <v>3</v>
      </c>
      <c r="AB102">
        <v>3</v>
      </c>
      <c r="AC102">
        <v>80</v>
      </c>
      <c r="AD102">
        <v>1</v>
      </c>
      <c r="AE102">
        <v>17</v>
      </c>
      <c r="AF102">
        <v>3</v>
      </c>
      <c r="AG102">
        <v>4</v>
      </c>
      <c r="AH102" t="str">
        <f t="shared" si="5"/>
        <v>3-5 Years</v>
      </c>
      <c r="AI102">
        <v>3</v>
      </c>
      <c r="AJ102">
        <v>2</v>
      </c>
      <c r="AK102">
        <v>1</v>
      </c>
      <c r="AL102">
        <v>2</v>
      </c>
    </row>
    <row r="103" spans="1:38" x14ac:dyDescent="0.25">
      <c r="A103">
        <v>37</v>
      </c>
      <c r="B103" t="str">
        <f t="shared" si="3"/>
        <v>Mid Career (31-45)</v>
      </c>
      <c r="C103" t="s">
        <v>35</v>
      </c>
      <c r="D103" t="s">
        <v>36</v>
      </c>
      <c r="E103">
        <v>807</v>
      </c>
      <c r="F103" t="s">
        <v>61</v>
      </c>
      <c r="G103">
        <v>6</v>
      </c>
      <c r="H103">
        <v>4</v>
      </c>
      <c r="I103" t="s">
        <v>61</v>
      </c>
      <c r="J103">
        <v>1</v>
      </c>
      <c r="K103">
        <v>133</v>
      </c>
      <c r="L103">
        <v>3</v>
      </c>
      <c r="M103" t="s">
        <v>46</v>
      </c>
      <c r="N103">
        <v>63</v>
      </c>
      <c r="O103">
        <v>3</v>
      </c>
      <c r="P103">
        <v>1</v>
      </c>
      <c r="Q103" t="s">
        <v>61</v>
      </c>
      <c r="R103">
        <v>1</v>
      </c>
      <c r="S103" t="s">
        <v>52</v>
      </c>
      <c r="T103">
        <v>2073</v>
      </c>
      <c r="U103" t="str">
        <f t="shared" si="4"/>
        <v>Low</v>
      </c>
      <c r="V103">
        <v>23648</v>
      </c>
      <c r="W103">
        <v>4</v>
      </c>
      <c r="X103" t="s">
        <v>42</v>
      </c>
      <c r="Y103" t="s">
        <v>35</v>
      </c>
      <c r="Z103">
        <v>22</v>
      </c>
      <c r="AA103">
        <v>4</v>
      </c>
      <c r="AB103">
        <v>4</v>
      </c>
      <c r="AC103">
        <v>80</v>
      </c>
      <c r="AD103">
        <v>0</v>
      </c>
      <c r="AE103">
        <v>7</v>
      </c>
      <c r="AF103">
        <v>3</v>
      </c>
      <c r="AG103">
        <v>3</v>
      </c>
      <c r="AH103" t="str">
        <f t="shared" si="5"/>
        <v>3-5 Years</v>
      </c>
      <c r="AI103">
        <v>3</v>
      </c>
      <c r="AJ103">
        <v>2</v>
      </c>
      <c r="AK103">
        <v>0</v>
      </c>
      <c r="AL103">
        <v>2</v>
      </c>
    </row>
    <row r="104" spans="1:38" x14ac:dyDescent="0.25">
      <c r="A104">
        <v>32</v>
      </c>
      <c r="B104" t="str">
        <f t="shared" si="3"/>
        <v>Mid Career (31-45)</v>
      </c>
      <c r="C104" t="s">
        <v>43</v>
      </c>
      <c r="D104" t="s">
        <v>36</v>
      </c>
      <c r="E104">
        <v>827</v>
      </c>
      <c r="F104" t="s">
        <v>45</v>
      </c>
      <c r="G104">
        <v>1</v>
      </c>
      <c r="H104">
        <v>1</v>
      </c>
      <c r="I104" t="s">
        <v>38</v>
      </c>
      <c r="J104">
        <v>1</v>
      </c>
      <c r="K104">
        <v>134</v>
      </c>
      <c r="L104">
        <v>4</v>
      </c>
      <c r="M104" t="s">
        <v>46</v>
      </c>
      <c r="N104">
        <v>71</v>
      </c>
      <c r="O104">
        <v>3</v>
      </c>
      <c r="P104">
        <v>1</v>
      </c>
      <c r="Q104" t="s">
        <v>47</v>
      </c>
      <c r="R104">
        <v>1</v>
      </c>
      <c r="S104" t="s">
        <v>41</v>
      </c>
      <c r="T104">
        <v>2956</v>
      </c>
      <c r="U104" t="str">
        <f t="shared" si="4"/>
        <v>Low</v>
      </c>
      <c r="V104">
        <v>15178</v>
      </c>
      <c r="W104">
        <v>1</v>
      </c>
      <c r="X104" t="s">
        <v>42</v>
      </c>
      <c r="Y104" t="s">
        <v>43</v>
      </c>
      <c r="Z104">
        <v>13</v>
      </c>
      <c r="AA104">
        <v>3</v>
      </c>
      <c r="AB104">
        <v>4</v>
      </c>
      <c r="AC104">
        <v>80</v>
      </c>
      <c r="AD104">
        <v>0</v>
      </c>
      <c r="AE104">
        <v>1</v>
      </c>
      <c r="AF104">
        <v>2</v>
      </c>
      <c r="AG104">
        <v>3</v>
      </c>
      <c r="AH104" t="str">
        <f t="shared" si="5"/>
        <v>0-2 Years</v>
      </c>
      <c r="AI104">
        <v>1</v>
      </c>
      <c r="AJ104">
        <v>0</v>
      </c>
      <c r="AK104">
        <v>0</v>
      </c>
      <c r="AL104">
        <v>0</v>
      </c>
    </row>
    <row r="105" spans="1:38" x14ac:dyDescent="0.25">
      <c r="A105">
        <v>20</v>
      </c>
      <c r="B105" t="str">
        <f t="shared" si="3"/>
        <v>Early Career (18-30)</v>
      </c>
      <c r="C105" t="s">
        <v>35</v>
      </c>
      <c r="D105" t="s">
        <v>44</v>
      </c>
      <c r="E105">
        <v>871</v>
      </c>
      <c r="F105" t="s">
        <v>45</v>
      </c>
      <c r="G105">
        <v>6</v>
      </c>
      <c r="H105">
        <v>3</v>
      </c>
      <c r="I105" t="s">
        <v>38</v>
      </c>
      <c r="J105">
        <v>1</v>
      </c>
      <c r="K105">
        <v>137</v>
      </c>
      <c r="L105">
        <v>4</v>
      </c>
      <c r="M105" t="s">
        <v>39</v>
      </c>
      <c r="N105">
        <v>66</v>
      </c>
      <c r="O105">
        <v>2</v>
      </c>
      <c r="P105">
        <v>1</v>
      </c>
      <c r="Q105" t="s">
        <v>50</v>
      </c>
      <c r="R105">
        <v>4</v>
      </c>
      <c r="S105" t="s">
        <v>41</v>
      </c>
      <c r="T105">
        <v>2926</v>
      </c>
      <c r="U105" t="str">
        <f t="shared" si="4"/>
        <v>Low</v>
      </c>
      <c r="V105">
        <v>19783</v>
      </c>
      <c r="W105">
        <v>1</v>
      </c>
      <c r="X105" t="s">
        <v>42</v>
      </c>
      <c r="Y105" t="s">
        <v>35</v>
      </c>
      <c r="Z105">
        <v>18</v>
      </c>
      <c r="AA105">
        <v>3</v>
      </c>
      <c r="AB105">
        <v>2</v>
      </c>
      <c r="AC105">
        <v>80</v>
      </c>
      <c r="AD105">
        <v>0</v>
      </c>
      <c r="AE105">
        <v>1</v>
      </c>
      <c r="AF105">
        <v>5</v>
      </c>
      <c r="AG105">
        <v>3</v>
      </c>
      <c r="AH105" t="str">
        <f t="shared" si="5"/>
        <v>0-2 Years</v>
      </c>
      <c r="AI105">
        <v>1</v>
      </c>
      <c r="AJ105">
        <v>0</v>
      </c>
      <c r="AK105">
        <v>1</v>
      </c>
      <c r="AL105">
        <v>0</v>
      </c>
    </row>
    <row r="106" spans="1:38" x14ac:dyDescent="0.25">
      <c r="A106">
        <v>34</v>
      </c>
      <c r="B106" t="str">
        <f t="shared" si="3"/>
        <v>Mid Career (31-45)</v>
      </c>
      <c r="C106" t="s">
        <v>43</v>
      </c>
      <c r="D106" t="s">
        <v>36</v>
      </c>
      <c r="E106">
        <v>665</v>
      </c>
      <c r="F106" t="s">
        <v>45</v>
      </c>
      <c r="G106">
        <v>6</v>
      </c>
      <c r="H106">
        <v>4</v>
      </c>
      <c r="I106" t="s">
        <v>49</v>
      </c>
      <c r="J106">
        <v>1</v>
      </c>
      <c r="K106">
        <v>138</v>
      </c>
      <c r="L106">
        <v>1</v>
      </c>
      <c r="M106" t="s">
        <v>39</v>
      </c>
      <c r="N106">
        <v>41</v>
      </c>
      <c r="O106">
        <v>3</v>
      </c>
      <c r="P106">
        <v>2</v>
      </c>
      <c r="Q106" t="s">
        <v>47</v>
      </c>
      <c r="R106">
        <v>3</v>
      </c>
      <c r="S106" t="s">
        <v>41</v>
      </c>
      <c r="T106">
        <v>4809</v>
      </c>
      <c r="U106" t="str">
        <f t="shared" si="4"/>
        <v>Medium</v>
      </c>
      <c r="V106">
        <v>12482</v>
      </c>
      <c r="W106">
        <v>1</v>
      </c>
      <c r="X106" t="s">
        <v>42</v>
      </c>
      <c r="Y106" t="s">
        <v>43</v>
      </c>
      <c r="Z106">
        <v>14</v>
      </c>
      <c r="AA106">
        <v>3</v>
      </c>
      <c r="AB106">
        <v>3</v>
      </c>
      <c r="AC106">
        <v>80</v>
      </c>
      <c r="AD106">
        <v>0</v>
      </c>
      <c r="AE106">
        <v>16</v>
      </c>
      <c r="AF106">
        <v>3</v>
      </c>
      <c r="AG106">
        <v>3</v>
      </c>
      <c r="AH106" t="str">
        <f t="shared" si="5"/>
        <v>6+ Years</v>
      </c>
      <c r="AI106">
        <v>16</v>
      </c>
      <c r="AJ106">
        <v>13</v>
      </c>
      <c r="AK106">
        <v>2</v>
      </c>
      <c r="AL106">
        <v>10</v>
      </c>
    </row>
    <row r="107" spans="1:38" x14ac:dyDescent="0.25">
      <c r="A107">
        <v>37</v>
      </c>
      <c r="B107" t="str">
        <f t="shared" si="3"/>
        <v>Mid Career (31-45)</v>
      </c>
      <c r="C107" t="s">
        <v>43</v>
      </c>
      <c r="D107" t="s">
        <v>55</v>
      </c>
      <c r="E107">
        <v>1040</v>
      </c>
      <c r="F107" t="s">
        <v>45</v>
      </c>
      <c r="G107">
        <v>2</v>
      </c>
      <c r="H107">
        <v>2</v>
      </c>
      <c r="I107" t="s">
        <v>38</v>
      </c>
      <c r="J107">
        <v>1</v>
      </c>
      <c r="K107">
        <v>139</v>
      </c>
      <c r="L107">
        <v>3</v>
      </c>
      <c r="M107" t="s">
        <v>46</v>
      </c>
      <c r="N107">
        <v>100</v>
      </c>
      <c r="O107">
        <v>2</v>
      </c>
      <c r="P107">
        <v>2</v>
      </c>
      <c r="Q107" t="s">
        <v>54</v>
      </c>
      <c r="R107">
        <v>4</v>
      </c>
      <c r="S107" t="s">
        <v>52</v>
      </c>
      <c r="T107">
        <v>5163</v>
      </c>
      <c r="U107" t="str">
        <f t="shared" si="4"/>
        <v>Medium</v>
      </c>
      <c r="V107">
        <v>15850</v>
      </c>
      <c r="W107">
        <v>5</v>
      </c>
      <c r="X107" t="s">
        <v>42</v>
      </c>
      <c r="Y107" t="s">
        <v>43</v>
      </c>
      <c r="Z107">
        <v>14</v>
      </c>
      <c r="AA107">
        <v>3</v>
      </c>
      <c r="AB107">
        <v>4</v>
      </c>
      <c r="AC107">
        <v>80</v>
      </c>
      <c r="AD107">
        <v>1</v>
      </c>
      <c r="AE107">
        <v>17</v>
      </c>
      <c r="AF107">
        <v>2</v>
      </c>
      <c r="AG107">
        <v>4</v>
      </c>
      <c r="AH107" t="str">
        <f t="shared" si="5"/>
        <v>0-2 Years</v>
      </c>
      <c r="AI107">
        <v>1</v>
      </c>
      <c r="AJ107">
        <v>0</v>
      </c>
      <c r="AK107">
        <v>0</v>
      </c>
      <c r="AL107">
        <v>0</v>
      </c>
    </row>
    <row r="108" spans="1:38" x14ac:dyDescent="0.25">
      <c r="A108">
        <v>59</v>
      </c>
      <c r="B108" t="str">
        <f t="shared" si="3"/>
        <v>Late Career (46+)</v>
      </c>
      <c r="C108" t="s">
        <v>43</v>
      </c>
      <c r="D108" t="s">
        <v>55</v>
      </c>
      <c r="E108">
        <v>1420</v>
      </c>
      <c r="F108" t="s">
        <v>61</v>
      </c>
      <c r="G108">
        <v>2</v>
      </c>
      <c r="H108">
        <v>4</v>
      </c>
      <c r="I108" t="s">
        <v>61</v>
      </c>
      <c r="J108">
        <v>1</v>
      </c>
      <c r="K108">
        <v>140</v>
      </c>
      <c r="L108">
        <v>3</v>
      </c>
      <c r="M108" t="s">
        <v>39</v>
      </c>
      <c r="N108">
        <v>32</v>
      </c>
      <c r="O108">
        <v>2</v>
      </c>
      <c r="P108">
        <v>5</v>
      </c>
      <c r="Q108" t="s">
        <v>56</v>
      </c>
      <c r="R108">
        <v>4</v>
      </c>
      <c r="S108" t="s">
        <v>48</v>
      </c>
      <c r="T108">
        <v>18844</v>
      </c>
      <c r="U108" t="str">
        <f t="shared" si="4"/>
        <v>High</v>
      </c>
      <c r="V108">
        <v>21922</v>
      </c>
      <c r="W108">
        <v>9</v>
      </c>
      <c r="X108" t="s">
        <v>42</v>
      </c>
      <c r="Y108" t="s">
        <v>43</v>
      </c>
      <c r="Z108">
        <v>21</v>
      </c>
      <c r="AA108">
        <v>4</v>
      </c>
      <c r="AB108">
        <v>4</v>
      </c>
      <c r="AC108">
        <v>80</v>
      </c>
      <c r="AD108">
        <v>1</v>
      </c>
      <c r="AE108">
        <v>30</v>
      </c>
      <c r="AF108">
        <v>3</v>
      </c>
      <c r="AG108">
        <v>3</v>
      </c>
      <c r="AH108" t="str">
        <f t="shared" si="5"/>
        <v>3-5 Years</v>
      </c>
      <c r="AI108">
        <v>3</v>
      </c>
      <c r="AJ108">
        <v>2</v>
      </c>
      <c r="AK108">
        <v>2</v>
      </c>
      <c r="AL108">
        <v>2</v>
      </c>
    </row>
    <row r="109" spans="1:38" x14ac:dyDescent="0.25">
      <c r="A109">
        <v>50</v>
      </c>
      <c r="B109" t="str">
        <f t="shared" si="3"/>
        <v>Late Career (46+)</v>
      </c>
      <c r="C109" t="s">
        <v>43</v>
      </c>
      <c r="D109" t="s">
        <v>44</v>
      </c>
      <c r="E109">
        <v>1115</v>
      </c>
      <c r="F109" t="s">
        <v>45</v>
      </c>
      <c r="G109">
        <v>1</v>
      </c>
      <c r="H109">
        <v>3</v>
      </c>
      <c r="I109" t="s">
        <v>38</v>
      </c>
      <c r="J109">
        <v>1</v>
      </c>
      <c r="K109">
        <v>141</v>
      </c>
      <c r="L109">
        <v>1</v>
      </c>
      <c r="M109" t="s">
        <v>39</v>
      </c>
      <c r="N109">
        <v>73</v>
      </c>
      <c r="O109">
        <v>3</v>
      </c>
      <c r="P109">
        <v>5</v>
      </c>
      <c r="Q109" t="s">
        <v>58</v>
      </c>
      <c r="R109">
        <v>2</v>
      </c>
      <c r="S109" t="s">
        <v>48</v>
      </c>
      <c r="T109">
        <v>18172</v>
      </c>
      <c r="U109" t="str">
        <f t="shared" si="4"/>
        <v>High</v>
      </c>
      <c r="V109">
        <v>9755</v>
      </c>
      <c r="W109">
        <v>3</v>
      </c>
      <c r="X109" t="s">
        <v>42</v>
      </c>
      <c r="Y109" t="s">
        <v>35</v>
      </c>
      <c r="Z109">
        <v>19</v>
      </c>
      <c r="AA109">
        <v>3</v>
      </c>
      <c r="AB109">
        <v>1</v>
      </c>
      <c r="AC109">
        <v>80</v>
      </c>
      <c r="AD109">
        <v>0</v>
      </c>
      <c r="AE109">
        <v>28</v>
      </c>
      <c r="AF109">
        <v>1</v>
      </c>
      <c r="AG109">
        <v>2</v>
      </c>
      <c r="AH109" t="str">
        <f t="shared" si="5"/>
        <v>6+ Years</v>
      </c>
      <c r="AI109">
        <v>8</v>
      </c>
      <c r="AJ109">
        <v>3</v>
      </c>
      <c r="AK109">
        <v>0</v>
      </c>
      <c r="AL109">
        <v>7</v>
      </c>
    </row>
    <row r="110" spans="1:38" x14ac:dyDescent="0.25">
      <c r="A110">
        <v>25</v>
      </c>
      <c r="B110" t="str">
        <f t="shared" si="3"/>
        <v>Early Career (18-30)</v>
      </c>
      <c r="C110" t="s">
        <v>35</v>
      </c>
      <c r="D110" t="s">
        <v>36</v>
      </c>
      <c r="E110">
        <v>240</v>
      </c>
      <c r="F110" t="s">
        <v>37</v>
      </c>
      <c r="G110">
        <v>5</v>
      </c>
      <c r="H110">
        <v>3</v>
      </c>
      <c r="I110" t="s">
        <v>59</v>
      </c>
      <c r="J110">
        <v>1</v>
      </c>
      <c r="K110">
        <v>142</v>
      </c>
      <c r="L110">
        <v>3</v>
      </c>
      <c r="M110" t="s">
        <v>46</v>
      </c>
      <c r="N110">
        <v>46</v>
      </c>
      <c r="O110">
        <v>2</v>
      </c>
      <c r="P110">
        <v>2</v>
      </c>
      <c r="Q110" t="s">
        <v>40</v>
      </c>
      <c r="R110">
        <v>3</v>
      </c>
      <c r="S110" t="s">
        <v>41</v>
      </c>
      <c r="T110">
        <v>5744</v>
      </c>
      <c r="U110" t="str">
        <f t="shared" si="4"/>
        <v>Medium</v>
      </c>
      <c r="V110">
        <v>26959</v>
      </c>
      <c r="W110">
        <v>1</v>
      </c>
      <c r="X110" t="s">
        <v>42</v>
      </c>
      <c r="Y110" t="s">
        <v>35</v>
      </c>
      <c r="Z110">
        <v>11</v>
      </c>
      <c r="AA110">
        <v>3</v>
      </c>
      <c r="AB110">
        <v>4</v>
      </c>
      <c r="AC110">
        <v>80</v>
      </c>
      <c r="AD110">
        <v>0</v>
      </c>
      <c r="AE110">
        <v>6</v>
      </c>
      <c r="AF110">
        <v>1</v>
      </c>
      <c r="AG110">
        <v>3</v>
      </c>
      <c r="AH110" t="str">
        <f t="shared" si="5"/>
        <v>6+ Years</v>
      </c>
      <c r="AI110">
        <v>6</v>
      </c>
      <c r="AJ110">
        <v>4</v>
      </c>
      <c r="AK110">
        <v>0</v>
      </c>
      <c r="AL110">
        <v>3</v>
      </c>
    </row>
    <row r="111" spans="1:38" x14ac:dyDescent="0.25">
      <c r="A111">
        <v>25</v>
      </c>
      <c r="B111" t="str">
        <f t="shared" si="3"/>
        <v>Early Career (18-30)</v>
      </c>
      <c r="C111" t="s">
        <v>43</v>
      </c>
      <c r="D111" t="s">
        <v>36</v>
      </c>
      <c r="E111">
        <v>1280</v>
      </c>
      <c r="F111" t="s">
        <v>45</v>
      </c>
      <c r="G111">
        <v>7</v>
      </c>
      <c r="H111">
        <v>1</v>
      </c>
      <c r="I111" t="s">
        <v>51</v>
      </c>
      <c r="J111">
        <v>1</v>
      </c>
      <c r="K111">
        <v>143</v>
      </c>
      <c r="L111">
        <v>4</v>
      </c>
      <c r="M111" t="s">
        <v>46</v>
      </c>
      <c r="N111">
        <v>64</v>
      </c>
      <c r="O111">
        <v>2</v>
      </c>
      <c r="P111">
        <v>1</v>
      </c>
      <c r="Q111" t="s">
        <v>47</v>
      </c>
      <c r="R111">
        <v>4</v>
      </c>
      <c r="S111" t="s">
        <v>48</v>
      </c>
      <c r="T111">
        <v>2889</v>
      </c>
      <c r="U111" t="str">
        <f t="shared" si="4"/>
        <v>Low</v>
      </c>
      <c r="V111">
        <v>26897</v>
      </c>
      <c r="W111">
        <v>1</v>
      </c>
      <c r="X111" t="s">
        <v>42</v>
      </c>
      <c r="Y111" t="s">
        <v>43</v>
      </c>
      <c r="Z111">
        <v>11</v>
      </c>
      <c r="AA111">
        <v>3</v>
      </c>
      <c r="AB111">
        <v>3</v>
      </c>
      <c r="AC111">
        <v>80</v>
      </c>
      <c r="AD111">
        <v>2</v>
      </c>
      <c r="AE111">
        <v>2</v>
      </c>
      <c r="AF111">
        <v>2</v>
      </c>
      <c r="AG111">
        <v>3</v>
      </c>
      <c r="AH111" t="str">
        <f t="shared" si="5"/>
        <v>0-2 Years</v>
      </c>
      <c r="AI111">
        <v>2</v>
      </c>
      <c r="AJ111">
        <v>2</v>
      </c>
      <c r="AK111">
        <v>2</v>
      </c>
      <c r="AL111">
        <v>1</v>
      </c>
    </row>
    <row r="112" spans="1:38" x14ac:dyDescent="0.25">
      <c r="A112">
        <v>22</v>
      </c>
      <c r="B112" t="str">
        <f t="shared" si="3"/>
        <v>Early Career (18-30)</v>
      </c>
      <c r="C112" t="s">
        <v>43</v>
      </c>
      <c r="D112" t="s">
        <v>36</v>
      </c>
      <c r="E112">
        <v>534</v>
      </c>
      <c r="F112" t="s">
        <v>45</v>
      </c>
      <c r="G112">
        <v>15</v>
      </c>
      <c r="H112">
        <v>3</v>
      </c>
      <c r="I112" t="s">
        <v>51</v>
      </c>
      <c r="J112">
        <v>1</v>
      </c>
      <c r="K112">
        <v>144</v>
      </c>
      <c r="L112">
        <v>2</v>
      </c>
      <c r="M112" t="s">
        <v>39</v>
      </c>
      <c r="N112">
        <v>59</v>
      </c>
      <c r="O112">
        <v>3</v>
      </c>
      <c r="P112">
        <v>1</v>
      </c>
      <c r="Q112" t="s">
        <v>50</v>
      </c>
      <c r="R112">
        <v>4</v>
      </c>
      <c r="S112" t="s">
        <v>41</v>
      </c>
      <c r="T112">
        <v>2871</v>
      </c>
      <c r="U112" t="str">
        <f t="shared" si="4"/>
        <v>Low</v>
      </c>
      <c r="V112">
        <v>23785</v>
      </c>
      <c r="W112">
        <v>1</v>
      </c>
      <c r="X112" t="s">
        <v>42</v>
      </c>
      <c r="Y112" t="s">
        <v>43</v>
      </c>
      <c r="Z112">
        <v>15</v>
      </c>
      <c r="AA112">
        <v>3</v>
      </c>
      <c r="AB112">
        <v>3</v>
      </c>
      <c r="AC112">
        <v>80</v>
      </c>
      <c r="AD112">
        <v>0</v>
      </c>
      <c r="AE112">
        <v>1</v>
      </c>
      <c r="AF112">
        <v>5</v>
      </c>
      <c r="AG112">
        <v>3</v>
      </c>
      <c r="AH112" t="str">
        <f t="shared" si="5"/>
        <v>0-2 Years</v>
      </c>
      <c r="AI112">
        <v>0</v>
      </c>
      <c r="AJ112">
        <v>0</v>
      </c>
      <c r="AK112">
        <v>0</v>
      </c>
      <c r="AL112">
        <v>0</v>
      </c>
    </row>
    <row r="113" spans="1:38" x14ac:dyDescent="0.25">
      <c r="A113">
        <v>51</v>
      </c>
      <c r="B113" t="str">
        <f t="shared" si="3"/>
        <v>Late Career (46+)</v>
      </c>
      <c r="C113" t="s">
        <v>43</v>
      </c>
      <c r="D113" t="s">
        <v>44</v>
      </c>
      <c r="E113">
        <v>1456</v>
      </c>
      <c r="F113" t="s">
        <v>45</v>
      </c>
      <c r="G113">
        <v>1</v>
      </c>
      <c r="H113">
        <v>4</v>
      </c>
      <c r="I113" t="s">
        <v>51</v>
      </c>
      <c r="J113">
        <v>1</v>
      </c>
      <c r="K113">
        <v>145</v>
      </c>
      <c r="L113">
        <v>1</v>
      </c>
      <c r="M113" t="s">
        <v>39</v>
      </c>
      <c r="N113">
        <v>30</v>
      </c>
      <c r="O113">
        <v>2</v>
      </c>
      <c r="P113">
        <v>3</v>
      </c>
      <c r="Q113" t="s">
        <v>54</v>
      </c>
      <c r="R113">
        <v>1</v>
      </c>
      <c r="S113" t="s">
        <v>41</v>
      </c>
      <c r="T113">
        <v>7484</v>
      </c>
      <c r="U113" t="str">
        <f t="shared" si="4"/>
        <v>High</v>
      </c>
      <c r="V113">
        <v>25796</v>
      </c>
      <c r="W113">
        <v>3</v>
      </c>
      <c r="X113" t="s">
        <v>42</v>
      </c>
      <c r="Y113" t="s">
        <v>43</v>
      </c>
      <c r="Z113">
        <v>20</v>
      </c>
      <c r="AA113">
        <v>4</v>
      </c>
      <c r="AB113">
        <v>3</v>
      </c>
      <c r="AC113">
        <v>80</v>
      </c>
      <c r="AD113">
        <v>0</v>
      </c>
      <c r="AE113">
        <v>23</v>
      </c>
      <c r="AF113">
        <v>1</v>
      </c>
      <c r="AG113">
        <v>2</v>
      </c>
      <c r="AH113" t="str">
        <f t="shared" si="5"/>
        <v>6+ Years</v>
      </c>
      <c r="AI113">
        <v>13</v>
      </c>
      <c r="AJ113">
        <v>12</v>
      </c>
      <c r="AK113">
        <v>12</v>
      </c>
      <c r="AL113">
        <v>8</v>
      </c>
    </row>
    <row r="114" spans="1:38" x14ac:dyDescent="0.25">
      <c r="A114">
        <v>34</v>
      </c>
      <c r="B114" t="str">
        <f t="shared" si="3"/>
        <v>Mid Career (31-45)</v>
      </c>
      <c r="C114" t="s">
        <v>35</v>
      </c>
      <c r="D114" t="s">
        <v>44</v>
      </c>
      <c r="E114">
        <v>658</v>
      </c>
      <c r="F114" t="s">
        <v>45</v>
      </c>
      <c r="G114">
        <v>7</v>
      </c>
      <c r="H114">
        <v>3</v>
      </c>
      <c r="I114" t="s">
        <v>38</v>
      </c>
      <c r="J114">
        <v>1</v>
      </c>
      <c r="K114">
        <v>147</v>
      </c>
      <c r="L114">
        <v>1</v>
      </c>
      <c r="M114" t="s">
        <v>46</v>
      </c>
      <c r="N114">
        <v>66</v>
      </c>
      <c r="O114">
        <v>1</v>
      </c>
      <c r="P114">
        <v>2</v>
      </c>
      <c r="Q114" t="s">
        <v>50</v>
      </c>
      <c r="R114">
        <v>3</v>
      </c>
      <c r="S114" t="s">
        <v>41</v>
      </c>
      <c r="T114">
        <v>6074</v>
      </c>
      <c r="U114" t="str">
        <f t="shared" si="4"/>
        <v>Medium</v>
      </c>
      <c r="V114">
        <v>22887</v>
      </c>
      <c r="W114">
        <v>1</v>
      </c>
      <c r="X114" t="s">
        <v>42</v>
      </c>
      <c r="Y114" t="s">
        <v>35</v>
      </c>
      <c r="Z114">
        <v>24</v>
      </c>
      <c r="AA114">
        <v>4</v>
      </c>
      <c r="AB114">
        <v>4</v>
      </c>
      <c r="AC114">
        <v>80</v>
      </c>
      <c r="AD114">
        <v>0</v>
      </c>
      <c r="AE114">
        <v>9</v>
      </c>
      <c r="AF114">
        <v>3</v>
      </c>
      <c r="AG114">
        <v>3</v>
      </c>
      <c r="AH114" t="str">
        <f t="shared" si="5"/>
        <v>6+ Years</v>
      </c>
      <c r="AI114">
        <v>9</v>
      </c>
      <c r="AJ114">
        <v>7</v>
      </c>
      <c r="AK114">
        <v>0</v>
      </c>
      <c r="AL114">
        <v>6</v>
      </c>
    </row>
    <row r="115" spans="1:38" x14ac:dyDescent="0.25">
      <c r="A115">
        <v>54</v>
      </c>
      <c r="B115" t="str">
        <f t="shared" si="3"/>
        <v>Late Career (46+)</v>
      </c>
      <c r="C115" t="s">
        <v>43</v>
      </c>
      <c r="D115" t="s">
        <v>55</v>
      </c>
      <c r="E115">
        <v>142</v>
      </c>
      <c r="F115" t="s">
        <v>61</v>
      </c>
      <c r="G115">
        <v>26</v>
      </c>
      <c r="H115">
        <v>3</v>
      </c>
      <c r="I115" t="s">
        <v>61</v>
      </c>
      <c r="J115">
        <v>1</v>
      </c>
      <c r="K115">
        <v>148</v>
      </c>
      <c r="L115">
        <v>4</v>
      </c>
      <c r="M115" t="s">
        <v>39</v>
      </c>
      <c r="N115">
        <v>30</v>
      </c>
      <c r="O115">
        <v>4</v>
      </c>
      <c r="P115">
        <v>4</v>
      </c>
      <c r="Q115" t="s">
        <v>56</v>
      </c>
      <c r="R115">
        <v>4</v>
      </c>
      <c r="S115" t="s">
        <v>41</v>
      </c>
      <c r="T115">
        <v>17328</v>
      </c>
      <c r="U115" t="str">
        <f t="shared" si="4"/>
        <v>High</v>
      </c>
      <c r="V115">
        <v>13871</v>
      </c>
      <c r="W115">
        <v>2</v>
      </c>
      <c r="X115" t="s">
        <v>42</v>
      </c>
      <c r="Y115" t="s">
        <v>35</v>
      </c>
      <c r="Z115">
        <v>12</v>
      </c>
      <c r="AA115">
        <v>3</v>
      </c>
      <c r="AB115">
        <v>3</v>
      </c>
      <c r="AC115">
        <v>80</v>
      </c>
      <c r="AD115">
        <v>0</v>
      </c>
      <c r="AE115">
        <v>23</v>
      </c>
      <c r="AF115">
        <v>3</v>
      </c>
      <c r="AG115">
        <v>3</v>
      </c>
      <c r="AH115" t="str">
        <f t="shared" si="5"/>
        <v>3-5 Years</v>
      </c>
      <c r="AI115">
        <v>5</v>
      </c>
      <c r="AJ115">
        <v>3</v>
      </c>
      <c r="AK115">
        <v>4</v>
      </c>
      <c r="AL115">
        <v>4</v>
      </c>
    </row>
    <row r="116" spans="1:38" x14ac:dyDescent="0.25">
      <c r="A116">
        <v>24</v>
      </c>
      <c r="B116" t="str">
        <f t="shared" si="3"/>
        <v>Early Career (18-30)</v>
      </c>
      <c r="C116" t="s">
        <v>43</v>
      </c>
      <c r="D116" t="s">
        <v>36</v>
      </c>
      <c r="E116">
        <v>1127</v>
      </c>
      <c r="F116" t="s">
        <v>45</v>
      </c>
      <c r="G116">
        <v>18</v>
      </c>
      <c r="H116">
        <v>1</v>
      </c>
      <c r="I116" t="s">
        <v>38</v>
      </c>
      <c r="J116">
        <v>1</v>
      </c>
      <c r="K116">
        <v>150</v>
      </c>
      <c r="L116">
        <v>2</v>
      </c>
      <c r="M116" t="s">
        <v>46</v>
      </c>
      <c r="N116">
        <v>52</v>
      </c>
      <c r="O116">
        <v>3</v>
      </c>
      <c r="P116">
        <v>1</v>
      </c>
      <c r="Q116" t="s">
        <v>50</v>
      </c>
      <c r="R116">
        <v>3</v>
      </c>
      <c r="S116" t="s">
        <v>48</v>
      </c>
      <c r="T116">
        <v>2774</v>
      </c>
      <c r="U116" t="str">
        <f t="shared" si="4"/>
        <v>Low</v>
      </c>
      <c r="V116">
        <v>13257</v>
      </c>
      <c r="W116">
        <v>0</v>
      </c>
      <c r="X116" t="s">
        <v>42</v>
      </c>
      <c r="Y116" t="s">
        <v>43</v>
      </c>
      <c r="Z116">
        <v>12</v>
      </c>
      <c r="AA116">
        <v>3</v>
      </c>
      <c r="AB116">
        <v>3</v>
      </c>
      <c r="AC116">
        <v>80</v>
      </c>
      <c r="AD116">
        <v>1</v>
      </c>
      <c r="AE116">
        <v>6</v>
      </c>
      <c r="AF116">
        <v>2</v>
      </c>
      <c r="AG116">
        <v>3</v>
      </c>
      <c r="AH116" t="str">
        <f t="shared" si="5"/>
        <v>3-5 Years</v>
      </c>
      <c r="AI116">
        <v>5</v>
      </c>
      <c r="AJ116">
        <v>3</v>
      </c>
      <c r="AK116">
        <v>1</v>
      </c>
      <c r="AL116">
        <v>2</v>
      </c>
    </row>
    <row r="117" spans="1:38" x14ac:dyDescent="0.25">
      <c r="A117">
        <v>34</v>
      </c>
      <c r="B117" t="str">
        <f t="shared" si="3"/>
        <v>Mid Career (31-45)</v>
      </c>
      <c r="C117" t="s">
        <v>43</v>
      </c>
      <c r="D117" t="s">
        <v>36</v>
      </c>
      <c r="E117">
        <v>1031</v>
      </c>
      <c r="F117" t="s">
        <v>45</v>
      </c>
      <c r="G117">
        <v>6</v>
      </c>
      <c r="H117">
        <v>4</v>
      </c>
      <c r="I117" t="s">
        <v>38</v>
      </c>
      <c r="J117">
        <v>1</v>
      </c>
      <c r="K117">
        <v>151</v>
      </c>
      <c r="L117">
        <v>3</v>
      </c>
      <c r="M117" t="s">
        <v>39</v>
      </c>
      <c r="N117">
        <v>45</v>
      </c>
      <c r="O117">
        <v>2</v>
      </c>
      <c r="P117">
        <v>2</v>
      </c>
      <c r="Q117" t="s">
        <v>47</v>
      </c>
      <c r="R117">
        <v>2</v>
      </c>
      <c r="S117" t="s">
        <v>52</v>
      </c>
      <c r="T117">
        <v>4505</v>
      </c>
      <c r="U117" t="str">
        <f t="shared" si="4"/>
        <v>Medium</v>
      </c>
      <c r="V117">
        <v>15000</v>
      </c>
      <c r="W117">
        <v>6</v>
      </c>
      <c r="X117" t="s">
        <v>42</v>
      </c>
      <c r="Y117" t="s">
        <v>43</v>
      </c>
      <c r="Z117">
        <v>15</v>
      </c>
      <c r="AA117">
        <v>3</v>
      </c>
      <c r="AB117">
        <v>3</v>
      </c>
      <c r="AC117">
        <v>80</v>
      </c>
      <c r="AD117">
        <v>1</v>
      </c>
      <c r="AE117">
        <v>12</v>
      </c>
      <c r="AF117">
        <v>3</v>
      </c>
      <c r="AG117">
        <v>3</v>
      </c>
      <c r="AH117" t="str">
        <f t="shared" si="5"/>
        <v>0-2 Years</v>
      </c>
      <c r="AI117">
        <v>1</v>
      </c>
      <c r="AJ117">
        <v>0</v>
      </c>
      <c r="AK117">
        <v>0</v>
      </c>
      <c r="AL117">
        <v>0</v>
      </c>
    </row>
    <row r="118" spans="1:38" x14ac:dyDescent="0.25">
      <c r="A118">
        <v>37</v>
      </c>
      <c r="B118" t="str">
        <f t="shared" si="3"/>
        <v>Mid Career (31-45)</v>
      </c>
      <c r="C118" t="s">
        <v>43</v>
      </c>
      <c r="D118" t="s">
        <v>36</v>
      </c>
      <c r="E118">
        <v>1189</v>
      </c>
      <c r="F118" t="s">
        <v>37</v>
      </c>
      <c r="G118">
        <v>3</v>
      </c>
      <c r="H118">
        <v>3</v>
      </c>
      <c r="I118" t="s">
        <v>38</v>
      </c>
      <c r="J118">
        <v>1</v>
      </c>
      <c r="K118">
        <v>152</v>
      </c>
      <c r="L118">
        <v>3</v>
      </c>
      <c r="M118" t="s">
        <v>46</v>
      </c>
      <c r="N118">
        <v>87</v>
      </c>
      <c r="O118">
        <v>3</v>
      </c>
      <c r="P118">
        <v>3</v>
      </c>
      <c r="Q118" t="s">
        <v>40</v>
      </c>
      <c r="R118">
        <v>4</v>
      </c>
      <c r="S118" t="s">
        <v>41</v>
      </c>
      <c r="T118">
        <v>7428</v>
      </c>
      <c r="U118" t="str">
        <f t="shared" si="4"/>
        <v>High</v>
      </c>
      <c r="V118">
        <v>14506</v>
      </c>
      <c r="W118">
        <v>2</v>
      </c>
      <c r="X118" t="s">
        <v>42</v>
      </c>
      <c r="Y118" t="s">
        <v>43</v>
      </c>
      <c r="Z118">
        <v>12</v>
      </c>
      <c r="AA118">
        <v>3</v>
      </c>
      <c r="AB118">
        <v>1</v>
      </c>
      <c r="AC118">
        <v>80</v>
      </c>
      <c r="AD118">
        <v>0</v>
      </c>
      <c r="AE118">
        <v>12</v>
      </c>
      <c r="AF118">
        <v>3</v>
      </c>
      <c r="AG118">
        <v>3</v>
      </c>
      <c r="AH118" t="str">
        <f t="shared" si="5"/>
        <v>3-5 Years</v>
      </c>
      <c r="AI118">
        <v>5</v>
      </c>
      <c r="AJ118">
        <v>3</v>
      </c>
      <c r="AK118">
        <v>1</v>
      </c>
      <c r="AL118">
        <v>3</v>
      </c>
    </row>
    <row r="119" spans="1:38" x14ac:dyDescent="0.25">
      <c r="A119">
        <v>34</v>
      </c>
      <c r="B119" t="str">
        <f t="shared" si="3"/>
        <v>Mid Career (31-45)</v>
      </c>
      <c r="C119" t="s">
        <v>43</v>
      </c>
      <c r="D119" t="s">
        <v>36</v>
      </c>
      <c r="E119">
        <v>1354</v>
      </c>
      <c r="F119" t="s">
        <v>45</v>
      </c>
      <c r="G119">
        <v>5</v>
      </c>
      <c r="H119">
        <v>3</v>
      </c>
      <c r="I119" t="s">
        <v>51</v>
      </c>
      <c r="J119">
        <v>1</v>
      </c>
      <c r="K119">
        <v>153</v>
      </c>
      <c r="L119">
        <v>3</v>
      </c>
      <c r="M119" t="s">
        <v>39</v>
      </c>
      <c r="N119">
        <v>45</v>
      </c>
      <c r="O119">
        <v>2</v>
      </c>
      <c r="P119">
        <v>3</v>
      </c>
      <c r="Q119" t="s">
        <v>56</v>
      </c>
      <c r="R119">
        <v>1</v>
      </c>
      <c r="S119" t="s">
        <v>41</v>
      </c>
      <c r="T119">
        <v>11631</v>
      </c>
      <c r="U119" t="str">
        <f t="shared" si="4"/>
        <v>High</v>
      </c>
      <c r="V119">
        <v>5615</v>
      </c>
      <c r="W119">
        <v>2</v>
      </c>
      <c r="X119" t="s">
        <v>42</v>
      </c>
      <c r="Y119" t="s">
        <v>43</v>
      </c>
      <c r="Z119">
        <v>12</v>
      </c>
      <c r="AA119">
        <v>3</v>
      </c>
      <c r="AB119">
        <v>4</v>
      </c>
      <c r="AC119">
        <v>80</v>
      </c>
      <c r="AD119">
        <v>0</v>
      </c>
      <c r="AE119">
        <v>14</v>
      </c>
      <c r="AF119">
        <v>6</v>
      </c>
      <c r="AG119">
        <v>3</v>
      </c>
      <c r="AH119" t="str">
        <f t="shared" si="5"/>
        <v>6+ Years</v>
      </c>
      <c r="AI119">
        <v>11</v>
      </c>
      <c r="AJ119">
        <v>10</v>
      </c>
      <c r="AK119">
        <v>5</v>
      </c>
      <c r="AL119">
        <v>8</v>
      </c>
    </row>
    <row r="120" spans="1:38" x14ac:dyDescent="0.25">
      <c r="A120">
        <v>36</v>
      </c>
      <c r="B120" t="str">
        <f t="shared" si="3"/>
        <v>Mid Career (31-45)</v>
      </c>
      <c r="C120" t="s">
        <v>43</v>
      </c>
      <c r="D120" t="s">
        <v>44</v>
      </c>
      <c r="E120">
        <v>1467</v>
      </c>
      <c r="F120" t="s">
        <v>37</v>
      </c>
      <c r="G120">
        <v>11</v>
      </c>
      <c r="H120">
        <v>2</v>
      </c>
      <c r="I120" t="s">
        <v>60</v>
      </c>
      <c r="J120">
        <v>1</v>
      </c>
      <c r="K120">
        <v>154</v>
      </c>
      <c r="L120">
        <v>2</v>
      </c>
      <c r="M120" t="s">
        <v>39</v>
      </c>
      <c r="N120">
        <v>92</v>
      </c>
      <c r="O120">
        <v>3</v>
      </c>
      <c r="P120">
        <v>3</v>
      </c>
      <c r="Q120" t="s">
        <v>40</v>
      </c>
      <c r="R120">
        <v>4</v>
      </c>
      <c r="S120" t="s">
        <v>48</v>
      </c>
      <c r="T120">
        <v>9738</v>
      </c>
      <c r="U120" t="str">
        <f t="shared" si="4"/>
        <v>High</v>
      </c>
      <c r="V120">
        <v>22952</v>
      </c>
      <c r="W120">
        <v>0</v>
      </c>
      <c r="X120" t="s">
        <v>42</v>
      </c>
      <c r="Y120" t="s">
        <v>43</v>
      </c>
      <c r="Z120">
        <v>14</v>
      </c>
      <c r="AA120">
        <v>3</v>
      </c>
      <c r="AB120">
        <v>3</v>
      </c>
      <c r="AC120">
        <v>80</v>
      </c>
      <c r="AD120">
        <v>1</v>
      </c>
      <c r="AE120">
        <v>10</v>
      </c>
      <c r="AF120">
        <v>6</v>
      </c>
      <c r="AG120">
        <v>3</v>
      </c>
      <c r="AH120" t="str">
        <f t="shared" si="5"/>
        <v>6+ Years</v>
      </c>
      <c r="AI120">
        <v>9</v>
      </c>
      <c r="AJ120">
        <v>7</v>
      </c>
      <c r="AK120">
        <v>2</v>
      </c>
      <c r="AL120">
        <v>8</v>
      </c>
    </row>
    <row r="121" spans="1:38" x14ac:dyDescent="0.25">
      <c r="A121">
        <v>36</v>
      </c>
      <c r="B121" t="str">
        <f t="shared" si="3"/>
        <v>Mid Career (31-45)</v>
      </c>
      <c r="C121" t="s">
        <v>43</v>
      </c>
      <c r="D121" t="s">
        <v>36</v>
      </c>
      <c r="E121">
        <v>922</v>
      </c>
      <c r="F121" t="s">
        <v>45</v>
      </c>
      <c r="G121">
        <v>3</v>
      </c>
      <c r="H121">
        <v>2</v>
      </c>
      <c r="I121" t="s">
        <v>38</v>
      </c>
      <c r="J121">
        <v>1</v>
      </c>
      <c r="K121">
        <v>155</v>
      </c>
      <c r="L121">
        <v>1</v>
      </c>
      <c r="M121" t="s">
        <v>39</v>
      </c>
      <c r="N121">
        <v>39</v>
      </c>
      <c r="O121">
        <v>3</v>
      </c>
      <c r="P121">
        <v>1</v>
      </c>
      <c r="Q121" t="s">
        <v>50</v>
      </c>
      <c r="R121">
        <v>4</v>
      </c>
      <c r="S121" t="s">
        <v>52</v>
      </c>
      <c r="T121">
        <v>2835</v>
      </c>
      <c r="U121" t="str">
        <f t="shared" si="4"/>
        <v>Low</v>
      </c>
      <c r="V121">
        <v>2561</v>
      </c>
      <c r="W121">
        <v>5</v>
      </c>
      <c r="X121" t="s">
        <v>42</v>
      </c>
      <c r="Y121" t="s">
        <v>43</v>
      </c>
      <c r="Z121">
        <v>22</v>
      </c>
      <c r="AA121">
        <v>4</v>
      </c>
      <c r="AB121">
        <v>1</v>
      </c>
      <c r="AC121">
        <v>80</v>
      </c>
      <c r="AD121">
        <v>1</v>
      </c>
      <c r="AE121">
        <v>7</v>
      </c>
      <c r="AF121">
        <v>2</v>
      </c>
      <c r="AG121">
        <v>3</v>
      </c>
      <c r="AH121" t="str">
        <f t="shared" si="5"/>
        <v>0-2 Years</v>
      </c>
      <c r="AI121">
        <v>1</v>
      </c>
      <c r="AJ121">
        <v>0</v>
      </c>
      <c r="AK121">
        <v>0</v>
      </c>
      <c r="AL121">
        <v>0</v>
      </c>
    </row>
    <row r="122" spans="1:38" x14ac:dyDescent="0.25">
      <c r="A122">
        <v>43</v>
      </c>
      <c r="B122" t="str">
        <f t="shared" si="3"/>
        <v>Mid Career (31-45)</v>
      </c>
      <c r="C122" t="s">
        <v>43</v>
      </c>
      <c r="D122" t="s">
        <v>44</v>
      </c>
      <c r="E122">
        <v>394</v>
      </c>
      <c r="F122" t="s">
        <v>37</v>
      </c>
      <c r="G122">
        <v>26</v>
      </c>
      <c r="H122">
        <v>2</v>
      </c>
      <c r="I122" t="s">
        <v>38</v>
      </c>
      <c r="J122">
        <v>1</v>
      </c>
      <c r="K122">
        <v>158</v>
      </c>
      <c r="L122">
        <v>3</v>
      </c>
      <c r="M122" t="s">
        <v>46</v>
      </c>
      <c r="N122">
        <v>92</v>
      </c>
      <c r="O122">
        <v>3</v>
      </c>
      <c r="P122">
        <v>4</v>
      </c>
      <c r="Q122" t="s">
        <v>56</v>
      </c>
      <c r="R122">
        <v>4</v>
      </c>
      <c r="S122" t="s">
        <v>48</v>
      </c>
      <c r="T122">
        <v>16959</v>
      </c>
      <c r="U122" t="str">
        <f t="shared" si="4"/>
        <v>High</v>
      </c>
      <c r="V122">
        <v>19494</v>
      </c>
      <c r="W122">
        <v>1</v>
      </c>
      <c r="X122" t="s">
        <v>42</v>
      </c>
      <c r="Y122" t="s">
        <v>35</v>
      </c>
      <c r="Z122">
        <v>12</v>
      </c>
      <c r="AA122">
        <v>3</v>
      </c>
      <c r="AB122">
        <v>4</v>
      </c>
      <c r="AC122">
        <v>80</v>
      </c>
      <c r="AD122">
        <v>2</v>
      </c>
      <c r="AE122">
        <v>25</v>
      </c>
      <c r="AF122">
        <v>3</v>
      </c>
      <c r="AG122">
        <v>4</v>
      </c>
      <c r="AH122" t="str">
        <f t="shared" si="5"/>
        <v>6+ Years</v>
      </c>
      <c r="AI122">
        <v>25</v>
      </c>
      <c r="AJ122">
        <v>12</v>
      </c>
      <c r="AK122">
        <v>4</v>
      </c>
      <c r="AL122">
        <v>12</v>
      </c>
    </row>
    <row r="123" spans="1:38" x14ac:dyDescent="0.25">
      <c r="A123">
        <v>30</v>
      </c>
      <c r="B123" t="str">
        <f t="shared" si="3"/>
        <v>Early Career (18-30)</v>
      </c>
      <c r="C123" t="s">
        <v>43</v>
      </c>
      <c r="D123" t="s">
        <v>44</v>
      </c>
      <c r="E123">
        <v>1312</v>
      </c>
      <c r="F123" t="s">
        <v>45</v>
      </c>
      <c r="G123">
        <v>23</v>
      </c>
      <c r="H123">
        <v>3</v>
      </c>
      <c r="I123" t="s">
        <v>38</v>
      </c>
      <c r="J123">
        <v>1</v>
      </c>
      <c r="K123">
        <v>159</v>
      </c>
      <c r="L123">
        <v>1</v>
      </c>
      <c r="M123" t="s">
        <v>46</v>
      </c>
      <c r="N123">
        <v>96</v>
      </c>
      <c r="O123">
        <v>1</v>
      </c>
      <c r="P123">
        <v>1</v>
      </c>
      <c r="Q123" t="s">
        <v>47</v>
      </c>
      <c r="R123">
        <v>3</v>
      </c>
      <c r="S123" t="s">
        <v>52</v>
      </c>
      <c r="T123">
        <v>2613</v>
      </c>
      <c r="U123" t="str">
        <f t="shared" si="4"/>
        <v>Low</v>
      </c>
      <c r="V123">
        <v>22310</v>
      </c>
      <c r="W123">
        <v>1</v>
      </c>
      <c r="X123" t="s">
        <v>42</v>
      </c>
      <c r="Y123" t="s">
        <v>43</v>
      </c>
      <c r="Z123">
        <v>25</v>
      </c>
      <c r="AA123">
        <v>4</v>
      </c>
      <c r="AB123">
        <v>3</v>
      </c>
      <c r="AC123">
        <v>80</v>
      </c>
      <c r="AD123">
        <v>3</v>
      </c>
      <c r="AE123">
        <v>10</v>
      </c>
      <c r="AF123">
        <v>2</v>
      </c>
      <c r="AG123">
        <v>2</v>
      </c>
      <c r="AH123" t="str">
        <f t="shared" si="5"/>
        <v>6+ Years</v>
      </c>
      <c r="AI123">
        <v>10</v>
      </c>
      <c r="AJ123">
        <v>7</v>
      </c>
      <c r="AK123">
        <v>0</v>
      </c>
      <c r="AL123">
        <v>9</v>
      </c>
    </row>
    <row r="124" spans="1:38" x14ac:dyDescent="0.25">
      <c r="A124">
        <v>33</v>
      </c>
      <c r="B124" t="str">
        <f t="shared" si="3"/>
        <v>Mid Career (31-45)</v>
      </c>
      <c r="C124" t="s">
        <v>43</v>
      </c>
      <c r="D124" t="s">
        <v>55</v>
      </c>
      <c r="E124">
        <v>750</v>
      </c>
      <c r="F124" t="s">
        <v>37</v>
      </c>
      <c r="G124">
        <v>22</v>
      </c>
      <c r="H124">
        <v>2</v>
      </c>
      <c r="I124" t="s">
        <v>59</v>
      </c>
      <c r="J124">
        <v>1</v>
      </c>
      <c r="K124">
        <v>160</v>
      </c>
      <c r="L124">
        <v>3</v>
      </c>
      <c r="M124" t="s">
        <v>46</v>
      </c>
      <c r="N124">
        <v>95</v>
      </c>
      <c r="O124">
        <v>3</v>
      </c>
      <c r="P124">
        <v>2</v>
      </c>
      <c r="Q124" t="s">
        <v>40</v>
      </c>
      <c r="R124">
        <v>2</v>
      </c>
      <c r="S124" t="s">
        <v>48</v>
      </c>
      <c r="T124">
        <v>6146</v>
      </c>
      <c r="U124" t="str">
        <f t="shared" si="4"/>
        <v>Medium</v>
      </c>
      <c r="V124">
        <v>15480</v>
      </c>
      <c r="W124">
        <v>0</v>
      </c>
      <c r="X124" t="s">
        <v>42</v>
      </c>
      <c r="Y124" t="s">
        <v>43</v>
      </c>
      <c r="Z124">
        <v>13</v>
      </c>
      <c r="AA124">
        <v>3</v>
      </c>
      <c r="AB124">
        <v>1</v>
      </c>
      <c r="AC124">
        <v>80</v>
      </c>
      <c r="AD124">
        <v>1</v>
      </c>
      <c r="AE124">
        <v>8</v>
      </c>
      <c r="AF124">
        <v>2</v>
      </c>
      <c r="AG124">
        <v>4</v>
      </c>
      <c r="AH124" t="str">
        <f t="shared" si="5"/>
        <v>6+ Years</v>
      </c>
      <c r="AI124">
        <v>7</v>
      </c>
      <c r="AJ124">
        <v>7</v>
      </c>
      <c r="AK124">
        <v>0</v>
      </c>
      <c r="AL124">
        <v>7</v>
      </c>
    </row>
    <row r="125" spans="1:38" x14ac:dyDescent="0.25">
      <c r="A125">
        <v>56</v>
      </c>
      <c r="B125" t="str">
        <f t="shared" si="3"/>
        <v>Late Career (46+)</v>
      </c>
      <c r="C125" t="s">
        <v>35</v>
      </c>
      <c r="D125" t="s">
        <v>36</v>
      </c>
      <c r="E125">
        <v>441</v>
      </c>
      <c r="F125" t="s">
        <v>45</v>
      </c>
      <c r="G125">
        <v>14</v>
      </c>
      <c r="H125">
        <v>4</v>
      </c>
      <c r="I125" t="s">
        <v>38</v>
      </c>
      <c r="J125">
        <v>1</v>
      </c>
      <c r="K125">
        <v>161</v>
      </c>
      <c r="L125">
        <v>2</v>
      </c>
      <c r="M125" t="s">
        <v>39</v>
      </c>
      <c r="N125">
        <v>72</v>
      </c>
      <c r="O125">
        <v>3</v>
      </c>
      <c r="P125">
        <v>1</v>
      </c>
      <c r="Q125" t="s">
        <v>47</v>
      </c>
      <c r="R125">
        <v>2</v>
      </c>
      <c r="S125" t="s">
        <v>48</v>
      </c>
      <c r="T125">
        <v>4963</v>
      </c>
      <c r="U125" t="str">
        <f t="shared" si="4"/>
        <v>Medium</v>
      </c>
      <c r="V125">
        <v>4510</v>
      </c>
      <c r="W125">
        <v>9</v>
      </c>
      <c r="X125" t="s">
        <v>42</v>
      </c>
      <c r="Y125" t="s">
        <v>35</v>
      </c>
      <c r="Z125">
        <v>18</v>
      </c>
      <c r="AA125">
        <v>3</v>
      </c>
      <c r="AB125">
        <v>1</v>
      </c>
      <c r="AC125">
        <v>80</v>
      </c>
      <c r="AD125">
        <v>3</v>
      </c>
      <c r="AE125">
        <v>7</v>
      </c>
      <c r="AF125">
        <v>2</v>
      </c>
      <c r="AG125">
        <v>3</v>
      </c>
      <c r="AH125" t="str">
        <f t="shared" si="5"/>
        <v>3-5 Years</v>
      </c>
      <c r="AI125">
        <v>5</v>
      </c>
      <c r="AJ125">
        <v>4</v>
      </c>
      <c r="AK125">
        <v>4</v>
      </c>
      <c r="AL125">
        <v>3</v>
      </c>
    </row>
    <row r="126" spans="1:38" x14ac:dyDescent="0.25">
      <c r="A126">
        <v>51</v>
      </c>
      <c r="B126" t="str">
        <f t="shared" si="3"/>
        <v>Late Career (46+)</v>
      </c>
      <c r="C126" t="s">
        <v>43</v>
      </c>
      <c r="D126" t="s">
        <v>36</v>
      </c>
      <c r="E126">
        <v>684</v>
      </c>
      <c r="F126" t="s">
        <v>45</v>
      </c>
      <c r="G126">
        <v>6</v>
      </c>
      <c r="H126">
        <v>3</v>
      </c>
      <c r="I126" t="s">
        <v>38</v>
      </c>
      <c r="J126">
        <v>1</v>
      </c>
      <c r="K126">
        <v>162</v>
      </c>
      <c r="L126">
        <v>1</v>
      </c>
      <c r="M126" t="s">
        <v>46</v>
      </c>
      <c r="N126">
        <v>51</v>
      </c>
      <c r="O126">
        <v>3</v>
      </c>
      <c r="P126">
        <v>5</v>
      </c>
      <c r="Q126" t="s">
        <v>58</v>
      </c>
      <c r="R126">
        <v>3</v>
      </c>
      <c r="S126" t="s">
        <v>41</v>
      </c>
      <c r="T126">
        <v>19537</v>
      </c>
      <c r="U126" t="str">
        <f t="shared" si="4"/>
        <v>High</v>
      </c>
      <c r="V126">
        <v>6462</v>
      </c>
      <c r="W126">
        <v>7</v>
      </c>
      <c r="X126" t="s">
        <v>42</v>
      </c>
      <c r="Y126" t="s">
        <v>43</v>
      </c>
      <c r="Z126">
        <v>13</v>
      </c>
      <c r="AA126">
        <v>3</v>
      </c>
      <c r="AB126">
        <v>3</v>
      </c>
      <c r="AC126">
        <v>80</v>
      </c>
      <c r="AD126">
        <v>0</v>
      </c>
      <c r="AE126">
        <v>23</v>
      </c>
      <c r="AF126">
        <v>5</v>
      </c>
      <c r="AG126">
        <v>3</v>
      </c>
      <c r="AH126" t="str">
        <f t="shared" si="5"/>
        <v>6+ Years</v>
      </c>
      <c r="AI126">
        <v>20</v>
      </c>
      <c r="AJ126">
        <v>18</v>
      </c>
      <c r="AK126">
        <v>15</v>
      </c>
      <c r="AL126">
        <v>15</v>
      </c>
    </row>
    <row r="127" spans="1:38" x14ac:dyDescent="0.25">
      <c r="A127">
        <v>31</v>
      </c>
      <c r="B127" t="str">
        <f t="shared" si="3"/>
        <v>Mid Career (31-45)</v>
      </c>
      <c r="C127" t="s">
        <v>35</v>
      </c>
      <c r="D127" t="s">
        <v>36</v>
      </c>
      <c r="E127">
        <v>249</v>
      </c>
      <c r="F127" t="s">
        <v>37</v>
      </c>
      <c r="G127">
        <v>6</v>
      </c>
      <c r="H127">
        <v>4</v>
      </c>
      <c r="I127" t="s">
        <v>38</v>
      </c>
      <c r="J127">
        <v>1</v>
      </c>
      <c r="K127">
        <v>163</v>
      </c>
      <c r="L127">
        <v>2</v>
      </c>
      <c r="M127" t="s">
        <v>46</v>
      </c>
      <c r="N127">
        <v>76</v>
      </c>
      <c r="O127">
        <v>1</v>
      </c>
      <c r="P127">
        <v>2</v>
      </c>
      <c r="Q127" t="s">
        <v>40</v>
      </c>
      <c r="R127">
        <v>3</v>
      </c>
      <c r="S127" t="s">
        <v>48</v>
      </c>
      <c r="T127">
        <v>6172</v>
      </c>
      <c r="U127" t="str">
        <f t="shared" si="4"/>
        <v>Medium</v>
      </c>
      <c r="V127">
        <v>20739</v>
      </c>
      <c r="W127">
        <v>4</v>
      </c>
      <c r="X127" t="s">
        <v>42</v>
      </c>
      <c r="Y127" t="s">
        <v>35</v>
      </c>
      <c r="Z127">
        <v>18</v>
      </c>
      <c r="AA127">
        <v>3</v>
      </c>
      <c r="AB127">
        <v>2</v>
      </c>
      <c r="AC127">
        <v>80</v>
      </c>
      <c r="AD127">
        <v>0</v>
      </c>
      <c r="AE127">
        <v>12</v>
      </c>
      <c r="AF127">
        <v>3</v>
      </c>
      <c r="AG127">
        <v>2</v>
      </c>
      <c r="AH127" t="str">
        <f t="shared" si="5"/>
        <v>6+ Years</v>
      </c>
      <c r="AI127">
        <v>7</v>
      </c>
      <c r="AJ127">
        <v>7</v>
      </c>
      <c r="AK127">
        <v>7</v>
      </c>
      <c r="AL127">
        <v>7</v>
      </c>
    </row>
    <row r="128" spans="1:38" x14ac:dyDescent="0.25">
      <c r="A128">
        <v>26</v>
      </c>
      <c r="B128" t="str">
        <f t="shared" si="3"/>
        <v>Early Career (18-30)</v>
      </c>
      <c r="C128" t="s">
        <v>43</v>
      </c>
      <c r="D128" t="s">
        <v>36</v>
      </c>
      <c r="E128">
        <v>841</v>
      </c>
      <c r="F128" t="s">
        <v>45</v>
      </c>
      <c r="G128">
        <v>6</v>
      </c>
      <c r="H128">
        <v>3</v>
      </c>
      <c r="I128" t="s">
        <v>49</v>
      </c>
      <c r="J128">
        <v>1</v>
      </c>
      <c r="K128">
        <v>164</v>
      </c>
      <c r="L128">
        <v>3</v>
      </c>
      <c r="M128" t="s">
        <v>39</v>
      </c>
      <c r="N128">
        <v>46</v>
      </c>
      <c r="O128">
        <v>2</v>
      </c>
      <c r="P128">
        <v>1</v>
      </c>
      <c r="Q128" t="s">
        <v>47</v>
      </c>
      <c r="R128">
        <v>2</v>
      </c>
      <c r="S128" t="s">
        <v>48</v>
      </c>
      <c r="T128">
        <v>2368</v>
      </c>
      <c r="U128" t="str">
        <f t="shared" si="4"/>
        <v>Low</v>
      </c>
      <c r="V128">
        <v>23300</v>
      </c>
      <c r="W128">
        <v>1</v>
      </c>
      <c r="X128" t="s">
        <v>42</v>
      </c>
      <c r="Y128" t="s">
        <v>43</v>
      </c>
      <c r="Z128">
        <v>19</v>
      </c>
      <c r="AA128">
        <v>3</v>
      </c>
      <c r="AB128">
        <v>3</v>
      </c>
      <c r="AC128">
        <v>80</v>
      </c>
      <c r="AD128">
        <v>0</v>
      </c>
      <c r="AE128">
        <v>5</v>
      </c>
      <c r="AF128">
        <v>3</v>
      </c>
      <c r="AG128">
        <v>2</v>
      </c>
      <c r="AH128" t="str">
        <f t="shared" si="5"/>
        <v>3-5 Years</v>
      </c>
      <c r="AI128">
        <v>5</v>
      </c>
      <c r="AJ128">
        <v>4</v>
      </c>
      <c r="AK128">
        <v>4</v>
      </c>
      <c r="AL128">
        <v>3</v>
      </c>
    </row>
    <row r="129" spans="1:38" x14ac:dyDescent="0.25">
      <c r="A129">
        <v>58</v>
      </c>
      <c r="B129" t="str">
        <f t="shared" si="3"/>
        <v>Late Career (46+)</v>
      </c>
      <c r="C129" t="s">
        <v>35</v>
      </c>
      <c r="D129" t="s">
        <v>36</v>
      </c>
      <c r="E129">
        <v>147</v>
      </c>
      <c r="F129" t="s">
        <v>45</v>
      </c>
      <c r="G129">
        <v>23</v>
      </c>
      <c r="H129">
        <v>4</v>
      </c>
      <c r="I129" t="s">
        <v>51</v>
      </c>
      <c r="J129">
        <v>1</v>
      </c>
      <c r="K129">
        <v>165</v>
      </c>
      <c r="L129">
        <v>4</v>
      </c>
      <c r="M129" t="s">
        <v>39</v>
      </c>
      <c r="N129">
        <v>94</v>
      </c>
      <c r="O129">
        <v>3</v>
      </c>
      <c r="P129">
        <v>3</v>
      </c>
      <c r="Q129" t="s">
        <v>54</v>
      </c>
      <c r="R129">
        <v>4</v>
      </c>
      <c r="S129" t="s">
        <v>48</v>
      </c>
      <c r="T129">
        <v>10312</v>
      </c>
      <c r="U129" t="str">
        <f t="shared" si="4"/>
        <v>High</v>
      </c>
      <c r="V129">
        <v>3465</v>
      </c>
      <c r="W129">
        <v>1</v>
      </c>
      <c r="X129" t="s">
        <v>42</v>
      </c>
      <c r="Y129" t="s">
        <v>43</v>
      </c>
      <c r="Z129">
        <v>12</v>
      </c>
      <c r="AA129">
        <v>3</v>
      </c>
      <c r="AB129">
        <v>4</v>
      </c>
      <c r="AC129">
        <v>80</v>
      </c>
      <c r="AD129">
        <v>1</v>
      </c>
      <c r="AE129">
        <v>40</v>
      </c>
      <c r="AF129">
        <v>3</v>
      </c>
      <c r="AG129">
        <v>2</v>
      </c>
      <c r="AH129" t="str">
        <f t="shared" si="5"/>
        <v>6+ Years</v>
      </c>
      <c r="AI129">
        <v>40</v>
      </c>
      <c r="AJ129">
        <v>10</v>
      </c>
      <c r="AK129">
        <v>15</v>
      </c>
      <c r="AL129">
        <v>6</v>
      </c>
    </row>
    <row r="130" spans="1:38" x14ac:dyDescent="0.25">
      <c r="A130">
        <v>19</v>
      </c>
      <c r="B130" t="str">
        <f t="shared" si="3"/>
        <v>Early Career (18-30)</v>
      </c>
      <c r="C130" t="s">
        <v>35</v>
      </c>
      <c r="D130" t="s">
        <v>36</v>
      </c>
      <c r="E130">
        <v>528</v>
      </c>
      <c r="F130" t="s">
        <v>37</v>
      </c>
      <c r="G130">
        <v>22</v>
      </c>
      <c r="H130">
        <v>1</v>
      </c>
      <c r="I130" t="s">
        <v>59</v>
      </c>
      <c r="J130">
        <v>1</v>
      </c>
      <c r="K130">
        <v>167</v>
      </c>
      <c r="L130">
        <v>4</v>
      </c>
      <c r="M130" t="s">
        <v>46</v>
      </c>
      <c r="N130">
        <v>50</v>
      </c>
      <c r="O130">
        <v>3</v>
      </c>
      <c r="P130">
        <v>1</v>
      </c>
      <c r="Q130" t="s">
        <v>57</v>
      </c>
      <c r="R130">
        <v>3</v>
      </c>
      <c r="S130" t="s">
        <v>41</v>
      </c>
      <c r="T130">
        <v>1675</v>
      </c>
      <c r="U130" t="str">
        <f t="shared" si="4"/>
        <v>Low</v>
      </c>
      <c r="V130">
        <v>26820</v>
      </c>
      <c r="W130">
        <v>1</v>
      </c>
      <c r="X130" t="s">
        <v>42</v>
      </c>
      <c r="Y130" t="s">
        <v>35</v>
      </c>
      <c r="Z130">
        <v>19</v>
      </c>
      <c r="AA130">
        <v>3</v>
      </c>
      <c r="AB130">
        <v>4</v>
      </c>
      <c r="AC130">
        <v>80</v>
      </c>
      <c r="AD130">
        <v>0</v>
      </c>
      <c r="AE130">
        <v>0</v>
      </c>
      <c r="AF130">
        <v>2</v>
      </c>
      <c r="AG130">
        <v>2</v>
      </c>
      <c r="AH130" t="str">
        <f t="shared" si="5"/>
        <v>0-2 Years</v>
      </c>
      <c r="AI130">
        <v>0</v>
      </c>
      <c r="AJ130">
        <v>0</v>
      </c>
      <c r="AK130">
        <v>0</v>
      </c>
      <c r="AL130">
        <v>0</v>
      </c>
    </row>
    <row r="131" spans="1:38" x14ac:dyDescent="0.25">
      <c r="A131">
        <v>22</v>
      </c>
      <c r="B131" t="str">
        <f t="shared" ref="B131:B194" si="6">IF(A131&lt;=30,"Early Career (18-30)",
 IF(A131&lt;=45,"Mid Career (31-45)",
 "Late Career (46+)"))</f>
        <v>Early Career (18-30)</v>
      </c>
      <c r="C131" t="s">
        <v>43</v>
      </c>
      <c r="D131" t="s">
        <v>36</v>
      </c>
      <c r="E131">
        <v>594</v>
      </c>
      <c r="F131" t="s">
        <v>45</v>
      </c>
      <c r="G131">
        <v>2</v>
      </c>
      <c r="H131">
        <v>1</v>
      </c>
      <c r="I131" t="s">
        <v>60</v>
      </c>
      <c r="J131">
        <v>1</v>
      </c>
      <c r="K131">
        <v>169</v>
      </c>
      <c r="L131">
        <v>3</v>
      </c>
      <c r="M131" t="s">
        <v>46</v>
      </c>
      <c r="N131">
        <v>100</v>
      </c>
      <c r="O131">
        <v>3</v>
      </c>
      <c r="P131">
        <v>1</v>
      </c>
      <c r="Q131" t="s">
        <v>50</v>
      </c>
      <c r="R131">
        <v>4</v>
      </c>
      <c r="S131" t="s">
        <v>48</v>
      </c>
      <c r="T131">
        <v>2523</v>
      </c>
      <c r="U131" t="str">
        <f t="shared" ref="U131:U194" si="7">IF(T131&lt;3000,"Low",
 IF(T131&lt;7000,"Medium",
 "High"))</f>
        <v>Low</v>
      </c>
      <c r="V131">
        <v>19299</v>
      </c>
      <c r="W131">
        <v>0</v>
      </c>
      <c r="X131" t="s">
        <v>42</v>
      </c>
      <c r="Y131" t="s">
        <v>43</v>
      </c>
      <c r="Z131">
        <v>14</v>
      </c>
      <c r="AA131">
        <v>3</v>
      </c>
      <c r="AB131">
        <v>3</v>
      </c>
      <c r="AC131">
        <v>80</v>
      </c>
      <c r="AD131">
        <v>1</v>
      </c>
      <c r="AE131">
        <v>3</v>
      </c>
      <c r="AF131">
        <v>2</v>
      </c>
      <c r="AG131">
        <v>3</v>
      </c>
      <c r="AH131" t="str">
        <f t="shared" ref="AH131:AH194" si="8">IF(AI131&lt;=2,"0-2 Years",
 IF(AI131&lt;=5,"3-5 Years",
 "6+ Years"))</f>
        <v>0-2 Years</v>
      </c>
      <c r="AI131">
        <v>2</v>
      </c>
      <c r="AJ131">
        <v>1</v>
      </c>
      <c r="AK131">
        <v>2</v>
      </c>
      <c r="AL131">
        <v>1</v>
      </c>
    </row>
    <row r="132" spans="1:38" x14ac:dyDescent="0.25">
      <c r="A132">
        <v>49</v>
      </c>
      <c r="B132" t="str">
        <f t="shared" si="6"/>
        <v>Late Career (46+)</v>
      </c>
      <c r="C132" t="s">
        <v>43</v>
      </c>
      <c r="D132" t="s">
        <v>36</v>
      </c>
      <c r="E132">
        <v>470</v>
      </c>
      <c r="F132" t="s">
        <v>45</v>
      </c>
      <c r="G132">
        <v>20</v>
      </c>
      <c r="H132">
        <v>4</v>
      </c>
      <c r="I132" t="s">
        <v>51</v>
      </c>
      <c r="J132">
        <v>1</v>
      </c>
      <c r="K132">
        <v>170</v>
      </c>
      <c r="L132">
        <v>3</v>
      </c>
      <c r="M132" t="s">
        <v>39</v>
      </c>
      <c r="N132">
        <v>96</v>
      </c>
      <c r="O132">
        <v>3</v>
      </c>
      <c r="P132">
        <v>2</v>
      </c>
      <c r="Q132" t="s">
        <v>53</v>
      </c>
      <c r="R132">
        <v>1</v>
      </c>
      <c r="S132" t="s">
        <v>48</v>
      </c>
      <c r="T132">
        <v>6567</v>
      </c>
      <c r="U132" t="str">
        <f t="shared" si="7"/>
        <v>Medium</v>
      </c>
      <c r="V132">
        <v>5549</v>
      </c>
      <c r="W132">
        <v>1</v>
      </c>
      <c r="X132" t="s">
        <v>42</v>
      </c>
      <c r="Y132" t="s">
        <v>43</v>
      </c>
      <c r="Z132">
        <v>14</v>
      </c>
      <c r="AA132">
        <v>3</v>
      </c>
      <c r="AB132">
        <v>3</v>
      </c>
      <c r="AC132">
        <v>80</v>
      </c>
      <c r="AD132">
        <v>0</v>
      </c>
      <c r="AE132">
        <v>16</v>
      </c>
      <c r="AF132">
        <v>2</v>
      </c>
      <c r="AG132">
        <v>2</v>
      </c>
      <c r="AH132" t="str">
        <f t="shared" si="8"/>
        <v>6+ Years</v>
      </c>
      <c r="AI132">
        <v>15</v>
      </c>
      <c r="AJ132">
        <v>11</v>
      </c>
      <c r="AK132">
        <v>5</v>
      </c>
      <c r="AL132">
        <v>11</v>
      </c>
    </row>
    <row r="133" spans="1:38" x14ac:dyDescent="0.25">
      <c r="A133">
        <v>43</v>
      </c>
      <c r="B133" t="str">
        <f t="shared" si="6"/>
        <v>Mid Career (31-45)</v>
      </c>
      <c r="C133" t="s">
        <v>43</v>
      </c>
      <c r="D133" t="s">
        <v>44</v>
      </c>
      <c r="E133">
        <v>957</v>
      </c>
      <c r="F133" t="s">
        <v>45</v>
      </c>
      <c r="G133">
        <v>28</v>
      </c>
      <c r="H133">
        <v>3</v>
      </c>
      <c r="I133" t="s">
        <v>51</v>
      </c>
      <c r="J133">
        <v>1</v>
      </c>
      <c r="K133">
        <v>171</v>
      </c>
      <c r="L133">
        <v>2</v>
      </c>
      <c r="M133" t="s">
        <v>39</v>
      </c>
      <c r="N133">
        <v>72</v>
      </c>
      <c r="O133">
        <v>4</v>
      </c>
      <c r="P133">
        <v>1</v>
      </c>
      <c r="Q133" t="s">
        <v>47</v>
      </c>
      <c r="R133">
        <v>3</v>
      </c>
      <c r="S133" t="s">
        <v>41</v>
      </c>
      <c r="T133">
        <v>4739</v>
      </c>
      <c r="U133" t="str">
        <f t="shared" si="7"/>
        <v>Medium</v>
      </c>
      <c r="V133">
        <v>16090</v>
      </c>
      <c r="W133">
        <v>4</v>
      </c>
      <c r="X133" t="s">
        <v>42</v>
      </c>
      <c r="Y133" t="s">
        <v>43</v>
      </c>
      <c r="Z133">
        <v>12</v>
      </c>
      <c r="AA133">
        <v>3</v>
      </c>
      <c r="AB133">
        <v>4</v>
      </c>
      <c r="AC133">
        <v>80</v>
      </c>
      <c r="AD133">
        <v>0</v>
      </c>
      <c r="AE133">
        <v>18</v>
      </c>
      <c r="AF133">
        <v>2</v>
      </c>
      <c r="AG133">
        <v>3</v>
      </c>
      <c r="AH133" t="str">
        <f t="shared" si="8"/>
        <v>3-5 Years</v>
      </c>
      <c r="AI133">
        <v>3</v>
      </c>
      <c r="AJ133">
        <v>2</v>
      </c>
      <c r="AK133">
        <v>1</v>
      </c>
      <c r="AL133">
        <v>2</v>
      </c>
    </row>
    <row r="134" spans="1:38" x14ac:dyDescent="0.25">
      <c r="A134">
        <v>50</v>
      </c>
      <c r="B134" t="str">
        <f t="shared" si="6"/>
        <v>Late Career (46+)</v>
      </c>
      <c r="C134" t="s">
        <v>43</v>
      </c>
      <c r="D134" t="s">
        <v>44</v>
      </c>
      <c r="E134">
        <v>809</v>
      </c>
      <c r="F134" t="s">
        <v>37</v>
      </c>
      <c r="G134">
        <v>12</v>
      </c>
      <c r="H134">
        <v>3</v>
      </c>
      <c r="I134" t="s">
        <v>59</v>
      </c>
      <c r="J134">
        <v>1</v>
      </c>
      <c r="K134">
        <v>174</v>
      </c>
      <c r="L134">
        <v>3</v>
      </c>
      <c r="M134" t="s">
        <v>39</v>
      </c>
      <c r="N134">
        <v>77</v>
      </c>
      <c r="O134">
        <v>3</v>
      </c>
      <c r="P134">
        <v>3</v>
      </c>
      <c r="Q134" t="s">
        <v>40</v>
      </c>
      <c r="R134">
        <v>4</v>
      </c>
      <c r="S134" t="s">
        <v>41</v>
      </c>
      <c r="T134">
        <v>9208</v>
      </c>
      <c r="U134" t="str">
        <f t="shared" si="7"/>
        <v>High</v>
      </c>
      <c r="V134">
        <v>6645</v>
      </c>
      <c r="W134">
        <v>4</v>
      </c>
      <c r="X134" t="s">
        <v>42</v>
      </c>
      <c r="Y134" t="s">
        <v>43</v>
      </c>
      <c r="Z134">
        <v>11</v>
      </c>
      <c r="AA134">
        <v>3</v>
      </c>
      <c r="AB134">
        <v>4</v>
      </c>
      <c r="AC134">
        <v>80</v>
      </c>
      <c r="AD134">
        <v>0</v>
      </c>
      <c r="AE134">
        <v>16</v>
      </c>
      <c r="AF134">
        <v>3</v>
      </c>
      <c r="AG134">
        <v>3</v>
      </c>
      <c r="AH134" t="str">
        <f t="shared" si="8"/>
        <v>0-2 Years</v>
      </c>
      <c r="AI134">
        <v>2</v>
      </c>
      <c r="AJ134">
        <v>2</v>
      </c>
      <c r="AK134">
        <v>2</v>
      </c>
      <c r="AL134">
        <v>1</v>
      </c>
    </row>
    <row r="135" spans="1:38" x14ac:dyDescent="0.25">
      <c r="A135">
        <v>31</v>
      </c>
      <c r="B135" t="str">
        <f t="shared" si="6"/>
        <v>Mid Career (31-45)</v>
      </c>
      <c r="C135" t="s">
        <v>35</v>
      </c>
      <c r="D135" t="s">
        <v>36</v>
      </c>
      <c r="E135">
        <v>542</v>
      </c>
      <c r="F135" t="s">
        <v>37</v>
      </c>
      <c r="G135">
        <v>20</v>
      </c>
      <c r="H135">
        <v>3</v>
      </c>
      <c r="I135" t="s">
        <v>38</v>
      </c>
      <c r="J135">
        <v>1</v>
      </c>
      <c r="K135">
        <v>175</v>
      </c>
      <c r="L135">
        <v>2</v>
      </c>
      <c r="M135" t="s">
        <v>39</v>
      </c>
      <c r="N135">
        <v>71</v>
      </c>
      <c r="O135">
        <v>1</v>
      </c>
      <c r="P135">
        <v>2</v>
      </c>
      <c r="Q135" t="s">
        <v>40</v>
      </c>
      <c r="R135">
        <v>3</v>
      </c>
      <c r="S135" t="s">
        <v>48</v>
      </c>
      <c r="T135">
        <v>4559</v>
      </c>
      <c r="U135" t="str">
        <f t="shared" si="7"/>
        <v>Medium</v>
      </c>
      <c r="V135">
        <v>24788</v>
      </c>
      <c r="W135">
        <v>3</v>
      </c>
      <c r="X135" t="s">
        <v>42</v>
      </c>
      <c r="Y135" t="s">
        <v>35</v>
      </c>
      <c r="Z135">
        <v>11</v>
      </c>
      <c r="AA135">
        <v>3</v>
      </c>
      <c r="AB135">
        <v>3</v>
      </c>
      <c r="AC135">
        <v>80</v>
      </c>
      <c r="AD135">
        <v>1</v>
      </c>
      <c r="AE135">
        <v>4</v>
      </c>
      <c r="AF135">
        <v>2</v>
      </c>
      <c r="AG135">
        <v>3</v>
      </c>
      <c r="AH135" t="str">
        <f t="shared" si="8"/>
        <v>0-2 Years</v>
      </c>
      <c r="AI135">
        <v>2</v>
      </c>
      <c r="AJ135">
        <v>2</v>
      </c>
      <c r="AK135">
        <v>2</v>
      </c>
      <c r="AL135">
        <v>2</v>
      </c>
    </row>
    <row r="136" spans="1:38" x14ac:dyDescent="0.25">
      <c r="A136">
        <v>41</v>
      </c>
      <c r="B136" t="str">
        <f t="shared" si="6"/>
        <v>Mid Career (31-45)</v>
      </c>
      <c r="C136" t="s">
        <v>43</v>
      </c>
      <c r="D136" t="s">
        <v>36</v>
      </c>
      <c r="E136">
        <v>802</v>
      </c>
      <c r="F136" t="s">
        <v>37</v>
      </c>
      <c r="G136">
        <v>9</v>
      </c>
      <c r="H136">
        <v>1</v>
      </c>
      <c r="I136" t="s">
        <v>38</v>
      </c>
      <c r="J136">
        <v>1</v>
      </c>
      <c r="K136">
        <v>176</v>
      </c>
      <c r="L136">
        <v>3</v>
      </c>
      <c r="M136" t="s">
        <v>46</v>
      </c>
      <c r="N136">
        <v>96</v>
      </c>
      <c r="O136">
        <v>3</v>
      </c>
      <c r="P136">
        <v>3</v>
      </c>
      <c r="Q136" t="s">
        <v>40</v>
      </c>
      <c r="R136">
        <v>3</v>
      </c>
      <c r="S136" t="s">
        <v>52</v>
      </c>
      <c r="T136">
        <v>8189</v>
      </c>
      <c r="U136" t="str">
        <f t="shared" si="7"/>
        <v>High</v>
      </c>
      <c r="V136">
        <v>21196</v>
      </c>
      <c r="W136">
        <v>3</v>
      </c>
      <c r="X136" t="s">
        <v>42</v>
      </c>
      <c r="Y136" t="s">
        <v>35</v>
      </c>
      <c r="Z136">
        <v>13</v>
      </c>
      <c r="AA136">
        <v>3</v>
      </c>
      <c r="AB136">
        <v>3</v>
      </c>
      <c r="AC136">
        <v>80</v>
      </c>
      <c r="AD136">
        <v>1</v>
      </c>
      <c r="AE136">
        <v>12</v>
      </c>
      <c r="AF136">
        <v>2</v>
      </c>
      <c r="AG136">
        <v>3</v>
      </c>
      <c r="AH136" t="str">
        <f t="shared" si="8"/>
        <v>6+ Years</v>
      </c>
      <c r="AI136">
        <v>9</v>
      </c>
      <c r="AJ136">
        <v>7</v>
      </c>
      <c r="AK136">
        <v>0</v>
      </c>
      <c r="AL136">
        <v>7</v>
      </c>
    </row>
    <row r="137" spans="1:38" x14ac:dyDescent="0.25">
      <c r="A137">
        <v>26</v>
      </c>
      <c r="B137" t="str">
        <f t="shared" si="6"/>
        <v>Early Career (18-30)</v>
      </c>
      <c r="C137" t="s">
        <v>43</v>
      </c>
      <c r="D137" t="s">
        <v>36</v>
      </c>
      <c r="E137">
        <v>1355</v>
      </c>
      <c r="F137" t="s">
        <v>61</v>
      </c>
      <c r="G137">
        <v>25</v>
      </c>
      <c r="H137">
        <v>1</v>
      </c>
      <c r="I137" t="s">
        <v>38</v>
      </c>
      <c r="J137">
        <v>1</v>
      </c>
      <c r="K137">
        <v>177</v>
      </c>
      <c r="L137">
        <v>3</v>
      </c>
      <c r="M137" t="s">
        <v>39</v>
      </c>
      <c r="N137">
        <v>61</v>
      </c>
      <c r="O137">
        <v>3</v>
      </c>
      <c r="P137">
        <v>1</v>
      </c>
      <c r="Q137" t="s">
        <v>61</v>
      </c>
      <c r="R137">
        <v>3</v>
      </c>
      <c r="S137" t="s">
        <v>48</v>
      </c>
      <c r="T137">
        <v>2942</v>
      </c>
      <c r="U137" t="str">
        <f t="shared" si="7"/>
        <v>Low</v>
      </c>
      <c r="V137">
        <v>8916</v>
      </c>
      <c r="W137">
        <v>1</v>
      </c>
      <c r="X137" t="s">
        <v>42</v>
      </c>
      <c r="Y137" t="s">
        <v>43</v>
      </c>
      <c r="Z137">
        <v>23</v>
      </c>
      <c r="AA137">
        <v>4</v>
      </c>
      <c r="AB137">
        <v>4</v>
      </c>
      <c r="AC137">
        <v>80</v>
      </c>
      <c r="AD137">
        <v>1</v>
      </c>
      <c r="AE137">
        <v>8</v>
      </c>
      <c r="AF137">
        <v>3</v>
      </c>
      <c r="AG137">
        <v>3</v>
      </c>
      <c r="AH137" t="str">
        <f t="shared" si="8"/>
        <v>6+ Years</v>
      </c>
      <c r="AI137">
        <v>8</v>
      </c>
      <c r="AJ137">
        <v>7</v>
      </c>
      <c r="AK137">
        <v>5</v>
      </c>
      <c r="AL137">
        <v>7</v>
      </c>
    </row>
    <row r="138" spans="1:38" x14ac:dyDescent="0.25">
      <c r="A138">
        <v>36</v>
      </c>
      <c r="B138" t="str">
        <f t="shared" si="6"/>
        <v>Mid Career (31-45)</v>
      </c>
      <c r="C138" t="s">
        <v>43</v>
      </c>
      <c r="D138" t="s">
        <v>36</v>
      </c>
      <c r="E138">
        <v>216</v>
      </c>
      <c r="F138" t="s">
        <v>45</v>
      </c>
      <c r="G138">
        <v>6</v>
      </c>
      <c r="H138">
        <v>2</v>
      </c>
      <c r="I138" t="s">
        <v>51</v>
      </c>
      <c r="J138">
        <v>1</v>
      </c>
      <c r="K138">
        <v>178</v>
      </c>
      <c r="L138">
        <v>2</v>
      </c>
      <c r="M138" t="s">
        <v>46</v>
      </c>
      <c r="N138">
        <v>84</v>
      </c>
      <c r="O138">
        <v>3</v>
      </c>
      <c r="P138">
        <v>2</v>
      </c>
      <c r="Q138" t="s">
        <v>53</v>
      </c>
      <c r="R138">
        <v>2</v>
      </c>
      <c r="S138" t="s">
        <v>52</v>
      </c>
      <c r="T138">
        <v>4941</v>
      </c>
      <c r="U138" t="str">
        <f t="shared" si="7"/>
        <v>Medium</v>
      </c>
      <c r="V138">
        <v>2819</v>
      </c>
      <c r="W138">
        <v>6</v>
      </c>
      <c r="X138" t="s">
        <v>42</v>
      </c>
      <c r="Y138" t="s">
        <v>43</v>
      </c>
      <c r="Z138">
        <v>20</v>
      </c>
      <c r="AA138">
        <v>4</v>
      </c>
      <c r="AB138">
        <v>4</v>
      </c>
      <c r="AC138">
        <v>80</v>
      </c>
      <c r="AD138">
        <v>2</v>
      </c>
      <c r="AE138">
        <v>7</v>
      </c>
      <c r="AF138">
        <v>0</v>
      </c>
      <c r="AG138">
        <v>3</v>
      </c>
      <c r="AH138" t="str">
        <f t="shared" si="8"/>
        <v>3-5 Years</v>
      </c>
      <c r="AI138">
        <v>3</v>
      </c>
      <c r="AJ138">
        <v>2</v>
      </c>
      <c r="AK138">
        <v>0</v>
      </c>
      <c r="AL138">
        <v>1</v>
      </c>
    </row>
    <row r="139" spans="1:38" x14ac:dyDescent="0.25">
      <c r="A139">
        <v>51</v>
      </c>
      <c r="B139" t="str">
        <f t="shared" si="6"/>
        <v>Late Career (46+)</v>
      </c>
      <c r="C139" t="s">
        <v>35</v>
      </c>
      <c r="D139" t="s">
        <v>44</v>
      </c>
      <c r="E139">
        <v>1150</v>
      </c>
      <c r="F139" t="s">
        <v>45</v>
      </c>
      <c r="G139">
        <v>8</v>
      </c>
      <c r="H139">
        <v>4</v>
      </c>
      <c r="I139" t="s">
        <v>38</v>
      </c>
      <c r="J139">
        <v>1</v>
      </c>
      <c r="K139">
        <v>179</v>
      </c>
      <c r="L139">
        <v>1</v>
      </c>
      <c r="M139" t="s">
        <v>46</v>
      </c>
      <c r="N139">
        <v>53</v>
      </c>
      <c r="O139">
        <v>1</v>
      </c>
      <c r="P139">
        <v>3</v>
      </c>
      <c r="Q139" t="s">
        <v>53</v>
      </c>
      <c r="R139">
        <v>4</v>
      </c>
      <c r="S139" t="s">
        <v>41</v>
      </c>
      <c r="T139">
        <v>10650</v>
      </c>
      <c r="U139" t="str">
        <f t="shared" si="7"/>
        <v>High</v>
      </c>
      <c r="V139">
        <v>25150</v>
      </c>
      <c r="W139">
        <v>2</v>
      </c>
      <c r="X139" t="s">
        <v>42</v>
      </c>
      <c r="Y139" t="s">
        <v>43</v>
      </c>
      <c r="Z139">
        <v>15</v>
      </c>
      <c r="AA139">
        <v>3</v>
      </c>
      <c r="AB139">
        <v>4</v>
      </c>
      <c r="AC139">
        <v>80</v>
      </c>
      <c r="AD139">
        <v>0</v>
      </c>
      <c r="AE139">
        <v>18</v>
      </c>
      <c r="AF139">
        <v>2</v>
      </c>
      <c r="AG139">
        <v>3</v>
      </c>
      <c r="AH139" t="str">
        <f t="shared" si="8"/>
        <v>3-5 Years</v>
      </c>
      <c r="AI139">
        <v>4</v>
      </c>
      <c r="AJ139">
        <v>2</v>
      </c>
      <c r="AK139">
        <v>0</v>
      </c>
      <c r="AL139">
        <v>3</v>
      </c>
    </row>
    <row r="140" spans="1:38" x14ac:dyDescent="0.25">
      <c r="A140">
        <v>39</v>
      </c>
      <c r="B140" t="str">
        <f t="shared" si="6"/>
        <v>Mid Career (31-45)</v>
      </c>
      <c r="C140" t="s">
        <v>43</v>
      </c>
      <c r="D140" t="s">
        <v>36</v>
      </c>
      <c r="E140">
        <v>1329</v>
      </c>
      <c r="F140" t="s">
        <v>37</v>
      </c>
      <c r="G140">
        <v>4</v>
      </c>
      <c r="H140">
        <v>4</v>
      </c>
      <c r="I140" t="s">
        <v>38</v>
      </c>
      <c r="J140">
        <v>1</v>
      </c>
      <c r="K140">
        <v>182</v>
      </c>
      <c r="L140">
        <v>4</v>
      </c>
      <c r="M140" t="s">
        <v>39</v>
      </c>
      <c r="N140">
        <v>47</v>
      </c>
      <c r="O140">
        <v>2</v>
      </c>
      <c r="P140">
        <v>2</v>
      </c>
      <c r="Q140" t="s">
        <v>40</v>
      </c>
      <c r="R140">
        <v>3</v>
      </c>
      <c r="S140" t="s">
        <v>48</v>
      </c>
      <c r="T140">
        <v>5902</v>
      </c>
      <c r="U140" t="str">
        <f t="shared" si="7"/>
        <v>Medium</v>
      </c>
      <c r="V140">
        <v>14590</v>
      </c>
      <c r="W140">
        <v>4</v>
      </c>
      <c r="X140" t="s">
        <v>42</v>
      </c>
      <c r="Y140" t="s">
        <v>43</v>
      </c>
      <c r="Z140">
        <v>14</v>
      </c>
      <c r="AA140">
        <v>3</v>
      </c>
      <c r="AB140">
        <v>3</v>
      </c>
      <c r="AC140">
        <v>80</v>
      </c>
      <c r="AD140">
        <v>1</v>
      </c>
      <c r="AE140">
        <v>17</v>
      </c>
      <c r="AF140">
        <v>1</v>
      </c>
      <c r="AG140">
        <v>4</v>
      </c>
      <c r="AH140" t="str">
        <f t="shared" si="8"/>
        <v>6+ Years</v>
      </c>
      <c r="AI140">
        <v>15</v>
      </c>
      <c r="AJ140">
        <v>11</v>
      </c>
      <c r="AK140">
        <v>5</v>
      </c>
      <c r="AL140">
        <v>9</v>
      </c>
    </row>
    <row r="141" spans="1:38" x14ac:dyDescent="0.25">
      <c r="A141">
        <v>25</v>
      </c>
      <c r="B141" t="str">
        <f t="shared" si="6"/>
        <v>Early Career (18-30)</v>
      </c>
      <c r="C141" t="s">
        <v>43</v>
      </c>
      <c r="D141" t="s">
        <v>36</v>
      </c>
      <c r="E141">
        <v>959</v>
      </c>
      <c r="F141" t="s">
        <v>37</v>
      </c>
      <c r="G141">
        <v>28</v>
      </c>
      <c r="H141">
        <v>3</v>
      </c>
      <c r="I141" t="s">
        <v>38</v>
      </c>
      <c r="J141">
        <v>1</v>
      </c>
      <c r="K141">
        <v>183</v>
      </c>
      <c r="L141">
        <v>1</v>
      </c>
      <c r="M141" t="s">
        <v>46</v>
      </c>
      <c r="N141">
        <v>41</v>
      </c>
      <c r="O141">
        <v>2</v>
      </c>
      <c r="P141">
        <v>2</v>
      </c>
      <c r="Q141" t="s">
        <v>40</v>
      </c>
      <c r="R141">
        <v>3</v>
      </c>
      <c r="S141" t="s">
        <v>48</v>
      </c>
      <c r="T141">
        <v>8639</v>
      </c>
      <c r="U141" t="str">
        <f t="shared" si="7"/>
        <v>High</v>
      </c>
      <c r="V141">
        <v>24835</v>
      </c>
      <c r="W141">
        <v>2</v>
      </c>
      <c r="X141" t="s">
        <v>42</v>
      </c>
      <c r="Y141" t="s">
        <v>43</v>
      </c>
      <c r="Z141">
        <v>18</v>
      </c>
      <c r="AA141">
        <v>3</v>
      </c>
      <c r="AB141">
        <v>4</v>
      </c>
      <c r="AC141">
        <v>80</v>
      </c>
      <c r="AD141">
        <v>0</v>
      </c>
      <c r="AE141">
        <v>6</v>
      </c>
      <c r="AF141">
        <v>3</v>
      </c>
      <c r="AG141">
        <v>3</v>
      </c>
      <c r="AH141" t="str">
        <f t="shared" si="8"/>
        <v>0-2 Years</v>
      </c>
      <c r="AI141">
        <v>2</v>
      </c>
      <c r="AJ141">
        <v>2</v>
      </c>
      <c r="AK141">
        <v>2</v>
      </c>
      <c r="AL141">
        <v>2</v>
      </c>
    </row>
    <row r="142" spans="1:38" x14ac:dyDescent="0.25">
      <c r="A142">
        <v>30</v>
      </c>
      <c r="B142" t="str">
        <f t="shared" si="6"/>
        <v>Early Career (18-30)</v>
      </c>
      <c r="C142" t="s">
        <v>43</v>
      </c>
      <c r="D142" t="s">
        <v>36</v>
      </c>
      <c r="E142">
        <v>1240</v>
      </c>
      <c r="F142" t="s">
        <v>61</v>
      </c>
      <c r="G142">
        <v>9</v>
      </c>
      <c r="H142">
        <v>3</v>
      </c>
      <c r="I142" t="s">
        <v>61</v>
      </c>
      <c r="J142">
        <v>1</v>
      </c>
      <c r="K142">
        <v>184</v>
      </c>
      <c r="L142">
        <v>3</v>
      </c>
      <c r="M142" t="s">
        <v>46</v>
      </c>
      <c r="N142">
        <v>48</v>
      </c>
      <c r="O142">
        <v>3</v>
      </c>
      <c r="P142">
        <v>2</v>
      </c>
      <c r="Q142" t="s">
        <v>61</v>
      </c>
      <c r="R142">
        <v>4</v>
      </c>
      <c r="S142" t="s">
        <v>48</v>
      </c>
      <c r="T142">
        <v>6347</v>
      </c>
      <c r="U142" t="str">
        <f t="shared" si="7"/>
        <v>Medium</v>
      </c>
      <c r="V142">
        <v>13982</v>
      </c>
      <c r="W142">
        <v>0</v>
      </c>
      <c r="X142" t="s">
        <v>42</v>
      </c>
      <c r="Y142" t="s">
        <v>35</v>
      </c>
      <c r="Z142">
        <v>19</v>
      </c>
      <c r="AA142">
        <v>3</v>
      </c>
      <c r="AB142">
        <v>4</v>
      </c>
      <c r="AC142">
        <v>80</v>
      </c>
      <c r="AD142">
        <v>0</v>
      </c>
      <c r="AE142">
        <v>12</v>
      </c>
      <c r="AF142">
        <v>2</v>
      </c>
      <c r="AG142">
        <v>1</v>
      </c>
      <c r="AH142" t="str">
        <f t="shared" si="8"/>
        <v>6+ Years</v>
      </c>
      <c r="AI142">
        <v>11</v>
      </c>
      <c r="AJ142">
        <v>9</v>
      </c>
      <c r="AK142">
        <v>4</v>
      </c>
      <c r="AL142">
        <v>7</v>
      </c>
    </row>
    <row r="143" spans="1:38" x14ac:dyDescent="0.25">
      <c r="A143">
        <v>32</v>
      </c>
      <c r="B143" t="str">
        <f t="shared" si="6"/>
        <v>Mid Career (31-45)</v>
      </c>
      <c r="C143" t="s">
        <v>35</v>
      </c>
      <c r="D143" t="s">
        <v>36</v>
      </c>
      <c r="E143">
        <v>1033</v>
      </c>
      <c r="F143" t="s">
        <v>45</v>
      </c>
      <c r="G143">
        <v>9</v>
      </c>
      <c r="H143">
        <v>3</v>
      </c>
      <c r="I143" t="s">
        <v>51</v>
      </c>
      <c r="J143">
        <v>1</v>
      </c>
      <c r="K143">
        <v>190</v>
      </c>
      <c r="L143">
        <v>1</v>
      </c>
      <c r="M143" t="s">
        <v>39</v>
      </c>
      <c r="N143">
        <v>41</v>
      </c>
      <c r="O143">
        <v>3</v>
      </c>
      <c r="P143">
        <v>1</v>
      </c>
      <c r="Q143" t="s">
        <v>50</v>
      </c>
      <c r="R143">
        <v>1</v>
      </c>
      <c r="S143" t="s">
        <v>41</v>
      </c>
      <c r="T143">
        <v>4200</v>
      </c>
      <c r="U143" t="str">
        <f t="shared" si="7"/>
        <v>Medium</v>
      </c>
      <c r="V143">
        <v>10224</v>
      </c>
      <c r="W143">
        <v>7</v>
      </c>
      <c r="X143" t="s">
        <v>42</v>
      </c>
      <c r="Y143" t="s">
        <v>43</v>
      </c>
      <c r="Z143">
        <v>22</v>
      </c>
      <c r="AA143">
        <v>4</v>
      </c>
      <c r="AB143">
        <v>1</v>
      </c>
      <c r="AC143">
        <v>80</v>
      </c>
      <c r="AD143">
        <v>0</v>
      </c>
      <c r="AE143">
        <v>10</v>
      </c>
      <c r="AF143">
        <v>2</v>
      </c>
      <c r="AG143">
        <v>4</v>
      </c>
      <c r="AH143" t="str">
        <f t="shared" si="8"/>
        <v>3-5 Years</v>
      </c>
      <c r="AI143">
        <v>5</v>
      </c>
      <c r="AJ143">
        <v>4</v>
      </c>
      <c r="AK143">
        <v>0</v>
      </c>
      <c r="AL143">
        <v>4</v>
      </c>
    </row>
    <row r="144" spans="1:38" x14ac:dyDescent="0.25">
      <c r="A144">
        <v>45</v>
      </c>
      <c r="B144" t="str">
        <f t="shared" si="6"/>
        <v>Mid Career (31-45)</v>
      </c>
      <c r="C144" t="s">
        <v>43</v>
      </c>
      <c r="D144" t="s">
        <v>36</v>
      </c>
      <c r="E144">
        <v>1316</v>
      </c>
      <c r="F144" t="s">
        <v>45</v>
      </c>
      <c r="G144">
        <v>29</v>
      </c>
      <c r="H144">
        <v>3</v>
      </c>
      <c r="I144" t="s">
        <v>51</v>
      </c>
      <c r="J144">
        <v>1</v>
      </c>
      <c r="K144">
        <v>192</v>
      </c>
      <c r="L144">
        <v>3</v>
      </c>
      <c r="M144" t="s">
        <v>46</v>
      </c>
      <c r="N144">
        <v>83</v>
      </c>
      <c r="O144">
        <v>3</v>
      </c>
      <c r="P144">
        <v>1</v>
      </c>
      <c r="Q144" t="s">
        <v>47</v>
      </c>
      <c r="R144">
        <v>4</v>
      </c>
      <c r="S144" t="s">
        <v>41</v>
      </c>
      <c r="T144">
        <v>3452</v>
      </c>
      <c r="U144" t="str">
        <f t="shared" si="7"/>
        <v>Medium</v>
      </c>
      <c r="V144">
        <v>9752</v>
      </c>
      <c r="W144">
        <v>5</v>
      </c>
      <c r="X144" t="s">
        <v>42</v>
      </c>
      <c r="Y144" t="s">
        <v>43</v>
      </c>
      <c r="Z144">
        <v>13</v>
      </c>
      <c r="AA144">
        <v>3</v>
      </c>
      <c r="AB144">
        <v>2</v>
      </c>
      <c r="AC144">
        <v>80</v>
      </c>
      <c r="AD144">
        <v>0</v>
      </c>
      <c r="AE144">
        <v>9</v>
      </c>
      <c r="AF144">
        <v>2</v>
      </c>
      <c r="AG144">
        <v>2</v>
      </c>
      <c r="AH144" t="str">
        <f t="shared" si="8"/>
        <v>6+ Years</v>
      </c>
      <c r="AI144">
        <v>6</v>
      </c>
      <c r="AJ144">
        <v>5</v>
      </c>
      <c r="AK144">
        <v>0</v>
      </c>
      <c r="AL144">
        <v>3</v>
      </c>
    </row>
    <row r="145" spans="1:38" x14ac:dyDescent="0.25">
      <c r="A145">
        <v>38</v>
      </c>
      <c r="B145" t="str">
        <f t="shared" si="6"/>
        <v>Mid Career (31-45)</v>
      </c>
      <c r="C145" t="s">
        <v>43</v>
      </c>
      <c r="D145" t="s">
        <v>36</v>
      </c>
      <c r="E145">
        <v>364</v>
      </c>
      <c r="F145" t="s">
        <v>45</v>
      </c>
      <c r="G145">
        <v>3</v>
      </c>
      <c r="H145">
        <v>5</v>
      </c>
      <c r="I145" t="s">
        <v>60</v>
      </c>
      <c r="J145">
        <v>1</v>
      </c>
      <c r="K145">
        <v>193</v>
      </c>
      <c r="L145">
        <v>4</v>
      </c>
      <c r="M145" t="s">
        <v>39</v>
      </c>
      <c r="N145">
        <v>32</v>
      </c>
      <c r="O145">
        <v>3</v>
      </c>
      <c r="P145">
        <v>2</v>
      </c>
      <c r="Q145" t="s">
        <v>47</v>
      </c>
      <c r="R145">
        <v>3</v>
      </c>
      <c r="S145" t="s">
        <v>41</v>
      </c>
      <c r="T145">
        <v>4317</v>
      </c>
      <c r="U145" t="str">
        <f t="shared" si="7"/>
        <v>Medium</v>
      </c>
      <c r="V145">
        <v>2302</v>
      </c>
      <c r="W145">
        <v>3</v>
      </c>
      <c r="X145" t="s">
        <v>42</v>
      </c>
      <c r="Y145" t="s">
        <v>35</v>
      </c>
      <c r="Z145">
        <v>20</v>
      </c>
      <c r="AA145">
        <v>4</v>
      </c>
      <c r="AB145">
        <v>2</v>
      </c>
      <c r="AC145">
        <v>80</v>
      </c>
      <c r="AD145">
        <v>0</v>
      </c>
      <c r="AE145">
        <v>19</v>
      </c>
      <c r="AF145">
        <v>2</v>
      </c>
      <c r="AG145">
        <v>3</v>
      </c>
      <c r="AH145" t="str">
        <f t="shared" si="8"/>
        <v>3-5 Years</v>
      </c>
      <c r="AI145">
        <v>3</v>
      </c>
      <c r="AJ145">
        <v>2</v>
      </c>
      <c r="AK145">
        <v>2</v>
      </c>
      <c r="AL145">
        <v>2</v>
      </c>
    </row>
    <row r="146" spans="1:38" x14ac:dyDescent="0.25">
      <c r="A146">
        <v>30</v>
      </c>
      <c r="B146" t="str">
        <f t="shared" si="6"/>
        <v>Early Career (18-30)</v>
      </c>
      <c r="C146" t="s">
        <v>43</v>
      </c>
      <c r="D146" t="s">
        <v>36</v>
      </c>
      <c r="E146">
        <v>438</v>
      </c>
      <c r="F146" t="s">
        <v>45</v>
      </c>
      <c r="G146">
        <v>18</v>
      </c>
      <c r="H146">
        <v>3</v>
      </c>
      <c r="I146" t="s">
        <v>38</v>
      </c>
      <c r="J146">
        <v>1</v>
      </c>
      <c r="K146">
        <v>194</v>
      </c>
      <c r="L146">
        <v>1</v>
      </c>
      <c r="M146" t="s">
        <v>39</v>
      </c>
      <c r="N146">
        <v>75</v>
      </c>
      <c r="O146">
        <v>3</v>
      </c>
      <c r="P146">
        <v>1</v>
      </c>
      <c r="Q146" t="s">
        <v>47</v>
      </c>
      <c r="R146">
        <v>3</v>
      </c>
      <c r="S146" t="s">
        <v>41</v>
      </c>
      <c r="T146">
        <v>2632</v>
      </c>
      <c r="U146" t="str">
        <f t="shared" si="7"/>
        <v>Low</v>
      </c>
      <c r="V146">
        <v>23910</v>
      </c>
      <c r="W146">
        <v>1</v>
      </c>
      <c r="X146" t="s">
        <v>42</v>
      </c>
      <c r="Y146" t="s">
        <v>43</v>
      </c>
      <c r="Z146">
        <v>14</v>
      </c>
      <c r="AA146">
        <v>3</v>
      </c>
      <c r="AB146">
        <v>3</v>
      </c>
      <c r="AC146">
        <v>80</v>
      </c>
      <c r="AD146">
        <v>0</v>
      </c>
      <c r="AE146">
        <v>5</v>
      </c>
      <c r="AF146">
        <v>4</v>
      </c>
      <c r="AG146">
        <v>2</v>
      </c>
      <c r="AH146" t="str">
        <f t="shared" si="8"/>
        <v>3-5 Years</v>
      </c>
      <c r="AI146">
        <v>5</v>
      </c>
      <c r="AJ146">
        <v>4</v>
      </c>
      <c r="AK146">
        <v>0</v>
      </c>
      <c r="AL146">
        <v>4</v>
      </c>
    </row>
    <row r="147" spans="1:38" x14ac:dyDescent="0.25">
      <c r="A147">
        <v>32</v>
      </c>
      <c r="B147" t="str">
        <f t="shared" si="6"/>
        <v>Mid Career (31-45)</v>
      </c>
      <c r="C147" t="s">
        <v>43</v>
      </c>
      <c r="D147" t="s">
        <v>44</v>
      </c>
      <c r="E147">
        <v>689</v>
      </c>
      <c r="F147" t="s">
        <v>37</v>
      </c>
      <c r="G147">
        <v>9</v>
      </c>
      <c r="H147">
        <v>2</v>
      </c>
      <c r="I147" t="s">
        <v>51</v>
      </c>
      <c r="J147">
        <v>1</v>
      </c>
      <c r="K147">
        <v>195</v>
      </c>
      <c r="L147">
        <v>4</v>
      </c>
      <c r="M147" t="s">
        <v>46</v>
      </c>
      <c r="N147">
        <v>35</v>
      </c>
      <c r="O147">
        <v>1</v>
      </c>
      <c r="P147">
        <v>2</v>
      </c>
      <c r="Q147" t="s">
        <v>40</v>
      </c>
      <c r="R147">
        <v>4</v>
      </c>
      <c r="S147" t="s">
        <v>52</v>
      </c>
      <c r="T147">
        <v>4668</v>
      </c>
      <c r="U147" t="str">
        <f t="shared" si="7"/>
        <v>Medium</v>
      </c>
      <c r="V147">
        <v>22812</v>
      </c>
      <c r="W147">
        <v>0</v>
      </c>
      <c r="X147" t="s">
        <v>42</v>
      </c>
      <c r="Y147" t="s">
        <v>43</v>
      </c>
      <c r="Z147">
        <v>17</v>
      </c>
      <c r="AA147">
        <v>3</v>
      </c>
      <c r="AB147">
        <v>4</v>
      </c>
      <c r="AC147">
        <v>80</v>
      </c>
      <c r="AD147">
        <v>3</v>
      </c>
      <c r="AE147">
        <v>9</v>
      </c>
      <c r="AF147">
        <v>2</v>
      </c>
      <c r="AG147">
        <v>4</v>
      </c>
      <c r="AH147" t="str">
        <f t="shared" si="8"/>
        <v>6+ Years</v>
      </c>
      <c r="AI147">
        <v>8</v>
      </c>
      <c r="AJ147">
        <v>7</v>
      </c>
      <c r="AK147">
        <v>0</v>
      </c>
      <c r="AL147">
        <v>7</v>
      </c>
    </row>
    <row r="148" spans="1:38" x14ac:dyDescent="0.25">
      <c r="A148">
        <v>30</v>
      </c>
      <c r="B148" t="str">
        <f t="shared" si="6"/>
        <v>Early Career (18-30)</v>
      </c>
      <c r="C148" t="s">
        <v>43</v>
      </c>
      <c r="D148" t="s">
        <v>36</v>
      </c>
      <c r="E148">
        <v>201</v>
      </c>
      <c r="F148" t="s">
        <v>45</v>
      </c>
      <c r="G148">
        <v>5</v>
      </c>
      <c r="H148">
        <v>3</v>
      </c>
      <c r="I148" t="s">
        <v>60</v>
      </c>
      <c r="J148">
        <v>1</v>
      </c>
      <c r="K148">
        <v>197</v>
      </c>
      <c r="L148">
        <v>4</v>
      </c>
      <c r="M148" t="s">
        <v>39</v>
      </c>
      <c r="N148">
        <v>84</v>
      </c>
      <c r="O148">
        <v>3</v>
      </c>
      <c r="P148">
        <v>1</v>
      </c>
      <c r="Q148" t="s">
        <v>47</v>
      </c>
      <c r="R148">
        <v>1</v>
      </c>
      <c r="S148" t="s">
        <v>52</v>
      </c>
      <c r="T148">
        <v>3204</v>
      </c>
      <c r="U148" t="str">
        <f t="shared" si="7"/>
        <v>Medium</v>
      </c>
      <c r="V148">
        <v>10415</v>
      </c>
      <c r="W148">
        <v>5</v>
      </c>
      <c r="X148" t="s">
        <v>42</v>
      </c>
      <c r="Y148" t="s">
        <v>43</v>
      </c>
      <c r="Z148">
        <v>14</v>
      </c>
      <c r="AA148">
        <v>3</v>
      </c>
      <c r="AB148">
        <v>4</v>
      </c>
      <c r="AC148">
        <v>80</v>
      </c>
      <c r="AD148">
        <v>1</v>
      </c>
      <c r="AE148">
        <v>8</v>
      </c>
      <c r="AF148">
        <v>3</v>
      </c>
      <c r="AG148">
        <v>3</v>
      </c>
      <c r="AH148" t="str">
        <f t="shared" si="8"/>
        <v>3-5 Years</v>
      </c>
      <c r="AI148">
        <v>3</v>
      </c>
      <c r="AJ148">
        <v>2</v>
      </c>
      <c r="AK148">
        <v>2</v>
      </c>
      <c r="AL148">
        <v>2</v>
      </c>
    </row>
    <row r="149" spans="1:38" x14ac:dyDescent="0.25">
      <c r="A149">
        <v>30</v>
      </c>
      <c r="B149" t="str">
        <f t="shared" si="6"/>
        <v>Early Career (18-30)</v>
      </c>
      <c r="C149" t="s">
        <v>43</v>
      </c>
      <c r="D149" t="s">
        <v>36</v>
      </c>
      <c r="E149">
        <v>1427</v>
      </c>
      <c r="F149" t="s">
        <v>45</v>
      </c>
      <c r="G149">
        <v>2</v>
      </c>
      <c r="H149">
        <v>1</v>
      </c>
      <c r="I149" t="s">
        <v>51</v>
      </c>
      <c r="J149">
        <v>1</v>
      </c>
      <c r="K149">
        <v>198</v>
      </c>
      <c r="L149">
        <v>2</v>
      </c>
      <c r="M149" t="s">
        <v>46</v>
      </c>
      <c r="N149">
        <v>35</v>
      </c>
      <c r="O149">
        <v>2</v>
      </c>
      <c r="P149">
        <v>1</v>
      </c>
      <c r="Q149" t="s">
        <v>50</v>
      </c>
      <c r="R149">
        <v>4</v>
      </c>
      <c r="S149" t="s">
        <v>41</v>
      </c>
      <c r="T149">
        <v>2720</v>
      </c>
      <c r="U149" t="str">
        <f t="shared" si="7"/>
        <v>Low</v>
      </c>
      <c r="V149">
        <v>11162</v>
      </c>
      <c r="W149">
        <v>0</v>
      </c>
      <c r="X149" t="s">
        <v>42</v>
      </c>
      <c r="Y149" t="s">
        <v>43</v>
      </c>
      <c r="Z149">
        <v>13</v>
      </c>
      <c r="AA149">
        <v>3</v>
      </c>
      <c r="AB149">
        <v>4</v>
      </c>
      <c r="AC149">
        <v>80</v>
      </c>
      <c r="AD149">
        <v>0</v>
      </c>
      <c r="AE149">
        <v>6</v>
      </c>
      <c r="AF149">
        <v>3</v>
      </c>
      <c r="AG149">
        <v>3</v>
      </c>
      <c r="AH149" t="str">
        <f t="shared" si="8"/>
        <v>3-5 Years</v>
      </c>
      <c r="AI149">
        <v>5</v>
      </c>
      <c r="AJ149">
        <v>3</v>
      </c>
      <c r="AK149">
        <v>1</v>
      </c>
      <c r="AL149">
        <v>2</v>
      </c>
    </row>
    <row r="150" spans="1:38" x14ac:dyDescent="0.25">
      <c r="A150">
        <v>41</v>
      </c>
      <c r="B150" t="str">
        <f t="shared" si="6"/>
        <v>Mid Career (31-45)</v>
      </c>
      <c r="C150" t="s">
        <v>43</v>
      </c>
      <c r="D150" t="s">
        <v>44</v>
      </c>
      <c r="E150">
        <v>857</v>
      </c>
      <c r="F150" t="s">
        <v>45</v>
      </c>
      <c r="G150">
        <v>10</v>
      </c>
      <c r="H150">
        <v>3</v>
      </c>
      <c r="I150" t="s">
        <v>38</v>
      </c>
      <c r="J150">
        <v>1</v>
      </c>
      <c r="K150">
        <v>199</v>
      </c>
      <c r="L150">
        <v>4</v>
      </c>
      <c r="M150" t="s">
        <v>46</v>
      </c>
      <c r="N150">
        <v>91</v>
      </c>
      <c r="O150">
        <v>2</v>
      </c>
      <c r="P150">
        <v>4</v>
      </c>
      <c r="Q150" t="s">
        <v>56</v>
      </c>
      <c r="R150">
        <v>1</v>
      </c>
      <c r="S150" t="s">
        <v>52</v>
      </c>
      <c r="T150">
        <v>17181</v>
      </c>
      <c r="U150" t="str">
        <f t="shared" si="7"/>
        <v>High</v>
      </c>
      <c r="V150">
        <v>12888</v>
      </c>
      <c r="W150">
        <v>4</v>
      </c>
      <c r="X150" t="s">
        <v>42</v>
      </c>
      <c r="Y150" t="s">
        <v>43</v>
      </c>
      <c r="Z150">
        <v>13</v>
      </c>
      <c r="AA150">
        <v>3</v>
      </c>
      <c r="AB150">
        <v>2</v>
      </c>
      <c r="AC150">
        <v>80</v>
      </c>
      <c r="AD150">
        <v>1</v>
      </c>
      <c r="AE150">
        <v>21</v>
      </c>
      <c r="AF150">
        <v>2</v>
      </c>
      <c r="AG150">
        <v>2</v>
      </c>
      <c r="AH150" t="str">
        <f t="shared" si="8"/>
        <v>6+ Years</v>
      </c>
      <c r="AI150">
        <v>7</v>
      </c>
      <c r="AJ150">
        <v>6</v>
      </c>
      <c r="AK150">
        <v>7</v>
      </c>
      <c r="AL150">
        <v>7</v>
      </c>
    </row>
    <row r="151" spans="1:38" x14ac:dyDescent="0.25">
      <c r="A151">
        <v>41</v>
      </c>
      <c r="B151" t="str">
        <f t="shared" si="6"/>
        <v>Mid Career (31-45)</v>
      </c>
      <c r="C151" t="s">
        <v>43</v>
      </c>
      <c r="D151" t="s">
        <v>36</v>
      </c>
      <c r="E151">
        <v>933</v>
      </c>
      <c r="F151" t="s">
        <v>45</v>
      </c>
      <c r="G151">
        <v>9</v>
      </c>
      <c r="H151">
        <v>4</v>
      </c>
      <c r="I151" t="s">
        <v>38</v>
      </c>
      <c r="J151">
        <v>1</v>
      </c>
      <c r="K151">
        <v>200</v>
      </c>
      <c r="L151">
        <v>3</v>
      </c>
      <c r="M151" t="s">
        <v>46</v>
      </c>
      <c r="N151">
        <v>94</v>
      </c>
      <c r="O151">
        <v>3</v>
      </c>
      <c r="P151">
        <v>1</v>
      </c>
      <c r="Q151" t="s">
        <v>50</v>
      </c>
      <c r="R151">
        <v>1</v>
      </c>
      <c r="S151" t="s">
        <v>48</v>
      </c>
      <c r="T151">
        <v>2238</v>
      </c>
      <c r="U151" t="str">
        <f t="shared" si="7"/>
        <v>Low</v>
      </c>
      <c r="V151">
        <v>6961</v>
      </c>
      <c r="W151">
        <v>2</v>
      </c>
      <c r="X151" t="s">
        <v>42</v>
      </c>
      <c r="Y151" t="s">
        <v>43</v>
      </c>
      <c r="Z151">
        <v>21</v>
      </c>
      <c r="AA151">
        <v>4</v>
      </c>
      <c r="AB151">
        <v>4</v>
      </c>
      <c r="AC151">
        <v>80</v>
      </c>
      <c r="AD151">
        <v>1</v>
      </c>
      <c r="AE151">
        <v>7</v>
      </c>
      <c r="AF151">
        <v>2</v>
      </c>
      <c r="AG151">
        <v>3</v>
      </c>
      <c r="AH151" t="str">
        <f t="shared" si="8"/>
        <v>3-5 Years</v>
      </c>
      <c r="AI151">
        <v>5</v>
      </c>
      <c r="AJ151">
        <v>0</v>
      </c>
      <c r="AK151">
        <v>1</v>
      </c>
      <c r="AL151">
        <v>4</v>
      </c>
    </row>
    <row r="152" spans="1:38" x14ac:dyDescent="0.25">
      <c r="A152">
        <v>19</v>
      </c>
      <c r="B152" t="str">
        <f t="shared" si="6"/>
        <v>Early Career (18-30)</v>
      </c>
      <c r="C152" t="s">
        <v>43</v>
      </c>
      <c r="D152" t="s">
        <v>36</v>
      </c>
      <c r="E152">
        <v>1181</v>
      </c>
      <c r="F152" t="s">
        <v>45</v>
      </c>
      <c r="G152">
        <v>3</v>
      </c>
      <c r="H152">
        <v>1</v>
      </c>
      <c r="I152" t="s">
        <v>51</v>
      </c>
      <c r="J152">
        <v>1</v>
      </c>
      <c r="K152">
        <v>201</v>
      </c>
      <c r="L152">
        <v>2</v>
      </c>
      <c r="M152" t="s">
        <v>39</v>
      </c>
      <c r="N152">
        <v>79</v>
      </c>
      <c r="O152">
        <v>3</v>
      </c>
      <c r="P152">
        <v>1</v>
      </c>
      <c r="Q152" t="s">
        <v>50</v>
      </c>
      <c r="R152">
        <v>2</v>
      </c>
      <c r="S152" t="s">
        <v>41</v>
      </c>
      <c r="T152">
        <v>1483</v>
      </c>
      <c r="U152" t="str">
        <f t="shared" si="7"/>
        <v>Low</v>
      </c>
      <c r="V152">
        <v>16102</v>
      </c>
      <c r="W152">
        <v>1</v>
      </c>
      <c r="X152" t="s">
        <v>42</v>
      </c>
      <c r="Y152" t="s">
        <v>43</v>
      </c>
      <c r="Z152">
        <v>14</v>
      </c>
      <c r="AA152">
        <v>3</v>
      </c>
      <c r="AB152">
        <v>4</v>
      </c>
      <c r="AC152">
        <v>80</v>
      </c>
      <c r="AD152">
        <v>0</v>
      </c>
      <c r="AE152">
        <v>1</v>
      </c>
      <c r="AF152">
        <v>3</v>
      </c>
      <c r="AG152">
        <v>3</v>
      </c>
      <c r="AH152" t="str">
        <f t="shared" si="8"/>
        <v>0-2 Years</v>
      </c>
      <c r="AI152">
        <v>1</v>
      </c>
      <c r="AJ152">
        <v>0</v>
      </c>
      <c r="AK152">
        <v>0</v>
      </c>
      <c r="AL152">
        <v>0</v>
      </c>
    </row>
    <row r="153" spans="1:38" x14ac:dyDescent="0.25">
      <c r="A153">
        <v>40</v>
      </c>
      <c r="B153" t="str">
        <f t="shared" si="6"/>
        <v>Mid Career (31-45)</v>
      </c>
      <c r="C153" t="s">
        <v>43</v>
      </c>
      <c r="D153" t="s">
        <v>44</v>
      </c>
      <c r="E153">
        <v>1395</v>
      </c>
      <c r="F153" t="s">
        <v>45</v>
      </c>
      <c r="G153">
        <v>26</v>
      </c>
      <c r="H153">
        <v>3</v>
      </c>
      <c r="I153" t="s">
        <v>51</v>
      </c>
      <c r="J153">
        <v>1</v>
      </c>
      <c r="K153">
        <v>202</v>
      </c>
      <c r="L153">
        <v>2</v>
      </c>
      <c r="M153" t="s">
        <v>39</v>
      </c>
      <c r="N153">
        <v>54</v>
      </c>
      <c r="O153">
        <v>3</v>
      </c>
      <c r="P153">
        <v>2</v>
      </c>
      <c r="Q153" t="s">
        <v>47</v>
      </c>
      <c r="R153">
        <v>2</v>
      </c>
      <c r="S153" t="s">
        <v>52</v>
      </c>
      <c r="T153">
        <v>5605</v>
      </c>
      <c r="U153" t="str">
        <f t="shared" si="7"/>
        <v>Medium</v>
      </c>
      <c r="V153">
        <v>8504</v>
      </c>
      <c r="W153">
        <v>1</v>
      </c>
      <c r="X153" t="s">
        <v>42</v>
      </c>
      <c r="Y153" t="s">
        <v>43</v>
      </c>
      <c r="Z153">
        <v>11</v>
      </c>
      <c r="AA153">
        <v>3</v>
      </c>
      <c r="AB153">
        <v>1</v>
      </c>
      <c r="AC153">
        <v>80</v>
      </c>
      <c r="AD153">
        <v>1</v>
      </c>
      <c r="AE153">
        <v>20</v>
      </c>
      <c r="AF153">
        <v>2</v>
      </c>
      <c r="AG153">
        <v>3</v>
      </c>
      <c r="AH153" t="str">
        <f t="shared" si="8"/>
        <v>6+ Years</v>
      </c>
      <c r="AI153">
        <v>20</v>
      </c>
      <c r="AJ153">
        <v>7</v>
      </c>
      <c r="AK153">
        <v>2</v>
      </c>
      <c r="AL153">
        <v>13</v>
      </c>
    </row>
    <row r="154" spans="1:38" x14ac:dyDescent="0.25">
      <c r="A154">
        <v>35</v>
      </c>
      <c r="B154" t="str">
        <f t="shared" si="6"/>
        <v>Mid Career (31-45)</v>
      </c>
      <c r="C154" t="s">
        <v>43</v>
      </c>
      <c r="D154" t="s">
        <v>36</v>
      </c>
      <c r="E154">
        <v>662</v>
      </c>
      <c r="F154" t="s">
        <v>37</v>
      </c>
      <c r="G154">
        <v>1</v>
      </c>
      <c r="H154">
        <v>5</v>
      </c>
      <c r="I154" t="s">
        <v>59</v>
      </c>
      <c r="J154">
        <v>1</v>
      </c>
      <c r="K154">
        <v>204</v>
      </c>
      <c r="L154">
        <v>3</v>
      </c>
      <c r="M154" t="s">
        <v>46</v>
      </c>
      <c r="N154">
        <v>94</v>
      </c>
      <c r="O154">
        <v>3</v>
      </c>
      <c r="P154">
        <v>3</v>
      </c>
      <c r="Q154" t="s">
        <v>40</v>
      </c>
      <c r="R154">
        <v>2</v>
      </c>
      <c r="S154" t="s">
        <v>48</v>
      </c>
      <c r="T154">
        <v>7295</v>
      </c>
      <c r="U154" t="str">
        <f t="shared" si="7"/>
        <v>High</v>
      </c>
      <c r="V154">
        <v>11439</v>
      </c>
      <c r="W154">
        <v>1</v>
      </c>
      <c r="X154" t="s">
        <v>42</v>
      </c>
      <c r="Y154" t="s">
        <v>43</v>
      </c>
      <c r="Z154">
        <v>13</v>
      </c>
      <c r="AA154">
        <v>3</v>
      </c>
      <c r="AB154">
        <v>1</v>
      </c>
      <c r="AC154">
        <v>80</v>
      </c>
      <c r="AD154">
        <v>2</v>
      </c>
      <c r="AE154">
        <v>10</v>
      </c>
      <c r="AF154">
        <v>3</v>
      </c>
      <c r="AG154">
        <v>3</v>
      </c>
      <c r="AH154" t="str">
        <f t="shared" si="8"/>
        <v>6+ Years</v>
      </c>
      <c r="AI154">
        <v>10</v>
      </c>
      <c r="AJ154">
        <v>8</v>
      </c>
      <c r="AK154">
        <v>0</v>
      </c>
      <c r="AL154">
        <v>6</v>
      </c>
    </row>
    <row r="155" spans="1:38" x14ac:dyDescent="0.25">
      <c r="A155">
        <v>53</v>
      </c>
      <c r="B155" t="str">
        <f t="shared" si="6"/>
        <v>Late Career (46+)</v>
      </c>
      <c r="C155" t="s">
        <v>43</v>
      </c>
      <c r="D155" t="s">
        <v>36</v>
      </c>
      <c r="E155">
        <v>1436</v>
      </c>
      <c r="F155" t="s">
        <v>37</v>
      </c>
      <c r="G155">
        <v>6</v>
      </c>
      <c r="H155">
        <v>2</v>
      </c>
      <c r="I155" t="s">
        <v>59</v>
      </c>
      <c r="J155">
        <v>1</v>
      </c>
      <c r="K155">
        <v>205</v>
      </c>
      <c r="L155">
        <v>2</v>
      </c>
      <c r="M155" t="s">
        <v>46</v>
      </c>
      <c r="N155">
        <v>34</v>
      </c>
      <c r="O155">
        <v>3</v>
      </c>
      <c r="P155">
        <v>2</v>
      </c>
      <c r="Q155" t="s">
        <v>57</v>
      </c>
      <c r="R155">
        <v>3</v>
      </c>
      <c r="S155" t="s">
        <v>48</v>
      </c>
      <c r="T155">
        <v>2306</v>
      </c>
      <c r="U155" t="str">
        <f t="shared" si="7"/>
        <v>Low</v>
      </c>
      <c r="V155">
        <v>16047</v>
      </c>
      <c r="W155">
        <v>2</v>
      </c>
      <c r="X155" t="s">
        <v>42</v>
      </c>
      <c r="Y155" t="s">
        <v>35</v>
      </c>
      <c r="Z155">
        <v>20</v>
      </c>
      <c r="AA155">
        <v>4</v>
      </c>
      <c r="AB155">
        <v>4</v>
      </c>
      <c r="AC155">
        <v>80</v>
      </c>
      <c r="AD155">
        <v>1</v>
      </c>
      <c r="AE155">
        <v>13</v>
      </c>
      <c r="AF155">
        <v>3</v>
      </c>
      <c r="AG155">
        <v>1</v>
      </c>
      <c r="AH155" t="str">
        <f t="shared" si="8"/>
        <v>6+ Years</v>
      </c>
      <c r="AI155">
        <v>7</v>
      </c>
      <c r="AJ155">
        <v>7</v>
      </c>
      <c r="AK155">
        <v>4</v>
      </c>
      <c r="AL155">
        <v>5</v>
      </c>
    </row>
    <row r="156" spans="1:38" x14ac:dyDescent="0.25">
      <c r="A156">
        <v>45</v>
      </c>
      <c r="B156" t="str">
        <f t="shared" si="6"/>
        <v>Mid Career (31-45)</v>
      </c>
      <c r="C156" t="s">
        <v>43</v>
      </c>
      <c r="D156" t="s">
        <v>36</v>
      </c>
      <c r="E156">
        <v>194</v>
      </c>
      <c r="F156" t="s">
        <v>45</v>
      </c>
      <c r="G156">
        <v>9</v>
      </c>
      <c r="H156">
        <v>3</v>
      </c>
      <c r="I156" t="s">
        <v>38</v>
      </c>
      <c r="J156">
        <v>1</v>
      </c>
      <c r="K156">
        <v>206</v>
      </c>
      <c r="L156">
        <v>2</v>
      </c>
      <c r="M156" t="s">
        <v>46</v>
      </c>
      <c r="N156">
        <v>60</v>
      </c>
      <c r="O156">
        <v>3</v>
      </c>
      <c r="P156">
        <v>2</v>
      </c>
      <c r="Q156" t="s">
        <v>50</v>
      </c>
      <c r="R156">
        <v>2</v>
      </c>
      <c r="S156" t="s">
        <v>52</v>
      </c>
      <c r="T156">
        <v>2348</v>
      </c>
      <c r="U156" t="str">
        <f t="shared" si="7"/>
        <v>Low</v>
      </c>
      <c r="V156">
        <v>10901</v>
      </c>
      <c r="W156">
        <v>8</v>
      </c>
      <c r="X156" t="s">
        <v>42</v>
      </c>
      <c r="Y156" t="s">
        <v>43</v>
      </c>
      <c r="Z156">
        <v>18</v>
      </c>
      <c r="AA156">
        <v>3</v>
      </c>
      <c r="AB156">
        <v>3</v>
      </c>
      <c r="AC156">
        <v>80</v>
      </c>
      <c r="AD156">
        <v>1</v>
      </c>
      <c r="AE156">
        <v>20</v>
      </c>
      <c r="AF156">
        <v>2</v>
      </c>
      <c r="AG156">
        <v>1</v>
      </c>
      <c r="AH156" t="str">
        <f t="shared" si="8"/>
        <v>6+ Years</v>
      </c>
      <c r="AI156">
        <v>17</v>
      </c>
      <c r="AJ156">
        <v>9</v>
      </c>
      <c r="AK156">
        <v>0</v>
      </c>
      <c r="AL156">
        <v>15</v>
      </c>
    </row>
    <row r="157" spans="1:38" x14ac:dyDescent="0.25">
      <c r="A157">
        <v>32</v>
      </c>
      <c r="B157" t="str">
        <f t="shared" si="6"/>
        <v>Mid Career (31-45)</v>
      </c>
      <c r="C157" t="s">
        <v>43</v>
      </c>
      <c r="D157" t="s">
        <v>44</v>
      </c>
      <c r="E157">
        <v>967</v>
      </c>
      <c r="F157" t="s">
        <v>37</v>
      </c>
      <c r="G157">
        <v>8</v>
      </c>
      <c r="H157">
        <v>3</v>
      </c>
      <c r="I157" t="s">
        <v>59</v>
      </c>
      <c r="J157">
        <v>1</v>
      </c>
      <c r="K157">
        <v>207</v>
      </c>
      <c r="L157">
        <v>2</v>
      </c>
      <c r="M157" t="s">
        <v>39</v>
      </c>
      <c r="N157">
        <v>43</v>
      </c>
      <c r="O157">
        <v>3</v>
      </c>
      <c r="P157">
        <v>3</v>
      </c>
      <c r="Q157" t="s">
        <v>40</v>
      </c>
      <c r="R157">
        <v>4</v>
      </c>
      <c r="S157" t="s">
        <v>41</v>
      </c>
      <c r="T157">
        <v>8998</v>
      </c>
      <c r="U157" t="str">
        <f t="shared" si="7"/>
        <v>High</v>
      </c>
      <c r="V157">
        <v>15589</v>
      </c>
      <c r="W157">
        <v>1</v>
      </c>
      <c r="X157" t="s">
        <v>42</v>
      </c>
      <c r="Y157" t="s">
        <v>43</v>
      </c>
      <c r="Z157">
        <v>14</v>
      </c>
      <c r="AA157">
        <v>3</v>
      </c>
      <c r="AB157">
        <v>4</v>
      </c>
      <c r="AC157">
        <v>80</v>
      </c>
      <c r="AD157">
        <v>0</v>
      </c>
      <c r="AE157">
        <v>9</v>
      </c>
      <c r="AF157">
        <v>2</v>
      </c>
      <c r="AG157">
        <v>3</v>
      </c>
      <c r="AH157" t="str">
        <f t="shared" si="8"/>
        <v>6+ Years</v>
      </c>
      <c r="AI157">
        <v>9</v>
      </c>
      <c r="AJ157">
        <v>8</v>
      </c>
      <c r="AK157">
        <v>3</v>
      </c>
      <c r="AL157">
        <v>7</v>
      </c>
    </row>
    <row r="158" spans="1:38" x14ac:dyDescent="0.25">
      <c r="A158">
        <v>29</v>
      </c>
      <c r="B158" t="str">
        <f t="shared" si="6"/>
        <v>Early Career (18-30)</v>
      </c>
      <c r="C158" t="s">
        <v>43</v>
      </c>
      <c r="D158" t="s">
        <v>55</v>
      </c>
      <c r="E158">
        <v>1496</v>
      </c>
      <c r="F158" t="s">
        <v>45</v>
      </c>
      <c r="G158">
        <v>1</v>
      </c>
      <c r="H158">
        <v>1</v>
      </c>
      <c r="I158" t="s">
        <v>60</v>
      </c>
      <c r="J158">
        <v>1</v>
      </c>
      <c r="K158">
        <v>208</v>
      </c>
      <c r="L158">
        <v>4</v>
      </c>
      <c r="M158" t="s">
        <v>46</v>
      </c>
      <c r="N158">
        <v>41</v>
      </c>
      <c r="O158">
        <v>3</v>
      </c>
      <c r="P158">
        <v>2</v>
      </c>
      <c r="Q158" t="s">
        <v>53</v>
      </c>
      <c r="R158">
        <v>3</v>
      </c>
      <c r="S158" t="s">
        <v>48</v>
      </c>
      <c r="T158">
        <v>4319</v>
      </c>
      <c r="U158" t="str">
        <f t="shared" si="7"/>
        <v>Medium</v>
      </c>
      <c r="V158">
        <v>26283</v>
      </c>
      <c r="W158">
        <v>1</v>
      </c>
      <c r="X158" t="s">
        <v>42</v>
      </c>
      <c r="Y158" t="s">
        <v>43</v>
      </c>
      <c r="Z158">
        <v>13</v>
      </c>
      <c r="AA158">
        <v>3</v>
      </c>
      <c r="AB158">
        <v>1</v>
      </c>
      <c r="AC158">
        <v>80</v>
      </c>
      <c r="AD158">
        <v>1</v>
      </c>
      <c r="AE158">
        <v>10</v>
      </c>
      <c r="AF158">
        <v>1</v>
      </c>
      <c r="AG158">
        <v>3</v>
      </c>
      <c r="AH158" t="str">
        <f t="shared" si="8"/>
        <v>6+ Years</v>
      </c>
      <c r="AI158">
        <v>10</v>
      </c>
      <c r="AJ158">
        <v>7</v>
      </c>
      <c r="AK158">
        <v>0</v>
      </c>
      <c r="AL158">
        <v>9</v>
      </c>
    </row>
    <row r="159" spans="1:38" x14ac:dyDescent="0.25">
      <c r="A159">
        <v>51</v>
      </c>
      <c r="B159" t="str">
        <f t="shared" si="6"/>
        <v>Late Career (46+)</v>
      </c>
      <c r="C159" t="s">
        <v>43</v>
      </c>
      <c r="D159" t="s">
        <v>36</v>
      </c>
      <c r="E159">
        <v>1169</v>
      </c>
      <c r="F159" t="s">
        <v>45</v>
      </c>
      <c r="G159">
        <v>7</v>
      </c>
      <c r="H159">
        <v>4</v>
      </c>
      <c r="I159" t="s">
        <v>51</v>
      </c>
      <c r="J159">
        <v>1</v>
      </c>
      <c r="K159">
        <v>211</v>
      </c>
      <c r="L159">
        <v>2</v>
      </c>
      <c r="M159" t="s">
        <v>46</v>
      </c>
      <c r="N159">
        <v>34</v>
      </c>
      <c r="O159">
        <v>2</v>
      </c>
      <c r="P159">
        <v>2</v>
      </c>
      <c r="Q159" t="s">
        <v>53</v>
      </c>
      <c r="R159">
        <v>3</v>
      </c>
      <c r="S159" t="s">
        <v>48</v>
      </c>
      <c r="T159">
        <v>6132</v>
      </c>
      <c r="U159" t="str">
        <f t="shared" si="7"/>
        <v>Medium</v>
      </c>
      <c r="V159">
        <v>13983</v>
      </c>
      <c r="W159">
        <v>2</v>
      </c>
      <c r="X159" t="s">
        <v>42</v>
      </c>
      <c r="Y159" t="s">
        <v>43</v>
      </c>
      <c r="Z159">
        <v>17</v>
      </c>
      <c r="AA159">
        <v>3</v>
      </c>
      <c r="AB159">
        <v>3</v>
      </c>
      <c r="AC159">
        <v>80</v>
      </c>
      <c r="AD159">
        <v>0</v>
      </c>
      <c r="AE159">
        <v>10</v>
      </c>
      <c r="AF159">
        <v>2</v>
      </c>
      <c r="AG159">
        <v>3</v>
      </c>
      <c r="AH159" t="str">
        <f t="shared" si="8"/>
        <v>0-2 Years</v>
      </c>
      <c r="AI159">
        <v>1</v>
      </c>
      <c r="AJ159">
        <v>0</v>
      </c>
      <c r="AK159">
        <v>0</v>
      </c>
      <c r="AL159">
        <v>0</v>
      </c>
    </row>
    <row r="160" spans="1:38" x14ac:dyDescent="0.25">
      <c r="A160">
        <v>58</v>
      </c>
      <c r="B160" t="str">
        <f t="shared" si="6"/>
        <v>Late Career (46+)</v>
      </c>
      <c r="C160" t="s">
        <v>43</v>
      </c>
      <c r="D160" t="s">
        <v>36</v>
      </c>
      <c r="E160">
        <v>1145</v>
      </c>
      <c r="F160" t="s">
        <v>45</v>
      </c>
      <c r="G160">
        <v>9</v>
      </c>
      <c r="H160">
        <v>3</v>
      </c>
      <c r="I160" t="s">
        <v>51</v>
      </c>
      <c r="J160">
        <v>1</v>
      </c>
      <c r="K160">
        <v>214</v>
      </c>
      <c r="L160">
        <v>2</v>
      </c>
      <c r="M160" t="s">
        <v>39</v>
      </c>
      <c r="N160">
        <v>75</v>
      </c>
      <c r="O160">
        <v>2</v>
      </c>
      <c r="P160">
        <v>1</v>
      </c>
      <c r="Q160" t="s">
        <v>47</v>
      </c>
      <c r="R160">
        <v>2</v>
      </c>
      <c r="S160" t="s">
        <v>48</v>
      </c>
      <c r="T160">
        <v>3346</v>
      </c>
      <c r="U160" t="str">
        <f t="shared" si="7"/>
        <v>Medium</v>
      </c>
      <c r="V160">
        <v>11873</v>
      </c>
      <c r="W160">
        <v>4</v>
      </c>
      <c r="X160" t="s">
        <v>42</v>
      </c>
      <c r="Y160" t="s">
        <v>35</v>
      </c>
      <c r="Z160">
        <v>20</v>
      </c>
      <c r="AA160">
        <v>4</v>
      </c>
      <c r="AB160">
        <v>2</v>
      </c>
      <c r="AC160">
        <v>80</v>
      </c>
      <c r="AD160">
        <v>1</v>
      </c>
      <c r="AE160">
        <v>9</v>
      </c>
      <c r="AF160">
        <v>3</v>
      </c>
      <c r="AG160">
        <v>2</v>
      </c>
      <c r="AH160" t="str">
        <f t="shared" si="8"/>
        <v>0-2 Years</v>
      </c>
      <c r="AI160">
        <v>1</v>
      </c>
      <c r="AJ160">
        <v>0</v>
      </c>
      <c r="AK160">
        <v>0</v>
      </c>
      <c r="AL160">
        <v>0</v>
      </c>
    </row>
    <row r="161" spans="1:38" x14ac:dyDescent="0.25">
      <c r="A161">
        <v>40</v>
      </c>
      <c r="B161" t="str">
        <f t="shared" si="6"/>
        <v>Mid Career (31-45)</v>
      </c>
      <c r="C161" t="s">
        <v>43</v>
      </c>
      <c r="D161" t="s">
        <v>36</v>
      </c>
      <c r="E161">
        <v>630</v>
      </c>
      <c r="F161" t="s">
        <v>37</v>
      </c>
      <c r="G161">
        <v>4</v>
      </c>
      <c r="H161">
        <v>4</v>
      </c>
      <c r="I161" t="s">
        <v>59</v>
      </c>
      <c r="J161">
        <v>1</v>
      </c>
      <c r="K161">
        <v>215</v>
      </c>
      <c r="L161">
        <v>3</v>
      </c>
      <c r="M161" t="s">
        <v>46</v>
      </c>
      <c r="N161">
        <v>67</v>
      </c>
      <c r="O161">
        <v>2</v>
      </c>
      <c r="P161">
        <v>3</v>
      </c>
      <c r="Q161" t="s">
        <v>40</v>
      </c>
      <c r="R161">
        <v>4</v>
      </c>
      <c r="S161" t="s">
        <v>48</v>
      </c>
      <c r="T161">
        <v>10855</v>
      </c>
      <c r="U161" t="str">
        <f t="shared" si="7"/>
        <v>High</v>
      </c>
      <c r="V161">
        <v>8552</v>
      </c>
      <c r="W161">
        <v>7</v>
      </c>
      <c r="X161" t="s">
        <v>42</v>
      </c>
      <c r="Y161" t="s">
        <v>43</v>
      </c>
      <c r="Z161">
        <v>11</v>
      </c>
      <c r="AA161">
        <v>3</v>
      </c>
      <c r="AB161">
        <v>1</v>
      </c>
      <c r="AC161">
        <v>80</v>
      </c>
      <c r="AD161">
        <v>1</v>
      </c>
      <c r="AE161">
        <v>15</v>
      </c>
      <c r="AF161">
        <v>2</v>
      </c>
      <c r="AG161">
        <v>2</v>
      </c>
      <c r="AH161" t="str">
        <f t="shared" si="8"/>
        <v>6+ Years</v>
      </c>
      <c r="AI161">
        <v>12</v>
      </c>
      <c r="AJ161">
        <v>11</v>
      </c>
      <c r="AK161">
        <v>2</v>
      </c>
      <c r="AL161">
        <v>11</v>
      </c>
    </row>
    <row r="162" spans="1:38" x14ac:dyDescent="0.25">
      <c r="A162">
        <v>34</v>
      </c>
      <c r="B162" t="str">
        <f t="shared" si="6"/>
        <v>Mid Career (31-45)</v>
      </c>
      <c r="C162" t="s">
        <v>43</v>
      </c>
      <c r="D162" t="s">
        <v>44</v>
      </c>
      <c r="E162">
        <v>303</v>
      </c>
      <c r="F162" t="s">
        <v>37</v>
      </c>
      <c r="G162">
        <v>2</v>
      </c>
      <c r="H162">
        <v>4</v>
      </c>
      <c r="I162" t="s">
        <v>59</v>
      </c>
      <c r="J162">
        <v>1</v>
      </c>
      <c r="K162">
        <v>216</v>
      </c>
      <c r="L162">
        <v>3</v>
      </c>
      <c r="M162" t="s">
        <v>39</v>
      </c>
      <c r="N162">
        <v>75</v>
      </c>
      <c r="O162">
        <v>3</v>
      </c>
      <c r="P162">
        <v>1</v>
      </c>
      <c r="Q162" t="s">
        <v>57</v>
      </c>
      <c r="R162">
        <v>3</v>
      </c>
      <c r="S162" t="s">
        <v>48</v>
      </c>
      <c r="T162">
        <v>2231</v>
      </c>
      <c r="U162" t="str">
        <f t="shared" si="7"/>
        <v>Low</v>
      </c>
      <c r="V162">
        <v>11314</v>
      </c>
      <c r="W162">
        <v>6</v>
      </c>
      <c r="X162" t="s">
        <v>42</v>
      </c>
      <c r="Y162" t="s">
        <v>43</v>
      </c>
      <c r="Z162">
        <v>18</v>
      </c>
      <c r="AA162">
        <v>3</v>
      </c>
      <c r="AB162">
        <v>4</v>
      </c>
      <c r="AC162">
        <v>80</v>
      </c>
      <c r="AD162">
        <v>1</v>
      </c>
      <c r="AE162">
        <v>6</v>
      </c>
      <c r="AF162">
        <v>3</v>
      </c>
      <c r="AG162">
        <v>3</v>
      </c>
      <c r="AH162" t="str">
        <f t="shared" si="8"/>
        <v>3-5 Years</v>
      </c>
      <c r="AI162">
        <v>4</v>
      </c>
      <c r="AJ162">
        <v>3</v>
      </c>
      <c r="AK162">
        <v>1</v>
      </c>
      <c r="AL162">
        <v>2</v>
      </c>
    </row>
    <row r="163" spans="1:38" x14ac:dyDescent="0.25">
      <c r="A163">
        <v>22</v>
      </c>
      <c r="B163" t="str">
        <f t="shared" si="6"/>
        <v>Early Career (18-30)</v>
      </c>
      <c r="C163" t="s">
        <v>43</v>
      </c>
      <c r="D163" t="s">
        <v>36</v>
      </c>
      <c r="E163">
        <v>1256</v>
      </c>
      <c r="F163" t="s">
        <v>45</v>
      </c>
      <c r="G163">
        <v>19</v>
      </c>
      <c r="H163">
        <v>1</v>
      </c>
      <c r="I163" t="s">
        <v>51</v>
      </c>
      <c r="J163">
        <v>1</v>
      </c>
      <c r="K163">
        <v>217</v>
      </c>
      <c r="L163">
        <v>3</v>
      </c>
      <c r="M163" t="s">
        <v>46</v>
      </c>
      <c r="N163">
        <v>80</v>
      </c>
      <c r="O163">
        <v>3</v>
      </c>
      <c r="P163">
        <v>1</v>
      </c>
      <c r="Q163" t="s">
        <v>47</v>
      </c>
      <c r="R163">
        <v>4</v>
      </c>
      <c r="S163" t="s">
        <v>48</v>
      </c>
      <c r="T163">
        <v>2323</v>
      </c>
      <c r="U163" t="str">
        <f t="shared" si="7"/>
        <v>Low</v>
      </c>
      <c r="V163">
        <v>11992</v>
      </c>
      <c r="W163">
        <v>1</v>
      </c>
      <c r="X163" t="s">
        <v>42</v>
      </c>
      <c r="Y163" t="s">
        <v>43</v>
      </c>
      <c r="Z163">
        <v>24</v>
      </c>
      <c r="AA163">
        <v>4</v>
      </c>
      <c r="AB163">
        <v>1</v>
      </c>
      <c r="AC163">
        <v>80</v>
      </c>
      <c r="AD163">
        <v>2</v>
      </c>
      <c r="AE163">
        <v>2</v>
      </c>
      <c r="AF163">
        <v>6</v>
      </c>
      <c r="AG163">
        <v>3</v>
      </c>
      <c r="AH163" t="str">
        <f t="shared" si="8"/>
        <v>0-2 Years</v>
      </c>
      <c r="AI163">
        <v>2</v>
      </c>
      <c r="AJ163">
        <v>2</v>
      </c>
      <c r="AK163">
        <v>2</v>
      </c>
      <c r="AL163">
        <v>2</v>
      </c>
    </row>
    <row r="164" spans="1:38" x14ac:dyDescent="0.25">
      <c r="A164">
        <v>27</v>
      </c>
      <c r="B164" t="str">
        <f t="shared" si="6"/>
        <v>Early Career (18-30)</v>
      </c>
      <c r="C164" t="s">
        <v>43</v>
      </c>
      <c r="D164" t="s">
        <v>55</v>
      </c>
      <c r="E164">
        <v>691</v>
      </c>
      <c r="F164" t="s">
        <v>45</v>
      </c>
      <c r="G164">
        <v>9</v>
      </c>
      <c r="H164">
        <v>3</v>
      </c>
      <c r="I164" t="s">
        <v>51</v>
      </c>
      <c r="J164">
        <v>1</v>
      </c>
      <c r="K164">
        <v>218</v>
      </c>
      <c r="L164">
        <v>4</v>
      </c>
      <c r="M164" t="s">
        <v>46</v>
      </c>
      <c r="N164">
        <v>57</v>
      </c>
      <c r="O164">
        <v>3</v>
      </c>
      <c r="P164">
        <v>1</v>
      </c>
      <c r="Q164" t="s">
        <v>47</v>
      </c>
      <c r="R164">
        <v>2</v>
      </c>
      <c r="S164" t="s">
        <v>52</v>
      </c>
      <c r="T164">
        <v>2024</v>
      </c>
      <c r="U164" t="str">
        <f t="shared" si="7"/>
        <v>Low</v>
      </c>
      <c r="V164">
        <v>5970</v>
      </c>
      <c r="W164">
        <v>6</v>
      </c>
      <c r="X164" t="s">
        <v>42</v>
      </c>
      <c r="Y164" t="s">
        <v>43</v>
      </c>
      <c r="Z164">
        <v>18</v>
      </c>
      <c r="AA164">
        <v>3</v>
      </c>
      <c r="AB164">
        <v>4</v>
      </c>
      <c r="AC164">
        <v>80</v>
      </c>
      <c r="AD164">
        <v>1</v>
      </c>
      <c r="AE164">
        <v>6</v>
      </c>
      <c r="AF164">
        <v>1</v>
      </c>
      <c r="AG164">
        <v>1</v>
      </c>
      <c r="AH164" t="str">
        <f t="shared" si="8"/>
        <v>0-2 Years</v>
      </c>
      <c r="AI164">
        <v>2</v>
      </c>
      <c r="AJ164">
        <v>2</v>
      </c>
      <c r="AK164">
        <v>2</v>
      </c>
      <c r="AL164">
        <v>2</v>
      </c>
    </row>
    <row r="165" spans="1:38" x14ac:dyDescent="0.25">
      <c r="A165">
        <v>28</v>
      </c>
      <c r="B165" t="str">
        <f t="shared" si="6"/>
        <v>Early Career (18-30)</v>
      </c>
      <c r="C165" t="s">
        <v>43</v>
      </c>
      <c r="D165" t="s">
        <v>36</v>
      </c>
      <c r="E165">
        <v>440</v>
      </c>
      <c r="F165" t="s">
        <v>45</v>
      </c>
      <c r="G165">
        <v>21</v>
      </c>
      <c r="H165">
        <v>3</v>
      </c>
      <c r="I165" t="s">
        <v>51</v>
      </c>
      <c r="J165">
        <v>1</v>
      </c>
      <c r="K165">
        <v>221</v>
      </c>
      <c r="L165">
        <v>3</v>
      </c>
      <c r="M165" t="s">
        <v>46</v>
      </c>
      <c r="N165">
        <v>42</v>
      </c>
      <c r="O165">
        <v>3</v>
      </c>
      <c r="P165">
        <v>1</v>
      </c>
      <c r="Q165" t="s">
        <v>47</v>
      </c>
      <c r="R165">
        <v>4</v>
      </c>
      <c r="S165" t="s">
        <v>48</v>
      </c>
      <c r="T165">
        <v>2713</v>
      </c>
      <c r="U165" t="str">
        <f t="shared" si="7"/>
        <v>Low</v>
      </c>
      <c r="V165">
        <v>6672</v>
      </c>
      <c r="W165">
        <v>1</v>
      </c>
      <c r="X165" t="s">
        <v>42</v>
      </c>
      <c r="Y165" t="s">
        <v>43</v>
      </c>
      <c r="Z165">
        <v>11</v>
      </c>
      <c r="AA165">
        <v>3</v>
      </c>
      <c r="AB165">
        <v>3</v>
      </c>
      <c r="AC165">
        <v>80</v>
      </c>
      <c r="AD165">
        <v>1</v>
      </c>
      <c r="AE165">
        <v>5</v>
      </c>
      <c r="AF165">
        <v>2</v>
      </c>
      <c r="AG165">
        <v>1</v>
      </c>
      <c r="AH165" t="str">
        <f t="shared" si="8"/>
        <v>3-5 Years</v>
      </c>
      <c r="AI165">
        <v>5</v>
      </c>
      <c r="AJ165">
        <v>2</v>
      </c>
      <c r="AK165">
        <v>0</v>
      </c>
      <c r="AL165">
        <v>2</v>
      </c>
    </row>
    <row r="166" spans="1:38" x14ac:dyDescent="0.25">
      <c r="A166">
        <v>57</v>
      </c>
      <c r="B166" t="str">
        <f t="shared" si="6"/>
        <v>Late Career (46+)</v>
      </c>
      <c r="C166" t="s">
        <v>43</v>
      </c>
      <c r="D166" t="s">
        <v>36</v>
      </c>
      <c r="E166">
        <v>334</v>
      </c>
      <c r="F166" t="s">
        <v>45</v>
      </c>
      <c r="G166">
        <v>24</v>
      </c>
      <c r="H166">
        <v>2</v>
      </c>
      <c r="I166" t="s">
        <v>38</v>
      </c>
      <c r="J166">
        <v>1</v>
      </c>
      <c r="K166">
        <v>223</v>
      </c>
      <c r="L166">
        <v>3</v>
      </c>
      <c r="M166" t="s">
        <v>46</v>
      </c>
      <c r="N166">
        <v>83</v>
      </c>
      <c r="O166">
        <v>4</v>
      </c>
      <c r="P166">
        <v>3</v>
      </c>
      <c r="Q166" t="s">
        <v>54</v>
      </c>
      <c r="R166">
        <v>4</v>
      </c>
      <c r="S166" t="s">
        <v>52</v>
      </c>
      <c r="T166">
        <v>9439</v>
      </c>
      <c r="U166" t="str">
        <f t="shared" si="7"/>
        <v>High</v>
      </c>
      <c r="V166">
        <v>23402</v>
      </c>
      <c r="W166">
        <v>3</v>
      </c>
      <c r="X166" t="s">
        <v>42</v>
      </c>
      <c r="Y166" t="s">
        <v>35</v>
      </c>
      <c r="Z166">
        <v>16</v>
      </c>
      <c r="AA166">
        <v>3</v>
      </c>
      <c r="AB166">
        <v>2</v>
      </c>
      <c r="AC166">
        <v>80</v>
      </c>
      <c r="AD166">
        <v>1</v>
      </c>
      <c r="AE166">
        <v>12</v>
      </c>
      <c r="AF166">
        <v>2</v>
      </c>
      <c r="AG166">
        <v>1</v>
      </c>
      <c r="AH166" t="str">
        <f t="shared" si="8"/>
        <v>3-5 Years</v>
      </c>
      <c r="AI166">
        <v>5</v>
      </c>
      <c r="AJ166">
        <v>3</v>
      </c>
      <c r="AK166">
        <v>1</v>
      </c>
      <c r="AL166">
        <v>4</v>
      </c>
    </row>
    <row r="167" spans="1:38" x14ac:dyDescent="0.25">
      <c r="A167">
        <v>27</v>
      </c>
      <c r="B167" t="str">
        <f t="shared" si="6"/>
        <v>Early Career (18-30)</v>
      </c>
      <c r="C167" t="s">
        <v>43</v>
      </c>
      <c r="D167" t="s">
        <v>55</v>
      </c>
      <c r="E167">
        <v>1450</v>
      </c>
      <c r="F167" t="s">
        <v>45</v>
      </c>
      <c r="G167">
        <v>3</v>
      </c>
      <c r="H167">
        <v>3</v>
      </c>
      <c r="I167" t="s">
        <v>51</v>
      </c>
      <c r="J167">
        <v>1</v>
      </c>
      <c r="K167">
        <v>224</v>
      </c>
      <c r="L167">
        <v>3</v>
      </c>
      <c r="M167" t="s">
        <v>46</v>
      </c>
      <c r="N167">
        <v>79</v>
      </c>
      <c r="O167">
        <v>2</v>
      </c>
      <c r="P167">
        <v>1</v>
      </c>
      <c r="Q167" t="s">
        <v>47</v>
      </c>
      <c r="R167">
        <v>3</v>
      </c>
      <c r="S167" t="s">
        <v>52</v>
      </c>
      <c r="T167">
        <v>2566</v>
      </c>
      <c r="U167" t="str">
        <f t="shared" si="7"/>
        <v>Low</v>
      </c>
      <c r="V167">
        <v>25326</v>
      </c>
      <c r="W167">
        <v>1</v>
      </c>
      <c r="X167" t="s">
        <v>42</v>
      </c>
      <c r="Y167" t="s">
        <v>35</v>
      </c>
      <c r="Z167">
        <v>15</v>
      </c>
      <c r="AA167">
        <v>3</v>
      </c>
      <c r="AB167">
        <v>4</v>
      </c>
      <c r="AC167">
        <v>80</v>
      </c>
      <c r="AD167">
        <v>1</v>
      </c>
      <c r="AE167">
        <v>1</v>
      </c>
      <c r="AF167">
        <v>2</v>
      </c>
      <c r="AG167">
        <v>2</v>
      </c>
      <c r="AH167" t="str">
        <f t="shared" si="8"/>
        <v>0-2 Years</v>
      </c>
      <c r="AI167">
        <v>1</v>
      </c>
      <c r="AJ167">
        <v>1</v>
      </c>
      <c r="AK167">
        <v>0</v>
      </c>
      <c r="AL167">
        <v>1</v>
      </c>
    </row>
    <row r="168" spans="1:38" x14ac:dyDescent="0.25">
      <c r="A168">
        <v>50</v>
      </c>
      <c r="B168" t="str">
        <f t="shared" si="6"/>
        <v>Late Career (46+)</v>
      </c>
      <c r="C168" t="s">
        <v>43</v>
      </c>
      <c r="D168" t="s">
        <v>36</v>
      </c>
      <c r="E168">
        <v>1452</v>
      </c>
      <c r="F168" t="s">
        <v>45</v>
      </c>
      <c r="G168">
        <v>11</v>
      </c>
      <c r="H168">
        <v>3</v>
      </c>
      <c r="I168" t="s">
        <v>38</v>
      </c>
      <c r="J168">
        <v>1</v>
      </c>
      <c r="K168">
        <v>226</v>
      </c>
      <c r="L168">
        <v>3</v>
      </c>
      <c r="M168" t="s">
        <v>39</v>
      </c>
      <c r="N168">
        <v>53</v>
      </c>
      <c r="O168">
        <v>3</v>
      </c>
      <c r="P168">
        <v>5</v>
      </c>
      <c r="Q168" t="s">
        <v>56</v>
      </c>
      <c r="R168">
        <v>2</v>
      </c>
      <c r="S168" t="s">
        <v>41</v>
      </c>
      <c r="T168">
        <v>19926</v>
      </c>
      <c r="U168" t="str">
        <f t="shared" si="7"/>
        <v>High</v>
      </c>
      <c r="V168">
        <v>17053</v>
      </c>
      <c r="W168">
        <v>3</v>
      </c>
      <c r="X168" t="s">
        <v>42</v>
      </c>
      <c r="Y168" t="s">
        <v>43</v>
      </c>
      <c r="Z168">
        <v>15</v>
      </c>
      <c r="AA168">
        <v>3</v>
      </c>
      <c r="AB168">
        <v>2</v>
      </c>
      <c r="AC168">
        <v>80</v>
      </c>
      <c r="AD168">
        <v>0</v>
      </c>
      <c r="AE168">
        <v>21</v>
      </c>
      <c r="AF168">
        <v>5</v>
      </c>
      <c r="AG168">
        <v>3</v>
      </c>
      <c r="AH168" t="str">
        <f t="shared" si="8"/>
        <v>3-5 Years</v>
      </c>
      <c r="AI168">
        <v>5</v>
      </c>
      <c r="AJ168">
        <v>4</v>
      </c>
      <c r="AK168">
        <v>4</v>
      </c>
      <c r="AL168">
        <v>4</v>
      </c>
    </row>
    <row r="169" spans="1:38" x14ac:dyDescent="0.25">
      <c r="A169">
        <v>41</v>
      </c>
      <c r="B169" t="str">
        <f t="shared" si="6"/>
        <v>Mid Career (31-45)</v>
      </c>
      <c r="C169" t="s">
        <v>43</v>
      </c>
      <c r="D169" t="s">
        <v>36</v>
      </c>
      <c r="E169">
        <v>465</v>
      </c>
      <c r="F169" t="s">
        <v>45</v>
      </c>
      <c r="G169">
        <v>14</v>
      </c>
      <c r="H169">
        <v>3</v>
      </c>
      <c r="I169" t="s">
        <v>38</v>
      </c>
      <c r="J169">
        <v>1</v>
      </c>
      <c r="K169">
        <v>227</v>
      </c>
      <c r="L169">
        <v>1</v>
      </c>
      <c r="M169" t="s">
        <v>46</v>
      </c>
      <c r="N169">
        <v>56</v>
      </c>
      <c r="O169">
        <v>3</v>
      </c>
      <c r="P169">
        <v>1</v>
      </c>
      <c r="Q169" t="s">
        <v>47</v>
      </c>
      <c r="R169">
        <v>3</v>
      </c>
      <c r="S169" t="s">
        <v>52</v>
      </c>
      <c r="T169">
        <v>2451</v>
      </c>
      <c r="U169" t="str">
        <f t="shared" si="7"/>
        <v>Low</v>
      </c>
      <c r="V169">
        <v>4609</v>
      </c>
      <c r="W169">
        <v>4</v>
      </c>
      <c r="X169" t="s">
        <v>42</v>
      </c>
      <c r="Y169" t="s">
        <v>43</v>
      </c>
      <c r="Z169">
        <v>12</v>
      </c>
      <c r="AA169">
        <v>3</v>
      </c>
      <c r="AB169">
        <v>1</v>
      </c>
      <c r="AC169">
        <v>80</v>
      </c>
      <c r="AD169">
        <v>1</v>
      </c>
      <c r="AE169">
        <v>13</v>
      </c>
      <c r="AF169">
        <v>2</v>
      </c>
      <c r="AG169">
        <v>3</v>
      </c>
      <c r="AH169" t="str">
        <f t="shared" si="8"/>
        <v>6+ Years</v>
      </c>
      <c r="AI169">
        <v>9</v>
      </c>
      <c r="AJ169">
        <v>8</v>
      </c>
      <c r="AK169">
        <v>1</v>
      </c>
      <c r="AL169">
        <v>8</v>
      </c>
    </row>
    <row r="170" spans="1:38" x14ac:dyDescent="0.25">
      <c r="A170">
        <v>30</v>
      </c>
      <c r="B170" t="str">
        <f t="shared" si="6"/>
        <v>Early Career (18-30)</v>
      </c>
      <c r="C170" t="s">
        <v>43</v>
      </c>
      <c r="D170" t="s">
        <v>36</v>
      </c>
      <c r="E170">
        <v>1339</v>
      </c>
      <c r="F170" t="s">
        <v>37</v>
      </c>
      <c r="G170">
        <v>5</v>
      </c>
      <c r="H170">
        <v>3</v>
      </c>
      <c r="I170" t="s">
        <v>38</v>
      </c>
      <c r="J170">
        <v>1</v>
      </c>
      <c r="K170">
        <v>228</v>
      </c>
      <c r="L170">
        <v>2</v>
      </c>
      <c r="M170" t="s">
        <v>39</v>
      </c>
      <c r="N170">
        <v>41</v>
      </c>
      <c r="O170">
        <v>3</v>
      </c>
      <c r="P170">
        <v>3</v>
      </c>
      <c r="Q170" t="s">
        <v>40</v>
      </c>
      <c r="R170">
        <v>4</v>
      </c>
      <c r="S170" t="s">
        <v>48</v>
      </c>
      <c r="T170">
        <v>9419</v>
      </c>
      <c r="U170" t="str">
        <f t="shared" si="7"/>
        <v>High</v>
      </c>
      <c r="V170">
        <v>8053</v>
      </c>
      <c r="W170">
        <v>2</v>
      </c>
      <c r="X170" t="s">
        <v>42</v>
      </c>
      <c r="Y170" t="s">
        <v>43</v>
      </c>
      <c r="Z170">
        <v>12</v>
      </c>
      <c r="AA170">
        <v>3</v>
      </c>
      <c r="AB170">
        <v>3</v>
      </c>
      <c r="AC170">
        <v>80</v>
      </c>
      <c r="AD170">
        <v>1</v>
      </c>
      <c r="AE170">
        <v>12</v>
      </c>
      <c r="AF170">
        <v>2</v>
      </c>
      <c r="AG170">
        <v>3</v>
      </c>
      <c r="AH170" t="str">
        <f t="shared" si="8"/>
        <v>6+ Years</v>
      </c>
      <c r="AI170">
        <v>10</v>
      </c>
      <c r="AJ170">
        <v>9</v>
      </c>
      <c r="AK170">
        <v>7</v>
      </c>
      <c r="AL170">
        <v>4</v>
      </c>
    </row>
    <row r="171" spans="1:38" x14ac:dyDescent="0.25">
      <c r="A171">
        <v>38</v>
      </c>
      <c r="B171" t="str">
        <f t="shared" si="6"/>
        <v>Mid Career (31-45)</v>
      </c>
      <c r="C171" t="s">
        <v>43</v>
      </c>
      <c r="D171" t="s">
        <v>36</v>
      </c>
      <c r="E171">
        <v>702</v>
      </c>
      <c r="F171" t="s">
        <v>37</v>
      </c>
      <c r="G171">
        <v>1</v>
      </c>
      <c r="H171">
        <v>4</v>
      </c>
      <c r="I171" t="s">
        <v>38</v>
      </c>
      <c r="J171">
        <v>1</v>
      </c>
      <c r="K171">
        <v>230</v>
      </c>
      <c r="L171">
        <v>1</v>
      </c>
      <c r="M171" t="s">
        <v>39</v>
      </c>
      <c r="N171">
        <v>59</v>
      </c>
      <c r="O171">
        <v>2</v>
      </c>
      <c r="P171">
        <v>2</v>
      </c>
      <c r="Q171" t="s">
        <v>40</v>
      </c>
      <c r="R171">
        <v>4</v>
      </c>
      <c r="S171" t="s">
        <v>41</v>
      </c>
      <c r="T171">
        <v>8686</v>
      </c>
      <c r="U171" t="str">
        <f t="shared" si="7"/>
        <v>High</v>
      </c>
      <c r="V171">
        <v>12930</v>
      </c>
      <c r="W171">
        <v>4</v>
      </c>
      <c r="X171" t="s">
        <v>42</v>
      </c>
      <c r="Y171" t="s">
        <v>43</v>
      </c>
      <c r="Z171">
        <v>22</v>
      </c>
      <c r="AA171">
        <v>4</v>
      </c>
      <c r="AB171">
        <v>3</v>
      </c>
      <c r="AC171">
        <v>80</v>
      </c>
      <c r="AD171">
        <v>0</v>
      </c>
      <c r="AE171">
        <v>12</v>
      </c>
      <c r="AF171">
        <v>2</v>
      </c>
      <c r="AG171">
        <v>4</v>
      </c>
      <c r="AH171" t="str">
        <f t="shared" si="8"/>
        <v>6+ Years</v>
      </c>
      <c r="AI171">
        <v>8</v>
      </c>
      <c r="AJ171">
        <v>3</v>
      </c>
      <c r="AK171">
        <v>0</v>
      </c>
      <c r="AL171">
        <v>7</v>
      </c>
    </row>
    <row r="172" spans="1:38" x14ac:dyDescent="0.25">
      <c r="A172">
        <v>32</v>
      </c>
      <c r="B172" t="str">
        <f t="shared" si="6"/>
        <v>Mid Career (31-45)</v>
      </c>
      <c r="C172" t="s">
        <v>43</v>
      </c>
      <c r="D172" t="s">
        <v>36</v>
      </c>
      <c r="E172">
        <v>120</v>
      </c>
      <c r="F172" t="s">
        <v>45</v>
      </c>
      <c r="G172">
        <v>6</v>
      </c>
      <c r="H172">
        <v>5</v>
      </c>
      <c r="I172" t="s">
        <v>38</v>
      </c>
      <c r="J172">
        <v>1</v>
      </c>
      <c r="K172">
        <v>231</v>
      </c>
      <c r="L172">
        <v>3</v>
      </c>
      <c r="M172" t="s">
        <v>46</v>
      </c>
      <c r="N172">
        <v>43</v>
      </c>
      <c r="O172">
        <v>3</v>
      </c>
      <c r="P172">
        <v>1</v>
      </c>
      <c r="Q172" t="s">
        <v>47</v>
      </c>
      <c r="R172">
        <v>3</v>
      </c>
      <c r="S172" t="s">
        <v>41</v>
      </c>
      <c r="T172">
        <v>3038</v>
      </c>
      <c r="U172" t="str">
        <f t="shared" si="7"/>
        <v>Medium</v>
      </c>
      <c r="V172">
        <v>12430</v>
      </c>
      <c r="W172">
        <v>3</v>
      </c>
      <c r="X172" t="s">
        <v>42</v>
      </c>
      <c r="Y172" t="s">
        <v>43</v>
      </c>
      <c r="Z172">
        <v>20</v>
      </c>
      <c r="AA172">
        <v>4</v>
      </c>
      <c r="AB172">
        <v>1</v>
      </c>
      <c r="AC172">
        <v>80</v>
      </c>
      <c r="AD172">
        <v>0</v>
      </c>
      <c r="AE172">
        <v>8</v>
      </c>
      <c r="AF172">
        <v>2</v>
      </c>
      <c r="AG172">
        <v>3</v>
      </c>
      <c r="AH172" t="str">
        <f t="shared" si="8"/>
        <v>3-5 Years</v>
      </c>
      <c r="AI172">
        <v>5</v>
      </c>
      <c r="AJ172">
        <v>4</v>
      </c>
      <c r="AK172">
        <v>1</v>
      </c>
      <c r="AL172">
        <v>4</v>
      </c>
    </row>
    <row r="173" spans="1:38" x14ac:dyDescent="0.25">
      <c r="A173">
        <v>27</v>
      </c>
      <c r="B173" t="str">
        <f t="shared" si="6"/>
        <v>Early Career (18-30)</v>
      </c>
      <c r="C173" t="s">
        <v>43</v>
      </c>
      <c r="D173" t="s">
        <v>36</v>
      </c>
      <c r="E173">
        <v>1157</v>
      </c>
      <c r="F173" t="s">
        <v>45</v>
      </c>
      <c r="G173">
        <v>17</v>
      </c>
      <c r="H173">
        <v>3</v>
      </c>
      <c r="I173" t="s">
        <v>60</v>
      </c>
      <c r="J173">
        <v>1</v>
      </c>
      <c r="K173">
        <v>233</v>
      </c>
      <c r="L173">
        <v>3</v>
      </c>
      <c r="M173" t="s">
        <v>46</v>
      </c>
      <c r="N173">
        <v>51</v>
      </c>
      <c r="O173">
        <v>3</v>
      </c>
      <c r="P173">
        <v>1</v>
      </c>
      <c r="Q173" t="s">
        <v>47</v>
      </c>
      <c r="R173">
        <v>2</v>
      </c>
      <c r="S173" t="s">
        <v>48</v>
      </c>
      <c r="T173">
        <v>3058</v>
      </c>
      <c r="U173" t="str">
        <f t="shared" si="7"/>
        <v>Medium</v>
      </c>
      <c r="V173">
        <v>13364</v>
      </c>
      <c r="W173">
        <v>0</v>
      </c>
      <c r="X173" t="s">
        <v>42</v>
      </c>
      <c r="Y173" t="s">
        <v>35</v>
      </c>
      <c r="Z173">
        <v>16</v>
      </c>
      <c r="AA173">
        <v>3</v>
      </c>
      <c r="AB173">
        <v>4</v>
      </c>
      <c r="AC173">
        <v>80</v>
      </c>
      <c r="AD173">
        <v>1</v>
      </c>
      <c r="AE173">
        <v>6</v>
      </c>
      <c r="AF173">
        <v>3</v>
      </c>
      <c r="AG173">
        <v>2</v>
      </c>
      <c r="AH173" t="str">
        <f t="shared" si="8"/>
        <v>3-5 Years</v>
      </c>
      <c r="AI173">
        <v>5</v>
      </c>
      <c r="AJ173">
        <v>2</v>
      </c>
      <c r="AK173">
        <v>1</v>
      </c>
      <c r="AL173">
        <v>1</v>
      </c>
    </row>
    <row r="174" spans="1:38" x14ac:dyDescent="0.25">
      <c r="A174">
        <v>19</v>
      </c>
      <c r="B174" t="str">
        <f t="shared" si="6"/>
        <v>Early Career (18-30)</v>
      </c>
      <c r="C174" t="s">
        <v>35</v>
      </c>
      <c r="D174" t="s">
        <v>44</v>
      </c>
      <c r="E174">
        <v>602</v>
      </c>
      <c r="F174" t="s">
        <v>37</v>
      </c>
      <c r="G174">
        <v>1</v>
      </c>
      <c r="H174">
        <v>1</v>
      </c>
      <c r="I174" t="s">
        <v>60</v>
      </c>
      <c r="J174">
        <v>1</v>
      </c>
      <c r="K174">
        <v>235</v>
      </c>
      <c r="L174">
        <v>3</v>
      </c>
      <c r="M174" t="s">
        <v>39</v>
      </c>
      <c r="N174">
        <v>100</v>
      </c>
      <c r="O174">
        <v>1</v>
      </c>
      <c r="P174">
        <v>1</v>
      </c>
      <c r="Q174" t="s">
        <v>57</v>
      </c>
      <c r="R174">
        <v>1</v>
      </c>
      <c r="S174" t="s">
        <v>41</v>
      </c>
      <c r="T174">
        <v>2325</v>
      </c>
      <c r="U174" t="str">
        <f t="shared" si="7"/>
        <v>Low</v>
      </c>
      <c r="V174">
        <v>20989</v>
      </c>
      <c r="W174">
        <v>0</v>
      </c>
      <c r="X174" t="s">
        <v>42</v>
      </c>
      <c r="Y174" t="s">
        <v>43</v>
      </c>
      <c r="Z174">
        <v>21</v>
      </c>
      <c r="AA174">
        <v>4</v>
      </c>
      <c r="AB174">
        <v>1</v>
      </c>
      <c r="AC174">
        <v>80</v>
      </c>
      <c r="AD174">
        <v>0</v>
      </c>
      <c r="AE174">
        <v>1</v>
      </c>
      <c r="AF174">
        <v>5</v>
      </c>
      <c r="AG174">
        <v>4</v>
      </c>
      <c r="AH174" t="str">
        <f t="shared" si="8"/>
        <v>0-2 Years</v>
      </c>
      <c r="AI174">
        <v>0</v>
      </c>
      <c r="AJ174">
        <v>0</v>
      </c>
      <c r="AK174">
        <v>0</v>
      </c>
      <c r="AL174">
        <v>0</v>
      </c>
    </row>
    <row r="175" spans="1:38" x14ac:dyDescent="0.25">
      <c r="A175">
        <v>36</v>
      </c>
      <c r="B175" t="str">
        <f t="shared" si="6"/>
        <v>Mid Career (31-45)</v>
      </c>
      <c r="C175" t="s">
        <v>43</v>
      </c>
      <c r="D175" t="s">
        <v>44</v>
      </c>
      <c r="E175">
        <v>1480</v>
      </c>
      <c r="F175" t="s">
        <v>45</v>
      </c>
      <c r="G175">
        <v>3</v>
      </c>
      <c r="H175">
        <v>2</v>
      </c>
      <c r="I175" t="s">
        <v>51</v>
      </c>
      <c r="J175">
        <v>1</v>
      </c>
      <c r="K175">
        <v>238</v>
      </c>
      <c r="L175">
        <v>4</v>
      </c>
      <c r="M175" t="s">
        <v>46</v>
      </c>
      <c r="N175">
        <v>30</v>
      </c>
      <c r="O175">
        <v>3</v>
      </c>
      <c r="P175">
        <v>1</v>
      </c>
      <c r="Q175" t="s">
        <v>50</v>
      </c>
      <c r="R175">
        <v>2</v>
      </c>
      <c r="S175" t="s">
        <v>41</v>
      </c>
      <c r="T175">
        <v>2088</v>
      </c>
      <c r="U175" t="str">
        <f t="shared" si="7"/>
        <v>Low</v>
      </c>
      <c r="V175">
        <v>15062</v>
      </c>
      <c r="W175">
        <v>4</v>
      </c>
      <c r="X175" t="s">
        <v>42</v>
      </c>
      <c r="Y175" t="s">
        <v>43</v>
      </c>
      <c r="Z175">
        <v>12</v>
      </c>
      <c r="AA175">
        <v>3</v>
      </c>
      <c r="AB175">
        <v>3</v>
      </c>
      <c r="AC175">
        <v>80</v>
      </c>
      <c r="AD175">
        <v>0</v>
      </c>
      <c r="AE175">
        <v>13</v>
      </c>
      <c r="AF175">
        <v>3</v>
      </c>
      <c r="AG175">
        <v>2</v>
      </c>
      <c r="AH175" t="str">
        <f t="shared" si="8"/>
        <v>6+ Years</v>
      </c>
      <c r="AI175">
        <v>8</v>
      </c>
      <c r="AJ175">
        <v>7</v>
      </c>
      <c r="AK175">
        <v>7</v>
      </c>
      <c r="AL175">
        <v>2</v>
      </c>
    </row>
    <row r="176" spans="1:38" x14ac:dyDescent="0.25">
      <c r="A176">
        <v>30</v>
      </c>
      <c r="B176" t="str">
        <f t="shared" si="6"/>
        <v>Early Career (18-30)</v>
      </c>
      <c r="C176" t="s">
        <v>43</v>
      </c>
      <c r="D176" t="s">
        <v>55</v>
      </c>
      <c r="E176">
        <v>111</v>
      </c>
      <c r="F176" t="s">
        <v>45</v>
      </c>
      <c r="G176">
        <v>9</v>
      </c>
      <c r="H176">
        <v>3</v>
      </c>
      <c r="I176" t="s">
        <v>51</v>
      </c>
      <c r="J176">
        <v>1</v>
      </c>
      <c r="K176">
        <v>239</v>
      </c>
      <c r="L176">
        <v>3</v>
      </c>
      <c r="M176" t="s">
        <v>46</v>
      </c>
      <c r="N176">
        <v>66</v>
      </c>
      <c r="O176">
        <v>3</v>
      </c>
      <c r="P176">
        <v>2</v>
      </c>
      <c r="Q176" t="s">
        <v>50</v>
      </c>
      <c r="R176">
        <v>1</v>
      </c>
      <c r="S176" t="s">
        <v>52</v>
      </c>
      <c r="T176">
        <v>3072</v>
      </c>
      <c r="U176" t="str">
        <f t="shared" si="7"/>
        <v>Medium</v>
      </c>
      <c r="V176">
        <v>11012</v>
      </c>
      <c r="W176">
        <v>1</v>
      </c>
      <c r="X176" t="s">
        <v>42</v>
      </c>
      <c r="Y176" t="s">
        <v>43</v>
      </c>
      <c r="Z176">
        <v>11</v>
      </c>
      <c r="AA176">
        <v>3</v>
      </c>
      <c r="AB176">
        <v>3</v>
      </c>
      <c r="AC176">
        <v>80</v>
      </c>
      <c r="AD176">
        <v>2</v>
      </c>
      <c r="AE176">
        <v>12</v>
      </c>
      <c r="AF176">
        <v>4</v>
      </c>
      <c r="AG176">
        <v>3</v>
      </c>
      <c r="AH176" t="str">
        <f t="shared" si="8"/>
        <v>6+ Years</v>
      </c>
      <c r="AI176">
        <v>12</v>
      </c>
      <c r="AJ176">
        <v>9</v>
      </c>
      <c r="AK176">
        <v>6</v>
      </c>
      <c r="AL176">
        <v>10</v>
      </c>
    </row>
    <row r="177" spans="1:38" x14ac:dyDescent="0.25">
      <c r="A177">
        <v>45</v>
      </c>
      <c r="B177" t="str">
        <f t="shared" si="6"/>
        <v>Mid Career (31-45)</v>
      </c>
      <c r="C177" t="s">
        <v>43</v>
      </c>
      <c r="D177" t="s">
        <v>36</v>
      </c>
      <c r="E177">
        <v>1268</v>
      </c>
      <c r="F177" t="s">
        <v>37</v>
      </c>
      <c r="G177">
        <v>4</v>
      </c>
      <c r="H177">
        <v>2</v>
      </c>
      <c r="I177" t="s">
        <v>38</v>
      </c>
      <c r="J177">
        <v>1</v>
      </c>
      <c r="K177">
        <v>240</v>
      </c>
      <c r="L177">
        <v>3</v>
      </c>
      <c r="M177" t="s">
        <v>39</v>
      </c>
      <c r="N177">
        <v>30</v>
      </c>
      <c r="O177">
        <v>3</v>
      </c>
      <c r="P177">
        <v>2</v>
      </c>
      <c r="Q177" t="s">
        <v>40</v>
      </c>
      <c r="R177">
        <v>1</v>
      </c>
      <c r="S177" t="s">
        <v>52</v>
      </c>
      <c r="T177">
        <v>5006</v>
      </c>
      <c r="U177" t="str">
        <f t="shared" si="7"/>
        <v>Medium</v>
      </c>
      <c r="V177">
        <v>6319</v>
      </c>
      <c r="W177">
        <v>4</v>
      </c>
      <c r="X177" t="s">
        <v>42</v>
      </c>
      <c r="Y177" t="s">
        <v>35</v>
      </c>
      <c r="Z177">
        <v>11</v>
      </c>
      <c r="AA177">
        <v>3</v>
      </c>
      <c r="AB177">
        <v>1</v>
      </c>
      <c r="AC177">
        <v>80</v>
      </c>
      <c r="AD177">
        <v>1</v>
      </c>
      <c r="AE177">
        <v>9</v>
      </c>
      <c r="AF177">
        <v>3</v>
      </c>
      <c r="AG177">
        <v>4</v>
      </c>
      <c r="AH177" t="str">
        <f t="shared" si="8"/>
        <v>3-5 Years</v>
      </c>
      <c r="AI177">
        <v>5</v>
      </c>
      <c r="AJ177">
        <v>4</v>
      </c>
      <c r="AK177">
        <v>0</v>
      </c>
      <c r="AL177">
        <v>3</v>
      </c>
    </row>
    <row r="178" spans="1:38" x14ac:dyDescent="0.25">
      <c r="A178">
        <v>56</v>
      </c>
      <c r="B178" t="str">
        <f t="shared" si="6"/>
        <v>Late Career (46+)</v>
      </c>
      <c r="C178" t="s">
        <v>43</v>
      </c>
      <c r="D178" t="s">
        <v>36</v>
      </c>
      <c r="E178">
        <v>713</v>
      </c>
      <c r="F178" t="s">
        <v>45</v>
      </c>
      <c r="G178">
        <v>8</v>
      </c>
      <c r="H178">
        <v>3</v>
      </c>
      <c r="I178" t="s">
        <v>38</v>
      </c>
      <c r="J178">
        <v>1</v>
      </c>
      <c r="K178">
        <v>241</v>
      </c>
      <c r="L178">
        <v>3</v>
      </c>
      <c r="M178" t="s">
        <v>39</v>
      </c>
      <c r="N178">
        <v>67</v>
      </c>
      <c r="O178">
        <v>3</v>
      </c>
      <c r="P178">
        <v>1</v>
      </c>
      <c r="Q178" t="s">
        <v>47</v>
      </c>
      <c r="R178">
        <v>1</v>
      </c>
      <c r="S178" t="s">
        <v>52</v>
      </c>
      <c r="T178">
        <v>4257</v>
      </c>
      <c r="U178" t="str">
        <f t="shared" si="7"/>
        <v>Medium</v>
      </c>
      <c r="V178">
        <v>13939</v>
      </c>
      <c r="W178">
        <v>4</v>
      </c>
      <c r="X178" t="s">
        <v>42</v>
      </c>
      <c r="Y178" t="s">
        <v>35</v>
      </c>
      <c r="Z178">
        <v>18</v>
      </c>
      <c r="AA178">
        <v>3</v>
      </c>
      <c r="AB178">
        <v>3</v>
      </c>
      <c r="AC178">
        <v>80</v>
      </c>
      <c r="AD178">
        <v>1</v>
      </c>
      <c r="AE178">
        <v>19</v>
      </c>
      <c r="AF178">
        <v>3</v>
      </c>
      <c r="AG178">
        <v>3</v>
      </c>
      <c r="AH178" t="str">
        <f t="shared" si="8"/>
        <v>0-2 Years</v>
      </c>
      <c r="AI178">
        <v>2</v>
      </c>
      <c r="AJ178">
        <v>2</v>
      </c>
      <c r="AK178">
        <v>2</v>
      </c>
      <c r="AL178">
        <v>2</v>
      </c>
    </row>
    <row r="179" spans="1:38" x14ac:dyDescent="0.25">
      <c r="A179">
        <v>33</v>
      </c>
      <c r="B179" t="str">
        <f t="shared" si="6"/>
        <v>Mid Career (31-45)</v>
      </c>
      <c r="C179" t="s">
        <v>43</v>
      </c>
      <c r="D179" t="s">
        <v>36</v>
      </c>
      <c r="E179">
        <v>134</v>
      </c>
      <c r="F179" t="s">
        <v>45</v>
      </c>
      <c r="G179">
        <v>2</v>
      </c>
      <c r="H179">
        <v>3</v>
      </c>
      <c r="I179" t="s">
        <v>38</v>
      </c>
      <c r="J179">
        <v>1</v>
      </c>
      <c r="K179">
        <v>242</v>
      </c>
      <c r="L179">
        <v>3</v>
      </c>
      <c r="M179" t="s">
        <v>46</v>
      </c>
      <c r="N179">
        <v>90</v>
      </c>
      <c r="O179">
        <v>3</v>
      </c>
      <c r="P179">
        <v>1</v>
      </c>
      <c r="Q179" t="s">
        <v>47</v>
      </c>
      <c r="R179">
        <v>4</v>
      </c>
      <c r="S179" t="s">
        <v>41</v>
      </c>
      <c r="T179">
        <v>2500</v>
      </c>
      <c r="U179" t="str">
        <f t="shared" si="7"/>
        <v>Low</v>
      </c>
      <c r="V179">
        <v>10515</v>
      </c>
      <c r="W179">
        <v>0</v>
      </c>
      <c r="X179" t="s">
        <v>42</v>
      </c>
      <c r="Y179" t="s">
        <v>43</v>
      </c>
      <c r="Z179">
        <v>14</v>
      </c>
      <c r="AA179">
        <v>3</v>
      </c>
      <c r="AB179">
        <v>1</v>
      </c>
      <c r="AC179">
        <v>80</v>
      </c>
      <c r="AD179">
        <v>0</v>
      </c>
      <c r="AE179">
        <v>4</v>
      </c>
      <c r="AF179">
        <v>2</v>
      </c>
      <c r="AG179">
        <v>4</v>
      </c>
      <c r="AH179" t="str">
        <f t="shared" si="8"/>
        <v>3-5 Years</v>
      </c>
      <c r="AI179">
        <v>3</v>
      </c>
      <c r="AJ179">
        <v>1</v>
      </c>
      <c r="AK179">
        <v>0</v>
      </c>
      <c r="AL179">
        <v>2</v>
      </c>
    </row>
    <row r="180" spans="1:38" x14ac:dyDescent="0.25">
      <c r="A180">
        <v>19</v>
      </c>
      <c r="B180" t="str">
        <f t="shared" si="6"/>
        <v>Early Career (18-30)</v>
      </c>
      <c r="C180" t="s">
        <v>35</v>
      </c>
      <c r="D180" t="s">
        <v>36</v>
      </c>
      <c r="E180">
        <v>303</v>
      </c>
      <c r="F180" t="s">
        <v>45</v>
      </c>
      <c r="G180">
        <v>2</v>
      </c>
      <c r="H180">
        <v>3</v>
      </c>
      <c r="I180" t="s">
        <v>38</v>
      </c>
      <c r="J180">
        <v>1</v>
      </c>
      <c r="K180">
        <v>243</v>
      </c>
      <c r="L180">
        <v>2</v>
      </c>
      <c r="M180" t="s">
        <v>46</v>
      </c>
      <c r="N180">
        <v>47</v>
      </c>
      <c r="O180">
        <v>2</v>
      </c>
      <c r="P180">
        <v>1</v>
      </c>
      <c r="Q180" t="s">
        <v>50</v>
      </c>
      <c r="R180">
        <v>4</v>
      </c>
      <c r="S180" t="s">
        <v>41</v>
      </c>
      <c r="T180">
        <v>1102</v>
      </c>
      <c r="U180" t="str">
        <f t="shared" si="7"/>
        <v>Low</v>
      </c>
      <c r="V180">
        <v>9241</v>
      </c>
      <c r="W180">
        <v>1</v>
      </c>
      <c r="X180" t="s">
        <v>42</v>
      </c>
      <c r="Y180" t="s">
        <v>43</v>
      </c>
      <c r="Z180">
        <v>22</v>
      </c>
      <c r="AA180">
        <v>4</v>
      </c>
      <c r="AB180">
        <v>3</v>
      </c>
      <c r="AC180">
        <v>80</v>
      </c>
      <c r="AD180">
        <v>0</v>
      </c>
      <c r="AE180">
        <v>1</v>
      </c>
      <c r="AF180">
        <v>3</v>
      </c>
      <c r="AG180">
        <v>2</v>
      </c>
      <c r="AH180" t="str">
        <f t="shared" si="8"/>
        <v>0-2 Years</v>
      </c>
      <c r="AI180">
        <v>1</v>
      </c>
      <c r="AJ180">
        <v>0</v>
      </c>
      <c r="AK180">
        <v>1</v>
      </c>
      <c r="AL180">
        <v>0</v>
      </c>
    </row>
    <row r="181" spans="1:38" x14ac:dyDescent="0.25">
      <c r="A181">
        <v>46</v>
      </c>
      <c r="B181" t="str">
        <f t="shared" si="6"/>
        <v>Late Career (46+)</v>
      </c>
      <c r="C181" t="s">
        <v>43</v>
      </c>
      <c r="D181" t="s">
        <v>36</v>
      </c>
      <c r="E181">
        <v>526</v>
      </c>
      <c r="F181" t="s">
        <v>37</v>
      </c>
      <c r="G181">
        <v>1</v>
      </c>
      <c r="H181">
        <v>2</v>
      </c>
      <c r="I181" t="s">
        <v>59</v>
      </c>
      <c r="J181">
        <v>1</v>
      </c>
      <c r="K181">
        <v>244</v>
      </c>
      <c r="L181">
        <v>2</v>
      </c>
      <c r="M181" t="s">
        <v>39</v>
      </c>
      <c r="N181">
        <v>92</v>
      </c>
      <c r="O181">
        <v>3</v>
      </c>
      <c r="P181">
        <v>3</v>
      </c>
      <c r="Q181" t="s">
        <v>40</v>
      </c>
      <c r="R181">
        <v>1</v>
      </c>
      <c r="S181" t="s">
        <v>52</v>
      </c>
      <c r="T181">
        <v>10453</v>
      </c>
      <c r="U181" t="str">
        <f t="shared" si="7"/>
        <v>High</v>
      </c>
      <c r="V181">
        <v>2137</v>
      </c>
      <c r="W181">
        <v>1</v>
      </c>
      <c r="X181" t="s">
        <v>42</v>
      </c>
      <c r="Y181" t="s">
        <v>43</v>
      </c>
      <c r="Z181">
        <v>25</v>
      </c>
      <c r="AA181">
        <v>4</v>
      </c>
      <c r="AB181">
        <v>3</v>
      </c>
      <c r="AC181">
        <v>80</v>
      </c>
      <c r="AD181">
        <v>3</v>
      </c>
      <c r="AE181">
        <v>24</v>
      </c>
      <c r="AF181">
        <v>2</v>
      </c>
      <c r="AG181">
        <v>3</v>
      </c>
      <c r="AH181" t="str">
        <f t="shared" si="8"/>
        <v>6+ Years</v>
      </c>
      <c r="AI181">
        <v>24</v>
      </c>
      <c r="AJ181">
        <v>13</v>
      </c>
      <c r="AK181">
        <v>15</v>
      </c>
      <c r="AL181">
        <v>7</v>
      </c>
    </row>
    <row r="182" spans="1:38" x14ac:dyDescent="0.25">
      <c r="A182">
        <v>38</v>
      </c>
      <c r="B182" t="str">
        <f t="shared" si="6"/>
        <v>Mid Career (31-45)</v>
      </c>
      <c r="C182" t="s">
        <v>43</v>
      </c>
      <c r="D182" t="s">
        <v>36</v>
      </c>
      <c r="E182">
        <v>1380</v>
      </c>
      <c r="F182" t="s">
        <v>45</v>
      </c>
      <c r="G182">
        <v>9</v>
      </c>
      <c r="H182">
        <v>2</v>
      </c>
      <c r="I182" t="s">
        <v>38</v>
      </c>
      <c r="J182">
        <v>1</v>
      </c>
      <c r="K182">
        <v>245</v>
      </c>
      <c r="L182">
        <v>3</v>
      </c>
      <c r="M182" t="s">
        <v>39</v>
      </c>
      <c r="N182">
        <v>75</v>
      </c>
      <c r="O182">
        <v>3</v>
      </c>
      <c r="P182">
        <v>1</v>
      </c>
      <c r="Q182" t="s">
        <v>50</v>
      </c>
      <c r="R182">
        <v>4</v>
      </c>
      <c r="S182" t="s">
        <v>41</v>
      </c>
      <c r="T182">
        <v>2288</v>
      </c>
      <c r="U182" t="str">
        <f t="shared" si="7"/>
        <v>Low</v>
      </c>
      <c r="V182">
        <v>6319</v>
      </c>
      <c r="W182">
        <v>1</v>
      </c>
      <c r="X182" t="s">
        <v>42</v>
      </c>
      <c r="Y182" t="s">
        <v>43</v>
      </c>
      <c r="Z182">
        <v>12</v>
      </c>
      <c r="AA182">
        <v>3</v>
      </c>
      <c r="AB182">
        <v>3</v>
      </c>
      <c r="AC182">
        <v>80</v>
      </c>
      <c r="AD182">
        <v>0</v>
      </c>
      <c r="AE182">
        <v>2</v>
      </c>
      <c r="AF182">
        <v>3</v>
      </c>
      <c r="AG182">
        <v>3</v>
      </c>
      <c r="AH182" t="str">
        <f t="shared" si="8"/>
        <v>0-2 Years</v>
      </c>
      <c r="AI182">
        <v>2</v>
      </c>
      <c r="AJ182">
        <v>2</v>
      </c>
      <c r="AK182">
        <v>2</v>
      </c>
      <c r="AL182">
        <v>1</v>
      </c>
    </row>
    <row r="183" spans="1:38" x14ac:dyDescent="0.25">
      <c r="A183">
        <v>31</v>
      </c>
      <c r="B183" t="str">
        <f t="shared" si="6"/>
        <v>Mid Career (31-45)</v>
      </c>
      <c r="C183" t="s">
        <v>43</v>
      </c>
      <c r="D183" t="s">
        <v>36</v>
      </c>
      <c r="E183">
        <v>140</v>
      </c>
      <c r="F183" t="s">
        <v>45</v>
      </c>
      <c r="G183">
        <v>12</v>
      </c>
      <c r="H183">
        <v>1</v>
      </c>
      <c r="I183" t="s">
        <v>51</v>
      </c>
      <c r="J183">
        <v>1</v>
      </c>
      <c r="K183">
        <v>246</v>
      </c>
      <c r="L183">
        <v>3</v>
      </c>
      <c r="M183" t="s">
        <v>39</v>
      </c>
      <c r="N183">
        <v>95</v>
      </c>
      <c r="O183">
        <v>3</v>
      </c>
      <c r="P183">
        <v>1</v>
      </c>
      <c r="Q183" t="s">
        <v>47</v>
      </c>
      <c r="R183">
        <v>4</v>
      </c>
      <c r="S183" t="s">
        <v>48</v>
      </c>
      <c r="T183">
        <v>3929</v>
      </c>
      <c r="U183" t="str">
        <f t="shared" si="7"/>
        <v>Medium</v>
      </c>
      <c r="V183">
        <v>6984</v>
      </c>
      <c r="W183">
        <v>8</v>
      </c>
      <c r="X183" t="s">
        <v>42</v>
      </c>
      <c r="Y183" t="s">
        <v>35</v>
      </c>
      <c r="Z183">
        <v>23</v>
      </c>
      <c r="AA183">
        <v>4</v>
      </c>
      <c r="AB183">
        <v>3</v>
      </c>
      <c r="AC183">
        <v>80</v>
      </c>
      <c r="AD183">
        <v>1</v>
      </c>
      <c r="AE183">
        <v>7</v>
      </c>
      <c r="AF183">
        <v>0</v>
      </c>
      <c r="AG183">
        <v>3</v>
      </c>
      <c r="AH183" t="str">
        <f t="shared" si="8"/>
        <v>3-5 Years</v>
      </c>
      <c r="AI183">
        <v>4</v>
      </c>
      <c r="AJ183">
        <v>2</v>
      </c>
      <c r="AK183">
        <v>0</v>
      </c>
      <c r="AL183">
        <v>2</v>
      </c>
    </row>
    <row r="184" spans="1:38" x14ac:dyDescent="0.25">
      <c r="A184">
        <v>34</v>
      </c>
      <c r="B184" t="str">
        <f t="shared" si="6"/>
        <v>Mid Career (31-45)</v>
      </c>
      <c r="C184" t="s">
        <v>43</v>
      </c>
      <c r="D184" t="s">
        <v>36</v>
      </c>
      <c r="E184">
        <v>629</v>
      </c>
      <c r="F184" t="s">
        <v>45</v>
      </c>
      <c r="G184">
        <v>27</v>
      </c>
      <c r="H184">
        <v>2</v>
      </c>
      <c r="I184" t="s">
        <v>51</v>
      </c>
      <c r="J184">
        <v>1</v>
      </c>
      <c r="K184">
        <v>247</v>
      </c>
      <c r="L184">
        <v>4</v>
      </c>
      <c r="M184" t="s">
        <v>39</v>
      </c>
      <c r="N184">
        <v>95</v>
      </c>
      <c r="O184">
        <v>3</v>
      </c>
      <c r="P184">
        <v>1</v>
      </c>
      <c r="Q184" t="s">
        <v>47</v>
      </c>
      <c r="R184">
        <v>2</v>
      </c>
      <c r="S184" t="s">
        <v>41</v>
      </c>
      <c r="T184">
        <v>2311</v>
      </c>
      <c r="U184" t="str">
        <f t="shared" si="7"/>
        <v>Low</v>
      </c>
      <c r="V184">
        <v>5711</v>
      </c>
      <c r="W184">
        <v>2</v>
      </c>
      <c r="X184" t="s">
        <v>42</v>
      </c>
      <c r="Y184" t="s">
        <v>43</v>
      </c>
      <c r="Z184">
        <v>15</v>
      </c>
      <c r="AA184">
        <v>3</v>
      </c>
      <c r="AB184">
        <v>4</v>
      </c>
      <c r="AC184">
        <v>80</v>
      </c>
      <c r="AD184">
        <v>0</v>
      </c>
      <c r="AE184">
        <v>9</v>
      </c>
      <c r="AF184">
        <v>3</v>
      </c>
      <c r="AG184">
        <v>3</v>
      </c>
      <c r="AH184" t="str">
        <f t="shared" si="8"/>
        <v>3-5 Years</v>
      </c>
      <c r="AI184">
        <v>3</v>
      </c>
      <c r="AJ184">
        <v>2</v>
      </c>
      <c r="AK184">
        <v>1</v>
      </c>
      <c r="AL184">
        <v>2</v>
      </c>
    </row>
    <row r="185" spans="1:38" x14ac:dyDescent="0.25">
      <c r="A185">
        <v>41</v>
      </c>
      <c r="B185" t="str">
        <f t="shared" si="6"/>
        <v>Mid Career (31-45)</v>
      </c>
      <c r="C185" t="s">
        <v>35</v>
      </c>
      <c r="D185" t="s">
        <v>36</v>
      </c>
      <c r="E185">
        <v>1356</v>
      </c>
      <c r="F185" t="s">
        <v>37</v>
      </c>
      <c r="G185">
        <v>20</v>
      </c>
      <c r="H185">
        <v>2</v>
      </c>
      <c r="I185" t="s">
        <v>59</v>
      </c>
      <c r="J185">
        <v>1</v>
      </c>
      <c r="K185">
        <v>248</v>
      </c>
      <c r="L185">
        <v>2</v>
      </c>
      <c r="M185" t="s">
        <v>39</v>
      </c>
      <c r="N185">
        <v>70</v>
      </c>
      <c r="O185">
        <v>3</v>
      </c>
      <c r="P185">
        <v>1</v>
      </c>
      <c r="Q185" t="s">
        <v>57</v>
      </c>
      <c r="R185">
        <v>2</v>
      </c>
      <c r="S185" t="s">
        <v>41</v>
      </c>
      <c r="T185">
        <v>3140</v>
      </c>
      <c r="U185" t="str">
        <f t="shared" si="7"/>
        <v>Medium</v>
      </c>
      <c r="V185">
        <v>21728</v>
      </c>
      <c r="W185">
        <v>1</v>
      </c>
      <c r="X185" t="s">
        <v>42</v>
      </c>
      <c r="Y185" t="s">
        <v>35</v>
      </c>
      <c r="Z185">
        <v>22</v>
      </c>
      <c r="AA185">
        <v>4</v>
      </c>
      <c r="AB185">
        <v>4</v>
      </c>
      <c r="AC185">
        <v>80</v>
      </c>
      <c r="AD185">
        <v>0</v>
      </c>
      <c r="AE185">
        <v>4</v>
      </c>
      <c r="AF185">
        <v>5</v>
      </c>
      <c r="AG185">
        <v>2</v>
      </c>
      <c r="AH185" t="str">
        <f t="shared" si="8"/>
        <v>3-5 Years</v>
      </c>
      <c r="AI185">
        <v>4</v>
      </c>
      <c r="AJ185">
        <v>3</v>
      </c>
      <c r="AK185">
        <v>0</v>
      </c>
      <c r="AL185">
        <v>2</v>
      </c>
    </row>
    <row r="186" spans="1:38" x14ac:dyDescent="0.25">
      <c r="A186">
        <v>50</v>
      </c>
      <c r="B186" t="str">
        <f t="shared" si="6"/>
        <v>Late Career (46+)</v>
      </c>
      <c r="C186" t="s">
        <v>43</v>
      </c>
      <c r="D186" t="s">
        <v>36</v>
      </c>
      <c r="E186">
        <v>328</v>
      </c>
      <c r="F186" t="s">
        <v>45</v>
      </c>
      <c r="G186">
        <v>1</v>
      </c>
      <c r="H186">
        <v>3</v>
      </c>
      <c r="I186" t="s">
        <v>51</v>
      </c>
      <c r="J186">
        <v>1</v>
      </c>
      <c r="K186">
        <v>249</v>
      </c>
      <c r="L186">
        <v>3</v>
      </c>
      <c r="M186" t="s">
        <v>46</v>
      </c>
      <c r="N186">
        <v>86</v>
      </c>
      <c r="O186">
        <v>2</v>
      </c>
      <c r="P186">
        <v>1</v>
      </c>
      <c r="Q186" t="s">
        <v>50</v>
      </c>
      <c r="R186">
        <v>3</v>
      </c>
      <c r="S186" t="s">
        <v>48</v>
      </c>
      <c r="T186">
        <v>3690</v>
      </c>
      <c r="U186" t="str">
        <f t="shared" si="7"/>
        <v>Medium</v>
      </c>
      <c r="V186">
        <v>3425</v>
      </c>
      <c r="W186">
        <v>2</v>
      </c>
      <c r="X186" t="s">
        <v>42</v>
      </c>
      <c r="Y186" t="s">
        <v>43</v>
      </c>
      <c r="Z186">
        <v>15</v>
      </c>
      <c r="AA186">
        <v>3</v>
      </c>
      <c r="AB186">
        <v>4</v>
      </c>
      <c r="AC186">
        <v>80</v>
      </c>
      <c r="AD186">
        <v>1</v>
      </c>
      <c r="AE186">
        <v>5</v>
      </c>
      <c r="AF186">
        <v>2</v>
      </c>
      <c r="AG186">
        <v>2</v>
      </c>
      <c r="AH186" t="str">
        <f t="shared" si="8"/>
        <v>3-5 Years</v>
      </c>
      <c r="AI186">
        <v>3</v>
      </c>
      <c r="AJ186">
        <v>2</v>
      </c>
      <c r="AK186">
        <v>0</v>
      </c>
      <c r="AL186">
        <v>2</v>
      </c>
    </row>
    <row r="187" spans="1:38" x14ac:dyDescent="0.25">
      <c r="A187">
        <v>53</v>
      </c>
      <c r="B187" t="str">
        <f t="shared" si="6"/>
        <v>Late Career (46+)</v>
      </c>
      <c r="C187" t="s">
        <v>43</v>
      </c>
      <c r="D187" t="s">
        <v>36</v>
      </c>
      <c r="E187">
        <v>1084</v>
      </c>
      <c r="F187" t="s">
        <v>45</v>
      </c>
      <c r="G187">
        <v>13</v>
      </c>
      <c r="H187">
        <v>2</v>
      </c>
      <c r="I187" t="s">
        <v>51</v>
      </c>
      <c r="J187">
        <v>1</v>
      </c>
      <c r="K187">
        <v>250</v>
      </c>
      <c r="L187">
        <v>4</v>
      </c>
      <c r="M187" t="s">
        <v>39</v>
      </c>
      <c r="N187">
        <v>57</v>
      </c>
      <c r="O187">
        <v>4</v>
      </c>
      <c r="P187">
        <v>2</v>
      </c>
      <c r="Q187" t="s">
        <v>53</v>
      </c>
      <c r="R187">
        <v>1</v>
      </c>
      <c r="S187" t="s">
        <v>52</v>
      </c>
      <c r="T187">
        <v>4450</v>
      </c>
      <c r="U187" t="str">
        <f t="shared" si="7"/>
        <v>Medium</v>
      </c>
      <c r="V187">
        <v>26250</v>
      </c>
      <c r="W187">
        <v>1</v>
      </c>
      <c r="X187" t="s">
        <v>42</v>
      </c>
      <c r="Y187" t="s">
        <v>43</v>
      </c>
      <c r="Z187">
        <v>11</v>
      </c>
      <c r="AA187">
        <v>3</v>
      </c>
      <c r="AB187">
        <v>3</v>
      </c>
      <c r="AC187">
        <v>80</v>
      </c>
      <c r="AD187">
        <v>2</v>
      </c>
      <c r="AE187">
        <v>5</v>
      </c>
      <c r="AF187">
        <v>3</v>
      </c>
      <c r="AG187">
        <v>3</v>
      </c>
      <c r="AH187" t="str">
        <f t="shared" si="8"/>
        <v>3-5 Years</v>
      </c>
      <c r="AI187">
        <v>4</v>
      </c>
      <c r="AJ187">
        <v>2</v>
      </c>
      <c r="AK187">
        <v>1</v>
      </c>
      <c r="AL187">
        <v>3</v>
      </c>
    </row>
    <row r="188" spans="1:38" x14ac:dyDescent="0.25">
      <c r="A188">
        <v>33</v>
      </c>
      <c r="B188" t="str">
        <f t="shared" si="6"/>
        <v>Mid Career (31-45)</v>
      </c>
      <c r="C188" t="s">
        <v>43</v>
      </c>
      <c r="D188" t="s">
        <v>36</v>
      </c>
      <c r="E188">
        <v>931</v>
      </c>
      <c r="F188" t="s">
        <v>45</v>
      </c>
      <c r="G188">
        <v>14</v>
      </c>
      <c r="H188">
        <v>3</v>
      </c>
      <c r="I188" t="s">
        <v>51</v>
      </c>
      <c r="J188">
        <v>1</v>
      </c>
      <c r="K188">
        <v>252</v>
      </c>
      <c r="L188">
        <v>4</v>
      </c>
      <c r="M188" t="s">
        <v>39</v>
      </c>
      <c r="N188">
        <v>72</v>
      </c>
      <c r="O188">
        <v>3</v>
      </c>
      <c r="P188">
        <v>1</v>
      </c>
      <c r="Q188" t="s">
        <v>47</v>
      </c>
      <c r="R188">
        <v>2</v>
      </c>
      <c r="S188" t="s">
        <v>48</v>
      </c>
      <c r="T188">
        <v>2756</v>
      </c>
      <c r="U188" t="str">
        <f t="shared" si="7"/>
        <v>Low</v>
      </c>
      <c r="V188">
        <v>4673</v>
      </c>
      <c r="W188">
        <v>1</v>
      </c>
      <c r="X188" t="s">
        <v>42</v>
      </c>
      <c r="Y188" t="s">
        <v>43</v>
      </c>
      <c r="Z188">
        <v>13</v>
      </c>
      <c r="AA188">
        <v>3</v>
      </c>
      <c r="AB188">
        <v>4</v>
      </c>
      <c r="AC188">
        <v>80</v>
      </c>
      <c r="AD188">
        <v>1</v>
      </c>
      <c r="AE188">
        <v>8</v>
      </c>
      <c r="AF188">
        <v>5</v>
      </c>
      <c r="AG188">
        <v>3</v>
      </c>
      <c r="AH188" t="str">
        <f t="shared" si="8"/>
        <v>6+ Years</v>
      </c>
      <c r="AI188">
        <v>8</v>
      </c>
      <c r="AJ188">
        <v>7</v>
      </c>
      <c r="AK188">
        <v>1</v>
      </c>
      <c r="AL188">
        <v>6</v>
      </c>
    </row>
    <row r="189" spans="1:38" x14ac:dyDescent="0.25">
      <c r="A189">
        <v>40</v>
      </c>
      <c r="B189" t="str">
        <f t="shared" si="6"/>
        <v>Mid Career (31-45)</v>
      </c>
      <c r="C189" t="s">
        <v>43</v>
      </c>
      <c r="D189" t="s">
        <v>36</v>
      </c>
      <c r="E189">
        <v>989</v>
      </c>
      <c r="F189" t="s">
        <v>45</v>
      </c>
      <c r="G189">
        <v>4</v>
      </c>
      <c r="H189">
        <v>1</v>
      </c>
      <c r="I189" t="s">
        <v>51</v>
      </c>
      <c r="J189">
        <v>1</v>
      </c>
      <c r="K189">
        <v>253</v>
      </c>
      <c r="L189">
        <v>4</v>
      </c>
      <c r="M189" t="s">
        <v>39</v>
      </c>
      <c r="N189">
        <v>46</v>
      </c>
      <c r="O189">
        <v>3</v>
      </c>
      <c r="P189">
        <v>5</v>
      </c>
      <c r="Q189" t="s">
        <v>56</v>
      </c>
      <c r="R189">
        <v>3</v>
      </c>
      <c r="S189" t="s">
        <v>48</v>
      </c>
      <c r="T189">
        <v>19033</v>
      </c>
      <c r="U189" t="str">
        <f t="shared" si="7"/>
        <v>High</v>
      </c>
      <c r="V189">
        <v>6499</v>
      </c>
      <c r="W189">
        <v>1</v>
      </c>
      <c r="X189" t="s">
        <v>42</v>
      </c>
      <c r="Y189" t="s">
        <v>43</v>
      </c>
      <c r="Z189">
        <v>14</v>
      </c>
      <c r="AA189">
        <v>3</v>
      </c>
      <c r="AB189">
        <v>2</v>
      </c>
      <c r="AC189">
        <v>80</v>
      </c>
      <c r="AD189">
        <v>1</v>
      </c>
      <c r="AE189">
        <v>21</v>
      </c>
      <c r="AF189">
        <v>2</v>
      </c>
      <c r="AG189">
        <v>3</v>
      </c>
      <c r="AH189" t="str">
        <f t="shared" si="8"/>
        <v>6+ Years</v>
      </c>
      <c r="AI189">
        <v>20</v>
      </c>
      <c r="AJ189">
        <v>8</v>
      </c>
      <c r="AK189">
        <v>9</v>
      </c>
      <c r="AL189">
        <v>9</v>
      </c>
    </row>
    <row r="190" spans="1:38" x14ac:dyDescent="0.25">
      <c r="A190">
        <v>55</v>
      </c>
      <c r="B190" t="str">
        <f t="shared" si="6"/>
        <v>Late Career (46+)</v>
      </c>
      <c r="C190" t="s">
        <v>43</v>
      </c>
      <c r="D190" t="s">
        <v>36</v>
      </c>
      <c r="E190">
        <v>692</v>
      </c>
      <c r="F190" t="s">
        <v>45</v>
      </c>
      <c r="G190">
        <v>14</v>
      </c>
      <c r="H190">
        <v>4</v>
      </c>
      <c r="I190" t="s">
        <v>51</v>
      </c>
      <c r="J190">
        <v>1</v>
      </c>
      <c r="K190">
        <v>254</v>
      </c>
      <c r="L190">
        <v>3</v>
      </c>
      <c r="M190" t="s">
        <v>46</v>
      </c>
      <c r="N190">
        <v>61</v>
      </c>
      <c r="O190">
        <v>4</v>
      </c>
      <c r="P190">
        <v>5</v>
      </c>
      <c r="Q190" t="s">
        <v>58</v>
      </c>
      <c r="R190">
        <v>2</v>
      </c>
      <c r="S190" t="s">
        <v>41</v>
      </c>
      <c r="T190">
        <v>18722</v>
      </c>
      <c r="U190" t="str">
        <f t="shared" si="7"/>
        <v>High</v>
      </c>
      <c r="V190">
        <v>13339</v>
      </c>
      <c r="W190">
        <v>8</v>
      </c>
      <c r="X190" t="s">
        <v>42</v>
      </c>
      <c r="Y190" t="s">
        <v>43</v>
      </c>
      <c r="Z190">
        <v>11</v>
      </c>
      <c r="AA190">
        <v>3</v>
      </c>
      <c r="AB190">
        <v>4</v>
      </c>
      <c r="AC190">
        <v>80</v>
      </c>
      <c r="AD190">
        <v>0</v>
      </c>
      <c r="AE190">
        <v>36</v>
      </c>
      <c r="AF190">
        <v>3</v>
      </c>
      <c r="AG190">
        <v>3</v>
      </c>
      <c r="AH190" t="str">
        <f t="shared" si="8"/>
        <v>6+ Years</v>
      </c>
      <c r="AI190">
        <v>24</v>
      </c>
      <c r="AJ190">
        <v>15</v>
      </c>
      <c r="AK190">
        <v>2</v>
      </c>
      <c r="AL190">
        <v>15</v>
      </c>
    </row>
    <row r="191" spans="1:38" x14ac:dyDescent="0.25">
      <c r="A191">
        <v>34</v>
      </c>
      <c r="B191" t="str">
        <f t="shared" si="6"/>
        <v>Mid Career (31-45)</v>
      </c>
      <c r="C191" t="s">
        <v>43</v>
      </c>
      <c r="D191" t="s">
        <v>44</v>
      </c>
      <c r="E191">
        <v>1069</v>
      </c>
      <c r="F191" t="s">
        <v>45</v>
      </c>
      <c r="G191">
        <v>2</v>
      </c>
      <c r="H191">
        <v>1</v>
      </c>
      <c r="I191" t="s">
        <v>38</v>
      </c>
      <c r="J191">
        <v>1</v>
      </c>
      <c r="K191">
        <v>256</v>
      </c>
      <c r="L191">
        <v>4</v>
      </c>
      <c r="M191" t="s">
        <v>46</v>
      </c>
      <c r="N191">
        <v>45</v>
      </c>
      <c r="O191">
        <v>2</v>
      </c>
      <c r="P191">
        <v>2</v>
      </c>
      <c r="Q191" t="s">
        <v>53</v>
      </c>
      <c r="R191">
        <v>3</v>
      </c>
      <c r="S191" t="s">
        <v>48</v>
      </c>
      <c r="T191">
        <v>9547</v>
      </c>
      <c r="U191" t="str">
        <f t="shared" si="7"/>
        <v>High</v>
      </c>
      <c r="V191">
        <v>14074</v>
      </c>
      <c r="W191">
        <v>1</v>
      </c>
      <c r="X191" t="s">
        <v>42</v>
      </c>
      <c r="Y191" t="s">
        <v>43</v>
      </c>
      <c r="Z191">
        <v>17</v>
      </c>
      <c r="AA191">
        <v>3</v>
      </c>
      <c r="AB191">
        <v>3</v>
      </c>
      <c r="AC191">
        <v>80</v>
      </c>
      <c r="AD191">
        <v>0</v>
      </c>
      <c r="AE191">
        <v>10</v>
      </c>
      <c r="AF191">
        <v>2</v>
      </c>
      <c r="AG191">
        <v>2</v>
      </c>
      <c r="AH191" t="str">
        <f t="shared" si="8"/>
        <v>6+ Years</v>
      </c>
      <c r="AI191">
        <v>10</v>
      </c>
      <c r="AJ191">
        <v>9</v>
      </c>
      <c r="AK191">
        <v>1</v>
      </c>
      <c r="AL191">
        <v>9</v>
      </c>
    </row>
    <row r="192" spans="1:38" x14ac:dyDescent="0.25">
      <c r="A192">
        <v>51</v>
      </c>
      <c r="B192" t="str">
        <f t="shared" si="6"/>
        <v>Late Career (46+)</v>
      </c>
      <c r="C192" t="s">
        <v>43</v>
      </c>
      <c r="D192" t="s">
        <v>36</v>
      </c>
      <c r="E192">
        <v>313</v>
      </c>
      <c r="F192" t="s">
        <v>45</v>
      </c>
      <c r="G192">
        <v>3</v>
      </c>
      <c r="H192">
        <v>3</v>
      </c>
      <c r="I192" t="s">
        <v>51</v>
      </c>
      <c r="J192">
        <v>1</v>
      </c>
      <c r="K192">
        <v>258</v>
      </c>
      <c r="L192">
        <v>4</v>
      </c>
      <c r="M192" t="s">
        <v>39</v>
      </c>
      <c r="N192">
        <v>98</v>
      </c>
      <c r="O192">
        <v>3</v>
      </c>
      <c r="P192">
        <v>4</v>
      </c>
      <c r="Q192" t="s">
        <v>54</v>
      </c>
      <c r="R192">
        <v>2</v>
      </c>
      <c r="S192" t="s">
        <v>41</v>
      </c>
      <c r="T192">
        <v>13734</v>
      </c>
      <c r="U192" t="str">
        <f t="shared" si="7"/>
        <v>High</v>
      </c>
      <c r="V192">
        <v>7192</v>
      </c>
      <c r="W192">
        <v>3</v>
      </c>
      <c r="X192" t="s">
        <v>42</v>
      </c>
      <c r="Y192" t="s">
        <v>43</v>
      </c>
      <c r="Z192">
        <v>18</v>
      </c>
      <c r="AA192">
        <v>3</v>
      </c>
      <c r="AB192">
        <v>3</v>
      </c>
      <c r="AC192">
        <v>80</v>
      </c>
      <c r="AD192">
        <v>0</v>
      </c>
      <c r="AE192">
        <v>21</v>
      </c>
      <c r="AF192">
        <v>6</v>
      </c>
      <c r="AG192">
        <v>3</v>
      </c>
      <c r="AH192" t="str">
        <f t="shared" si="8"/>
        <v>6+ Years</v>
      </c>
      <c r="AI192">
        <v>7</v>
      </c>
      <c r="AJ192">
        <v>7</v>
      </c>
      <c r="AK192">
        <v>1</v>
      </c>
      <c r="AL192">
        <v>0</v>
      </c>
    </row>
    <row r="193" spans="1:38" x14ac:dyDescent="0.25">
      <c r="A193">
        <v>52</v>
      </c>
      <c r="B193" t="str">
        <f t="shared" si="6"/>
        <v>Late Career (46+)</v>
      </c>
      <c r="C193" t="s">
        <v>43</v>
      </c>
      <c r="D193" t="s">
        <v>36</v>
      </c>
      <c r="E193">
        <v>699</v>
      </c>
      <c r="F193" t="s">
        <v>45</v>
      </c>
      <c r="G193">
        <v>1</v>
      </c>
      <c r="H193">
        <v>4</v>
      </c>
      <c r="I193" t="s">
        <v>38</v>
      </c>
      <c r="J193">
        <v>1</v>
      </c>
      <c r="K193">
        <v>259</v>
      </c>
      <c r="L193">
        <v>3</v>
      </c>
      <c r="M193" t="s">
        <v>46</v>
      </c>
      <c r="N193">
        <v>65</v>
      </c>
      <c r="O193">
        <v>2</v>
      </c>
      <c r="P193">
        <v>5</v>
      </c>
      <c r="Q193" t="s">
        <v>56</v>
      </c>
      <c r="R193">
        <v>3</v>
      </c>
      <c r="S193" t="s">
        <v>48</v>
      </c>
      <c r="T193">
        <v>19999</v>
      </c>
      <c r="U193" t="str">
        <f t="shared" si="7"/>
        <v>High</v>
      </c>
      <c r="V193">
        <v>5678</v>
      </c>
      <c r="W193">
        <v>0</v>
      </c>
      <c r="X193" t="s">
        <v>42</v>
      </c>
      <c r="Y193" t="s">
        <v>43</v>
      </c>
      <c r="Z193">
        <v>14</v>
      </c>
      <c r="AA193">
        <v>3</v>
      </c>
      <c r="AB193">
        <v>1</v>
      </c>
      <c r="AC193">
        <v>80</v>
      </c>
      <c r="AD193">
        <v>1</v>
      </c>
      <c r="AE193">
        <v>34</v>
      </c>
      <c r="AF193">
        <v>5</v>
      </c>
      <c r="AG193">
        <v>3</v>
      </c>
      <c r="AH193" t="str">
        <f t="shared" si="8"/>
        <v>6+ Years</v>
      </c>
      <c r="AI193">
        <v>33</v>
      </c>
      <c r="AJ193">
        <v>18</v>
      </c>
      <c r="AK193">
        <v>11</v>
      </c>
      <c r="AL193">
        <v>9</v>
      </c>
    </row>
    <row r="194" spans="1:38" x14ac:dyDescent="0.25">
      <c r="A194">
        <v>27</v>
      </c>
      <c r="B194" t="str">
        <f t="shared" si="6"/>
        <v>Early Career (18-30)</v>
      </c>
      <c r="C194" t="s">
        <v>43</v>
      </c>
      <c r="D194" t="s">
        <v>36</v>
      </c>
      <c r="E194">
        <v>894</v>
      </c>
      <c r="F194" t="s">
        <v>45</v>
      </c>
      <c r="G194">
        <v>9</v>
      </c>
      <c r="H194">
        <v>3</v>
      </c>
      <c r="I194" t="s">
        <v>51</v>
      </c>
      <c r="J194">
        <v>1</v>
      </c>
      <c r="K194">
        <v>260</v>
      </c>
      <c r="L194">
        <v>4</v>
      </c>
      <c r="M194" t="s">
        <v>39</v>
      </c>
      <c r="N194">
        <v>99</v>
      </c>
      <c r="O194">
        <v>3</v>
      </c>
      <c r="P194">
        <v>1</v>
      </c>
      <c r="Q194" t="s">
        <v>47</v>
      </c>
      <c r="R194">
        <v>2</v>
      </c>
      <c r="S194" t="s">
        <v>41</v>
      </c>
      <c r="T194">
        <v>2279</v>
      </c>
      <c r="U194" t="str">
        <f t="shared" si="7"/>
        <v>Low</v>
      </c>
      <c r="V194">
        <v>11781</v>
      </c>
      <c r="W194">
        <v>1</v>
      </c>
      <c r="X194" t="s">
        <v>42</v>
      </c>
      <c r="Y194" t="s">
        <v>43</v>
      </c>
      <c r="Z194">
        <v>16</v>
      </c>
      <c r="AA194">
        <v>3</v>
      </c>
      <c r="AB194">
        <v>4</v>
      </c>
      <c r="AC194">
        <v>80</v>
      </c>
      <c r="AD194">
        <v>0</v>
      </c>
      <c r="AE194">
        <v>7</v>
      </c>
      <c r="AF194">
        <v>2</v>
      </c>
      <c r="AG194">
        <v>2</v>
      </c>
      <c r="AH194" t="str">
        <f t="shared" si="8"/>
        <v>6+ Years</v>
      </c>
      <c r="AI194">
        <v>7</v>
      </c>
      <c r="AJ194">
        <v>7</v>
      </c>
      <c r="AK194">
        <v>0</v>
      </c>
      <c r="AL194">
        <v>3</v>
      </c>
    </row>
    <row r="195" spans="1:38" x14ac:dyDescent="0.25">
      <c r="A195">
        <v>35</v>
      </c>
      <c r="B195" t="str">
        <f t="shared" ref="B195:B258" si="9">IF(A195&lt;=30,"Early Career (18-30)",
 IF(A195&lt;=45,"Mid Career (31-45)",
 "Late Career (46+)"))</f>
        <v>Mid Career (31-45)</v>
      </c>
      <c r="C195" t="s">
        <v>35</v>
      </c>
      <c r="D195" t="s">
        <v>36</v>
      </c>
      <c r="E195">
        <v>556</v>
      </c>
      <c r="F195" t="s">
        <v>45</v>
      </c>
      <c r="G195">
        <v>23</v>
      </c>
      <c r="H195">
        <v>2</v>
      </c>
      <c r="I195" t="s">
        <v>38</v>
      </c>
      <c r="J195">
        <v>1</v>
      </c>
      <c r="K195">
        <v>261</v>
      </c>
      <c r="L195">
        <v>2</v>
      </c>
      <c r="M195" t="s">
        <v>46</v>
      </c>
      <c r="N195">
        <v>50</v>
      </c>
      <c r="O195">
        <v>2</v>
      </c>
      <c r="P195">
        <v>2</v>
      </c>
      <c r="Q195" t="s">
        <v>53</v>
      </c>
      <c r="R195">
        <v>3</v>
      </c>
      <c r="S195" t="s">
        <v>48</v>
      </c>
      <c r="T195">
        <v>5916</v>
      </c>
      <c r="U195" t="str">
        <f t="shared" ref="U195:U258" si="10">IF(T195&lt;3000,"Low",
 IF(T195&lt;7000,"Medium",
 "High"))</f>
        <v>Medium</v>
      </c>
      <c r="V195">
        <v>15497</v>
      </c>
      <c r="W195">
        <v>3</v>
      </c>
      <c r="X195" t="s">
        <v>42</v>
      </c>
      <c r="Y195" t="s">
        <v>35</v>
      </c>
      <c r="Z195">
        <v>13</v>
      </c>
      <c r="AA195">
        <v>3</v>
      </c>
      <c r="AB195">
        <v>1</v>
      </c>
      <c r="AC195">
        <v>80</v>
      </c>
      <c r="AD195">
        <v>0</v>
      </c>
      <c r="AE195">
        <v>8</v>
      </c>
      <c r="AF195">
        <v>1</v>
      </c>
      <c r="AG195">
        <v>3</v>
      </c>
      <c r="AH195" t="str">
        <f t="shared" ref="AH195:AH258" si="11">IF(AI195&lt;=2,"0-2 Years",
 IF(AI195&lt;=5,"3-5 Years",
 "6+ Years"))</f>
        <v>0-2 Years</v>
      </c>
      <c r="AI195">
        <v>1</v>
      </c>
      <c r="AJ195">
        <v>0</v>
      </c>
      <c r="AK195">
        <v>0</v>
      </c>
      <c r="AL195">
        <v>1</v>
      </c>
    </row>
    <row r="196" spans="1:38" x14ac:dyDescent="0.25">
      <c r="A196">
        <v>43</v>
      </c>
      <c r="B196" t="str">
        <f t="shared" si="9"/>
        <v>Mid Career (31-45)</v>
      </c>
      <c r="C196" t="s">
        <v>43</v>
      </c>
      <c r="D196" t="s">
        <v>55</v>
      </c>
      <c r="E196">
        <v>1344</v>
      </c>
      <c r="F196" t="s">
        <v>45</v>
      </c>
      <c r="G196">
        <v>7</v>
      </c>
      <c r="H196">
        <v>3</v>
      </c>
      <c r="I196" t="s">
        <v>51</v>
      </c>
      <c r="J196">
        <v>1</v>
      </c>
      <c r="K196">
        <v>262</v>
      </c>
      <c r="L196">
        <v>4</v>
      </c>
      <c r="M196" t="s">
        <v>46</v>
      </c>
      <c r="N196">
        <v>37</v>
      </c>
      <c r="O196">
        <v>4</v>
      </c>
      <c r="P196">
        <v>1</v>
      </c>
      <c r="Q196" t="s">
        <v>47</v>
      </c>
      <c r="R196">
        <v>4</v>
      </c>
      <c r="S196" t="s">
        <v>52</v>
      </c>
      <c r="T196">
        <v>2089</v>
      </c>
      <c r="U196" t="str">
        <f t="shared" si="10"/>
        <v>Low</v>
      </c>
      <c r="V196">
        <v>5228</v>
      </c>
      <c r="W196">
        <v>4</v>
      </c>
      <c r="X196" t="s">
        <v>42</v>
      </c>
      <c r="Y196" t="s">
        <v>43</v>
      </c>
      <c r="Z196">
        <v>14</v>
      </c>
      <c r="AA196">
        <v>3</v>
      </c>
      <c r="AB196">
        <v>4</v>
      </c>
      <c r="AC196">
        <v>80</v>
      </c>
      <c r="AD196">
        <v>3</v>
      </c>
      <c r="AE196">
        <v>7</v>
      </c>
      <c r="AF196">
        <v>3</v>
      </c>
      <c r="AG196">
        <v>4</v>
      </c>
      <c r="AH196" t="str">
        <f t="shared" si="11"/>
        <v>3-5 Years</v>
      </c>
      <c r="AI196">
        <v>5</v>
      </c>
      <c r="AJ196">
        <v>4</v>
      </c>
      <c r="AK196">
        <v>2</v>
      </c>
      <c r="AL196">
        <v>2</v>
      </c>
    </row>
    <row r="197" spans="1:38" x14ac:dyDescent="0.25">
      <c r="A197">
        <v>45</v>
      </c>
      <c r="B197" t="str">
        <f t="shared" si="9"/>
        <v>Mid Career (31-45)</v>
      </c>
      <c r="C197" t="s">
        <v>43</v>
      </c>
      <c r="D197" t="s">
        <v>55</v>
      </c>
      <c r="E197">
        <v>1195</v>
      </c>
      <c r="F197" t="s">
        <v>45</v>
      </c>
      <c r="G197">
        <v>2</v>
      </c>
      <c r="H197">
        <v>2</v>
      </c>
      <c r="I197" t="s">
        <v>51</v>
      </c>
      <c r="J197">
        <v>1</v>
      </c>
      <c r="K197">
        <v>264</v>
      </c>
      <c r="L197">
        <v>1</v>
      </c>
      <c r="M197" t="s">
        <v>46</v>
      </c>
      <c r="N197">
        <v>65</v>
      </c>
      <c r="O197">
        <v>2</v>
      </c>
      <c r="P197">
        <v>4</v>
      </c>
      <c r="Q197" t="s">
        <v>56</v>
      </c>
      <c r="R197">
        <v>4</v>
      </c>
      <c r="S197" t="s">
        <v>48</v>
      </c>
      <c r="T197">
        <v>16792</v>
      </c>
      <c r="U197" t="str">
        <f t="shared" si="10"/>
        <v>High</v>
      </c>
      <c r="V197">
        <v>20462</v>
      </c>
      <c r="W197">
        <v>9</v>
      </c>
      <c r="X197" t="s">
        <v>42</v>
      </c>
      <c r="Y197" t="s">
        <v>43</v>
      </c>
      <c r="Z197">
        <v>23</v>
      </c>
      <c r="AA197">
        <v>4</v>
      </c>
      <c r="AB197">
        <v>4</v>
      </c>
      <c r="AC197">
        <v>80</v>
      </c>
      <c r="AD197">
        <v>1</v>
      </c>
      <c r="AE197">
        <v>22</v>
      </c>
      <c r="AF197">
        <v>1</v>
      </c>
      <c r="AG197">
        <v>3</v>
      </c>
      <c r="AH197" t="str">
        <f t="shared" si="11"/>
        <v>6+ Years</v>
      </c>
      <c r="AI197">
        <v>20</v>
      </c>
      <c r="AJ197">
        <v>8</v>
      </c>
      <c r="AK197">
        <v>11</v>
      </c>
      <c r="AL197">
        <v>8</v>
      </c>
    </row>
    <row r="198" spans="1:38" x14ac:dyDescent="0.25">
      <c r="A198">
        <v>37</v>
      </c>
      <c r="B198" t="str">
        <f t="shared" si="9"/>
        <v>Mid Career (31-45)</v>
      </c>
      <c r="C198" t="s">
        <v>43</v>
      </c>
      <c r="D198" t="s">
        <v>36</v>
      </c>
      <c r="E198">
        <v>290</v>
      </c>
      <c r="F198" t="s">
        <v>45</v>
      </c>
      <c r="G198">
        <v>21</v>
      </c>
      <c r="H198">
        <v>3</v>
      </c>
      <c r="I198" t="s">
        <v>38</v>
      </c>
      <c r="J198">
        <v>1</v>
      </c>
      <c r="K198">
        <v>267</v>
      </c>
      <c r="L198">
        <v>2</v>
      </c>
      <c r="M198" t="s">
        <v>46</v>
      </c>
      <c r="N198">
        <v>65</v>
      </c>
      <c r="O198">
        <v>4</v>
      </c>
      <c r="P198">
        <v>1</v>
      </c>
      <c r="Q198" t="s">
        <v>47</v>
      </c>
      <c r="R198">
        <v>1</v>
      </c>
      <c r="S198" t="s">
        <v>48</v>
      </c>
      <c r="T198">
        <v>3564</v>
      </c>
      <c r="U198" t="str">
        <f t="shared" si="10"/>
        <v>Medium</v>
      </c>
      <c r="V198">
        <v>22977</v>
      </c>
      <c r="W198">
        <v>1</v>
      </c>
      <c r="X198" t="s">
        <v>42</v>
      </c>
      <c r="Y198" t="s">
        <v>35</v>
      </c>
      <c r="Z198">
        <v>12</v>
      </c>
      <c r="AA198">
        <v>3</v>
      </c>
      <c r="AB198">
        <v>1</v>
      </c>
      <c r="AC198">
        <v>80</v>
      </c>
      <c r="AD198">
        <v>1</v>
      </c>
      <c r="AE198">
        <v>8</v>
      </c>
      <c r="AF198">
        <v>3</v>
      </c>
      <c r="AG198">
        <v>2</v>
      </c>
      <c r="AH198" t="str">
        <f t="shared" si="11"/>
        <v>6+ Years</v>
      </c>
      <c r="AI198">
        <v>8</v>
      </c>
      <c r="AJ198">
        <v>7</v>
      </c>
      <c r="AK198">
        <v>1</v>
      </c>
      <c r="AL198">
        <v>7</v>
      </c>
    </row>
    <row r="199" spans="1:38" x14ac:dyDescent="0.25">
      <c r="A199">
        <v>35</v>
      </c>
      <c r="B199" t="str">
        <f t="shared" si="9"/>
        <v>Mid Career (31-45)</v>
      </c>
      <c r="C199" t="s">
        <v>43</v>
      </c>
      <c r="D199" t="s">
        <v>44</v>
      </c>
      <c r="E199">
        <v>138</v>
      </c>
      <c r="F199" t="s">
        <v>45</v>
      </c>
      <c r="G199">
        <v>2</v>
      </c>
      <c r="H199">
        <v>3</v>
      </c>
      <c r="I199" t="s">
        <v>51</v>
      </c>
      <c r="J199">
        <v>1</v>
      </c>
      <c r="K199">
        <v>269</v>
      </c>
      <c r="L199">
        <v>2</v>
      </c>
      <c r="M199" t="s">
        <v>39</v>
      </c>
      <c r="N199">
        <v>37</v>
      </c>
      <c r="O199">
        <v>3</v>
      </c>
      <c r="P199">
        <v>2</v>
      </c>
      <c r="Q199" t="s">
        <v>50</v>
      </c>
      <c r="R199">
        <v>2</v>
      </c>
      <c r="S199" t="s">
        <v>41</v>
      </c>
      <c r="T199">
        <v>4425</v>
      </c>
      <c r="U199" t="str">
        <f t="shared" si="10"/>
        <v>Medium</v>
      </c>
      <c r="V199">
        <v>15986</v>
      </c>
      <c r="W199">
        <v>5</v>
      </c>
      <c r="X199" t="s">
        <v>42</v>
      </c>
      <c r="Y199" t="s">
        <v>43</v>
      </c>
      <c r="Z199">
        <v>11</v>
      </c>
      <c r="AA199">
        <v>3</v>
      </c>
      <c r="AB199">
        <v>4</v>
      </c>
      <c r="AC199">
        <v>80</v>
      </c>
      <c r="AD199">
        <v>0</v>
      </c>
      <c r="AE199">
        <v>10</v>
      </c>
      <c r="AF199">
        <v>5</v>
      </c>
      <c r="AG199">
        <v>3</v>
      </c>
      <c r="AH199" t="str">
        <f t="shared" si="11"/>
        <v>6+ Years</v>
      </c>
      <c r="AI199">
        <v>6</v>
      </c>
      <c r="AJ199">
        <v>2</v>
      </c>
      <c r="AK199">
        <v>1</v>
      </c>
      <c r="AL199">
        <v>2</v>
      </c>
    </row>
    <row r="200" spans="1:38" x14ac:dyDescent="0.25">
      <c r="A200">
        <v>42</v>
      </c>
      <c r="B200" t="str">
        <f t="shared" si="9"/>
        <v>Mid Career (31-45)</v>
      </c>
      <c r="C200" t="s">
        <v>43</v>
      </c>
      <c r="D200" t="s">
        <v>55</v>
      </c>
      <c r="E200">
        <v>926</v>
      </c>
      <c r="F200" t="s">
        <v>45</v>
      </c>
      <c r="G200">
        <v>21</v>
      </c>
      <c r="H200">
        <v>2</v>
      </c>
      <c r="I200" t="s">
        <v>51</v>
      </c>
      <c r="J200">
        <v>1</v>
      </c>
      <c r="K200">
        <v>270</v>
      </c>
      <c r="L200">
        <v>3</v>
      </c>
      <c r="M200" t="s">
        <v>39</v>
      </c>
      <c r="N200">
        <v>36</v>
      </c>
      <c r="O200">
        <v>3</v>
      </c>
      <c r="P200">
        <v>2</v>
      </c>
      <c r="Q200" t="s">
        <v>53</v>
      </c>
      <c r="R200">
        <v>3</v>
      </c>
      <c r="S200" t="s">
        <v>52</v>
      </c>
      <c r="T200">
        <v>5265</v>
      </c>
      <c r="U200" t="str">
        <f t="shared" si="10"/>
        <v>Medium</v>
      </c>
      <c r="V200">
        <v>16439</v>
      </c>
      <c r="W200">
        <v>2</v>
      </c>
      <c r="X200" t="s">
        <v>42</v>
      </c>
      <c r="Y200" t="s">
        <v>43</v>
      </c>
      <c r="Z200">
        <v>16</v>
      </c>
      <c r="AA200">
        <v>3</v>
      </c>
      <c r="AB200">
        <v>2</v>
      </c>
      <c r="AC200">
        <v>80</v>
      </c>
      <c r="AD200">
        <v>1</v>
      </c>
      <c r="AE200">
        <v>11</v>
      </c>
      <c r="AF200">
        <v>5</v>
      </c>
      <c r="AG200">
        <v>3</v>
      </c>
      <c r="AH200" t="str">
        <f t="shared" si="11"/>
        <v>3-5 Years</v>
      </c>
      <c r="AI200">
        <v>5</v>
      </c>
      <c r="AJ200">
        <v>3</v>
      </c>
      <c r="AK200">
        <v>0</v>
      </c>
      <c r="AL200">
        <v>2</v>
      </c>
    </row>
    <row r="201" spans="1:38" x14ac:dyDescent="0.25">
      <c r="A201">
        <v>38</v>
      </c>
      <c r="B201" t="str">
        <f t="shared" si="9"/>
        <v>Mid Career (31-45)</v>
      </c>
      <c r="C201" t="s">
        <v>43</v>
      </c>
      <c r="D201" t="s">
        <v>36</v>
      </c>
      <c r="E201">
        <v>1261</v>
      </c>
      <c r="F201" t="s">
        <v>45</v>
      </c>
      <c r="G201">
        <v>2</v>
      </c>
      <c r="H201">
        <v>4</v>
      </c>
      <c r="I201" t="s">
        <v>38</v>
      </c>
      <c r="J201">
        <v>1</v>
      </c>
      <c r="K201">
        <v>271</v>
      </c>
      <c r="L201">
        <v>4</v>
      </c>
      <c r="M201" t="s">
        <v>46</v>
      </c>
      <c r="N201">
        <v>88</v>
      </c>
      <c r="O201">
        <v>3</v>
      </c>
      <c r="P201">
        <v>2</v>
      </c>
      <c r="Q201" t="s">
        <v>53</v>
      </c>
      <c r="R201">
        <v>3</v>
      </c>
      <c r="S201" t="s">
        <v>48</v>
      </c>
      <c r="T201">
        <v>6553</v>
      </c>
      <c r="U201" t="str">
        <f t="shared" si="10"/>
        <v>Medium</v>
      </c>
      <c r="V201">
        <v>7259</v>
      </c>
      <c r="W201">
        <v>9</v>
      </c>
      <c r="X201" t="s">
        <v>42</v>
      </c>
      <c r="Y201" t="s">
        <v>43</v>
      </c>
      <c r="Z201">
        <v>14</v>
      </c>
      <c r="AA201">
        <v>3</v>
      </c>
      <c r="AB201">
        <v>2</v>
      </c>
      <c r="AC201">
        <v>80</v>
      </c>
      <c r="AD201">
        <v>0</v>
      </c>
      <c r="AE201">
        <v>14</v>
      </c>
      <c r="AF201">
        <v>3</v>
      </c>
      <c r="AG201">
        <v>3</v>
      </c>
      <c r="AH201" t="str">
        <f t="shared" si="11"/>
        <v>0-2 Years</v>
      </c>
      <c r="AI201">
        <v>1</v>
      </c>
      <c r="AJ201">
        <v>0</v>
      </c>
      <c r="AK201">
        <v>0</v>
      </c>
      <c r="AL201">
        <v>0</v>
      </c>
    </row>
    <row r="202" spans="1:38" x14ac:dyDescent="0.25">
      <c r="A202">
        <v>38</v>
      </c>
      <c r="B202" t="str">
        <f t="shared" si="9"/>
        <v>Mid Career (31-45)</v>
      </c>
      <c r="C202" t="s">
        <v>43</v>
      </c>
      <c r="D202" t="s">
        <v>36</v>
      </c>
      <c r="E202">
        <v>1084</v>
      </c>
      <c r="F202" t="s">
        <v>45</v>
      </c>
      <c r="G202">
        <v>29</v>
      </c>
      <c r="H202">
        <v>3</v>
      </c>
      <c r="I202" t="s">
        <v>60</v>
      </c>
      <c r="J202">
        <v>1</v>
      </c>
      <c r="K202">
        <v>273</v>
      </c>
      <c r="L202">
        <v>4</v>
      </c>
      <c r="M202" t="s">
        <v>46</v>
      </c>
      <c r="N202">
        <v>54</v>
      </c>
      <c r="O202">
        <v>3</v>
      </c>
      <c r="P202">
        <v>2</v>
      </c>
      <c r="Q202" t="s">
        <v>53</v>
      </c>
      <c r="R202">
        <v>4</v>
      </c>
      <c r="S202" t="s">
        <v>48</v>
      </c>
      <c r="T202">
        <v>6261</v>
      </c>
      <c r="U202" t="str">
        <f t="shared" si="10"/>
        <v>Medium</v>
      </c>
      <c r="V202">
        <v>4185</v>
      </c>
      <c r="W202">
        <v>3</v>
      </c>
      <c r="X202" t="s">
        <v>42</v>
      </c>
      <c r="Y202" t="s">
        <v>43</v>
      </c>
      <c r="Z202">
        <v>18</v>
      </c>
      <c r="AA202">
        <v>3</v>
      </c>
      <c r="AB202">
        <v>1</v>
      </c>
      <c r="AC202">
        <v>80</v>
      </c>
      <c r="AD202">
        <v>1</v>
      </c>
      <c r="AE202">
        <v>9</v>
      </c>
      <c r="AF202">
        <v>3</v>
      </c>
      <c r="AG202">
        <v>1</v>
      </c>
      <c r="AH202" t="str">
        <f t="shared" si="11"/>
        <v>6+ Years</v>
      </c>
      <c r="AI202">
        <v>7</v>
      </c>
      <c r="AJ202">
        <v>7</v>
      </c>
      <c r="AK202">
        <v>1</v>
      </c>
      <c r="AL202">
        <v>7</v>
      </c>
    </row>
    <row r="203" spans="1:38" x14ac:dyDescent="0.25">
      <c r="A203">
        <v>27</v>
      </c>
      <c r="B203" t="str">
        <f t="shared" si="9"/>
        <v>Early Career (18-30)</v>
      </c>
      <c r="C203" t="s">
        <v>43</v>
      </c>
      <c r="D203" t="s">
        <v>44</v>
      </c>
      <c r="E203">
        <v>472</v>
      </c>
      <c r="F203" t="s">
        <v>45</v>
      </c>
      <c r="G203">
        <v>1</v>
      </c>
      <c r="H203">
        <v>1</v>
      </c>
      <c r="I203" t="s">
        <v>60</v>
      </c>
      <c r="J203">
        <v>1</v>
      </c>
      <c r="K203">
        <v>274</v>
      </c>
      <c r="L203">
        <v>3</v>
      </c>
      <c r="M203" t="s">
        <v>46</v>
      </c>
      <c r="N203">
        <v>60</v>
      </c>
      <c r="O203">
        <v>2</v>
      </c>
      <c r="P203">
        <v>2</v>
      </c>
      <c r="Q203" t="s">
        <v>53</v>
      </c>
      <c r="R203">
        <v>1</v>
      </c>
      <c r="S203" t="s">
        <v>48</v>
      </c>
      <c r="T203">
        <v>4298</v>
      </c>
      <c r="U203" t="str">
        <f t="shared" si="10"/>
        <v>Medium</v>
      </c>
      <c r="V203">
        <v>9679</v>
      </c>
      <c r="W203">
        <v>5</v>
      </c>
      <c r="X203" t="s">
        <v>42</v>
      </c>
      <c r="Y203" t="s">
        <v>43</v>
      </c>
      <c r="Z203">
        <v>19</v>
      </c>
      <c r="AA203">
        <v>3</v>
      </c>
      <c r="AB203">
        <v>3</v>
      </c>
      <c r="AC203">
        <v>80</v>
      </c>
      <c r="AD203">
        <v>1</v>
      </c>
      <c r="AE203">
        <v>6</v>
      </c>
      <c r="AF203">
        <v>1</v>
      </c>
      <c r="AG203">
        <v>3</v>
      </c>
      <c r="AH203" t="str">
        <f t="shared" si="11"/>
        <v>0-2 Years</v>
      </c>
      <c r="AI203">
        <v>2</v>
      </c>
      <c r="AJ203">
        <v>2</v>
      </c>
      <c r="AK203">
        <v>2</v>
      </c>
      <c r="AL203">
        <v>0</v>
      </c>
    </row>
    <row r="204" spans="1:38" x14ac:dyDescent="0.25">
      <c r="A204">
        <v>49</v>
      </c>
      <c r="B204" t="str">
        <f t="shared" si="9"/>
        <v>Late Career (46+)</v>
      </c>
      <c r="C204" t="s">
        <v>43</v>
      </c>
      <c r="D204" t="s">
        <v>55</v>
      </c>
      <c r="E204">
        <v>1002</v>
      </c>
      <c r="F204" t="s">
        <v>45</v>
      </c>
      <c r="G204">
        <v>18</v>
      </c>
      <c r="H204">
        <v>4</v>
      </c>
      <c r="I204" t="s">
        <v>38</v>
      </c>
      <c r="J204">
        <v>1</v>
      </c>
      <c r="K204">
        <v>275</v>
      </c>
      <c r="L204">
        <v>4</v>
      </c>
      <c r="M204" t="s">
        <v>46</v>
      </c>
      <c r="N204">
        <v>92</v>
      </c>
      <c r="O204">
        <v>3</v>
      </c>
      <c r="P204">
        <v>2</v>
      </c>
      <c r="Q204" t="s">
        <v>53</v>
      </c>
      <c r="R204">
        <v>4</v>
      </c>
      <c r="S204" t="s">
        <v>52</v>
      </c>
      <c r="T204">
        <v>6804</v>
      </c>
      <c r="U204" t="str">
        <f t="shared" si="10"/>
        <v>Medium</v>
      </c>
      <c r="V204">
        <v>23793</v>
      </c>
      <c r="W204">
        <v>1</v>
      </c>
      <c r="X204" t="s">
        <v>42</v>
      </c>
      <c r="Y204" t="s">
        <v>35</v>
      </c>
      <c r="Z204">
        <v>15</v>
      </c>
      <c r="AA204">
        <v>3</v>
      </c>
      <c r="AB204">
        <v>1</v>
      </c>
      <c r="AC204">
        <v>80</v>
      </c>
      <c r="AD204">
        <v>2</v>
      </c>
      <c r="AE204">
        <v>7</v>
      </c>
      <c r="AF204">
        <v>0</v>
      </c>
      <c r="AG204">
        <v>3</v>
      </c>
      <c r="AH204" t="str">
        <f t="shared" si="11"/>
        <v>6+ Years</v>
      </c>
      <c r="AI204">
        <v>7</v>
      </c>
      <c r="AJ204">
        <v>7</v>
      </c>
      <c r="AK204">
        <v>1</v>
      </c>
      <c r="AL204">
        <v>7</v>
      </c>
    </row>
    <row r="205" spans="1:38" x14ac:dyDescent="0.25">
      <c r="A205">
        <v>34</v>
      </c>
      <c r="B205" t="str">
        <f t="shared" si="9"/>
        <v>Mid Career (31-45)</v>
      </c>
      <c r="C205" t="s">
        <v>43</v>
      </c>
      <c r="D205" t="s">
        <v>44</v>
      </c>
      <c r="E205">
        <v>878</v>
      </c>
      <c r="F205" t="s">
        <v>45</v>
      </c>
      <c r="G205">
        <v>10</v>
      </c>
      <c r="H205">
        <v>4</v>
      </c>
      <c r="I205" t="s">
        <v>51</v>
      </c>
      <c r="J205">
        <v>1</v>
      </c>
      <c r="K205">
        <v>277</v>
      </c>
      <c r="L205">
        <v>4</v>
      </c>
      <c r="M205" t="s">
        <v>46</v>
      </c>
      <c r="N205">
        <v>43</v>
      </c>
      <c r="O205">
        <v>3</v>
      </c>
      <c r="P205">
        <v>1</v>
      </c>
      <c r="Q205" t="s">
        <v>47</v>
      </c>
      <c r="R205">
        <v>3</v>
      </c>
      <c r="S205" t="s">
        <v>52</v>
      </c>
      <c r="T205">
        <v>3815</v>
      </c>
      <c r="U205" t="str">
        <f t="shared" si="10"/>
        <v>Medium</v>
      </c>
      <c r="V205">
        <v>5972</v>
      </c>
      <c r="W205">
        <v>1</v>
      </c>
      <c r="X205" t="s">
        <v>42</v>
      </c>
      <c r="Y205" t="s">
        <v>35</v>
      </c>
      <c r="Z205">
        <v>17</v>
      </c>
      <c r="AA205">
        <v>3</v>
      </c>
      <c r="AB205">
        <v>4</v>
      </c>
      <c r="AC205">
        <v>80</v>
      </c>
      <c r="AD205">
        <v>1</v>
      </c>
      <c r="AE205">
        <v>5</v>
      </c>
      <c r="AF205">
        <v>4</v>
      </c>
      <c r="AG205">
        <v>4</v>
      </c>
      <c r="AH205" t="str">
        <f t="shared" si="11"/>
        <v>3-5 Years</v>
      </c>
      <c r="AI205">
        <v>5</v>
      </c>
      <c r="AJ205">
        <v>3</v>
      </c>
      <c r="AK205">
        <v>2</v>
      </c>
      <c r="AL205">
        <v>0</v>
      </c>
    </row>
    <row r="206" spans="1:38" x14ac:dyDescent="0.25">
      <c r="A206">
        <v>40</v>
      </c>
      <c r="B206" t="str">
        <f t="shared" si="9"/>
        <v>Mid Career (31-45)</v>
      </c>
      <c r="C206" t="s">
        <v>43</v>
      </c>
      <c r="D206" t="s">
        <v>36</v>
      </c>
      <c r="E206">
        <v>905</v>
      </c>
      <c r="F206" t="s">
        <v>45</v>
      </c>
      <c r="G206">
        <v>19</v>
      </c>
      <c r="H206">
        <v>2</v>
      </c>
      <c r="I206" t="s">
        <v>51</v>
      </c>
      <c r="J206">
        <v>1</v>
      </c>
      <c r="K206">
        <v>281</v>
      </c>
      <c r="L206">
        <v>3</v>
      </c>
      <c r="M206" t="s">
        <v>46</v>
      </c>
      <c r="N206">
        <v>99</v>
      </c>
      <c r="O206">
        <v>3</v>
      </c>
      <c r="P206">
        <v>2</v>
      </c>
      <c r="Q206" t="s">
        <v>50</v>
      </c>
      <c r="R206">
        <v>4</v>
      </c>
      <c r="S206" t="s">
        <v>48</v>
      </c>
      <c r="T206">
        <v>2741</v>
      </c>
      <c r="U206" t="str">
        <f t="shared" si="10"/>
        <v>Low</v>
      </c>
      <c r="V206">
        <v>16523</v>
      </c>
      <c r="W206">
        <v>8</v>
      </c>
      <c r="X206" t="s">
        <v>42</v>
      </c>
      <c r="Y206" t="s">
        <v>35</v>
      </c>
      <c r="Z206">
        <v>15</v>
      </c>
      <c r="AA206">
        <v>3</v>
      </c>
      <c r="AB206">
        <v>3</v>
      </c>
      <c r="AC206">
        <v>80</v>
      </c>
      <c r="AD206">
        <v>1</v>
      </c>
      <c r="AE206">
        <v>15</v>
      </c>
      <c r="AF206">
        <v>2</v>
      </c>
      <c r="AG206">
        <v>4</v>
      </c>
      <c r="AH206" t="str">
        <f t="shared" si="11"/>
        <v>6+ Years</v>
      </c>
      <c r="AI206">
        <v>7</v>
      </c>
      <c r="AJ206">
        <v>2</v>
      </c>
      <c r="AK206">
        <v>3</v>
      </c>
      <c r="AL206">
        <v>7</v>
      </c>
    </row>
    <row r="207" spans="1:38" x14ac:dyDescent="0.25">
      <c r="A207">
        <v>38</v>
      </c>
      <c r="B207" t="str">
        <f t="shared" si="9"/>
        <v>Mid Career (31-45)</v>
      </c>
      <c r="C207" t="s">
        <v>35</v>
      </c>
      <c r="D207" t="s">
        <v>36</v>
      </c>
      <c r="E207">
        <v>1180</v>
      </c>
      <c r="F207" t="s">
        <v>45</v>
      </c>
      <c r="G207">
        <v>29</v>
      </c>
      <c r="H207">
        <v>1</v>
      </c>
      <c r="I207" t="s">
        <v>51</v>
      </c>
      <c r="J207">
        <v>1</v>
      </c>
      <c r="K207">
        <v>282</v>
      </c>
      <c r="L207">
        <v>2</v>
      </c>
      <c r="M207" t="s">
        <v>46</v>
      </c>
      <c r="N207">
        <v>70</v>
      </c>
      <c r="O207">
        <v>3</v>
      </c>
      <c r="P207">
        <v>2</v>
      </c>
      <c r="Q207" t="s">
        <v>54</v>
      </c>
      <c r="R207">
        <v>1</v>
      </c>
      <c r="S207" t="s">
        <v>48</v>
      </c>
      <c r="T207">
        <v>6673</v>
      </c>
      <c r="U207" t="str">
        <f t="shared" si="10"/>
        <v>Medium</v>
      </c>
      <c r="V207">
        <v>11354</v>
      </c>
      <c r="W207">
        <v>7</v>
      </c>
      <c r="X207" t="s">
        <v>42</v>
      </c>
      <c r="Y207" t="s">
        <v>35</v>
      </c>
      <c r="Z207">
        <v>19</v>
      </c>
      <c r="AA207">
        <v>3</v>
      </c>
      <c r="AB207">
        <v>2</v>
      </c>
      <c r="AC207">
        <v>80</v>
      </c>
      <c r="AD207">
        <v>0</v>
      </c>
      <c r="AE207">
        <v>17</v>
      </c>
      <c r="AF207">
        <v>2</v>
      </c>
      <c r="AG207">
        <v>3</v>
      </c>
      <c r="AH207" t="str">
        <f t="shared" si="11"/>
        <v>0-2 Years</v>
      </c>
      <c r="AI207">
        <v>1</v>
      </c>
      <c r="AJ207">
        <v>0</v>
      </c>
      <c r="AK207">
        <v>0</v>
      </c>
      <c r="AL207">
        <v>0</v>
      </c>
    </row>
    <row r="208" spans="1:38" x14ac:dyDescent="0.25">
      <c r="A208">
        <v>29</v>
      </c>
      <c r="B208" t="str">
        <f t="shared" si="9"/>
        <v>Early Career (18-30)</v>
      </c>
      <c r="C208" t="s">
        <v>35</v>
      </c>
      <c r="D208" t="s">
        <v>36</v>
      </c>
      <c r="E208">
        <v>121</v>
      </c>
      <c r="F208" t="s">
        <v>37</v>
      </c>
      <c r="G208">
        <v>27</v>
      </c>
      <c r="H208">
        <v>3</v>
      </c>
      <c r="I208" t="s">
        <v>59</v>
      </c>
      <c r="J208">
        <v>1</v>
      </c>
      <c r="K208">
        <v>283</v>
      </c>
      <c r="L208">
        <v>2</v>
      </c>
      <c r="M208" t="s">
        <v>39</v>
      </c>
      <c r="N208">
        <v>35</v>
      </c>
      <c r="O208">
        <v>3</v>
      </c>
      <c r="P208">
        <v>3</v>
      </c>
      <c r="Q208" t="s">
        <v>40</v>
      </c>
      <c r="R208">
        <v>4</v>
      </c>
      <c r="S208" t="s">
        <v>48</v>
      </c>
      <c r="T208">
        <v>7639</v>
      </c>
      <c r="U208" t="str">
        <f t="shared" si="10"/>
        <v>High</v>
      </c>
      <c r="V208">
        <v>24525</v>
      </c>
      <c r="W208">
        <v>1</v>
      </c>
      <c r="X208" t="s">
        <v>42</v>
      </c>
      <c r="Y208" t="s">
        <v>43</v>
      </c>
      <c r="Z208">
        <v>22</v>
      </c>
      <c r="AA208">
        <v>4</v>
      </c>
      <c r="AB208">
        <v>4</v>
      </c>
      <c r="AC208">
        <v>80</v>
      </c>
      <c r="AD208">
        <v>3</v>
      </c>
      <c r="AE208">
        <v>10</v>
      </c>
      <c r="AF208">
        <v>3</v>
      </c>
      <c r="AG208">
        <v>2</v>
      </c>
      <c r="AH208" t="str">
        <f t="shared" si="11"/>
        <v>6+ Years</v>
      </c>
      <c r="AI208">
        <v>10</v>
      </c>
      <c r="AJ208">
        <v>4</v>
      </c>
      <c r="AK208">
        <v>1</v>
      </c>
      <c r="AL208">
        <v>9</v>
      </c>
    </row>
    <row r="209" spans="1:38" x14ac:dyDescent="0.25">
      <c r="A209">
        <v>22</v>
      </c>
      <c r="B209" t="str">
        <f t="shared" si="9"/>
        <v>Early Career (18-30)</v>
      </c>
      <c r="C209" t="s">
        <v>43</v>
      </c>
      <c r="D209" t="s">
        <v>36</v>
      </c>
      <c r="E209">
        <v>1136</v>
      </c>
      <c r="F209" t="s">
        <v>45</v>
      </c>
      <c r="G209">
        <v>5</v>
      </c>
      <c r="H209">
        <v>3</v>
      </c>
      <c r="I209" t="s">
        <v>38</v>
      </c>
      <c r="J209">
        <v>1</v>
      </c>
      <c r="K209">
        <v>284</v>
      </c>
      <c r="L209">
        <v>4</v>
      </c>
      <c r="M209" t="s">
        <v>46</v>
      </c>
      <c r="N209">
        <v>60</v>
      </c>
      <c r="O209">
        <v>4</v>
      </c>
      <c r="P209">
        <v>1</v>
      </c>
      <c r="Q209" t="s">
        <v>47</v>
      </c>
      <c r="R209">
        <v>2</v>
      </c>
      <c r="S209" t="s">
        <v>52</v>
      </c>
      <c r="T209">
        <v>2328</v>
      </c>
      <c r="U209" t="str">
        <f t="shared" si="10"/>
        <v>Low</v>
      </c>
      <c r="V209">
        <v>12392</v>
      </c>
      <c r="W209">
        <v>1</v>
      </c>
      <c r="X209" t="s">
        <v>42</v>
      </c>
      <c r="Y209" t="s">
        <v>35</v>
      </c>
      <c r="Z209">
        <v>16</v>
      </c>
      <c r="AA209">
        <v>3</v>
      </c>
      <c r="AB209">
        <v>1</v>
      </c>
      <c r="AC209">
        <v>80</v>
      </c>
      <c r="AD209">
        <v>1</v>
      </c>
      <c r="AE209">
        <v>4</v>
      </c>
      <c r="AF209">
        <v>2</v>
      </c>
      <c r="AG209">
        <v>2</v>
      </c>
      <c r="AH209" t="str">
        <f t="shared" si="11"/>
        <v>3-5 Years</v>
      </c>
      <c r="AI209">
        <v>4</v>
      </c>
      <c r="AJ209">
        <v>2</v>
      </c>
      <c r="AK209">
        <v>2</v>
      </c>
      <c r="AL209">
        <v>2</v>
      </c>
    </row>
    <row r="210" spans="1:38" x14ac:dyDescent="0.25">
      <c r="A210">
        <v>36</v>
      </c>
      <c r="B210" t="str">
        <f t="shared" si="9"/>
        <v>Mid Career (31-45)</v>
      </c>
      <c r="C210" t="s">
        <v>43</v>
      </c>
      <c r="D210" t="s">
        <v>44</v>
      </c>
      <c r="E210">
        <v>635</v>
      </c>
      <c r="F210" t="s">
        <v>45</v>
      </c>
      <c r="G210">
        <v>18</v>
      </c>
      <c r="H210">
        <v>1</v>
      </c>
      <c r="I210" t="s">
        <v>51</v>
      </c>
      <c r="J210">
        <v>1</v>
      </c>
      <c r="K210">
        <v>286</v>
      </c>
      <c r="L210">
        <v>2</v>
      </c>
      <c r="M210" t="s">
        <v>39</v>
      </c>
      <c r="N210">
        <v>73</v>
      </c>
      <c r="O210">
        <v>3</v>
      </c>
      <c r="P210">
        <v>1</v>
      </c>
      <c r="Q210" t="s">
        <v>50</v>
      </c>
      <c r="R210">
        <v>4</v>
      </c>
      <c r="S210" t="s">
        <v>41</v>
      </c>
      <c r="T210">
        <v>2153</v>
      </c>
      <c r="U210" t="str">
        <f t="shared" si="10"/>
        <v>Low</v>
      </c>
      <c r="V210">
        <v>7703</v>
      </c>
      <c r="W210">
        <v>1</v>
      </c>
      <c r="X210" t="s">
        <v>42</v>
      </c>
      <c r="Y210" t="s">
        <v>43</v>
      </c>
      <c r="Z210">
        <v>13</v>
      </c>
      <c r="AA210">
        <v>3</v>
      </c>
      <c r="AB210">
        <v>1</v>
      </c>
      <c r="AC210">
        <v>80</v>
      </c>
      <c r="AD210">
        <v>0</v>
      </c>
      <c r="AE210">
        <v>8</v>
      </c>
      <c r="AF210">
        <v>2</v>
      </c>
      <c r="AG210">
        <v>3</v>
      </c>
      <c r="AH210" t="str">
        <f t="shared" si="11"/>
        <v>6+ Years</v>
      </c>
      <c r="AI210">
        <v>8</v>
      </c>
      <c r="AJ210">
        <v>1</v>
      </c>
      <c r="AK210">
        <v>1</v>
      </c>
      <c r="AL210">
        <v>7</v>
      </c>
    </row>
    <row r="211" spans="1:38" x14ac:dyDescent="0.25">
      <c r="A211">
        <v>40</v>
      </c>
      <c r="B211" t="str">
        <f t="shared" si="9"/>
        <v>Mid Career (31-45)</v>
      </c>
      <c r="C211" t="s">
        <v>43</v>
      </c>
      <c r="D211" t="s">
        <v>55</v>
      </c>
      <c r="E211">
        <v>1151</v>
      </c>
      <c r="F211" t="s">
        <v>45</v>
      </c>
      <c r="G211">
        <v>9</v>
      </c>
      <c r="H211">
        <v>5</v>
      </c>
      <c r="I211" t="s">
        <v>38</v>
      </c>
      <c r="J211">
        <v>1</v>
      </c>
      <c r="K211">
        <v>287</v>
      </c>
      <c r="L211">
        <v>4</v>
      </c>
      <c r="M211" t="s">
        <v>46</v>
      </c>
      <c r="N211">
        <v>63</v>
      </c>
      <c r="O211">
        <v>2</v>
      </c>
      <c r="P211">
        <v>2</v>
      </c>
      <c r="Q211" t="s">
        <v>54</v>
      </c>
      <c r="R211">
        <v>4</v>
      </c>
      <c r="S211" t="s">
        <v>48</v>
      </c>
      <c r="T211">
        <v>4876</v>
      </c>
      <c r="U211" t="str">
        <f t="shared" si="10"/>
        <v>Medium</v>
      </c>
      <c r="V211">
        <v>14242</v>
      </c>
      <c r="W211">
        <v>9</v>
      </c>
      <c r="X211" t="s">
        <v>42</v>
      </c>
      <c r="Y211" t="s">
        <v>43</v>
      </c>
      <c r="Z211">
        <v>14</v>
      </c>
      <c r="AA211">
        <v>3</v>
      </c>
      <c r="AB211">
        <v>4</v>
      </c>
      <c r="AC211">
        <v>80</v>
      </c>
      <c r="AD211">
        <v>1</v>
      </c>
      <c r="AE211">
        <v>5</v>
      </c>
      <c r="AF211">
        <v>5</v>
      </c>
      <c r="AG211">
        <v>1</v>
      </c>
      <c r="AH211" t="str">
        <f t="shared" si="11"/>
        <v>3-5 Years</v>
      </c>
      <c r="AI211">
        <v>3</v>
      </c>
      <c r="AJ211">
        <v>2</v>
      </c>
      <c r="AK211">
        <v>0</v>
      </c>
      <c r="AL211">
        <v>2</v>
      </c>
    </row>
    <row r="212" spans="1:38" x14ac:dyDescent="0.25">
      <c r="A212">
        <v>46</v>
      </c>
      <c r="B212" t="str">
        <f t="shared" si="9"/>
        <v>Late Career (46+)</v>
      </c>
      <c r="C212" t="s">
        <v>43</v>
      </c>
      <c r="D212" t="s">
        <v>36</v>
      </c>
      <c r="E212">
        <v>644</v>
      </c>
      <c r="F212" t="s">
        <v>45</v>
      </c>
      <c r="G212">
        <v>1</v>
      </c>
      <c r="H212">
        <v>4</v>
      </c>
      <c r="I212" t="s">
        <v>51</v>
      </c>
      <c r="J212">
        <v>1</v>
      </c>
      <c r="K212">
        <v>288</v>
      </c>
      <c r="L212">
        <v>4</v>
      </c>
      <c r="M212" t="s">
        <v>46</v>
      </c>
      <c r="N212">
        <v>97</v>
      </c>
      <c r="O212">
        <v>3</v>
      </c>
      <c r="P212">
        <v>3</v>
      </c>
      <c r="Q212" t="s">
        <v>54</v>
      </c>
      <c r="R212">
        <v>1</v>
      </c>
      <c r="S212" t="s">
        <v>52</v>
      </c>
      <c r="T212">
        <v>9396</v>
      </c>
      <c r="U212" t="str">
        <f t="shared" si="10"/>
        <v>High</v>
      </c>
      <c r="V212">
        <v>12368</v>
      </c>
      <c r="W212">
        <v>7</v>
      </c>
      <c r="X212" t="s">
        <v>42</v>
      </c>
      <c r="Y212" t="s">
        <v>43</v>
      </c>
      <c r="Z212">
        <v>16</v>
      </c>
      <c r="AA212">
        <v>3</v>
      </c>
      <c r="AB212">
        <v>3</v>
      </c>
      <c r="AC212">
        <v>80</v>
      </c>
      <c r="AD212">
        <v>1</v>
      </c>
      <c r="AE212">
        <v>17</v>
      </c>
      <c r="AF212">
        <v>3</v>
      </c>
      <c r="AG212">
        <v>3</v>
      </c>
      <c r="AH212" t="str">
        <f t="shared" si="11"/>
        <v>3-5 Years</v>
      </c>
      <c r="AI212">
        <v>4</v>
      </c>
      <c r="AJ212">
        <v>2</v>
      </c>
      <c r="AK212">
        <v>0</v>
      </c>
      <c r="AL212">
        <v>3</v>
      </c>
    </row>
    <row r="213" spans="1:38" x14ac:dyDescent="0.25">
      <c r="A213">
        <v>32</v>
      </c>
      <c r="B213" t="str">
        <f t="shared" si="9"/>
        <v>Mid Career (31-45)</v>
      </c>
      <c r="C213" t="s">
        <v>35</v>
      </c>
      <c r="D213" t="s">
        <v>36</v>
      </c>
      <c r="E213">
        <v>1045</v>
      </c>
      <c r="F213" t="s">
        <v>37</v>
      </c>
      <c r="G213">
        <v>4</v>
      </c>
      <c r="H213">
        <v>4</v>
      </c>
      <c r="I213" t="s">
        <v>51</v>
      </c>
      <c r="J213">
        <v>1</v>
      </c>
      <c r="K213">
        <v>291</v>
      </c>
      <c r="L213">
        <v>4</v>
      </c>
      <c r="M213" t="s">
        <v>46</v>
      </c>
      <c r="N213">
        <v>32</v>
      </c>
      <c r="O213">
        <v>1</v>
      </c>
      <c r="P213">
        <v>3</v>
      </c>
      <c r="Q213" t="s">
        <v>40</v>
      </c>
      <c r="R213">
        <v>4</v>
      </c>
      <c r="S213" t="s">
        <v>48</v>
      </c>
      <c r="T213">
        <v>10400</v>
      </c>
      <c r="U213" t="str">
        <f t="shared" si="10"/>
        <v>High</v>
      </c>
      <c r="V213">
        <v>25812</v>
      </c>
      <c r="W213">
        <v>1</v>
      </c>
      <c r="X213" t="s">
        <v>42</v>
      </c>
      <c r="Y213" t="s">
        <v>43</v>
      </c>
      <c r="Z213">
        <v>11</v>
      </c>
      <c r="AA213">
        <v>3</v>
      </c>
      <c r="AB213">
        <v>3</v>
      </c>
      <c r="AC213">
        <v>80</v>
      </c>
      <c r="AD213">
        <v>0</v>
      </c>
      <c r="AE213">
        <v>14</v>
      </c>
      <c r="AF213">
        <v>2</v>
      </c>
      <c r="AG213">
        <v>2</v>
      </c>
      <c r="AH213" t="str">
        <f t="shared" si="11"/>
        <v>6+ Years</v>
      </c>
      <c r="AI213">
        <v>14</v>
      </c>
      <c r="AJ213">
        <v>8</v>
      </c>
      <c r="AK213">
        <v>9</v>
      </c>
      <c r="AL213">
        <v>8</v>
      </c>
    </row>
    <row r="214" spans="1:38" x14ac:dyDescent="0.25">
      <c r="A214">
        <v>30</v>
      </c>
      <c r="B214" t="str">
        <f t="shared" si="9"/>
        <v>Early Career (18-30)</v>
      </c>
      <c r="C214" t="s">
        <v>43</v>
      </c>
      <c r="D214" t="s">
        <v>55</v>
      </c>
      <c r="E214">
        <v>829</v>
      </c>
      <c r="F214" t="s">
        <v>45</v>
      </c>
      <c r="G214">
        <v>1</v>
      </c>
      <c r="H214">
        <v>1</v>
      </c>
      <c r="I214" t="s">
        <v>38</v>
      </c>
      <c r="J214">
        <v>1</v>
      </c>
      <c r="K214">
        <v>292</v>
      </c>
      <c r="L214">
        <v>3</v>
      </c>
      <c r="M214" t="s">
        <v>46</v>
      </c>
      <c r="N214">
        <v>88</v>
      </c>
      <c r="O214">
        <v>2</v>
      </c>
      <c r="P214">
        <v>3</v>
      </c>
      <c r="Q214" t="s">
        <v>53</v>
      </c>
      <c r="R214">
        <v>3</v>
      </c>
      <c r="S214" t="s">
        <v>41</v>
      </c>
      <c r="T214">
        <v>8474</v>
      </c>
      <c r="U214" t="str">
        <f t="shared" si="10"/>
        <v>High</v>
      </c>
      <c r="V214">
        <v>20925</v>
      </c>
      <c r="W214">
        <v>1</v>
      </c>
      <c r="X214" t="s">
        <v>42</v>
      </c>
      <c r="Y214" t="s">
        <v>43</v>
      </c>
      <c r="Z214">
        <v>22</v>
      </c>
      <c r="AA214">
        <v>4</v>
      </c>
      <c r="AB214">
        <v>3</v>
      </c>
      <c r="AC214">
        <v>80</v>
      </c>
      <c r="AD214">
        <v>0</v>
      </c>
      <c r="AE214">
        <v>12</v>
      </c>
      <c r="AF214">
        <v>2</v>
      </c>
      <c r="AG214">
        <v>3</v>
      </c>
      <c r="AH214" t="str">
        <f t="shared" si="11"/>
        <v>6+ Years</v>
      </c>
      <c r="AI214">
        <v>11</v>
      </c>
      <c r="AJ214">
        <v>8</v>
      </c>
      <c r="AK214">
        <v>5</v>
      </c>
      <c r="AL214">
        <v>8</v>
      </c>
    </row>
    <row r="215" spans="1:38" x14ac:dyDescent="0.25">
      <c r="A215">
        <v>27</v>
      </c>
      <c r="B215" t="str">
        <f t="shared" si="9"/>
        <v>Early Career (18-30)</v>
      </c>
      <c r="C215" t="s">
        <v>43</v>
      </c>
      <c r="D215" t="s">
        <v>44</v>
      </c>
      <c r="E215">
        <v>1242</v>
      </c>
      <c r="F215" t="s">
        <v>37</v>
      </c>
      <c r="G215">
        <v>20</v>
      </c>
      <c r="H215">
        <v>3</v>
      </c>
      <c r="I215" t="s">
        <v>38</v>
      </c>
      <c r="J215">
        <v>1</v>
      </c>
      <c r="K215">
        <v>293</v>
      </c>
      <c r="L215">
        <v>4</v>
      </c>
      <c r="M215" t="s">
        <v>39</v>
      </c>
      <c r="N215">
        <v>90</v>
      </c>
      <c r="O215">
        <v>3</v>
      </c>
      <c r="P215">
        <v>2</v>
      </c>
      <c r="Q215" t="s">
        <v>40</v>
      </c>
      <c r="R215">
        <v>3</v>
      </c>
      <c r="S215" t="s">
        <v>41</v>
      </c>
      <c r="T215">
        <v>9981</v>
      </c>
      <c r="U215" t="str">
        <f t="shared" si="10"/>
        <v>High</v>
      </c>
      <c r="V215">
        <v>12916</v>
      </c>
      <c r="W215">
        <v>1</v>
      </c>
      <c r="X215" t="s">
        <v>42</v>
      </c>
      <c r="Y215" t="s">
        <v>43</v>
      </c>
      <c r="Z215">
        <v>14</v>
      </c>
      <c r="AA215">
        <v>3</v>
      </c>
      <c r="AB215">
        <v>4</v>
      </c>
      <c r="AC215">
        <v>80</v>
      </c>
      <c r="AD215">
        <v>0</v>
      </c>
      <c r="AE215">
        <v>7</v>
      </c>
      <c r="AF215">
        <v>2</v>
      </c>
      <c r="AG215">
        <v>3</v>
      </c>
      <c r="AH215" t="str">
        <f t="shared" si="11"/>
        <v>6+ Years</v>
      </c>
      <c r="AI215">
        <v>7</v>
      </c>
      <c r="AJ215">
        <v>7</v>
      </c>
      <c r="AK215">
        <v>0</v>
      </c>
      <c r="AL215">
        <v>7</v>
      </c>
    </row>
    <row r="216" spans="1:38" x14ac:dyDescent="0.25">
      <c r="A216">
        <v>51</v>
      </c>
      <c r="B216" t="str">
        <f t="shared" si="9"/>
        <v>Late Career (46+)</v>
      </c>
      <c r="C216" t="s">
        <v>43</v>
      </c>
      <c r="D216" t="s">
        <v>36</v>
      </c>
      <c r="E216">
        <v>1469</v>
      </c>
      <c r="F216" t="s">
        <v>45</v>
      </c>
      <c r="G216">
        <v>8</v>
      </c>
      <c r="H216">
        <v>4</v>
      </c>
      <c r="I216" t="s">
        <v>38</v>
      </c>
      <c r="J216">
        <v>1</v>
      </c>
      <c r="K216">
        <v>296</v>
      </c>
      <c r="L216">
        <v>2</v>
      </c>
      <c r="M216" t="s">
        <v>46</v>
      </c>
      <c r="N216">
        <v>81</v>
      </c>
      <c r="O216">
        <v>2</v>
      </c>
      <c r="P216">
        <v>3</v>
      </c>
      <c r="Q216" t="s">
        <v>58</v>
      </c>
      <c r="R216">
        <v>2</v>
      </c>
      <c r="S216" t="s">
        <v>48</v>
      </c>
      <c r="T216">
        <v>12490</v>
      </c>
      <c r="U216" t="str">
        <f t="shared" si="10"/>
        <v>High</v>
      </c>
      <c r="V216">
        <v>15736</v>
      </c>
      <c r="W216">
        <v>5</v>
      </c>
      <c r="X216" t="s">
        <v>42</v>
      </c>
      <c r="Y216" t="s">
        <v>43</v>
      </c>
      <c r="Z216">
        <v>16</v>
      </c>
      <c r="AA216">
        <v>3</v>
      </c>
      <c r="AB216">
        <v>4</v>
      </c>
      <c r="AC216">
        <v>80</v>
      </c>
      <c r="AD216">
        <v>2</v>
      </c>
      <c r="AE216">
        <v>16</v>
      </c>
      <c r="AF216">
        <v>5</v>
      </c>
      <c r="AG216">
        <v>1</v>
      </c>
      <c r="AH216" t="str">
        <f t="shared" si="11"/>
        <v>6+ Years</v>
      </c>
      <c r="AI216">
        <v>10</v>
      </c>
      <c r="AJ216">
        <v>9</v>
      </c>
      <c r="AK216">
        <v>4</v>
      </c>
      <c r="AL216">
        <v>7</v>
      </c>
    </row>
    <row r="217" spans="1:38" x14ac:dyDescent="0.25">
      <c r="A217">
        <v>30</v>
      </c>
      <c r="B217" t="str">
        <f t="shared" si="9"/>
        <v>Early Career (18-30)</v>
      </c>
      <c r="C217" t="s">
        <v>35</v>
      </c>
      <c r="D217" t="s">
        <v>36</v>
      </c>
      <c r="E217">
        <v>1005</v>
      </c>
      <c r="F217" t="s">
        <v>45</v>
      </c>
      <c r="G217">
        <v>3</v>
      </c>
      <c r="H217">
        <v>3</v>
      </c>
      <c r="I217" t="s">
        <v>60</v>
      </c>
      <c r="J217">
        <v>1</v>
      </c>
      <c r="K217">
        <v>297</v>
      </c>
      <c r="L217">
        <v>4</v>
      </c>
      <c r="M217" t="s">
        <v>39</v>
      </c>
      <c r="N217">
        <v>88</v>
      </c>
      <c r="O217">
        <v>3</v>
      </c>
      <c r="P217">
        <v>1</v>
      </c>
      <c r="Q217" t="s">
        <v>47</v>
      </c>
      <c r="R217">
        <v>1</v>
      </c>
      <c r="S217" t="s">
        <v>41</v>
      </c>
      <c r="T217">
        <v>2657</v>
      </c>
      <c r="U217" t="str">
        <f t="shared" si="10"/>
        <v>Low</v>
      </c>
      <c r="V217">
        <v>8556</v>
      </c>
      <c r="W217">
        <v>5</v>
      </c>
      <c r="X217" t="s">
        <v>42</v>
      </c>
      <c r="Y217" t="s">
        <v>35</v>
      </c>
      <c r="Z217">
        <v>11</v>
      </c>
      <c r="AA217">
        <v>3</v>
      </c>
      <c r="AB217">
        <v>3</v>
      </c>
      <c r="AC217">
        <v>80</v>
      </c>
      <c r="AD217">
        <v>0</v>
      </c>
      <c r="AE217">
        <v>8</v>
      </c>
      <c r="AF217">
        <v>5</v>
      </c>
      <c r="AG217">
        <v>3</v>
      </c>
      <c r="AH217" t="str">
        <f t="shared" si="11"/>
        <v>3-5 Years</v>
      </c>
      <c r="AI217">
        <v>5</v>
      </c>
      <c r="AJ217">
        <v>2</v>
      </c>
      <c r="AK217">
        <v>0</v>
      </c>
      <c r="AL217">
        <v>4</v>
      </c>
    </row>
    <row r="218" spans="1:38" x14ac:dyDescent="0.25">
      <c r="A218">
        <v>41</v>
      </c>
      <c r="B218" t="str">
        <f t="shared" si="9"/>
        <v>Mid Career (31-45)</v>
      </c>
      <c r="C218" t="s">
        <v>43</v>
      </c>
      <c r="D218" t="s">
        <v>36</v>
      </c>
      <c r="E218">
        <v>896</v>
      </c>
      <c r="F218" t="s">
        <v>37</v>
      </c>
      <c r="G218">
        <v>6</v>
      </c>
      <c r="H218">
        <v>3</v>
      </c>
      <c r="I218" t="s">
        <v>38</v>
      </c>
      <c r="J218">
        <v>1</v>
      </c>
      <c r="K218">
        <v>298</v>
      </c>
      <c r="L218">
        <v>4</v>
      </c>
      <c r="M218" t="s">
        <v>39</v>
      </c>
      <c r="N218">
        <v>75</v>
      </c>
      <c r="O218">
        <v>3</v>
      </c>
      <c r="P218">
        <v>3</v>
      </c>
      <c r="Q218" t="s">
        <v>56</v>
      </c>
      <c r="R218">
        <v>4</v>
      </c>
      <c r="S218" t="s">
        <v>41</v>
      </c>
      <c r="T218">
        <v>13591</v>
      </c>
      <c r="U218" t="str">
        <f t="shared" si="10"/>
        <v>High</v>
      </c>
      <c r="V218">
        <v>14674</v>
      </c>
      <c r="W218">
        <v>3</v>
      </c>
      <c r="X218" t="s">
        <v>42</v>
      </c>
      <c r="Y218" t="s">
        <v>35</v>
      </c>
      <c r="Z218">
        <v>18</v>
      </c>
      <c r="AA218">
        <v>3</v>
      </c>
      <c r="AB218">
        <v>3</v>
      </c>
      <c r="AC218">
        <v>80</v>
      </c>
      <c r="AD218">
        <v>0</v>
      </c>
      <c r="AE218">
        <v>16</v>
      </c>
      <c r="AF218">
        <v>3</v>
      </c>
      <c r="AG218">
        <v>3</v>
      </c>
      <c r="AH218" t="str">
        <f t="shared" si="11"/>
        <v>0-2 Years</v>
      </c>
      <c r="AI218">
        <v>1</v>
      </c>
      <c r="AJ218">
        <v>0</v>
      </c>
      <c r="AK218">
        <v>0</v>
      </c>
      <c r="AL218">
        <v>0</v>
      </c>
    </row>
    <row r="219" spans="1:38" x14ac:dyDescent="0.25">
      <c r="A219">
        <v>30</v>
      </c>
      <c r="B219" t="str">
        <f t="shared" si="9"/>
        <v>Early Career (18-30)</v>
      </c>
      <c r="C219" t="s">
        <v>35</v>
      </c>
      <c r="D219" t="s">
        <v>44</v>
      </c>
      <c r="E219">
        <v>334</v>
      </c>
      <c r="F219" t="s">
        <v>37</v>
      </c>
      <c r="G219">
        <v>26</v>
      </c>
      <c r="H219">
        <v>4</v>
      </c>
      <c r="I219" t="s">
        <v>59</v>
      </c>
      <c r="J219">
        <v>1</v>
      </c>
      <c r="K219">
        <v>299</v>
      </c>
      <c r="L219">
        <v>3</v>
      </c>
      <c r="M219" t="s">
        <v>39</v>
      </c>
      <c r="N219">
        <v>52</v>
      </c>
      <c r="O219">
        <v>2</v>
      </c>
      <c r="P219">
        <v>2</v>
      </c>
      <c r="Q219" t="s">
        <v>40</v>
      </c>
      <c r="R219">
        <v>1</v>
      </c>
      <c r="S219" t="s">
        <v>41</v>
      </c>
      <c r="T219">
        <v>6696</v>
      </c>
      <c r="U219" t="str">
        <f t="shared" si="10"/>
        <v>Medium</v>
      </c>
      <c r="V219">
        <v>22967</v>
      </c>
      <c r="W219">
        <v>5</v>
      </c>
      <c r="X219" t="s">
        <v>42</v>
      </c>
      <c r="Y219" t="s">
        <v>43</v>
      </c>
      <c r="Z219">
        <v>15</v>
      </c>
      <c r="AA219">
        <v>3</v>
      </c>
      <c r="AB219">
        <v>3</v>
      </c>
      <c r="AC219">
        <v>80</v>
      </c>
      <c r="AD219">
        <v>0</v>
      </c>
      <c r="AE219">
        <v>9</v>
      </c>
      <c r="AF219">
        <v>5</v>
      </c>
      <c r="AG219">
        <v>2</v>
      </c>
      <c r="AH219" t="str">
        <f t="shared" si="11"/>
        <v>6+ Years</v>
      </c>
      <c r="AI219">
        <v>6</v>
      </c>
      <c r="AJ219">
        <v>3</v>
      </c>
      <c r="AK219">
        <v>0</v>
      </c>
      <c r="AL219">
        <v>1</v>
      </c>
    </row>
    <row r="220" spans="1:38" x14ac:dyDescent="0.25">
      <c r="A220">
        <v>29</v>
      </c>
      <c r="B220" t="str">
        <f t="shared" si="9"/>
        <v>Early Career (18-30)</v>
      </c>
      <c r="C220" t="s">
        <v>35</v>
      </c>
      <c r="D220" t="s">
        <v>36</v>
      </c>
      <c r="E220">
        <v>992</v>
      </c>
      <c r="F220" t="s">
        <v>45</v>
      </c>
      <c r="G220">
        <v>1</v>
      </c>
      <c r="H220">
        <v>3</v>
      </c>
      <c r="I220" t="s">
        <v>60</v>
      </c>
      <c r="J220">
        <v>1</v>
      </c>
      <c r="K220">
        <v>300</v>
      </c>
      <c r="L220">
        <v>3</v>
      </c>
      <c r="M220" t="s">
        <v>46</v>
      </c>
      <c r="N220">
        <v>85</v>
      </c>
      <c r="O220">
        <v>3</v>
      </c>
      <c r="P220">
        <v>1</v>
      </c>
      <c r="Q220" t="s">
        <v>47</v>
      </c>
      <c r="R220">
        <v>3</v>
      </c>
      <c r="S220" t="s">
        <v>41</v>
      </c>
      <c r="T220">
        <v>2058</v>
      </c>
      <c r="U220" t="str">
        <f t="shared" si="10"/>
        <v>Low</v>
      </c>
      <c r="V220">
        <v>19757</v>
      </c>
      <c r="W220">
        <v>0</v>
      </c>
      <c r="X220" t="s">
        <v>42</v>
      </c>
      <c r="Y220" t="s">
        <v>43</v>
      </c>
      <c r="Z220">
        <v>14</v>
      </c>
      <c r="AA220">
        <v>3</v>
      </c>
      <c r="AB220">
        <v>4</v>
      </c>
      <c r="AC220">
        <v>80</v>
      </c>
      <c r="AD220">
        <v>0</v>
      </c>
      <c r="AE220">
        <v>7</v>
      </c>
      <c r="AF220">
        <v>1</v>
      </c>
      <c r="AG220">
        <v>2</v>
      </c>
      <c r="AH220" t="str">
        <f t="shared" si="11"/>
        <v>6+ Years</v>
      </c>
      <c r="AI220">
        <v>6</v>
      </c>
      <c r="AJ220">
        <v>2</v>
      </c>
      <c r="AK220">
        <v>1</v>
      </c>
      <c r="AL220">
        <v>5</v>
      </c>
    </row>
    <row r="221" spans="1:38" x14ac:dyDescent="0.25">
      <c r="A221">
        <v>45</v>
      </c>
      <c r="B221" t="str">
        <f t="shared" si="9"/>
        <v>Mid Career (31-45)</v>
      </c>
      <c r="C221" t="s">
        <v>43</v>
      </c>
      <c r="D221" t="s">
        <v>55</v>
      </c>
      <c r="E221">
        <v>1052</v>
      </c>
      <c r="F221" t="s">
        <v>37</v>
      </c>
      <c r="G221">
        <v>6</v>
      </c>
      <c r="H221">
        <v>3</v>
      </c>
      <c r="I221" t="s">
        <v>51</v>
      </c>
      <c r="J221">
        <v>1</v>
      </c>
      <c r="K221">
        <v>302</v>
      </c>
      <c r="L221">
        <v>4</v>
      </c>
      <c r="M221" t="s">
        <v>39</v>
      </c>
      <c r="N221">
        <v>57</v>
      </c>
      <c r="O221">
        <v>2</v>
      </c>
      <c r="P221">
        <v>3</v>
      </c>
      <c r="Q221" t="s">
        <v>40</v>
      </c>
      <c r="R221">
        <v>4</v>
      </c>
      <c r="S221" t="s">
        <v>41</v>
      </c>
      <c r="T221">
        <v>8865</v>
      </c>
      <c r="U221" t="str">
        <f t="shared" si="10"/>
        <v>High</v>
      </c>
      <c r="V221">
        <v>16840</v>
      </c>
      <c r="W221">
        <v>6</v>
      </c>
      <c r="X221" t="s">
        <v>42</v>
      </c>
      <c r="Y221" t="s">
        <v>43</v>
      </c>
      <c r="Z221">
        <v>12</v>
      </c>
      <c r="AA221">
        <v>3</v>
      </c>
      <c r="AB221">
        <v>4</v>
      </c>
      <c r="AC221">
        <v>80</v>
      </c>
      <c r="AD221">
        <v>0</v>
      </c>
      <c r="AE221">
        <v>23</v>
      </c>
      <c r="AF221">
        <v>2</v>
      </c>
      <c r="AG221">
        <v>3</v>
      </c>
      <c r="AH221" t="str">
        <f t="shared" si="11"/>
        <v>6+ Years</v>
      </c>
      <c r="AI221">
        <v>19</v>
      </c>
      <c r="AJ221">
        <v>7</v>
      </c>
      <c r="AK221">
        <v>12</v>
      </c>
      <c r="AL221">
        <v>8</v>
      </c>
    </row>
    <row r="222" spans="1:38" x14ac:dyDescent="0.25">
      <c r="A222">
        <v>54</v>
      </c>
      <c r="B222" t="str">
        <f t="shared" si="9"/>
        <v>Late Career (46+)</v>
      </c>
      <c r="C222" t="s">
        <v>43</v>
      </c>
      <c r="D222" t="s">
        <v>36</v>
      </c>
      <c r="E222">
        <v>1147</v>
      </c>
      <c r="F222" t="s">
        <v>37</v>
      </c>
      <c r="G222">
        <v>3</v>
      </c>
      <c r="H222">
        <v>3</v>
      </c>
      <c r="I222" t="s">
        <v>59</v>
      </c>
      <c r="J222">
        <v>1</v>
      </c>
      <c r="K222">
        <v>303</v>
      </c>
      <c r="L222">
        <v>4</v>
      </c>
      <c r="M222" t="s">
        <v>39</v>
      </c>
      <c r="N222">
        <v>52</v>
      </c>
      <c r="O222">
        <v>3</v>
      </c>
      <c r="P222">
        <v>2</v>
      </c>
      <c r="Q222" t="s">
        <v>40</v>
      </c>
      <c r="R222">
        <v>1</v>
      </c>
      <c r="S222" t="s">
        <v>48</v>
      </c>
      <c r="T222">
        <v>5940</v>
      </c>
      <c r="U222" t="str">
        <f t="shared" si="10"/>
        <v>Medium</v>
      </c>
      <c r="V222">
        <v>17011</v>
      </c>
      <c r="W222">
        <v>2</v>
      </c>
      <c r="X222" t="s">
        <v>42</v>
      </c>
      <c r="Y222" t="s">
        <v>43</v>
      </c>
      <c r="Z222">
        <v>14</v>
      </c>
      <c r="AA222">
        <v>3</v>
      </c>
      <c r="AB222">
        <v>4</v>
      </c>
      <c r="AC222">
        <v>80</v>
      </c>
      <c r="AD222">
        <v>1</v>
      </c>
      <c r="AE222">
        <v>16</v>
      </c>
      <c r="AF222">
        <v>4</v>
      </c>
      <c r="AG222">
        <v>3</v>
      </c>
      <c r="AH222" t="str">
        <f t="shared" si="11"/>
        <v>6+ Years</v>
      </c>
      <c r="AI222">
        <v>6</v>
      </c>
      <c r="AJ222">
        <v>2</v>
      </c>
      <c r="AK222">
        <v>0</v>
      </c>
      <c r="AL222">
        <v>5</v>
      </c>
    </row>
    <row r="223" spans="1:38" x14ac:dyDescent="0.25">
      <c r="A223">
        <v>36</v>
      </c>
      <c r="B223" t="str">
        <f t="shared" si="9"/>
        <v>Mid Career (31-45)</v>
      </c>
      <c r="C223" t="s">
        <v>43</v>
      </c>
      <c r="D223" t="s">
        <v>36</v>
      </c>
      <c r="E223">
        <v>1396</v>
      </c>
      <c r="F223" t="s">
        <v>45</v>
      </c>
      <c r="G223">
        <v>5</v>
      </c>
      <c r="H223">
        <v>2</v>
      </c>
      <c r="I223" t="s">
        <v>38</v>
      </c>
      <c r="J223">
        <v>1</v>
      </c>
      <c r="K223">
        <v>304</v>
      </c>
      <c r="L223">
        <v>4</v>
      </c>
      <c r="M223" t="s">
        <v>46</v>
      </c>
      <c r="N223">
        <v>62</v>
      </c>
      <c r="O223">
        <v>3</v>
      </c>
      <c r="P223">
        <v>2</v>
      </c>
      <c r="Q223" t="s">
        <v>50</v>
      </c>
      <c r="R223">
        <v>2</v>
      </c>
      <c r="S223" t="s">
        <v>41</v>
      </c>
      <c r="T223">
        <v>5914</v>
      </c>
      <c r="U223" t="str">
        <f t="shared" si="10"/>
        <v>Medium</v>
      </c>
      <c r="V223">
        <v>9945</v>
      </c>
      <c r="W223">
        <v>8</v>
      </c>
      <c r="X223" t="s">
        <v>42</v>
      </c>
      <c r="Y223" t="s">
        <v>43</v>
      </c>
      <c r="Z223">
        <v>16</v>
      </c>
      <c r="AA223">
        <v>3</v>
      </c>
      <c r="AB223">
        <v>4</v>
      </c>
      <c r="AC223">
        <v>80</v>
      </c>
      <c r="AD223">
        <v>0</v>
      </c>
      <c r="AE223">
        <v>16</v>
      </c>
      <c r="AF223">
        <v>3</v>
      </c>
      <c r="AG223">
        <v>4</v>
      </c>
      <c r="AH223" t="str">
        <f t="shared" si="11"/>
        <v>6+ Years</v>
      </c>
      <c r="AI223">
        <v>13</v>
      </c>
      <c r="AJ223">
        <v>11</v>
      </c>
      <c r="AK223">
        <v>3</v>
      </c>
      <c r="AL223">
        <v>7</v>
      </c>
    </row>
    <row r="224" spans="1:38" x14ac:dyDescent="0.25">
      <c r="A224">
        <v>33</v>
      </c>
      <c r="B224" t="str">
        <f t="shared" si="9"/>
        <v>Mid Career (31-45)</v>
      </c>
      <c r="C224" t="s">
        <v>43</v>
      </c>
      <c r="D224" t="s">
        <v>36</v>
      </c>
      <c r="E224">
        <v>147</v>
      </c>
      <c r="F224" t="s">
        <v>45</v>
      </c>
      <c r="G224">
        <v>4</v>
      </c>
      <c r="H224">
        <v>4</v>
      </c>
      <c r="I224" t="s">
        <v>51</v>
      </c>
      <c r="J224">
        <v>1</v>
      </c>
      <c r="K224">
        <v>305</v>
      </c>
      <c r="L224">
        <v>3</v>
      </c>
      <c r="M224" t="s">
        <v>39</v>
      </c>
      <c r="N224">
        <v>47</v>
      </c>
      <c r="O224">
        <v>2</v>
      </c>
      <c r="P224">
        <v>1</v>
      </c>
      <c r="Q224" t="s">
        <v>47</v>
      </c>
      <c r="R224">
        <v>2</v>
      </c>
      <c r="S224" t="s">
        <v>48</v>
      </c>
      <c r="T224">
        <v>2622</v>
      </c>
      <c r="U224" t="str">
        <f t="shared" si="10"/>
        <v>Low</v>
      </c>
      <c r="V224">
        <v>13248</v>
      </c>
      <c r="W224">
        <v>6</v>
      </c>
      <c r="X224" t="s">
        <v>42</v>
      </c>
      <c r="Y224" t="s">
        <v>43</v>
      </c>
      <c r="Z224">
        <v>21</v>
      </c>
      <c r="AA224">
        <v>4</v>
      </c>
      <c r="AB224">
        <v>4</v>
      </c>
      <c r="AC224">
        <v>80</v>
      </c>
      <c r="AD224">
        <v>0</v>
      </c>
      <c r="AE224">
        <v>7</v>
      </c>
      <c r="AF224">
        <v>3</v>
      </c>
      <c r="AG224">
        <v>3</v>
      </c>
      <c r="AH224" t="str">
        <f t="shared" si="11"/>
        <v>3-5 Years</v>
      </c>
      <c r="AI224">
        <v>3</v>
      </c>
      <c r="AJ224">
        <v>2</v>
      </c>
      <c r="AK224">
        <v>1</v>
      </c>
      <c r="AL224">
        <v>1</v>
      </c>
    </row>
    <row r="225" spans="1:38" x14ac:dyDescent="0.25">
      <c r="A225">
        <v>37</v>
      </c>
      <c r="B225" t="str">
        <f t="shared" si="9"/>
        <v>Mid Career (31-45)</v>
      </c>
      <c r="C225" t="s">
        <v>43</v>
      </c>
      <c r="D225" t="s">
        <v>44</v>
      </c>
      <c r="E225">
        <v>663</v>
      </c>
      <c r="F225" t="s">
        <v>45</v>
      </c>
      <c r="G225">
        <v>11</v>
      </c>
      <c r="H225">
        <v>3</v>
      </c>
      <c r="I225" t="s">
        <v>49</v>
      </c>
      <c r="J225">
        <v>1</v>
      </c>
      <c r="K225">
        <v>306</v>
      </c>
      <c r="L225">
        <v>2</v>
      </c>
      <c r="M225" t="s">
        <v>46</v>
      </c>
      <c r="N225">
        <v>47</v>
      </c>
      <c r="O225">
        <v>3</v>
      </c>
      <c r="P225">
        <v>3</v>
      </c>
      <c r="Q225" t="s">
        <v>58</v>
      </c>
      <c r="R225">
        <v>4</v>
      </c>
      <c r="S225" t="s">
        <v>52</v>
      </c>
      <c r="T225">
        <v>12185</v>
      </c>
      <c r="U225" t="str">
        <f t="shared" si="10"/>
        <v>High</v>
      </c>
      <c r="V225">
        <v>10056</v>
      </c>
      <c r="W225">
        <v>1</v>
      </c>
      <c r="X225" t="s">
        <v>42</v>
      </c>
      <c r="Y225" t="s">
        <v>35</v>
      </c>
      <c r="Z225">
        <v>14</v>
      </c>
      <c r="AA225">
        <v>3</v>
      </c>
      <c r="AB225">
        <v>3</v>
      </c>
      <c r="AC225">
        <v>80</v>
      </c>
      <c r="AD225">
        <v>3</v>
      </c>
      <c r="AE225">
        <v>10</v>
      </c>
      <c r="AF225">
        <v>1</v>
      </c>
      <c r="AG225">
        <v>3</v>
      </c>
      <c r="AH225" t="str">
        <f t="shared" si="11"/>
        <v>6+ Years</v>
      </c>
      <c r="AI225">
        <v>10</v>
      </c>
      <c r="AJ225">
        <v>8</v>
      </c>
      <c r="AK225">
        <v>0</v>
      </c>
      <c r="AL225">
        <v>7</v>
      </c>
    </row>
    <row r="226" spans="1:38" x14ac:dyDescent="0.25">
      <c r="A226">
        <v>38</v>
      </c>
      <c r="B226" t="str">
        <f t="shared" si="9"/>
        <v>Mid Career (31-45)</v>
      </c>
      <c r="C226" t="s">
        <v>43</v>
      </c>
      <c r="D226" t="s">
        <v>36</v>
      </c>
      <c r="E226">
        <v>119</v>
      </c>
      <c r="F226" t="s">
        <v>37</v>
      </c>
      <c r="G226">
        <v>3</v>
      </c>
      <c r="H226">
        <v>3</v>
      </c>
      <c r="I226" t="s">
        <v>38</v>
      </c>
      <c r="J226">
        <v>1</v>
      </c>
      <c r="K226">
        <v>307</v>
      </c>
      <c r="L226">
        <v>1</v>
      </c>
      <c r="M226" t="s">
        <v>46</v>
      </c>
      <c r="N226">
        <v>76</v>
      </c>
      <c r="O226">
        <v>3</v>
      </c>
      <c r="P226">
        <v>3</v>
      </c>
      <c r="Q226" t="s">
        <v>40</v>
      </c>
      <c r="R226">
        <v>3</v>
      </c>
      <c r="S226" t="s">
        <v>52</v>
      </c>
      <c r="T226">
        <v>10609</v>
      </c>
      <c r="U226" t="str">
        <f t="shared" si="10"/>
        <v>High</v>
      </c>
      <c r="V226">
        <v>9647</v>
      </c>
      <c r="W226">
        <v>0</v>
      </c>
      <c r="X226" t="s">
        <v>42</v>
      </c>
      <c r="Y226" t="s">
        <v>43</v>
      </c>
      <c r="Z226">
        <v>12</v>
      </c>
      <c r="AA226">
        <v>3</v>
      </c>
      <c r="AB226">
        <v>3</v>
      </c>
      <c r="AC226">
        <v>80</v>
      </c>
      <c r="AD226">
        <v>2</v>
      </c>
      <c r="AE226">
        <v>17</v>
      </c>
      <c r="AF226">
        <v>6</v>
      </c>
      <c r="AG226">
        <v>2</v>
      </c>
      <c r="AH226" t="str">
        <f t="shared" si="11"/>
        <v>6+ Years</v>
      </c>
      <c r="AI226">
        <v>16</v>
      </c>
      <c r="AJ226">
        <v>10</v>
      </c>
      <c r="AK226">
        <v>5</v>
      </c>
      <c r="AL226">
        <v>13</v>
      </c>
    </row>
    <row r="227" spans="1:38" x14ac:dyDescent="0.25">
      <c r="A227">
        <v>31</v>
      </c>
      <c r="B227" t="str">
        <f t="shared" si="9"/>
        <v>Mid Career (31-45)</v>
      </c>
      <c r="C227" t="s">
        <v>43</v>
      </c>
      <c r="D227" t="s">
        <v>55</v>
      </c>
      <c r="E227">
        <v>979</v>
      </c>
      <c r="F227" t="s">
        <v>45</v>
      </c>
      <c r="G227">
        <v>1</v>
      </c>
      <c r="H227">
        <v>4</v>
      </c>
      <c r="I227" t="s">
        <v>51</v>
      </c>
      <c r="J227">
        <v>1</v>
      </c>
      <c r="K227">
        <v>308</v>
      </c>
      <c r="L227">
        <v>3</v>
      </c>
      <c r="M227" t="s">
        <v>46</v>
      </c>
      <c r="N227">
        <v>90</v>
      </c>
      <c r="O227">
        <v>1</v>
      </c>
      <c r="P227">
        <v>2</v>
      </c>
      <c r="Q227" t="s">
        <v>53</v>
      </c>
      <c r="R227">
        <v>3</v>
      </c>
      <c r="S227" t="s">
        <v>48</v>
      </c>
      <c r="T227">
        <v>4345</v>
      </c>
      <c r="U227" t="str">
        <f t="shared" si="10"/>
        <v>Medium</v>
      </c>
      <c r="V227">
        <v>4381</v>
      </c>
      <c r="W227">
        <v>0</v>
      </c>
      <c r="X227" t="s">
        <v>42</v>
      </c>
      <c r="Y227" t="s">
        <v>43</v>
      </c>
      <c r="Z227">
        <v>12</v>
      </c>
      <c r="AA227">
        <v>3</v>
      </c>
      <c r="AB227">
        <v>4</v>
      </c>
      <c r="AC227">
        <v>80</v>
      </c>
      <c r="AD227">
        <v>1</v>
      </c>
      <c r="AE227">
        <v>6</v>
      </c>
      <c r="AF227">
        <v>2</v>
      </c>
      <c r="AG227">
        <v>3</v>
      </c>
      <c r="AH227" t="str">
        <f t="shared" si="11"/>
        <v>3-5 Years</v>
      </c>
      <c r="AI227">
        <v>5</v>
      </c>
      <c r="AJ227">
        <v>4</v>
      </c>
      <c r="AK227">
        <v>1</v>
      </c>
      <c r="AL227">
        <v>4</v>
      </c>
    </row>
    <row r="228" spans="1:38" x14ac:dyDescent="0.25">
      <c r="A228">
        <v>59</v>
      </c>
      <c r="B228" t="str">
        <f t="shared" si="9"/>
        <v>Late Career (46+)</v>
      </c>
      <c r="C228" t="s">
        <v>43</v>
      </c>
      <c r="D228" t="s">
        <v>36</v>
      </c>
      <c r="E228">
        <v>142</v>
      </c>
      <c r="F228" t="s">
        <v>45</v>
      </c>
      <c r="G228">
        <v>3</v>
      </c>
      <c r="H228">
        <v>3</v>
      </c>
      <c r="I228" t="s">
        <v>38</v>
      </c>
      <c r="J228">
        <v>1</v>
      </c>
      <c r="K228">
        <v>309</v>
      </c>
      <c r="L228">
        <v>3</v>
      </c>
      <c r="M228" t="s">
        <v>46</v>
      </c>
      <c r="N228">
        <v>70</v>
      </c>
      <c r="O228">
        <v>2</v>
      </c>
      <c r="P228">
        <v>1</v>
      </c>
      <c r="Q228" t="s">
        <v>47</v>
      </c>
      <c r="R228">
        <v>4</v>
      </c>
      <c r="S228" t="s">
        <v>48</v>
      </c>
      <c r="T228">
        <v>2177</v>
      </c>
      <c r="U228" t="str">
        <f t="shared" si="10"/>
        <v>Low</v>
      </c>
      <c r="V228">
        <v>8456</v>
      </c>
      <c r="W228">
        <v>3</v>
      </c>
      <c r="X228" t="s">
        <v>42</v>
      </c>
      <c r="Y228" t="s">
        <v>43</v>
      </c>
      <c r="Z228">
        <v>17</v>
      </c>
      <c r="AA228">
        <v>3</v>
      </c>
      <c r="AB228">
        <v>1</v>
      </c>
      <c r="AC228">
        <v>80</v>
      </c>
      <c r="AD228">
        <v>1</v>
      </c>
      <c r="AE228">
        <v>7</v>
      </c>
      <c r="AF228">
        <v>6</v>
      </c>
      <c r="AG228">
        <v>3</v>
      </c>
      <c r="AH228" t="str">
        <f t="shared" si="11"/>
        <v>0-2 Years</v>
      </c>
      <c r="AI228">
        <v>1</v>
      </c>
      <c r="AJ228">
        <v>0</v>
      </c>
      <c r="AK228">
        <v>0</v>
      </c>
      <c r="AL228">
        <v>0</v>
      </c>
    </row>
    <row r="229" spans="1:38" x14ac:dyDescent="0.25">
      <c r="A229">
        <v>37</v>
      </c>
      <c r="B229" t="str">
        <f t="shared" si="9"/>
        <v>Mid Career (31-45)</v>
      </c>
      <c r="C229" t="s">
        <v>43</v>
      </c>
      <c r="D229" t="s">
        <v>44</v>
      </c>
      <c r="E229">
        <v>319</v>
      </c>
      <c r="F229" t="s">
        <v>37</v>
      </c>
      <c r="G229">
        <v>4</v>
      </c>
      <c r="H229">
        <v>4</v>
      </c>
      <c r="I229" t="s">
        <v>59</v>
      </c>
      <c r="J229">
        <v>1</v>
      </c>
      <c r="K229">
        <v>311</v>
      </c>
      <c r="L229">
        <v>1</v>
      </c>
      <c r="M229" t="s">
        <v>46</v>
      </c>
      <c r="N229">
        <v>41</v>
      </c>
      <c r="O229">
        <v>3</v>
      </c>
      <c r="P229">
        <v>1</v>
      </c>
      <c r="Q229" t="s">
        <v>57</v>
      </c>
      <c r="R229">
        <v>4</v>
      </c>
      <c r="S229" t="s">
        <v>52</v>
      </c>
      <c r="T229">
        <v>2793</v>
      </c>
      <c r="U229" t="str">
        <f t="shared" si="10"/>
        <v>Low</v>
      </c>
      <c r="V229">
        <v>2539</v>
      </c>
      <c r="W229">
        <v>4</v>
      </c>
      <c r="X229" t="s">
        <v>42</v>
      </c>
      <c r="Y229" t="s">
        <v>43</v>
      </c>
      <c r="Z229">
        <v>17</v>
      </c>
      <c r="AA229">
        <v>3</v>
      </c>
      <c r="AB229">
        <v>3</v>
      </c>
      <c r="AC229">
        <v>80</v>
      </c>
      <c r="AD229">
        <v>1</v>
      </c>
      <c r="AE229">
        <v>13</v>
      </c>
      <c r="AF229">
        <v>2</v>
      </c>
      <c r="AG229">
        <v>3</v>
      </c>
      <c r="AH229" t="str">
        <f t="shared" si="11"/>
        <v>6+ Years</v>
      </c>
      <c r="AI229">
        <v>9</v>
      </c>
      <c r="AJ229">
        <v>8</v>
      </c>
      <c r="AK229">
        <v>5</v>
      </c>
      <c r="AL229">
        <v>8</v>
      </c>
    </row>
    <row r="230" spans="1:38" x14ac:dyDescent="0.25">
      <c r="A230">
        <v>29</v>
      </c>
      <c r="B230" t="str">
        <f t="shared" si="9"/>
        <v>Early Career (18-30)</v>
      </c>
      <c r="C230" t="s">
        <v>43</v>
      </c>
      <c r="D230" t="s">
        <v>44</v>
      </c>
      <c r="E230">
        <v>1413</v>
      </c>
      <c r="F230" t="s">
        <v>37</v>
      </c>
      <c r="G230">
        <v>1</v>
      </c>
      <c r="H230">
        <v>1</v>
      </c>
      <c r="I230" t="s">
        <v>51</v>
      </c>
      <c r="J230">
        <v>1</v>
      </c>
      <c r="K230">
        <v>312</v>
      </c>
      <c r="L230">
        <v>2</v>
      </c>
      <c r="M230" t="s">
        <v>39</v>
      </c>
      <c r="N230">
        <v>42</v>
      </c>
      <c r="O230">
        <v>3</v>
      </c>
      <c r="P230">
        <v>3</v>
      </c>
      <c r="Q230" t="s">
        <v>40</v>
      </c>
      <c r="R230">
        <v>4</v>
      </c>
      <c r="S230" t="s">
        <v>48</v>
      </c>
      <c r="T230">
        <v>7918</v>
      </c>
      <c r="U230" t="str">
        <f t="shared" si="10"/>
        <v>High</v>
      </c>
      <c r="V230">
        <v>6599</v>
      </c>
      <c r="W230">
        <v>1</v>
      </c>
      <c r="X230" t="s">
        <v>42</v>
      </c>
      <c r="Y230" t="s">
        <v>43</v>
      </c>
      <c r="Z230">
        <v>14</v>
      </c>
      <c r="AA230">
        <v>3</v>
      </c>
      <c r="AB230">
        <v>4</v>
      </c>
      <c r="AC230">
        <v>80</v>
      </c>
      <c r="AD230">
        <v>1</v>
      </c>
      <c r="AE230">
        <v>11</v>
      </c>
      <c r="AF230">
        <v>5</v>
      </c>
      <c r="AG230">
        <v>3</v>
      </c>
      <c r="AH230" t="str">
        <f t="shared" si="11"/>
        <v>6+ Years</v>
      </c>
      <c r="AI230">
        <v>11</v>
      </c>
      <c r="AJ230">
        <v>10</v>
      </c>
      <c r="AK230">
        <v>4</v>
      </c>
      <c r="AL230">
        <v>1</v>
      </c>
    </row>
    <row r="231" spans="1:38" x14ac:dyDescent="0.25">
      <c r="A231">
        <v>35</v>
      </c>
      <c r="B231" t="str">
        <f t="shared" si="9"/>
        <v>Mid Career (31-45)</v>
      </c>
      <c r="C231" t="s">
        <v>43</v>
      </c>
      <c r="D231" t="s">
        <v>44</v>
      </c>
      <c r="E231">
        <v>944</v>
      </c>
      <c r="F231" t="s">
        <v>37</v>
      </c>
      <c r="G231">
        <v>1</v>
      </c>
      <c r="H231">
        <v>3</v>
      </c>
      <c r="I231" t="s">
        <v>59</v>
      </c>
      <c r="J231">
        <v>1</v>
      </c>
      <c r="K231">
        <v>314</v>
      </c>
      <c r="L231">
        <v>3</v>
      </c>
      <c r="M231" t="s">
        <v>39</v>
      </c>
      <c r="N231">
        <v>92</v>
      </c>
      <c r="O231">
        <v>3</v>
      </c>
      <c r="P231">
        <v>3</v>
      </c>
      <c r="Q231" t="s">
        <v>40</v>
      </c>
      <c r="R231">
        <v>3</v>
      </c>
      <c r="S231" t="s">
        <v>41</v>
      </c>
      <c r="T231">
        <v>8789</v>
      </c>
      <c r="U231" t="str">
        <f t="shared" si="10"/>
        <v>High</v>
      </c>
      <c r="V231">
        <v>9096</v>
      </c>
      <c r="W231">
        <v>1</v>
      </c>
      <c r="X231" t="s">
        <v>42</v>
      </c>
      <c r="Y231" t="s">
        <v>43</v>
      </c>
      <c r="Z231">
        <v>14</v>
      </c>
      <c r="AA231">
        <v>3</v>
      </c>
      <c r="AB231">
        <v>1</v>
      </c>
      <c r="AC231">
        <v>80</v>
      </c>
      <c r="AD231">
        <v>0</v>
      </c>
      <c r="AE231">
        <v>10</v>
      </c>
      <c r="AF231">
        <v>3</v>
      </c>
      <c r="AG231">
        <v>4</v>
      </c>
      <c r="AH231" t="str">
        <f t="shared" si="11"/>
        <v>6+ Years</v>
      </c>
      <c r="AI231">
        <v>10</v>
      </c>
      <c r="AJ231">
        <v>7</v>
      </c>
      <c r="AK231">
        <v>0</v>
      </c>
      <c r="AL231">
        <v>8</v>
      </c>
    </row>
    <row r="232" spans="1:38" x14ac:dyDescent="0.25">
      <c r="A232">
        <v>29</v>
      </c>
      <c r="B232" t="str">
        <f t="shared" si="9"/>
        <v>Early Career (18-30)</v>
      </c>
      <c r="C232" t="s">
        <v>35</v>
      </c>
      <c r="D232" t="s">
        <v>36</v>
      </c>
      <c r="E232">
        <v>896</v>
      </c>
      <c r="F232" t="s">
        <v>45</v>
      </c>
      <c r="G232">
        <v>18</v>
      </c>
      <c r="H232">
        <v>1</v>
      </c>
      <c r="I232" t="s">
        <v>51</v>
      </c>
      <c r="J232">
        <v>1</v>
      </c>
      <c r="K232">
        <v>315</v>
      </c>
      <c r="L232">
        <v>3</v>
      </c>
      <c r="M232" t="s">
        <v>46</v>
      </c>
      <c r="N232">
        <v>86</v>
      </c>
      <c r="O232">
        <v>2</v>
      </c>
      <c r="P232">
        <v>1</v>
      </c>
      <c r="Q232" t="s">
        <v>47</v>
      </c>
      <c r="R232">
        <v>4</v>
      </c>
      <c r="S232" t="s">
        <v>41</v>
      </c>
      <c r="T232">
        <v>2389</v>
      </c>
      <c r="U232" t="str">
        <f t="shared" si="10"/>
        <v>Low</v>
      </c>
      <c r="V232">
        <v>14961</v>
      </c>
      <c r="W232">
        <v>1</v>
      </c>
      <c r="X232" t="s">
        <v>42</v>
      </c>
      <c r="Y232" t="s">
        <v>35</v>
      </c>
      <c r="Z232">
        <v>13</v>
      </c>
      <c r="AA232">
        <v>3</v>
      </c>
      <c r="AB232">
        <v>3</v>
      </c>
      <c r="AC232">
        <v>80</v>
      </c>
      <c r="AD232">
        <v>0</v>
      </c>
      <c r="AE232">
        <v>4</v>
      </c>
      <c r="AF232">
        <v>3</v>
      </c>
      <c r="AG232">
        <v>2</v>
      </c>
      <c r="AH232" t="str">
        <f t="shared" si="11"/>
        <v>3-5 Years</v>
      </c>
      <c r="AI232">
        <v>4</v>
      </c>
      <c r="AJ232">
        <v>3</v>
      </c>
      <c r="AK232">
        <v>0</v>
      </c>
      <c r="AL232">
        <v>1</v>
      </c>
    </row>
    <row r="233" spans="1:38" x14ac:dyDescent="0.25">
      <c r="A233">
        <v>52</v>
      </c>
      <c r="B233" t="str">
        <f t="shared" si="9"/>
        <v>Late Career (46+)</v>
      </c>
      <c r="C233" t="s">
        <v>43</v>
      </c>
      <c r="D233" t="s">
        <v>36</v>
      </c>
      <c r="E233">
        <v>1323</v>
      </c>
      <c r="F233" t="s">
        <v>45</v>
      </c>
      <c r="G233">
        <v>2</v>
      </c>
      <c r="H233">
        <v>3</v>
      </c>
      <c r="I233" t="s">
        <v>38</v>
      </c>
      <c r="J233">
        <v>1</v>
      </c>
      <c r="K233">
        <v>316</v>
      </c>
      <c r="L233">
        <v>3</v>
      </c>
      <c r="M233" t="s">
        <v>39</v>
      </c>
      <c r="N233">
        <v>89</v>
      </c>
      <c r="O233">
        <v>2</v>
      </c>
      <c r="P233">
        <v>1</v>
      </c>
      <c r="Q233" t="s">
        <v>50</v>
      </c>
      <c r="R233">
        <v>4</v>
      </c>
      <c r="S233" t="s">
        <v>41</v>
      </c>
      <c r="T233">
        <v>3212</v>
      </c>
      <c r="U233" t="str">
        <f t="shared" si="10"/>
        <v>Medium</v>
      </c>
      <c r="V233">
        <v>3300</v>
      </c>
      <c r="W233">
        <v>7</v>
      </c>
      <c r="X233" t="s">
        <v>42</v>
      </c>
      <c r="Y233" t="s">
        <v>43</v>
      </c>
      <c r="Z233">
        <v>15</v>
      </c>
      <c r="AA233">
        <v>3</v>
      </c>
      <c r="AB233">
        <v>2</v>
      </c>
      <c r="AC233">
        <v>80</v>
      </c>
      <c r="AD233">
        <v>0</v>
      </c>
      <c r="AE233">
        <v>6</v>
      </c>
      <c r="AF233">
        <v>3</v>
      </c>
      <c r="AG233">
        <v>2</v>
      </c>
      <c r="AH233" t="str">
        <f t="shared" si="11"/>
        <v>0-2 Years</v>
      </c>
      <c r="AI233">
        <v>2</v>
      </c>
      <c r="AJ233">
        <v>2</v>
      </c>
      <c r="AK233">
        <v>2</v>
      </c>
      <c r="AL233">
        <v>2</v>
      </c>
    </row>
    <row r="234" spans="1:38" x14ac:dyDescent="0.25">
      <c r="A234">
        <v>42</v>
      </c>
      <c r="B234" t="str">
        <f t="shared" si="9"/>
        <v>Mid Career (31-45)</v>
      </c>
      <c r="C234" t="s">
        <v>43</v>
      </c>
      <c r="D234" t="s">
        <v>36</v>
      </c>
      <c r="E234">
        <v>532</v>
      </c>
      <c r="F234" t="s">
        <v>45</v>
      </c>
      <c r="G234">
        <v>4</v>
      </c>
      <c r="H234">
        <v>2</v>
      </c>
      <c r="I234" t="s">
        <v>60</v>
      </c>
      <c r="J234">
        <v>1</v>
      </c>
      <c r="K234">
        <v>319</v>
      </c>
      <c r="L234">
        <v>3</v>
      </c>
      <c r="M234" t="s">
        <v>46</v>
      </c>
      <c r="N234">
        <v>58</v>
      </c>
      <c r="O234">
        <v>3</v>
      </c>
      <c r="P234">
        <v>5</v>
      </c>
      <c r="Q234" t="s">
        <v>56</v>
      </c>
      <c r="R234">
        <v>4</v>
      </c>
      <c r="S234" t="s">
        <v>48</v>
      </c>
      <c r="T234">
        <v>19232</v>
      </c>
      <c r="U234" t="str">
        <f t="shared" si="10"/>
        <v>High</v>
      </c>
      <c r="V234">
        <v>4933</v>
      </c>
      <c r="W234">
        <v>1</v>
      </c>
      <c r="X234" t="s">
        <v>42</v>
      </c>
      <c r="Y234" t="s">
        <v>43</v>
      </c>
      <c r="Z234">
        <v>11</v>
      </c>
      <c r="AA234">
        <v>3</v>
      </c>
      <c r="AB234">
        <v>4</v>
      </c>
      <c r="AC234">
        <v>80</v>
      </c>
      <c r="AD234">
        <v>0</v>
      </c>
      <c r="AE234">
        <v>22</v>
      </c>
      <c r="AF234">
        <v>3</v>
      </c>
      <c r="AG234">
        <v>3</v>
      </c>
      <c r="AH234" t="str">
        <f t="shared" si="11"/>
        <v>6+ Years</v>
      </c>
      <c r="AI234">
        <v>22</v>
      </c>
      <c r="AJ234">
        <v>17</v>
      </c>
      <c r="AK234">
        <v>11</v>
      </c>
      <c r="AL234">
        <v>15</v>
      </c>
    </row>
    <row r="235" spans="1:38" x14ac:dyDescent="0.25">
      <c r="A235">
        <v>59</v>
      </c>
      <c r="B235" t="str">
        <f t="shared" si="9"/>
        <v>Late Career (46+)</v>
      </c>
      <c r="C235" t="s">
        <v>43</v>
      </c>
      <c r="D235" t="s">
        <v>36</v>
      </c>
      <c r="E235">
        <v>818</v>
      </c>
      <c r="F235" t="s">
        <v>61</v>
      </c>
      <c r="G235">
        <v>6</v>
      </c>
      <c r="H235">
        <v>2</v>
      </c>
      <c r="I235" t="s">
        <v>51</v>
      </c>
      <c r="J235">
        <v>1</v>
      </c>
      <c r="K235">
        <v>321</v>
      </c>
      <c r="L235">
        <v>2</v>
      </c>
      <c r="M235" t="s">
        <v>46</v>
      </c>
      <c r="N235">
        <v>52</v>
      </c>
      <c r="O235">
        <v>3</v>
      </c>
      <c r="P235">
        <v>1</v>
      </c>
      <c r="Q235" t="s">
        <v>61</v>
      </c>
      <c r="R235">
        <v>3</v>
      </c>
      <c r="S235" t="s">
        <v>48</v>
      </c>
      <c r="T235">
        <v>2267</v>
      </c>
      <c r="U235" t="str">
        <f t="shared" si="10"/>
        <v>Low</v>
      </c>
      <c r="V235">
        <v>25657</v>
      </c>
      <c r="W235">
        <v>8</v>
      </c>
      <c r="X235" t="s">
        <v>42</v>
      </c>
      <c r="Y235" t="s">
        <v>43</v>
      </c>
      <c r="Z235">
        <v>17</v>
      </c>
      <c r="AA235">
        <v>3</v>
      </c>
      <c r="AB235">
        <v>4</v>
      </c>
      <c r="AC235">
        <v>80</v>
      </c>
      <c r="AD235">
        <v>0</v>
      </c>
      <c r="AE235">
        <v>7</v>
      </c>
      <c r="AF235">
        <v>2</v>
      </c>
      <c r="AG235">
        <v>2</v>
      </c>
      <c r="AH235" t="str">
        <f t="shared" si="11"/>
        <v>0-2 Years</v>
      </c>
      <c r="AI235">
        <v>2</v>
      </c>
      <c r="AJ235">
        <v>2</v>
      </c>
      <c r="AK235">
        <v>2</v>
      </c>
      <c r="AL235">
        <v>2</v>
      </c>
    </row>
    <row r="236" spans="1:38" x14ac:dyDescent="0.25">
      <c r="A236">
        <v>50</v>
      </c>
      <c r="B236" t="str">
        <f t="shared" si="9"/>
        <v>Late Career (46+)</v>
      </c>
      <c r="C236" t="s">
        <v>43</v>
      </c>
      <c r="D236" t="s">
        <v>36</v>
      </c>
      <c r="E236">
        <v>854</v>
      </c>
      <c r="F236" t="s">
        <v>37</v>
      </c>
      <c r="G236">
        <v>1</v>
      </c>
      <c r="H236">
        <v>4</v>
      </c>
      <c r="I236" t="s">
        <v>51</v>
      </c>
      <c r="J236">
        <v>1</v>
      </c>
      <c r="K236">
        <v>323</v>
      </c>
      <c r="L236">
        <v>4</v>
      </c>
      <c r="M236" t="s">
        <v>39</v>
      </c>
      <c r="N236">
        <v>68</v>
      </c>
      <c r="O236">
        <v>3</v>
      </c>
      <c r="P236">
        <v>5</v>
      </c>
      <c r="Q236" t="s">
        <v>56</v>
      </c>
      <c r="R236">
        <v>4</v>
      </c>
      <c r="S236" t="s">
        <v>52</v>
      </c>
      <c r="T236">
        <v>19517</v>
      </c>
      <c r="U236" t="str">
        <f t="shared" si="10"/>
        <v>High</v>
      </c>
      <c r="V236">
        <v>24118</v>
      </c>
      <c r="W236">
        <v>3</v>
      </c>
      <c r="X236" t="s">
        <v>42</v>
      </c>
      <c r="Y236" t="s">
        <v>43</v>
      </c>
      <c r="Z236">
        <v>11</v>
      </c>
      <c r="AA236">
        <v>3</v>
      </c>
      <c r="AB236">
        <v>3</v>
      </c>
      <c r="AC236">
        <v>80</v>
      </c>
      <c r="AD236">
        <v>1</v>
      </c>
      <c r="AE236">
        <v>32</v>
      </c>
      <c r="AF236">
        <v>3</v>
      </c>
      <c r="AG236">
        <v>2</v>
      </c>
      <c r="AH236" t="str">
        <f t="shared" si="11"/>
        <v>6+ Years</v>
      </c>
      <c r="AI236">
        <v>7</v>
      </c>
      <c r="AJ236">
        <v>0</v>
      </c>
      <c r="AK236">
        <v>0</v>
      </c>
      <c r="AL236">
        <v>6</v>
      </c>
    </row>
    <row r="237" spans="1:38" x14ac:dyDescent="0.25">
      <c r="A237">
        <v>33</v>
      </c>
      <c r="B237" t="str">
        <f t="shared" si="9"/>
        <v>Mid Career (31-45)</v>
      </c>
      <c r="C237" t="s">
        <v>35</v>
      </c>
      <c r="D237" t="s">
        <v>36</v>
      </c>
      <c r="E237">
        <v>813</v>
      </c>
      <c r="F237" t="s">
        <v>45</v>
      </c>
      <c r="G237">
        <v>14</v>
      </c>
      <c r="H237">
        <v>3</v>
      </c>
      <c r="I237" t="s">
        <v>51</v>
      </c>
      <c r="J237">
        <v>1</v>
      </c>
      <c r="K237">
        <v>325</v>
      </c>
      <c r="L237">
        <v>3</v>
      </c>
      <c r="M237" t="s">
        <v>46</v>
      </c>
      <c r="N237">
        <v>58</v>
      </c>
      <c r="O237">
        <v>3</v>
      </c>
      <c r="P237">
        <v>1</v>
      </c>
      <c r="Q237" t="s">
        <v>50</v>
      </c>
      <c r="R237">
        <v>4</v>
      </c>
      <c r="S237" t="s">
        <v>48</v>
      </c>
      <c r="T237">
        <v>2436</v>
      </c>
      <c r="U237" t="str">
        <f t="shared" si="10"/>
        <v>Low</v>
      </c>
      <c r="V237">
        <v>22149</v>
      </c>
      <c r="W237">
        <v>5</v>
      </c>
      <c r="X237" t="s">
        <v>42</v>
      </c>
      <c r="Y237" t="s">
        <v>35</v>
      </c>
      <c r="Z237">
        <v>13</v>
      </c>
      <c r="AA237">
        <v>3</v>
      </c>
      <c r="AB237">
        <v>3</v>
      </c>
      <c r="AC237">
        <v>80</v>
      </c>
      <c r="AD237">
        <v>1</v>
      </c>
      <c r="AE237">
        <v>8</v>
      </c>
      <c r="AF237">
        <v>2</v>
      </c>
      <c r="AG237">
        <v>1</v>
      </c>
      <c r="AH237" t="str">
        <f t="shared" si="11"/>
        <v>3-5 Years</v>
      </c>
      <c r="AI237">
        <v>5</v>
      </c>
      <c r="AJ237">
        <v>4</v>
      </c>
      <c r="AK237">
        <v>0</v>
      </c>
      <c r="AL237">
        <v>4</v>
      </c>
    </row>
    <row r="238" spans="1:38" x14ac:dyDescent="0.25">
      <c r="A238">
        <v>43</v>
      </c>
      <c r="B238" t="str">
        <f t="shared" si="9"/>
        <v>Mid Career (31-45)</v>
      </c>
      <c r="C238" t="s">
        <v>43</v>
      </c>
      <c r="D238" t="s">
        <v>36</v>
      </c>
      <c r="E238">
        <v>1034</v>
      </c>
      <c r="F238" t="s">
        <v>37</v>
      </c>
      <c r="G238">
        <v>16</v>
      </c>
      <c r="H238">
        <v>3</v>
      </c>
      <c r="I238" t="s">
        <v>59</v>
      </c>
      <c r="J238">
        <v>1</v>
      </c>
      <c r="K238">
        <v>327</v>
      </c>
      <c r="L238">
        <v>4</v>
      </c>
      <c r="M238" t="s">
        <v>39</v>
      </c>
      <c r="N238">
        <v>80</v>
      </c>
      <c r="O238">
        <v>3</v>
      </c>
      <c r="P238">
        <v>4</v>
      </c>
      <c r="Q238" t="s">
        <v>56</v>
      </c>
      <c r="R238">
        <v>4</v>
      </c>
      <c r="S238" t="s">
        <v>48</v>
      </c>
      <c r="T238">
        <v>16064</v>
      </c>
      <c r="U238" t="str">
        <f t="shared" si="10"/>
        <v>High</v>
      </c>
      <c r="V238">
        <v>7744</v>
      </c>
      <c r="W238">
        <v>5</v>
      </c>
      <c r="X238" t="s">
        <v>42</v>
      </c>
      <c r="Y238" t="s">
        <v>35</v>
      </c>
      <c r="Z238">
        <v>22</v>
      </c>
      <c r="AA238">
        <v>4</v>
      </c>
      <c r="AB238">
        <v>3</v>
      </c>
      <c r="AC238">
        <v>80</v>
      </c>
      <c r="AD238">
        <v>1</v>
      </c>
      <c r="AE238">
        <v>22</v>
      </c>
      <c r="AF238">
        <v>3</v>
      </c>
      <c r="AG238">
        <v>3</v>
      </c>
      <c r="AH238" t="str">
        <f t="shared" si="11"/>
        <v>6+ Years</v>
      </c>
      <c r="AI238">
        <v>17</v>
      </c>
      <c r="AJ238">
        <v>13</v>
      </c>
      <c r="AK238">
        <v>1</v>
      </c>
      <c r="AL238">
        <v>9</v>
      </c>
    </row>
    <row r="239" spans="1:38" x14ac:dyDescent="0.25">
      <c r="A239">
        <v>33</v>
      </c>
      <c r="B239" t="str">
        <f t="shared" si="9"/>
        <v>Mid Career (31-45)</v>
      </c>
      <c r="C239" t="s">
        <v>35</v>
      </c>
      <c r="D239" t="s">
        <v>36</v>
      </c>
      <c r="E239">
        <v>465</v>
      </c>
      <c r="F239" t="s">
        <v>45</v>
      </c>
      <c r="G239">
        <v>2</v>
      </c>
      <c r="H239">
        <v>2</v>
      </c>
      <c r="I239" t="s">
        <v>38</v>
      </c>
      <c r="J239">
        <v>1</v>
      </c>
      <c r="K239">
        <v>328</v>
      </c>
      <c r="L239">
        <v>1</v>
      </c>
      <c r="M239" t="s">
        <v>39</v>
      </c>
      <c r="N239">
        <v>39</v>
      </c>
      <c r="O239">
        <v>3</v>
      </c>
      <c r="P239">
        <v>1</v>
      </c>
      <c r="Q239" t="s">
        <v>50</v>
      </c>
      <c r="R239">
        <v>1</v>
      </c>
      <c r="S239" t="s">
        <v>48</v>
      </c>
      <c r="T239">
        <v>2707</v>
      </c>
      <c r="U239" t="str">
        <f t="shared" si="10"/>
        <v>Low</v>
      </c>
      <c r="V239">
        <v>21509</v>
      </c>
      <c r="W239">
        <v>7</v>
      </c>
      <c r="X239" t="s">
        <v>42</v>
      </c>
      <c r="Y239" t="s">
        <v>43</v>
      </c>
      <c r="Z239">
        <v>20</v>
      </c>
      <c r="AA239">
        <v>4</v>
      </c>
      <c r="AB239">
        <v>1</v>
      </c>
      <c r="AC239">
        <v>80</v>
      </c>
      <c r="AD239">
        <v>0</v>
      </c>
      <c r="AE239">
        <v>13</v>
      </c>
      <c r="AF239">
        <v>3</v>
      </c>
      <c r="AG239">
        <v>4</v>
      </c>
      <c r="AH239" t="str">
        <f t="shared" si="11"/>
        <v>6+ Years</v>
      </c>
      <c r="AI239">
        <v>9</v>
      </c>
      <c r="AJ239">
        <v>7</v>
      </c>
      <c r="AK239">
        <v>1</v>
      </c>
      <c r="AL239">
        <v>7</v>
      </c>
    </row>
    <row r="240" spans="1:38" x14ac:dyDescent="0.25">
      <c r="A240">
        <v>52</v>
      </c>
      <c r="B240" t="str">
        <f t="shared" si="9"/>
        <v>Late Career (46+)</v>
      </c>
      <c r="C240" t="s">
        <v>43</v>
      </c>
      <c r="D240" t="s">
        <v>55</v>
      </c>
      <c r="E240">
        <v>771</v>
      </c>
      <c r="F240" t="s">
        <v>37</v>
      </c>
      <c r="G240">
        <v>2</v>
      </c>
      <c r="H240">
        <v>4</v>
      </c>
      <c r="I240" t="s">
        <v>38</v>
      </c>
      <c r="J240">
        <v>1</v>
      </c>
      <c r="K240">
        <v>329</v>
      </c>
      <c r="L240">
        <v>1</v>
      </c>
      <c r="M240" t="s">
        <v>46</v>
      </c>
      <c r="N240">
        <v>79</v>
      </c>
      <c r="O240">
        <v>2</v>
      </c>
      <c r="P240">
        <v>5</v>
      </c>
      <c r="Q240" t="s">
        <v>56</v>
      </c>
      <c r="R240">
        <v>3</v>
      </c>
      <c r="S240" t="s">
        <v>41</v>
      </c>
      <c r="T240">
        <v>19068</v>
      </c>
      <c r="U240" t="str">
        <f t="shared" si="10"/>
        <v>High</v>
      </c>
      <c r="V240">
        <v>21030</v>
      </c>
      <c r="W240">
        <v>1</v>
      </c>
      <c r="X240" t="s">
        <v>42</v>
      </c>
      <c r="Y240" t="s">
        <v>35</v>
      </c>
      <c r="Z240">
        <v>18</v>
      </c>
      <c r="AA240">
        <v>3</v>
      </c>
      <c r="AB240">
        <v>4</v>
      </c>
      <c r="AC240">
        <v>80</v>
      </c>
      <c r="AD240">
        <v>0</v>
      </c>
      <c r="AE240">
        <v>33</v>
      </c>
      <c r="AF240">
        <v>2</v>
      </c>
      <c r="AG240">
        <v>4</v>
      </c>
      <c r="AH240" t="str">
        <f t="shared" si="11"/>
        <v>6+ Years</v>
      </c>
      <c r="AI240">
        <v>33</v>
      </c>
      <c r="AJ240">
        <v>7</v>
      </c>
      <c r="AK240">
        <v>15</v>
      </c>
      <c r="AL240">
        <v>12</v>
      </c>
    </row>
    <row r="241" spans="1:38" x14ac:dyDescent="0.25">
      <c r="A241">
        <v>32</v>
      </c>
      <c r="B241" t="str">
        <f t="shared" si="9"/>
        <v>Mid Career (31-45)</v>
      </c>
      <c r="C241" t="s">
        <v>43</v>
      </c>
      <c r="D241" t="s">
        <v>36</v>
      </c>
      <c r="E241">
        <v>1401</v>
      </c>
      <c r="F241" t="s">
        <v>37</v>
      </c>
      <c r="G241">
        <v>4</v>
      </c>
      <c r="H241">
        <v>2</v>
      </c>
      <c r="I241" t="s">
        <v>38</v>
      </c>
      <c r="J241">
        <v>1</v>
      </c>
      <c r="K241">
        <v>330</v>
      </c>
      <c r="L241">
        <v>3</v>
      </c>
      <c r="M241" t="s">
        <v>39</v>
      </c>
      <c r="N241">
        <v>56</v>
      </c>
      <c r="O241">
        <v>3</v>
      </c>
      <c r="P241">
        <v>1</v>
      </c>
      <c r="Q241" t="s">
        <v>57</v>
      </c>
      <c r="R241">
        <v>2</v>
      </c>
      <c r="S241" t="s">
        <v>48</v>
      </c>
      <c r="T241">
        <v>3931</v>
      </c>
      <c r="U241" t="str">
        <f t="shared" si="10"/>
        <v>Medium</v>
      </c>
      <c r="V241">
        <v>20990</v>
      </c>
      <c r="W241">
        <v>2</v>
      </c>
      <c r="X241" t="s">
        <v>42</v>
      </c>
      <c r="Y241" t="s">
        <v>43</v>
      </c>
      <c r="Z241">
        <v>11</v>
      </c>
      <c r="AA241">
        <v>3</v>
      </c>
      <c r="AB241">
        <v>1</v>
      </c>
      <c r="AC241">
        <v>80</v>
      </c>
      <c r="AD241">
        <v>1</v>
      </c>
      <c r="AE241">
        <v>6</v>
      </c>
      <c r="AF241">
        <v>5</v>
      </c>
      <c r="AG241">
        <v>3</v>
      </c>
      <c r="AH241" t="str">
        <f t="shared" si="11"/>
        <v>3-5 Years</v>
      </c>
      <c r="AI241">
        <v>4</v>
      </c>
      <c r="AJ241">
        <v>3</v>
      </c>
      <c r="AK241">
        <v>1</v>
      </c>
      <c r="AL241">
        <v>2</v>
      </c>
    </row>
    <row r="242" spans="1:38" x14ac:dyDescent="0.25">
      <c r="A242">
        <v>32</v>
      </c>
      <c r="B242" t="str">
        <f t="shared" si="9"/>
        <v>Mid Career (31-45)</v>
      </c>
      <c r="C242" t="s">
        <v>35</v>
      </c>
      <c r="D242" t="s">
        <v>36</v>
      </c>
      <c r="E242">
        <v>515</v>
      </c>
      <c r="F242" t="s">
        <v>45</v>
      </c>
      <c r="G242">
        <v>1</v>
      </c>
      <c r="H242">
        <v>3</v>
      </c>
      <c r="I242" t="s">
        <v>38</v>
      </c>
      <c r="J242">
        <v>1</v>
      </c>
      <c r="K242">
        <v>331</v>
      </c>
      <c r="L242">
        <v>4</v>
      </c>
      <c r="M242" t="s">
        <v>46</v>
      </c>
      <c r="N242">
        <v>62</v>
      </c>
      <c r="O242">
        <v>2</v>
      </c>
      <c r="P242">
        <v>1</v>
      </c>
      <c r="Q242" t="s">
        <v>50</v>
      </c>
      <c r="R242">
        <v>3</v>
      </c>
      <c r="S242" t="s">
        <v>41</v>
      </c>
      <c r="T242">
        <v>3730</v>
      </c>
      <c r="U242" t="str">
        <f t="shared" si="10"/>
        <v>Medium</v>
      </c>
      <c r="V242">
        <v>9571</v>
      </c>
      <c r="W242">
        <v>0</v>
      </c>
      <c r="X242" t="s">
        <v>42</v>
      </c>
      <c r="Y242" t="s">
        <v>35</v>
      </c>
      <c r="Z242">
        <v>14</v>
      </c>
      <c r="AA242">
        <v>3</v>
      </c>
      <c r="AB242">
        <v>4</v>
      </c>
      <c r="AC242">
        <v>80</v>
      </c>
      <c r="AD242">
        <v>0</v>
      </c>
      <c r="AE242">
        <v>4</v>
      </c>
      <c r="AF242">
        <v>2</v>
      </c>
      <c r="AG242">
        <v>1</v>
      </c>
      <c r="AH242" t="str">
        <f t="shared" si="11"/>
        <v>3-5 Years</v>
      </c>
      <c r="AI242">
        <v>3</v>
      </c>
      <c r="AJ242">
        <v>2</v>
      </c>
      <c r="AK242">
        <v>1</v>
      </c>
      <c r="AL242">
        <v>2</v>
      </c>
    </row>
    <row r="243" spans="1:38" x14ac:dyDescent="0.25">
      <c r="A243">
        <v>39</v>
      </c>
      <c r="B243" t="str">
        <f t="shared" si="9"/>
        <v>Mid Career (31-45)</v>
      </c>
      <c r="C243" t="s">
        <v>43</v>
      </c>
      <c r="D243" t="s">
        <v>36</v>
      </c>
      <c r="E243">
        <v>1431</v>
      </c>
      <c r="F243" t="s">
        <v>45</v>
      </c>
      <c r="G243">
        <v>1</v>
      </c>
      <c r="H243">
        <v>4</v>
      </c>
      <c r="I243" t="s">
        <v>51</v>
      </c>
      <c r="J243">
        <v>1</v>
      </c>
      <c r="K243">
        <v>332</v>
      </c>
      <c r="L243">
        <v>3</v>
      </c>
      <c r="M243" t="s">
        <v>39</v>
      </c>
      <c r="N243">
        <v>96</v>
      </c>
      <c r="O243">
        <v>3</v>
      </c>
      <c r="P243">
        <v>1</v>
      </c>
      <c r="Q243" t="s">
        <v>50</v>
      </c>
      <c r="R243">
        <v>3</v>
      </c>
      <c r="S243" t="s">
        <v>52</v>
      </c>
      <c r="T243">
        <v>2232</v>
      </c>
      <c r="U243" t="str">
        <f t="shared" si="10"/>
        <v>Low</v>
      </c>
      <c r="V243">
        <v>15417</v>
      </c>
      <c r="W243">
        <v>7</v>
      </c>
      <c r="X243" t="s">
        <v>42</v>
      </c>
      <c r="Y243" t="s">
        <v>43</v>
      </c>
      <c r="Z243">
        <v>14</v>
      </c>
      <c r="AA243">
        <v>3</v>
      </c>
      <c r="AB243">
        <v>3</v>
      </c>
      <c r="AC243">
        <v>80</v>
      </c>
      <c r="AD243">
        <v>3</v>
      </c>
      <c r="AE243">
        <v>7</v>
      </c>
      <c r="AF243">
        <v>1</v>
      </c>
      <c r="AG243">
        <v>3</v>
      </c>
      <c r="AH243" t="str">
        <f t="shared" si="11"/>
        <v>3-5 Years</v>
      </c>
      <c r="AI243">
        <v>3</v>
      </c>
      <c r="AJ243">
        <v>2</v>
      </c>
      <c r="AK243">
        <v>1</v>
      </c>
      <c r="AL243">
        <v>2</v>
      </c>
    </row>
    <row r="244" spans="1:38" x14ac:dyDescent="0.25">
      <c r="A244">
        <v>32</v>
      </c>
      <c r="B244" t="str">
        <f t="shared" si="9"/>
        <v>Mid Career (31-45)</v>
      </c>
      <c r="C244" t="s">
        <v>43</v>
      </c>
      <c r="D244" t="s">
        <v>55</v>
      </c>
      <c r="E244">
        <v>976</v>
      </c>
      <c r="F244" t="s">
        <v>37</v>
      </c>
      <c r="G244">
        <v>26</v>
      </c>
      <c r="H244">
        <v>4</v>
      </c>
      <c r="I244" t="s">
        <v>59</v>
      </c>
      <c r="J244">
        <v>1</v>
      </c>
      <c r="K244">
        <v>333</v>
      </c>
      <c r="L244">
        <v>3</v>
      </c>
      <c r="M244" t="s">
        <v>46</v>
      </c>
      <c r="N244">
        <v>100</v>
      </c>
      <c r="O244">
        <v>3</v>
      </c>
      <c r="P244">
        <v>2</v>
      </c>
      <c r="Q244" t="s">
        <v>40</v>
      </c>
      <c r="R244">
        <v>4</v>
      </c>
      <c r="S244" t="s">
        <v>48</v>
      </c>
      <c r="T244">
        <v>4465</v>
      </c>
      <c r="U244" t="str">
        <f t="shared" si="10"/>
        <v>Medium</v>
      </c>
      <c r="V244">
        <v>12069</v>
      </c>
      <c r="W244">
        <v>0</v>
      </c>
      <c r="X244" t="s">
        <v>42</v>
      </c>
      <c r="Y244" t="s">
        <v>43</v>
      </c>
      <c r="Z244">
        <v>18</v>
      </c>
      <c r="AA244">
        <v>3</v>
      </c>
      <c r="AB244">
        <v>1</v>
      </c>
      <c r="AC244">
        <v>80</v>
      </c>
      <c r="AD244">
        <v>0</v>
      </c>
      <c r="AE244">
        <v>4</v>
      </c>
      <c r="AF244">
        <v>2</v>
      </c>
      <c r="AG244">
        <v>3</v>
      </c>
      <c r="AH244" t="str">
        <f t="shared" si="11"/>
        <v>3-5 Years</v>
      </c>
      <c r="AI244">
        <v>3</v>
      </c>
      <c r="AJ244">
        <v>2</v>
      </c>
      <c r="AK244">
        <v>2</v>
      </c>
      <c r="AL244">
        <v>2</v>
      </c>
    </row>
    <row r="245" spans="1:38" x14ac:dyDescent="0.25">
      <c r="A245">
        <v>41</v>
      </c>
      <c r="B245" t="str">
        <f t="shared" si="9"/>
        <v>Mid Career (31-45)</v>
      </c>
      <c r="C245" t="s">
        <v>43</v>
      </c>
      <c r="D245" t="s">
        <v>36</v>
      </c>
      <c r="E245">
        <v>1411</v>
      </c>
      <c r="F245" t="s">
        <v>45</v>
      </c>
      <c r="G245">
        <v>19</v>
      </c>
      <c r="H245">
        <v>2</v>
      </c>
      <c r="I245" t="s">
        <v>38</v>
      </c>
      <c r="J245">
        <v>1</v>
      </c>
      <c r="K245">
        <v>334</v>
      </c>
      <c r="L245">
        <v>3</v>
      </c>
      <c r="M245" t="s">
        <v>46</v>
      </c>
      <c r="N245">
        <v>36</v>
      </c>
      <c r="O245">
        <v>3</v>
      </c>
      <c r="P245">
        <v>2</v>
      </c>
      <c r="Q245" t="s">
        <v>47</v>
      </c>
      <c r="R245">
        <v>1</v>
      </c>
      <c r="S245" t="s">
        <v>52</v>
      </c>
      <c r="T245">
        <v>3072</v>
      </c>
      <c r="U245" t="str">
        <f t="shared" si="10"/>
        <v>Medium</v>
      </c>
      <c r="V245">
        <v>19877</v>
      </c>
      <c r="W245">
        <v>2</v>
      </c>
      <c r="X245" t="s">
        <v>42</v>
      </c>
      <c r="Y245" t="s">
        <v>43</v>
      </c>
      <c r="Z245">
        <v>16</v>
      </c>
      <c r="AA245">
        <v>3</v>
      </c>
      <c r="AB245">
        <v>1</v>
      </c>
      <c r="AC245">
        <v>80</v>
      </c>
      <c r="AD245">
        <v>2</v>
      </c>
      <c r="AE245">
        <v>17</v>
      </c>
      <c r="AF245">
        <v>2</v>
      </c>
      <c r="AG245">
        <v>2</v>
      </c>
      <c r="AH245" t="str">
        <f t="shared" si="11"/>
        <v>0-2 Years</v>
      </c>
      <c r="AI245">
        <v>1</v>
      </c>
      <c r="AJ245">
        <v>0</v>
      </c>
      <c r="AK245">
        <v>0</v>
      </c>
      <c r="AL245">
        <v>0</v>
      </c>
    </row>
    <row r="246" spans="1:38" x14ac:dyDescent="0.25">
      <c r="A246">
        <v>40</v>
      </c>
      <c r="B246" t="str">
        <f t="shared" si="9"/>
        <v>Mid Career (31-45)</v>
      </c>
      <c r="C246" t="s">
        <v>43</v>
      </c>
      <c r="D246" t="s">
        <v>36</v>
      </c>
      <c r="E246">
        <v>1300</v>
      </c>
      <c r="F246" t="s">
        <v>45</v>
      </c>
      <c r="G246">
        <v>24</v>
      </c>
      <c r="H246">
        <v>2</v>
      </c>
      <c r="I246" t="s">
        <v>60</v>
      </c>
      <c r="J246">
        <v>1</v>
      </c>
      <c r="K246">
        <v>335</v>
      </c>
      <c r="L246">
        <v>1</v>
      </c>
      <c r="M246" t="s">
        <v>46</v>
      </c>
      <c r="N246">
        <v>62</v>
      </c>
      <c r="O246">
        <v>3</v>
      </c>
      <c r="P246">
        <v>2</v>
      </c>
      <c r="Q246" t="s">
        <v>47</v>
      </c>
      <c r="R246">
        <v>4</v>
      </c>
      <c r="S246" t="s">
        <v>52</v>
      </c>
      <c r="T246">
        <v>3319</v>
      </c>
      <c r="U246" t="str">
        <f t="shared" si="10"/>
        <v>Medium</v>
      </c>
      <c r="V246">
        <v>24447</v>
      </c>
      <c r="W246">
        <v>1</v>
      </c>
      <c r="X246" t="s">
        <v>42</v>
      </c>
      <c r="Y246" t="s">
        <v>43</v>
      </c>
      <c r="Z246">
        <v>17</v>
      </c>
      <c r="AA246">
        <v>3</v>
      </c>
      <c r="AB246">
        <v>1</v>
      </c>
      <c r="AC246">
        <v>80</v>
      </c>
      <c r="AD246">
        <v>2</v>
      </c>
      <c r="AE246">
        <v>9</v>
      </c>
      <c r="AF246">
        <v>3</v>
      </c>
      <c r="AG246">
        <v>3</v>
      </c>
      <c r="AH246" t="str">
        <f t="shared" si="11"/>
        <v>6+ Years</v>
      </c>
      <c r="AI246">
        <v>9</v>
      </c>
      <c r="AJ246">
        <v>8</v>
      </c>
      <c r="AK246">
        <v>4</v>
      </c>
      <c r="AL246">
        <v>7</v>
      </c>
    </row>
    <row r="247" spans="1:38" x14ac:dyDescent="0.25">
      <c r="A247">
        <v>45</v>
      </c>
      <c r="B247" t="str">
        <f t="shared" si="9"/>
        <v>Mid Career (31-45)</v>
      </c>
      <c r="C247" t="s">
        <v>43</v>
      </c>
      <c r="D247" t="s">
        <v>36</v>
      </c>
      <c r="E247">
        <v>252</v>
      </c>
      <c r="F247" t="s">
        <v>45</v>
      </c>
      <c r="G247">
        <v>1</v>
      </c>
      <c r="H247">
        <v>3</v>
      </c>
      <c r="I247" t="s">
        <v>49</v>
      </c>
      <c r="J247">
        <v>1</v>
      </c>
      <c r="K247">
        <v>336</v>
      </c>
      <c r="L247">
        <v>3</v>
      </c>
      <c r="M247" t="s">
        <v>46</v>
      </c>
      <c r="N247">
        <v>70</v>
      </c>
      <c r="O247">
        <v>4</v>
      </c>
      <c r="P247">
        <v>5</v>
      </c>
      <c r="Q247" t="s">
        <v>56</v>
      </c>
      <c r="R247">
        <v>4</v>
      </c>
      <c r="S247" t="s">
        <v>48</v>
      </c>
      <c r="T247">
        <v>19202</v>
      </c>
      <c r="U247" t="str">
        <f t="shared" si="10"/>
        <v>High</v>
      </c>
      <c r="V247">
        <v>15970</v>
      </c>
      <c r="W247">
        <v>0</v>
      </c>
      <c r="X247" t="s">
        <v>42</v>
      </c>
      <c r="Y247" t="s">
        <v>43</v>
      </c>
      <c r="Z247">
        <v>11</v>
      </c>
      <c r="AA247">
        <v>3</v>
      </c>
      <c r="AB247">
        <v>3</v>
      </c>
      <c r="AC247">
        <v>80</v>
      </c>
      <c r="AD247">
        <v>1</v>
      </c>
      <c r="AE247">
        <v>25</v>
      </c>
      <c r="AF247">
        <v>2</v>
      </c>
      <c r="AG247">
        <v>3</v>
      </c>
      <c r="AH247" t="str">
        <f t="shared" si="11"/>
        <v>6+ Years</v>
      </c>
      <c r="AI247">
        <v>24</v>
      </c>
      <c r="AJ247">
        <v>0</v>
      </c>
      <c r="AK247">
        <v>1</v>
      </c>
      <c r="AL247">
        <v>7</v>
      </c>
    </row>
    <row r="248" spans="1:38" x14ac:dyDescent="0.25">
      <c r="A248">
        <v>31</v>
      </c>
      <c r="B248" t="str">
        <f t="shared" si="9"/>
        <v>Mid Career (31-45)</v>
      </c>
      <c r="C248" t="s">
        <v>43</v>
      </c>
      <c r="D248" t="s">
        <v>44</v>
      </c>
      <c r="E248">
        <v>1327</v>
      </c>
      <c r="F248" t="s">
        <v>45</v>
      </c>
      <c r="G248">
        <v>3</v>
      </c>
      <c r="H248">
        <v>4</v>
      </c>
      <c r="I248" t="s">
        <v>51</v>
      </c>
      <c r="J248">
        <v>1</v>
      </c>
      <c r="K248">
        <v>337</v>
      </c>
      <c r="L248">
        <v>2</v>
      </c>
      <c r="M248" t="s">
        <v>46</v>
      </c>
      <c r="N248">
        <v>73</v>
      </c>
      <c r="O248">
        <v>3</v>
      </c>
      <c r="P248">
        <v>3</v>
      </c>
      <c r="Q248" t="s">
        <v>58</v>
      </c>
      <c r="R248">
        <v>3</v>
      </c>
      <c r="S248" t="s">
        <v>52</v>
      </c>
      <c r="T248">
        <v>13675</v>
      </c>
      <c r="U248" t="str">
        <f t="shared" si="10"/>
        <v>High</v>
      </c>
      <c r="V248">
        <v>13523</v>
      </c>
      <c r="W248">
        <v>9</v>
      </c>
      <c r="X248" t="s">
        <v>42</v>
      </c>
      <c r="Y248" t="s">
        <v>43</v>
      </c>
      <c r="Z248">
        <v>12</v>
      </c>
      <c r="AA248">
        <v>3</v>
      </c>
      <c r="AB248">
        <v>1</v>
      </c>
      <c r="AC248">
        <v>80</v>
      </c>
      <c r="AD248">
        <v>1</v>
      </c>
      <c r="AE248">
        <v>9</v>
      </c>
      <c r="AF248">
        <v>3</v>
      </c>
      <c r="AG248">
        <v>3</v>
      </c>
      <c r="AH248" t="str">
        <f t="shared" si="11"/>
        <v>0-2 Years</v>
      </c>
      <c r="AI248">
        <v>2</v>
      </c>
      <c r="AJ248">
        <v>2</v>
      </c>
      <c r="AK248">
        <v>2</v>
      </c>
      <c r="AL248">
        <v>2</v>
      </c>
    </row>
    <row r="249" spans="1:38" x14ac:dyDescent="0.25">
      <c r="A249">
        <v>33</v>
      </c>
      <c r="B249" t="str">
        <f t="shared" si="9"/>
        <v>Mid Career (31-45)</v>
      </c>
      <c r="C249" t="s">
        <v>43</v>
      </c>
      <c r="D249" t="s">
        <v>36</v>
      </c>
      <c r="E249">
        <v>832</v>
      </c>
      <c r="F249" t="s">
        <v>45</v>
      </c>
      <c r="G249">
        <v>5</v>
      </c>
      <c r="H249">
        <v>4</v>
      </c>
      <c r="I249" t="s">
        <v>38</v>
      </c>
      <c r="J249">
        <v>1</v>
      </c>
      <c r="K249">
        <v>338</v>
      </c>
      <c r="L249">
        <v>3</v>
      </c>
      <c r="M249" t="s">
        <v>39</v>
      </c>
      <c r="N249">
        <v>63</v>
      </c>
      <c r="O249">
        <v>2</v>
      </c>
      <c r="P249">
        <v>1</v>
      </c>
      <c r="Q249" t="s">
        <v>47</v>
      </c>
      <c r="R249">
        <v>4</v>
      </c>
      <c r="S249" t="s">
        <v>48</v>
      </c>
      <c r="T249">
        <v>2911</v>
      </c>
      <c r="U249" t="str">
        <f t="shared" si="10"/>
        <v>Low</v>
      </c>
      <c r="V249">
        <v>14776</v>
      </c>
      <c r="W249">
        <v>1</v>
      </c>
      <c r="X249" t="s">
        <v>42</v>
      </c>
      <c r="Y249" t="s">
        <v>43</v>
      </c>
      <c r="Z249">
        <v>13</v>
      </c>
      <c r="AA249">
        <v>3</v>
      </c>
      <c r="AB249">
        <v>3</v>
      </c>
      <c r="AC249">
        <v>80</v>
      </c>
      <c r="AD249">
        <v>1</v>
      </c>
      <c r="AE249">
        <v>2</v>
      </c>
      <c r="AF249">
        <v>2</v>
      </c>
      <c r="AG249">
        <v>2</v>
      </c>
      <c r="AH249" t="str">
        <f t="shared" si="11"/>
        <v>0-2 Years</v>
      </c>
      <c r="AI249">
        <v>2</v>
      </c>
      <c r="AJ249">
        <v>2</v>
      </c>
      <c r="AK249">
        <v>0</v>
      </c>
      <c r="AL249">
        <v>2</v>
      </c>
    </row>
    <row r="250" spans="1:38" x14ac:dyDescent="0.25">
      <c r="A250">
        <v>34</v>
      </c>
      <c r="B250" t="str">
        <f t="shared" si="9"/>
        <v>Mid Career (31-45)</v>
      </c>
      <c r="C250" t="s">
        <v>43</v>
      </c>
      <c r="D250" t="s">
        <v>36</v>
      </c>
      <c r="E250">
        <v>470</v>
      </c>
      <c r="F250" t="s">
        <v>45</v>
      </c>
      <c r="G250">
        <v>2</v>
      </c>
      <c r="H250">
        <v>4</v>
      </c>
      <c r="I250" t="s">
        <v>38</v>
      </c>
      <c r="J250">
        <v>1</v>
      </c>
      <c r="K250">
        <v>339</v>
      </c>
      <c r="L250">
        <v>4</v>
      </c>
      <c r="M250" t="s">
        <v>46</v>
      </c>
      <c r="N250">
        <v>84</v>
      </c>
      <c r="O250">
        <v>2</v>
      </c>
      <c r="P250">
        <v>2</v>
      </c>
      <c r="Q250" t="s">
        <v>53</v>
      </c>
      <c r="R250">
        <v>1</v>
      </c>
      <c r="S250" t="s">
        <v>48</v>
      </c>
      <c r="T250">
        <v>5957</v>
      </c>
      <c r="U250" t="str">
        <f t="shared" si="10"/>
        <v>Medium</v>
      </c>
      <c r="V250">
        <v>23687</v>
      </c>
      <c r="W250">
        <v>6</v>
      </c>
      <c r="X250" t="s">
        <v>42</v>
      </c>
      <c r="Y250" t="s">
        <v>43</v>
      </c>
      <c r="Z250">
        <v>13</v>
      </c>
      <c r="AA250">
        <v>3</v>
      </c>
      <c r="AB250">
        <v>2</v>
      </c>
      <c r="AC250">
        <v>80</v>
      </c>
      <c r="AD250">
        <v>1</v>
      </c>
      <c r="AE250">
        <v>13</v>
      </c>
      <c r="AF250">
        <v>3</v>
      </c>
      <c r="AG250">
        <v>3</v>
      </c>
      <c r="AH250" t="str">
        <f t="shared" si="11"/>
        <v>6+ Years</v>
      </c>
      <c r="AI250">
        <v>11</v>
      </c>
      <c r="AJ250">
        <v>9</v>
      </c>
      <c r="AK250">
        <v>5</v>
      </c>
      <c r="AL250">
        <v>9</v>
      </c>
    </row>
    <row r="251" spans="1:38" x14ac:dyDescent="0.25">
      <c r="A251">
        <v>37</v>
      </c>
      <c r="B251" t="str">
        <f t="shared" si="9"/>
        <v>Mid Career (31-45)</v>
      </c>
      <c r="C251" t="s">
        <v>43</v>
      </c>
      <c r="D251" t="s">
        <v>36</v>
      </c>
      <c r="E251">
        <v>1017</v>
      </c>
      <c r="F251" t="s">
        <v>45</v>
      </c>
      <c r="G251">
        <v>1</v>
      </c>
      <c r="H251">
        <v>2</v>
      </c>
      <c r="I251" t="s">
        <v>51</v>
      </c>
      <c r="J251">
        <v>1</v>
      </c>
      <c r="K251">
        <v>340</v>
      </c>
      <c r="L251">
        <v>3</v>
      </c>
      <c r="M251" t="s">
        <v>39</v>
      </c>
      <c r="N251">
        <v>83</v>
      </c>
      <c r="O251">
        <v>2</v>
      </c>
      <c r="P251">
        <v>1</v>
      </c>
      <c r="Q251" t="s">
        <v>47</v>
      </c>
      <c r="R251">
        <v>1</v>
      </c>
      <c r="S251" t="s">
        <v>48</v>
      </c>
      <c r="T251">
        <v>3920</v>
      </c>
      <c r="U251" t="str">
        <f t="shared" si="10"/>
        <v>Medium</v>
      </c>
      <c r="V251">
        <v>18697</v>
      </c>
      <c r="W251">
        <v>2</v>
      </c>
      <c r="X251" t="s">
        <v>42</v>
      </c>
      <c r="Y251" t="s">
        <v>43</v>
      </c>
      <c r="Z251">
        <v>14</v>
      </c>
      <c r="AA251">
        <v>3</v>
      </c>
      <c r="AB251">
        <v>1</v>
      </c>
      <c r="AC251">
        <v>80</v>
      </c>
      <c r="AD251">
        <v>1</v>
      </c>
      <c r="AE251">
        <v>17</v>
      </c>
      <c r="AF251">
        <v>2</v>
      </c>
      <c r="AG251">
        <v>2</v>
      </c>
      <c r="AH251" t="str">
        <f t="shared" si="11"/>
        <v>3-5 Years</v>
      </c>
      <c r="AI251">
        <v>3</v>
      </c>
      <c r="AJ251">
        <v>1</v>
      </c>
      <c r="AK251">
        <v>0</v>
      </c>
      <c r="AL251">
        <v>2</v>
      </c>
    </row>
    <row r="252" spans="1:38" x14ac:dyDescent="0.25">
      <c r="A252">
        <v>45</v>
      </c>
      <c r="B252" t="str">
        <f t="shared" si="9"/>
        <v>Mid Career (31-45)</v>
      </c>
      <c r="C252" t="s">
        <v>43</v>
      </c>
      <c r="D252" t="s">
        <v>44</v>
      </c>
      <c r="E252">
        <v>1199</v>
      </c>
      <c r="F252" t="s">
        <v>45</v>
      </c>
      <c r="G252">
        <v>7</v>
      </c>
      <c r="H252">
        <v>4</v>
      </c>
      <c r="I252" t="s">
        <v>38</v>
      </c>
      <c r="J252">
        <v>1</v>
      </c>
      <c r="K252">
        <v>341</v>
      </c>
      <c r="L252">
        <v>1</v>
      </c>
      <c r="M252" t="s">
        <v>46</v>
      </c>
      <c r="N252">
        <v>77</v>
      </c>
      <c r="O252">
        <v>4</v>
      </c>
      <c r="P252">
        <v>2</v>
      </c>
      <c r="Q252" t="s">
        <v>53</v>
      </c>
      <c r="R252">
        <v>3</v>
      </c>
      <c r="S252" t="s">
        <v>48</v>
      </c>
      <c r="T252">
        <v>6434</v>
      </c>
      <c r="U252" t="str">
        <f t="shared" si="10"/>
        <v>Medium</v>
      </c>
      <c r="V252">
        <v>5118</v>
      </c>
      <c r="W252">
        <v>4</v>
      </c>
      <c r="X252" t="s">
        <v>42</v>
      </c>
      <c r="Y252" t="s">
        <v>43</v>
      </c>
      <c r="Z252">
        <v>17</v>
      </c>
      <c r="AA252">
        <v>3</v>
      </c>
      <c r="AB252">
        <v>4</v>
      </c>
      <c r="AC252">
        <v>80</v>
      </c>
      <c r="AD252">
        <v>1</v>
      </c>
      <c r="AE252">
        <v>9</v>
      </c>
      <c r="AF252">
        <v>1</v>
      </c>
      <c r="AG252">
        <v>3</v>
      </c>
      <c r="AH252" t="str">
        <f t="shared" si="11"/>
        <v>3-5 Years</v>
      </c>
      <c r="AI252">
        <v>3</v>
      </c>
      <c r="AJ252">
        <v>2</v>
      </c>
      <c r="AK252">
        <v>0</v>
      </c>
      <c r="AL252">
        <v>2</v>
      </c>
    </row>
    <row r="253" spans="1:38" x14ac:dyDescent="0.25">
      <c r="A253">
        <v>37</v>
      </c>
      <c r="B253" t="str">
        <f t="shared" si="9"/>
        <v>Mid Career (31-45)</v>
      </c>
      <c r="C253" t="s">
        <v>35</v>
      </c>
      <c r="D253" t="s">
        <v>44</v>
      </c>
      <c r="E253">
        <v>504</v>
      </c>
      <c r="F253" t="s">
        <v>45</v>
      </c>
      <c r="G253">
        <v>10</v>
      </c>
      <c r="H253">
        <v>3</v>
      </c>
      <c r="I253" t="s">
        <v>51</v>
      </c>
      <c r="J253">
        <v>1</v>
      </c>
      <c r="K253">
        <v>342</v>
      </c>
      <c r="L253">
        <v>1</v>
      </c>
      <c r="M253" t="s">
        <v>46</v>
      </c>
      <c r="N253">
        <v>61</v>
      </c>
      <c r="O253">
        <v>3</v>
      </c>
      <c r="P253">
        <v>3</v>
      </c>
      <c r="Q253" t="s">
        <v>53</v>
      </c>
      <c r="R253">
        <v>3</v>
      </c>
      <c r="S253" t="s">
        <v>52</v>
      </c>
      <c r="T253">
        <v>10048</v>
      </c>
      <c r="U253" t="str">
        <f t="shared" si="10"/>
        <v>High</v>
      </c>
      <c r="V253">
        <v>22573</v>
      </c>
      <c r="W253">
        <v>6</v>
      </c>
      <c r="X253" t="s">
        <v>42</v>
      </c>
      <c r="Y253" t="s">
        <v>43</v>
      </c>
      <c r="Z253">
        <v>11</v>
      </c>
      <c r="AA253">
        <v>3</v>
      </c>
      <c r="AB253">
        <v>2</v>
      </c>
      <c r="AC253">
        <v>80</v>
      </c>
      <c r="AD253">
        <v>2</v>
      </c>
      <c r="AE253">
        <v>17</v>
      </c>
      <c r="AF253">
        <v>5</v>
      </c>
      <c r="AG253">
        <v>3</v>
      </c>
      <c r="AH253" t="str">
        <f t="shared" si="11"/>
        <v>0-2 Years</v>
      </c>
      <c r="AI253">
        <v>1</v>
      </c>
      <c r="AJ253">
        <v>0</v>
      </c>
      <c r="AK253">
        <v>0</v>
      </c>
      <c r="AL253">
        <v>0</v>
      </c>
    </row>
    <row r="254" spans="1:38" x14ac:dyDescent="0.25">
      <c r="A254">
        <v>39</v>
      </c>
      <c r="B254" t="str">
        <f t="shared" si="9"/>
        <v>Mid Career (31-45)</v>
      </c>
      <c r="C254" t="s">
        <v>43</v>
      </c>
      <c r="D254" t="s">
        <v>44</v>
      </c>
      <c r="E254">
        <v>505</v>
      </c>
      <c r="F254" t="s">
        <v>45</v>
      </c>
      <c r="G254">
        <v>2</v>
      </c>
      <c r="H254">
        <v>4</v>
      </c>
      <c r="I254" t="s">
        <v>60</v>
      </c>
      <c r="J254">
        <v>1</v>
      </c>
      <c r="K254">
        <v>343</v>
      </c>
      <c r="L254">
        <v>3</v>
      </c>
      <c r="M254" t="s">
        <v>39</v>
      </c>
      <c r="N254">
        <v>64</v>
      </c>
      <c r="O254">
        <v>3</v>
      </c>
      <c r="P254">
        <v>3</v>
      </c>
      <c r="Q254" t="s">
        <v>54</v>
      </c>
      <c r="R254">
        <v>3</v>
      </c>
      <c r="S254" t="s">
        <v>41</v>
      </c>
      <c r="T254">
        <v>10938</v>
      </c>
      <c r="U254" t="str">
        <f t="shared" si="10"/>
        <v>High</v>
      </c>
      <c r="V254">
        <v>6420</v>
      </c>
      <c r="W254">
        <v>0</v>
      </c>
      <c r="X254" t="s">
        <v>42</v>
      </c>
      <c r="Y254" t="s">
        <v>43</v>
      </c>
      <c r="Z254">
        <v>25</v>
      </c>
      <c r="AA254">
        <v>4</v>
      </c>
      <c r="AB254">
        <v>4</v>
      </c>
      <c r="AC254">
        <v>80</v>
      </c>
      <c r="AD254">
        <v>0</v>
      </c>
      <c r="AE254">
        <v>20</v>
      </c>
      <c r="AF254">
        <v>1</v>
      </c>
      <c r="AG254">
        <v>3</v>
      </c>
      <c r="AH254" t="str">
        <f t="shared" si="11"/>
        <v>6+ Years</v>
      </c>
      <c r="AI254">
        <v>19</v>
      </c>
      <c r="AJ254">
        <v>6</v>
      </c>
      <c r="AK254">
        <v>11</v>
      </c>
      <c r="AL254">
        <v>8</v>
      </c>
    </row>
    <row r="255" spans="1:38" x14ac:dyDescent="0.25">
      <c r="A255">
        <v>29</v>
      </c>
      <c r="B255" t="str">
        <f t="shared" si="9"/>
        <v>Early Career (18-30)</v>
      </c>
      <c r="C255" t="s">
        <v>43</v>
      </c>
      <c r="D255" t="s">
        <v>36</v>
      </c>
      <c r="E255">
        <v>665</v>
      </c>
      <c r="F255" t="s">
        <v>45</v>
      </c>
      <c r="G255">
        <v>15</v>
      </c>
      <c r="H255">
        <v>3</v>
      </c>
      <c r="I255" t="s">
        <v>38</v>
      </c>
      <c r="J255">
        <v>1</v>
      </c>
      <c r="K255">
        <v>346</v>
      </c>
      <c r="L255">
        <v>3</v>
      </c>
      <c r="M255" t="s">
        <v>46</v>
      </c>
      <c r="N255">
        <v>60</v>
      </c>
      <c r="O255">
        <v>3</v>
      </c>
      <c r="P255">
        <v>1</v>
      </c>
      <c r="Q255" t="s">
        <v>47</v>
      </c>
      <c r="R255">
        <v>4</v>
      </c>
      <c r="S255" t="s">
        <v>41</v>
      </c>
      <c r="T255">
        <v>2340</v>
      </c>
      <c r="U255" t="str">
        <f t="shared" si="10"/>
        <v>Low</v>
      </c>
      <c r="V255">
        <v>22673</v>
      </c>
      <c r="W255">
        <v>1</v>
      </c>
      <c r="X255" t="s">
        <v>42</v>
      </c>
      <c r="Y255" t="s">
        <v>43</v>
      </c>
      <c r="Z255">
        <v>19</v>
      </c>
      <c r="AA255">
        <v>3</v>
      </c>
      <c r="AB255">
        <v>1</v>
      </c>
      <c r="AC255">
        <v>80</v>
      </c>
      <c r="AD255">
        <v>0</v>
      </c>
      <c r="AE255">
        <v>6</v>
      </c>
      <c r="AF255">
        <v>1</v>
      </c>
      <c r="AG255">
        <v>3</v>
      </c>
      <c r="AH255" t="str">
        <f t="shared" si="11"/>
        <v>6+ Years</v>
      </c>
      <c r="AI255">
        <v>6</v>
      </c>
      <c r="AJ255">
        <v>5</v>
      </c>
      <c r="AK255">
        <v>1</v>
      </c>
      <c r="AL255">
        <v>5</v>
      </c>
    </row>
    <row r="256" spans="1:38" x14ac:dyDescent="0.25">
      <c r="A256">
        <v>42</v>
      </c>
      <c r="B256" t="str">
        <f t="shared" si="9"/>
        <v>Mid Career (31-45)</v>
      </c>
      <c r="C256" t="s">
        <v>43</v>
      </c>
      <c r="D256" t="s">
        <v>36</v>
      </c>
      <c r="E256">
        <v>916</v>
      </c>
      <c r="F256" t="s">
        <v>45</v>
      </c>
      <c r="G256">
        <v>17</v>
      </c>
      <c r="H256">
        <v>2</v>
      </c>
      <c r="I256" t="s">
        <v>38</v>
      </c>
      <c r="J256">
        <v>1</v>
      </c>
      <c r="K256">
        <v>347</v>
      </c>
      <c r="L256">
        <v>4</v>
      </c>
      <c r="M256" t="s">
        <v>39</v>
      </c>
      <c r="N256">
        <v>82</v>
      </c>
      <c r="O256">
        <v>4</v>
      </c>
      <c r="P256">
        <v>2</v>
      </c>
      <c r="Q256" t="s">
        <v>47</v>
      </c>
      <c r="R256">
        <v>1</v>
      </c>
      <c r="S256" t="s">
        <v>41</v>
      </c>
      <c r="T256">
        <v>6545</v>
      </c>
      <c r="U256" t="str">
        <f t="shared" si="10"/>
        <v>Medium</v>
      </c>
      <c r="V256">
        <v>23016</v>
      </c>
      <c r="W256">
        <v>3</v>
      </c>
      <c r="X256" t="s">
        <v>42</v>
      </c>
      <c r="Y256" t="s">
        <v>35</v>
      </c>
      <c r="Z256">
        <v>13</v>
      </c>
      <c r="AA256">
        <v>3</v>
      </c>
      <c r="AB256">
        <v>3</v>
      </c>
      <c r="AC256">
        <v>80</v>
      </c>
      <c r="AD256">
        <v>0</v>
      </c>
      <c r="AE256">
        <v>10</v>
      </c>
      <c r="AF256">
        <v>1</v>
      </c>
      <c r="AG256">
        <v>3</v>
      </c>
      <c r="AH256" t="str">
        <f t="shared" si="11"/>
        <v>3-5 Years</v>
      </c>
      <c r="AI256">
        <v>3</v>
      </c>
      <c r="AJ256">
        <v>2</v>
      </c>
      <c r="AK256">
        <v>0</v>
      </c>
      <c r="AL256">
        <v>2</v>
      </c>
    </row>
    <row r="257" spans="1:38" x14ac:dyDescent="0.25">
      <c r="A257">
        <v>29</v>
      </c>
      <c r="B257" t="str">
        <f t="shared" si="9"/>
        <v>Early Career (18-30)</v>
      </c>
      <c r="C257" t="s">
        <v>43</v>
      </c>
      <c r="D257" t="s">
        <v>36</v>
      </c>
      <c r="E257">
        <v>1247</v>
      </c>
      <c r="F257" t="s">
        <v>37</v>
      </c>
      <c r="G257">
        <v>20</v>
      </c>
      <c r="H257">
        <v>2</v>
      </c>
      <c r="I257" t="s">
        <v>59</v>
      </c>
      <c r="J257">
        <v>1</v>
      </c>
      <c r="K257">
        <v>349</v>
      </c>
      <c r="L257">
        <v>4</v>
      </c>
      <c r="M257" t="s">
        <v>46</v>
      </c>
      <c r="N257">
        <v>45</v>
      </c>
      <c r="O257">
        <v>3</v>
      </c>
      <c r="P257">
        <v>2</v>
      </c>
      <c r="Q257" t="s">
        <v>40</v>
      </c>
      <c r="R257">
        <v>4</v>
      </c>
      <c r="S257" t="s">
        <v>52</v>
      </c>
      <c r="T257">
        <v>6931</v>
      </c>
      <c r="U257" t="str">
        <f t="shared" si="10"/>
        <v>Medium</v>
      </c>
      <c r="V257">
        <v>10732</v>
      </c>
      <c r="W257">
        <v>2</v>
      </c>
      <c r="X257" t="s">
        <v>42</v>
      </c>
      <c r="Y257" t="s">
        <v>43</v>
      </c>
      <c r="Z257">
        <v>14</v>
      </c>
      <c r="AA257">
        <v>3</v>
      </c>
      <c r="AB257">
        <v>4</v>
      </c>
      <c r="AC257">
        <v>80</v>
      </c>
      <c r="AD257">
        <v>1</v>
      </c>
      <c r="AE257">
        <v>10</v>
      </c>
      <c r="AF257">
        <v>2</v>
      </c>
      <c r="AG257">
        <v>3</v>
      </c>
      <c r="AH257" t="str">
        <f t="shared" si="11"/>
        <v>3-5 Years</v>
      </c>
      <c r="AI257">
        <v>3</v>
      </c>
      <c r="AJ257">
        <v>2</v>
      </c>
      <c r="AK257">
        <v>0</v>
      </c>
      <c r="AL257">
        <v>2</v>
      </c>
    </row>
    <row r="258" spans="1:38" x14ac:dyDescent="0.25">
      <c r="A258">
        <v>25</v>
      </c>
      <c r="B258" t="str">
        <f t="shared" si="9"/>
        <v>Early Career (18-30)</v>
      </c>
      <c r="C258" t="s">
        <v>43</v>
      </c>
      <c r="D258" t="s">
        <v>36</v>
      </c>
      <c r="E258">
        <v>685</v>
      </c>
      <c r="F258" t="s">
        <v>45</v>
      </c>
      <c r="G258">
        <v>1</v>
      </c>
      <c r="H258">
        <v>3</v>
      </c>
      <c r="I258" t="s">
        <v>38</v>
      </c>
      <c r="J258">
        <v>1</v>
      </c>
      <c r="K258">
        <v>350</v>
      </c>
      <c r="L258">
        <v>1</v>
      </c>
      <c r="M258" t="s">
        <v>39</v>
      </c>
      <c r="N258">
        <v>62</v>
      </c>
      <c r="O258">
        <v>3</v>
      </c>
      <c r="P258">
        <v>2</v>
      </c>
      <c r="Q258" t="s">
        <v>53</v>
      </c>
      <c r="R258">
        <v>3</v>
      </c>
      <c r="S258" t="s">
        <v>48</v>
      </c>
      <c r="T258">
        <v>4898</v>
      </c>
      <c r="U258" t="str">
        <f t="shared" si="10"/>
        <v>Medium</v>
      </c>
      <c r="V258">
        <v>7505</v>
      </c>
      <c r="W258">
        <v>0</v>
      </c>
      <c r="X258" t="s">
        <v>42</v>
      </c>
      <c r="Y258" t="s">
        <v>43</v>
      </c>
      <c r="Z258">
        <v>12</v>
      </c>
      <c r="AA258">
        <v>3</v>
      </c>
      <c r="AB258">
        <v>4</v>
      </c>
      <c r="AC258">
        <v>80</v>
      </c>
      <c r="AD258">
        <v>2</v>
      </c>
      <c r="AE258">
        <v>5</v>
      </c>
      <c r="AF258">
        <v>3</v>
      </c>
      <c r="AG258">
        <v>3</v>
      </c>
      <c r="AH258" t="str">
        <f t="shared" si="11"/>
        <v>3-5 Years</v>
      </c>
      <c r="AI258">
        <v>4</v>
      </c>
      <c r="AJ258">
        <v>2</v>
      </c>
      <c r="AK258">
        <v>1</v>
      </c>
      <c r="AL258">
        <v>2</v>
      </c>
    </row>
    <row r="259" spans="1:38" x14ac:dyDescent="0.25">
      <c r="A259">
        <v>42</v>
      </c>
      <c r="B259" t="str">
        <f t="shared" ref="B259:B322" si="12">IF(A259&lt;=30,"Early Career (18-30)",
 IF(A259&lt;=45,"Mid Career (31-45)",
 "Late Career (46+)"))</f>
        <v>Mid Career (31-45)</v>
      </c>
      <c r="C259" t="s">
        <v>43</v>
      </c>
      <c r="D259" t="s">
        <v>36</v>
      </c>
      <c r="E259">
        <v>269</v>
      </c>
      <c r="F259" t="s">
        <v>45</v>
      </c>
      <c r="G259">
        <v>2</v>
      </c>
      <c r="H259">
        <v>3</v>
      </c>
      <c r="I259" t="s">
        <v>51</v>
      </c>
      <c r="J259">
        <v>1</v>
      </c>
      <c r="K259">
        <v>351</v>
      </c>
      <c r="L259">
        <v>4</v>
      </c>
      <c r="M259" t="s">
        <v>39</v>
      </c>
      <c r="N259">
        <v>56</v>
      </c>
      <c r="O259">
        <v>2</v>
      </c>
      <c r="P259">
        <v>1</v>
      </c>
      <c r="Q259" t="s">
        <v>50</v>
      </c>
      <c r="R259">
        <v>1</v>
      </c>
      <c r="S259" t="s">
        <v>52</v>
      </c>
      <c r="T259">
        <v>2593</v>
      </c>
      <c r="U259" t="str">
        <f t="shared" ref="U259:U322" si="13">IF(T259&lt;3000,"Low",
 IF(T259&lt;7000,"Medium",
 "High"))</f>
        <v>Low</v>
      </c>
      <c r="V259">
        <v>8007</v>
      </c>
      <c r="W259">
        <v>0</v>
      </c>
      <c r="X259" t="s">
        <v>42</v>
      </c>
      <c r="Y259" t="s">
        <v>35</v>
      </c>
      <c r="Z259">
        <v>11</v>
      </c>
      <c r="AA259">
        <v>3</v>
      </c>
      <c r="AB259">
        <v>3</v>
      </c>
      <c r="AC259">
        <v>80</v>
      </c>
      <c r="AD259">
        <v>1</v>
      </c>
      <c r="AE259">
        <v>10</v>
      </c>
      <c r="AF259">
        <v>4</v>
      </c>
      <c r="AG259">
        <v>3</v>
      </c>
      <c r="AH259" t="str">
        <f t="shared" ref="AH259:AH322" si="14">IF(AI259&lt;=2,"0-2 Years",
 IF(AI259&lt;=5,"3-5 Years",
 "6+ Years"))</f>
        <v>6+ Years</v>
      </c>
      <c r="AI259">
        <v>9</v>
      </c>
      <c r="AJ259">
        <v>6</v>
      </c>
      <c r="AK259">
        <v>7</v>
      </c>
      <c r="AL259">
        <v>8</v>
      </c>
    </row>
    <row r="260" spans="1:38" x14ac:dyDescent="0.25">
      <c r="A260">
        <v>40</v>
      </c>
      <c r="B260" t="str">
        <f t="shared" si="12"/>
        <v>Mid Career (31-45)</v>
      </c>
      <c r="C260" t="s">
        <v>43</v>
      </c>
      <c r="D260" t="s">
        <v>36</v>
      </c>
      <c r="E260">
        <v>1416</v>
      </c>
      <c r="F260" t="s">
        <v>45</v>
      </c>
      <c r="G260">
        <v>2</v>
      </c>
      <c r="H260">
        <v>2</v>
      </c>
      <c r="I260" t="s">
        <v>51</v>
      </c>
      <c r="J260">
        <v>1</v>
      </c>
      <c r="K260">
        <v>352</v>
      </c>
      <c r="L260">
        <v>1</v>
      </c>
      <c r="M260" t="s">
        <v>46</v>
      </c>
      <c r="N260">
        <v>49</v>
      </c>
      <c r="O260">
        <v>3</v>
      </c>
      <c r="P260">
        <v>5</v>
      </c>
      <c r="Q260" t="s">
        <v>58</v>
      </c>
      <c r="R260">
        <v>3</v>
      </c>
      <c r="S260" t="s">
        <v>52</v>
      </c>
      <c r="T260">
        <v>19436</v>
      </c>
      <c r="U260" t="str">
        <f t="shared" si="13"/>
        <v>High</v>
      </c>
      <c r="V260">
        <v>5949</v>
      </c>
      <c r="W260">
        <v>0</v>
      </c>
      <c r="X260" t="s">
        <v>42</v>
      </c>
      <c r="Y260" t="s">
        <v>43</v>
      </c>
      <c r="Z260">
        <v>19</v>
      </c>
      <c r="AA260">
        <v>3</v>
      </c>
      <c r="AB260">
        <v>4</v>
      </c>
      <c r="AC260">
        <v>80</v>
      </c>
      <c r="AD260">
        <v>1</v>
      </c>
      <c r="AE260">
        <v>22</v>
      </c>
      <c r="AF260">
        <v>5</v>
      </c>
      <c r="AG260">
        <v>3</v>
      </c>
      <c r="AH260" t="str">
        <f t="shared" si="14"/>
        <v>6+ Years</v>
      </c>
      <c r="AI260">
        <v>21</v>
      </c>
      <c r="AJ260">
        <v>7</v>
      </c>
      <c r="AK260">
        <v>3</v>
      </c>
      <c r="AL260">
        <v>9</v>
      </c>
    </row>
    <row r="261" spans="1:38" x14ac:dyDescent="0.25">
      <c r="A261">
        <v>51</v>
      </c>
      <c r="B261" t="str">
        <f t="shared" si="12"/>
        <v>Late Career (46+)</v>
      </c>
      <c r="C261" t="s">
        <v>43</v>
      </c>
      <c r="D261" t="s">
        <v>36</v>
      </c>
      <c r="E261">
        <v>833</v>
      </c>
      <c r="F261" t="s">
        <v>45</v>
      </c>
      <c r="G261">
        <v>1</v>
      </c>
      <c r="H261">
        <v>3</v>
      </c>
      <c r="I261" t="s">
        <v>38</v>
      </c>
      <c r="J261">
        <v>1</v>
      </c>
      <c r="K261">
        <v>353</v>
      </c>
      <c r="L261">
        <v>3</v>
      </c>
      <c r="M261" t="s">
        <v>46</v>
      </c>
      <c r="N261">
        <v>96</v>
      </c>
      <c r="O261">
        <v>3</v>
      </c>
      <c r="P261">
        <v>1</v>
      </c>
      <c r="Q261" t="s">
        <v>47</v>
      </c>
      <c r="R261">
        <v>4</v>
      </c>
      <c r="S261" t="s">
        <v>48</v>
      </c>
      <c r="T261">
        <v>2723</v>
      </c>
      <c r="U261" t="str">
        <f t="shared" si="13"/>
        <v>Low</v>
      </c>
      <c r="V261">
        <v>23231</v>
      </c>
      <c r="W261">
        <v>1</v>
      </c>
      <c r="X261" t="s">
        <v>42</v>
      </c>
      <c r="Y261" t="s">
        <v>43</v>
      </c>
      <c r="Z261">
        <v>11</v>
      </c>
      <c r="AA261">
        <v>3</v>
      </c>
      <c r="AB261">
        <v>2</v>
      </c>
      <c r="AC261">
        <v>80</v>
      </c>
      <c r="AD261">
        <v>0</v>
      </c>
      <c r="AE261">
        <v>1</v>
      </c>
      <c r="AF261">
        <v>0</v>
      </c>
      <c r="AG261">
        <v>2</v>
      </c>
      <c r="AH261" t="str">
        <f t="shared" si="14"/>
        <v>0-2 Years</v>
      </c>
      <c r="AI261">
        <v>1</v>
      </c>
      <c r="AJ261">
        <v>0</v>
      </c>
      <c r="AK261">
        <v>0</v>
      </c>
      <c r="AL261">
        <v>0</v>
      </c>
    </row>
    <row r="262" spans="1:38" x14ac:dyDescent="0.25">
      <c r="A262">
        <v>31</v>
      </c>
      <c r="B262" t="str">
        <f t="shared" si="12"/>
        <v>Mid Career (31-45)</v>
      </c>
      <c r="C262" t="s">
        <v>35</v>
      </c>
      <c r="D262" t="s">
        <v>44</v>
      </c>
      <c r="E262">
        <v>307</v>
      </c>
      <c r="F262" t="s">
        <v>45</v>
      </c>
      <c r="G262">
        <v>29</v>
      </c>
      <c r="H262">
        <v>2</v>
      </c>
      <c r="I262" t="s">
        <v>51</v>
      </c>
      <c r="J262">
        <v>1</v>
      </c>
      <c r="K262">
        <v>355</v>
      </c>
      <c r="L262">
        <v>3</v>
      </c>
      <c r="M262" t="s">
        <v>46</v>
      </c>
      <c r="N262">
        <v>71</v>
      </c>
      <c r="O262">
        <v>2</v>
      </c>
      <c r="P262">
        <v>1</v>
      </c>
      <c r="Q262" t="s">
        <v>50</v>
      </c>
      <c r="R262">
        <v>2</v>
      </c>
      <c r="S262" t="s">
        <v>41</v>
      </c>
      <c r="T262">
        <v>3479</v>
      </c>
      <c r="U262" t="str">
        <f t="shared" si="13"/>
        <v>Medium</v>
      </c>
      <c r="V262">
        <v>11652</v>
      </c>
      <c r="W262">
        <v>0</v>
      </c>
      <c r="X262" t="s">
        <v>42</v>
      </c>
      <c r="Y262" t="s">
        <v>43</v>
      </c>
      <c r="Z262">
        <v>11</v>
      </c>
      <c r="AA262">
        <v>3</v>
      </c>
      <c r="AB262">
        <v>2</v>
      </c>
      <c r="AC262">
        <v>80</v>
      </c>
      <c r="AD262">
        <v>0</v>
      </c>
      <c r="AE262">
        <v>6</v>
      </c>
      <c r="AF262">
        <v>2</v>
      </c>
      <c r="AG262">
        <v>4</v>
      </c>
      <c r="AH262" t="str">
        <f t="shared" si="14"/>
        <v>3-5 Years</v>
      </c>
      <c r="AI262">
        <v>5</v>
      </c>
      <c r="AJ262">
        <v>4</v>
      </c>
      <c r="AK262">
        <v>1</v>
      </c>
      <c r="AL262">
        <v>4</v>
      </c>
    </row>
    <row r="263" spans="1:38" x14ac:dyDescent="0.25">
      <c r="A263">
        <v>32</v>
      </c>
      <c r="B263" t="str">
        <f t="shared" si="12"/>
        <v>Mid Career (31-45)</v>
      </c>
      <c r="C263" t="s">
        <v>43</v>
      </c>
      <c r="D263" t="s">
        <v>44</v>
      </c>
      <c r="E263">
        <v>1311</v>
      </c>
      <c r="F263" t="s">
        <v>45</v>
      </c>
      <c r="G263">
        <v>7</v>
      </c>
      <c r="H263">
        <v>3</v>
      </c>
      <c r="I263" t="s">
        <v>38</v>
      </c>
      <c r="J263">
        <v>1</v>
      </c>
      <c r="K263">
        <v>359</v>
      </c>
      <c r="L263">
        <v>2</v>
      </c>
      <c r="M263" t="s">
        <v>46</v>
      </c>
      <c r="N263">
        <v>100</v>
      </c>
      <c r="O263">
        <v>4</v>
      </c>
      <c r="P263">
        <v>1</v>
      </c>
      <c r="Q263" t="s">
        <v>50</v>
      </c>
      <c r="R263">
        <v>2</v>
      </c>
      <c r="S263" t="s">
        <v>48</v>
      </c>
      <c r="T263">
        <v>2794</v>
      </c>
      <c r="U263" t="str">
        <f t="shared" si="13"/>
        <v>Low</v>
      </c>
      <c r="V263">
        <v>26062</v>
      </c>
      <c r="W263">
        <v>1</v>
      </c>
      <c r="X263" t="s">
        <v>42</v>
      </c>
      <c r="Y263" t="s">
        <v>43</v>
      </c>
      <c r="Z263">
        <v>20</v>
      </c>
      <c r="AA263">
        <v>4</v>
      </c>
      <c r="AB263">
        <v>3</v>
      </c>
      <c r="AC263">
        <v>80</v>
      </c>
      <c r="AD263">
        <v>0</v>
      </c>
      <c r="AE263">
        <v>5</v>
      </c>
      <c r="AF263">
        <v>3</v>
      </c>
      <c r="AG263">
        <v>1</v>
      </c>
      <c r="AH263" t="str">
        <f t="shared" si="14"/>
        <v>3-5 Years</v>
      </c>
      <c r="AI263">
        <v>5</v>
      </c>
      <c r="AJ263">
        <v>1</v>
      </c>
      <c r="AK263">
        <v>0</v>
      </c>
      <c r="AL263">
        <v>3</v>
      </c>
    </row>
    <row r="264" spans="1:38" x14ac:dyDescent="0.25">
      <c r="A264">
        <v>38</v>
      </c>
      <c r="B264" t="str">
        <f t="shared" si="12"/>
        <v>Mid Career (31-45)</v>
      </c>
      <c r="C264" t="s">
        <v>43</v>
      </c>
      <c r="D264" t="s">
        <v>55</v>
      </c>
      <c r="E264">
        <v>1327</v>
      </c>
      <c r="F264" t="s">
        <v>37</v>
      </c>
      <c r="G264">
        <v>2</v>
      </c>
      <c r="H264">
        <v>2</v>
      </c>
      <c r="I264" t="s">
        <v>38</v>
      </c>
      <c r="J264">
        <v>1</v>
      </c>
      <c r="K264">
        <v>361</v>
      </c>
      <c r="L264">
        <v>4</v>
      </c>
      <c r="M264" t="s">
        <v>46</v>
      </c>
      <c r="N264">
        <v>39</v>
      </c>
      <c r="O264">
        <v>2</v>
      </c>
      <c r="P264">
        <v>2</v>
      </c>
      <c r="Q264" t="s">
        <v>40</v>
      </c>
      <c r="R264">
        <v>4</v>
      </c>
      <c r="S264" t="s">
        <v>48</v>
      </c>
      <c r="T264">
        <v>5249</v>
      </c>
      <c r="U264" t="str">
        <f t="shared" si="13"/>
        <v>Medium</v>
      </c>
      <c r="V264">
        <v>19682</v>
      </c>
      <c r="W264">
        <v>3</v>
      </c>
      <c r="X264" t="s">
        <v>42</v>
      </c>
      <c r="Y264" t="s">
        <v>43</v>
      </c>
      <c r="Z264">
        <v>18</v>
      </c>
      <c r="AA264">
        <v>3</v>
      </c>
      <c r="AB264">
        <v>4</v>
      </c>
      <c r="AC264">
        <v>80</v>
      </c>
      <c r="AD264">
        <v>1</v>
      </c>
      <c r="AE264">
        <v>13</v>
      </c>
      <c r="AF264">
        <v>0</v>
      </c>
      <c r="AG264">
        <v>3</v>
      </c>
      <c r="AH264" t="str">
        <f t="shared" si="14"/>
        <v>6+ Years</v>
      </c>
      <c r="AI264">
        <v>8</v>
      </c>
      <c r="AJ264">
        <v>7</v>
      </c>
      <c r="AK264">
        <v>7</v>
      </c>
      <c r="AL264">
        <v>5</v>
      </c>
    </row>
    <row r="265" spans="1:38" x14ac:dyDescent="0.25">
      <c r="A265">
        <v>32</v>
      </c>
      <c r="B265" t="str">
        <f t="shared" si="12"/>
        <v>Mid Career (31-45)</v>
      </c>
      <c r="C265" t="s">
        <v>43</v>
      </c>
      <c r="D265" t="s">
        <v>36</v>
      </c>
      <c r="E265">
        <v>128</v>
      </c>
      <c r="F265" t="s">
        <v>45</v>
      </c>
      <c r="G265">
        <v>2</v>
      </c>
      <c r="H265">
        <v>1</v>
      </c>
      <c r="I265" t="s">
        <v>60</v>
      </c>
      <c r="J265">
        <v>1</v>
      </c>
      <c r="K265">
        <v>362</v>
      </c>
      <c r="L265">
        <v>4</v>
      </c>
      <c r="M265" t="s">
        <v>46</v>
      </c>
      <c r="N265">
        <v>84</v>
      </c>
      <c r="O265">
        <v>2</v>
      </c>
      <c r="P265">
        <v>2</v>
      </c>
      <c r="Q265" t="s">
        <v>50</v>
      </c>
      <c r="R265">
        <v>1</v>
      </c>
      <c r="S265" t="s">
        <v>41</v>
      </c>
      <c r="T265">
        <v>2176</v>
      </c>
      <c r="U265" t="str">
        <f t="shared" si="13"/>
        <v>Low</v>
      </c>
      <c r="V265">
        <v>19737</v>
      </c>
      <c r="W265">
        <v>4</v>
      </c>
      <c r="X265" t="s">
        <v>42</v>
      </c>
      <c r="Y265" t="s">
        <v>43</v>
      </c>
      <c r="Z265">
        <v>13</v>
      </c>
      <c r="AA265">
        <v>3</v>
      </c>
      <c r="AB265">
        <v>4</v>
      </c>
      <c r="AC265">
        <v>80</v>
      </c>
      <c r="AD265">
        <v>0</v>
      </c>
      <c r="AE265">
        <v>9</v>
      </c>
      <c r="AF265">
        <v>5</v>
      </c>
      <c r="AG265">
        <v>3</v>
      </c>
      <c r="AH265" t="str">
        <f t="shared" si="14"/>
        <v>6+ Years</v>
      </c>
      <c r="AI265">
        <v>6</v>
      </c>
      <c r="AJ265">
        <v>2</v>
      </c>
      <c r="AK265">
        <v>0</v>
      </c>
      <c r="AL265">
        <v>4</v>
      </c>
    </row>
    <row r="266" spans="1:38" x14ac:dyDescent="0.25">
      <c r="A266">
        <v>46</v>
      </c>
      <c r="B266" t="str">
        <f t="shared" si="12"/>
        <v>Late Career (46+)</v>
      </c>
      <c r="C266" t="s">
        <v>43</v>
      </c>
      <c r="D266" t="s">
        <v>36</v>
      </c>
      <c r="E266">
        <v>488</v>
      </c>
      <c r="F266" t="s">
        <v>37</v>
      </c>
      <c r="G266">
        <v>2</v>
      </c>
      <c r="H266">
        <v>3</v>
      </c>
      <c r="I266" t="s">
        <v>60</v>
      </c>
      <c r="J266">
        <v>1</v>
      </c>
      <c r="K266">
        <v>363</v>
      </c>
      <c r="L266">
        <v>3</v>
      </c>
      <c r="M266" t="s">
        <v>39</v>
      </c>
      <c r="N266">
        <v>75</v>
      </c>
      <c r="O266">
        <v>1</v>
      </c>
      <c r="P266">
        <v>4</v>
      </c>
      <c r="Q266" t="s">
        <v>56</v>
      </c>
      <c r="R266">
        <v>2</v>
      </c>
      <c r="S266" t="s">
        <v>48</v>
      </c>
      <c r="T266">
        <v>16872</v>
      </c>
      <c r="U266" t="str">
        <f t="shared" si="13"/>
        <v>High</v>
      </c>
      <c r="V266">
        <v>14977</v>
      </c>
      <c r="W266">
        <v>3</v>
      </c>
      <c r="X266" t="s">
        <v>42</v>
      </c>
      <c r="Y266" t="s">
        <v>35</v>
      </c>
      <c r="Z266">
        <v>12</v>
      </c>
      <c r="AA266">
        <v>3</v>
      </c>
      <c r="AB266">
        <v>2</v>
      </c>
      <c r="AC266">
        <v>80</v>
      </c>
      <c r="AD266">
        <v>1</v>
      </c>
      <c r="AE266">
        <v>28</v>
      </c>
      <c r="AF266">
        <v>2</v>
      </c>
      <c r="AG266">
        <v>2</v>
      </c>
      <c r="AH266" t="str">
        <f t="shared" si="14"/>
        <v>6+ Years</v>
      </c>
      <c r="AI266">
        <v>7</v>
      </c>
      <c r="AJ266">
        <v>7</v>
      </c>
      <c r="AK266">
        <v>7</v>
      </c>
      <c r="AL266">
        <v>7</v>
      </c>
    </row>
    <row r="267" spans="1:38" x14ac:dyDescent="0.25">
      <c r="A267">
        <v>28</v>
      </c>
      <c r="B267" t="str">
        <f t="shared" si="12"/>
        <v>Early Career (18-30)</v>
      </c>
      <c r="C267" t="s">
        <v>35</v>
      </c>
      <c r="D267" t="s">
        <v>36</v>
      </c>
      <c r="E267">
        <v>529</v>
      </c>
      <c r="F267" t="s">
        <v>45</v>
      </c>
      <c r="G267">
        <v>2</v>
      </c>
      <c r="H267">
        <v>4</v>
      </c>
      <c r="I267" t="s">
        <v>38</v>
      </c>
      <c r="J267">
        <v>1</v>
      </c>
      <c r="K267">
        <v>364</v>
      </c>
      <c r="L267">
        <v>1</v>
      </c>
      <c r="M267" t="s">
        <v>46</v>
      </c>
      <c r="N267">
        <v>79</v>
      </c>
      <c r="O267">
        <v>3</v>
      </c>
      <c r="P267">
        <v>1</v>
      </c>
      <c r="Q267" t="s">
        <v>50</v>
      </c>
      <c r="R267">
        <v>3</v>
      </c>
      <c r="S267" t="s">
        <v>41</v>
      </c>
      <c r="T267">
        <v>3485</v>
      </c>
      <c r="U267" t="str">
        <f t="shared" si="13"/>
        <v>Medium</v>
      </c>
      <c r="V267">
        <v>14935</v>
      </c>
      <c r="W267">
        <v>2</v>
      </c>
      <c r="X267" t="s">
        <v>42</v>
      </c>
      <c r="Y267" t="s">
        <v>43</v>
      </c>
      <c r="Z267">
        <v>11</v>
      </c>
      <c r="AA267">
        <v>3</v>
      </c>
      <c r="AB267">
        <v>3</v>
      </c>
      <c r="AC267">
        <v>80</v>
      </c>
      <c r="AD267">
        <v>0</v>
      </c>
      <c r="AE267">
        <v>5</v>
      </c>
      <c r="AF267">
        <v>5</v>
      </c>
      <c r="AG267">
        <v>1</v>
      </c>
      <c r="AH267" t="str">
        <f t="shared" si="14"/>
        <v>0-2 Years</v>
      </c>
      <c r="AI267">
        <v>0</v>
      </c>
      <c r="AJ267">
        <v>0</v>
      </c>
      <c r="AK267">
        <v>0</v>
      </c>
      <c r="AL267">
        <v>0</v>
      </c>
    </row>
    <row r="268" spans="1:38" x14ac:dyDescent="0.25">
      <c r="A268">
        <v>29</v>
      </c>
      <c r="B268" t="str">
        <f t="shared" si="12"/>
        <v>Early Career (18-30)</v>
      </c>
      <c r="C268" t="s">
        <v>43</v>
      </c>
      <c r="D268" t="s">
        <v>36</v>
      </c>
      <c r="E268">
        <v>1210</v>
      </c>
      <c r="F268" t="s">
        <v>37</v>
      </c>
      <c r="G268">
        <v>2</v>
      </c>
      <c r="H268">
        <v>3</v>
      </c>
      <c r="I268" t="s">
        <v>51</v>
      </c>
      <c r="J268">
        <v>1</v>
      </c>
      <c r="K268">
        <v>366</v>
      </c>
      <c r="L268">
        <v>1</v>
      </c>
      <c r="M268" t="s">
        <v>46</v>
      </c>
      <c r="N268">
        <v>78</v>
      </c>
      <c r="O268">
        <v>2</v>
      </c>
      <c r="P268">
        <v>2</v>
      </c>
      <c r="Q268" t="s">
        <v>40</v>
      </c>
      <c r="R268">
        <v>2</v>
      </c>
      <c r="S268" t="s">
        <v>48</v>
      </c>
      <c r="T268">
        <v>6644</v>
      </c>
      <c r="U268" t="str">
        <f t="shared" si="13"/>
        <v>Medium</v>
      </c>
      <c r="V268">
        <v>3687</v>
      </c>
      <c r="W268">
        <v>2</v>
      </c>
      <c r="X268" t="s">
        <v>42</v>
      </c>
      <c r="Y268" t="s">
        <v>43</v>
      </c>
      <c r="Z268">
        <v>19</v>
      </c>
      <c r="AA268">
        <v>3</v>
      </c>
      <c r="AB268">
        <v>2</v>
      </c>
      <c r="AC268">
        <v>80</v>
      </c>
      <c r="AD268">
        <v>2</v>
      </c>
      <c r="AE268">
        <v>10</v>
      </c>
      <c r="AF268">
        <v>2</v>
      </c>
      <c r="AG268">
        <v>3</v>
      </c>
      <c r="AH268" t="str">
        <f t="shared" si="14"/>
        <v>0-2 Years</v>
      </c>
      <c r="AI268">
        <v>0</v>
      </c>
      <c r="AJ268">
        <v>0</v>
      </c>
      <c r="AK268">
        <v>0</v>
      </c>
      <c r="AL268">
        <v>0</v>
      </c>
    </row>
    <row r="269" spans="1:38" x14ac:dyDescent="0.25">
      <c r="A269">
        <v>31</v>
      </c>
      <c r="B269" t="str">
        <f t="shared" si="12"/>
        <v>Mid Career (31-45)</v>
      </c>
      <c r="C269" t="s">
        <v>43</v>
      </c>
      <c r="D269" t="s">
        <v>36</v>
      </c>
      <c r="E269">
        <v>1463</v>
      </c>
      <c r="F269" t="s">
        <v>45</v>
      </c>
      <c r="G269">
        <v>23</v>
      </c>
      <c r="H269">
        <v>3</v>
      </c>
      <c r="I269" t="s">
        <v>51</v>
      </c>
      <c r="J269">
        <v>1</v>
      </c>
      <c r="K269">
        <v>367</v>
      </c>
      <c r="L269">
        <v>2</v>
      </c>
      <c r="M269" t="s">
        <v>46</v>
      </c>
      <c r="N269">
        <v>64</v>
      </c>
      <c r="O269">
        <v>2</v>
      </c>
      <c r="P269">
        <v>2</v>
      </c>
      <c r="Q269" t="s">
        <v>54</v>
      </c>
      <c r="R269">
        <v>4</v>
      </c>
      <c r="S269" t="s">
        <v>48</v>
      </c>
      <c r="T269">
        <v>5582</v>
      </c>
      <c r="U269" t="str">
        <f t="shared" si="13"/>
        <v>Medium</v>
      </c>
      <c r="V269">
        <v>14408</v>
      </c>
      <c r="W269">
        <v>0</v>
      </c>
      <c r="X269" t="s">
        <v>42</v>
      </c>
      <c r="Y269" t="s">
        <v>43</v>
      </c>
      <c r="Z269">
        <v>21</v>
      </c>
      <c r="AA269">
        <v>4</v>
      </c>
      <c r="AB269">
        <v>2</v>
      </c>
      <c r="AC269">
        <v>80</v>
      </c>
      <c r="AD269">
        <v>1</v>
      </c>
      <c r="AE269">
        <v>10</v>
      </c>
      <c r="AF269">
        <v>2</v>
      </c>
      <c r="AG269">
        <v>3</v>
      </c>
      <c r="AH269" t="str">
        <f t="shared" si="14"/>
        <v>6+ Years</v>
      </c>
      <c r="AI269">
        <v>9</v>
      </c>
      <c r="AJ269">
        <v>0</v>
      </c>
      <c r="AK269">
        <v>7</v>
      </c>
      <c r="AL269">
        <v>8</v>
      </c>
    </row>
    <row r="270" spans="1:38" x14ac:dyDescent="0.25">
      <c r="A270">
        <v>25</v>
      </c>
      <c r="B270" t="str">
        <f t="shared" si="12"/>
        <v>Early Career (18-30)</v>
      </c>
      <c r="C270" t="s">
        <v>43</v>
      </c>
      <c r="D270" t="s">
        <v>55</v>
      </c>
      <c r="E270">
        <v>675</v>
      </c>
      <c r="F270" t="s">
        <v>45</v>
      </c>
      <c r="G270">
        <v>5</v>
      </c>
      <c r="H270">
        <v>2</v>
      </c>
      <c r="I270" t="s">
        <v>38</v>
      </c>
      <c r="J270">
        <v>1</v>
      </c>
      <c r="K270">
        <v>369</v>
      </c>
      <c r="L270">
        <v>2</v>
      </c>
      <c r="M270" t="s">
        <v>46</v>
      </c>
      <c r="N270">
        <v>85</v>
      </c>
      <c r="O270">
        <v>4</v>
      </c>
      <c r="P270">
        <v>2</v>
      </c>
      <c r="Q270" t="s">
        <v>54</v>
      </c>
      <c r="R270">
        <v>1</v>
      </c>
      <c r="S270" t="s">
        <v>52</v>
      </c>
      <c r="T270">
        <v>4000</v>
      </c>
      <c r="U270" t="str">
        <f t="shared" si="13"/>
        <v>Medium</v>
      </c>
      <c r="V270">
        <v>18384</v>
      </c>
      <c r="W270">
        <v>1</v>
      </c>
      <c r="X270" t="s">
        <v>42</v>
      </c>
      <c r="Y270" t="s">
        <v>43</v>
      </c>
      <c r="Z270">
        <v>12</v>
      </c>
      <c r="AA270">
        <v>3</v>
      </c>
      <c r="AB270">
        <v>4</v>
      </c>
      <c r="AC270">
        <v>80</v>
      </c>
      <c r="AD270">
        <v>2</v>
      </c>
      <c r="AE270">
        <v>6</v>
      </c>
      <c r="AF270">
        <v>2</v>
      </c>
      <c r="AG270">
        <v>3</v>
      </c>
      <c r="AH270" t="str">
        <f t="shared" si="14"/>
        <v>6+ Years</v>
      </c>
      <c r="AI270">
        <v>6</v>
      </c>
      <c r="AJ270">
        <v>3</v>
      </c>
      <c r="AK270">
        <v>1</v>
      </c>
      <c r="AL270">
        <v>5</v>
      </c>
    </row>
    <row r="271" spans="1:38" x14ac:dyDescent="0.25">
      <c r="A271">
        <v>45</v>
      </c>
      <c r="B271" t="str">
        <f t="shared" si="12"/>
        <v>Mid Career (31-45)</v>
      </c>
      <c r="C271" t="s">
        <v>43</v>
      </c>
      <c r="D271" t="s">
        <v>36</v>
      </c>
      <c r="E271">
        <v>1385</v>
      </c>
      <c r="F271" t="s">
        <v>45</v>
      </c>
      <c r="G271">
        <v>20</v>
      </c>
      <c r="H271">
        <v>2</v>
      </c>
      <c r="I271" t="s">
        <v>51</v>
      </c>
      <c r="J271">
        <v>1</v>
      </c>
      <c r="K271">
        <v>372</v>
      </c>
      <c r="L271">
        <v>3</v>
      </c>
      <c r="M271" t="s">
        <v>46</v>
      </c>
      <c r="N271">
        <v>79</v>
      </c>
      <c r="O271">
        <v>3</v>
      </c>
      <c r="P271">
        <v>4</v>
      </c>
      <c r="Q271" t="s">
        <v>54</v>
      </c>
      <c r="R271">
        <v>4</v>
      </c>
      <c r="S271" t="s">
        <v>48</v>
      </c>
      <c r="T271">
        <v>13496</v>
      </c>
      <c r="U271" t="str">
        <f t="shared" si="13"/>
        <v>High</v>
      </c>
      <c r="V271">
        <v>7501</v>
      </c>
      <c r="W271">
        <v>0</v>
      </c>
      <c r="X271" t="s">
        <v>42</v>
      </c>
      <c r="Y271" t="s">
        <v>35</v>
      </c>
      <c r="Z271">
        <v>14</v>
      </c>
      <c r="AA271">
        <v>3</v>
      </c>
      <c r="AB271">
        <v>2</v>
      </c>
      <c r="AC271">
        <v>80</v>
      </c>
      <c r="AD271">
        <v>0</v>
      </c>
      <c r="AE271">
        <v>21</v>
      </c>
      <c r="AF271">
        <v>2</v>
      </c>
      <c r="AG271">
        <v>3</v>
      </c>
      <c r="AH271" t="str">
        <f t="shared" si="14"/>
        <v>6+ Years</v>
      </c>
      <c r="AI271">
        <v>20</v>
      </c>
      <c r="AJ271">
        <v>7</v>
      </c>
      <c r="AK271">
        <v>4</v>
      </c>
      <c r="AL271">
        <v>10</v>
      </c>
    </row>
    <row r="272" spans="1:38" x14ac:dyDescent="0.25">
      <c r="A272">
        <v>36</v>
      </c>
      <c r="B272" t="str">
        <f t="shared" si="12"/>
        <v>Mid Career (31-45)</v>
      </c>
      <c r="C272" t="s">
        <v>43</v>
      </c>
      <c r="D272" t="s">
        <v>36</v>
      </c>
      <c r="E272">
        <v>1403</v>
      </c>
      <c r="F272" t="s">
        <v>45</v>
      </c>
      <c r="G272">
        <v>6</v>
      </c>
      <c r="H272">
        <v>3</v>
      </c>
      <c r="I272" t="s">
        <v>38</v>
      </c>
      <c r="J272">
        <v>1</v>
      </c>
      <c r="K272">
        <v>373</v>
      </c>
      <c r="L272">
        <v>4</v>
      </c>
      <c r="M272" t="s">
        <v>46</v>
      </c>
      <c r="N272">
        <v>47</v>
      </c>
      <c r="O272">
        <v>3</v>
      </c>
      <c r="P272">
        <v>1</v>
      </c>
      <c r="Q272" t="s">
        <v>50</v>
      </c>
      <c r="R272">
        <v>4</v>
      </c>
      <c r="S272" t="s">
        <v>48</v>
      </c>
      <c r="T272">
        <v>3210</v>
      </c>
      <c r="U272" t="str">
        <f t="shared" si="13"/>
        <v>Medium</v>
      </c>
      <c r="V272">
        <v>20251</v>
      </c>
      <c r="W272">
        <v>0</v>
      </c>
      <c r="X272" t="s">
        <v>42</v>
      </c>
      <c r="Y272" t="s">
        <v>43</v>
      </c>
      <c r="Z272">
        <v>11</v>
      </c>
      <c r="AA272">
        <v>3</v>
      </c>
      <c r="AB272">
        <v>3</v>
      </c>
      <c r="AC272">
        <v>80</v>
      </c>
      <c r="AD272">
        <v>1</v>
      </c>
      <c r="AE272">
        <v>16</v>
      </c>
      <c r="AF272">
        <v>4</v>
      </c>
      <c r="AG272">
        <v>3</v>
      </c>
      <c r="AH272" t="str">
        <f t="shared" si="14"/>
        <v>6+ Years</v>
      </c>
      <c r="AI272">
        <v>15</v>
      </c>
      <c r="AJ272">
        <v>13</v>
      </c>
      <c r="AK272">
        <v>10</v>
      </c>
      <c r="AL272">
        <v>11</v>
      </c>
    </row>
    <row r="273" spans="1:38" x14ac:dyDescent="0.25">
      <c r="A273">
        <v>55</v>
      </c>
      <c r="B273" t="str">
        <f t="shared" si="12"/>
        <v>Late Career (46+)</v>
      </c>
      <c r="C273" t="s">
        <v>43</v>
      </c>
      <c r="D273" t="s">
        <v>36</v>
      </c>
      <c r="E273">
        <v>452</v>
      </c>
      <c r="F273" t="s">
        <v>45</v>
      </c>
      <c r="G273">
        <v>1</v>
      </c>
      <c r="H273">
        <v>3</v>
      </c>
      <c r="I273" t="s">
        <v>51</v>
      </c>
      <c r="J273">
        <v>1</v>
      </c>
      <c r="K273">
        <v>374</v>
      </c>
      <c r="L273">
        <v>4</v>
      </c>
      <c r="M273" t="s">
        <v>46</v>
      </c>
      <c r="N273">
        <v>81</v>
      </c>
      <c r="O273">
        <v>3</v>
      </c>
      <c r="P273">
        <v>5</v>
      </c>
      <c r="Q273" t="s">
        <v>56</v>
      </c>
      <c r="R273">
        <v>1</v>
      </c>
      <c r="S273" t="s">
        <v>41</v>
      </c>
      <c r="T273">
        <v>19045</v>
      </c>
      <c r="U273" t="str">
        <f t="shared" si="13"/>
        <v>High</v>
      </c>
      <c r="V273">
        <v>18938</v>
      </c>
      <c r="W273">
        <v>0</v>
      </c>
      <c r="X273" t="s">
        <v>42</v>
      </c>
      <c r="Y273" t="s">
        <v>35</v>
      </c>
      <c r="Z273">
        <v>14</v>
      </c>
      <c r="AA273">
        <v>3</v>
      </c>
      <c r="AB273">
        <v>3</v>
      </c>
      <c r="AC273">
        <v>80</v>
      </c>
      <c r="AD273">
        <v>0</v>
      </c>
      <c r="AE273">
        <v>37</v>
      </c>
      <c r="AF273">
        <v>2</v>
      </c>
      <c r="AG273">
        <v>3</v>
      </c>
      <c r="AH273" t="str">
        <f t="shared" si="14"/>
        <v>6+ Years</v>
      </c>
      <c r="AI273">
        <v>36</v>
      </c>
      <c r="AJ273">
        <v>10</v>
      </c>
      <c r="AK273">
        <v>4</v>
      </c>
      <c r="AL273">
        <v>13</v>
      </c>
    </row>
    <row r="274" spans="1:38" x14ac:dyDescent="0.25">
      <c r="A274">
        <v>47</v>
      </c>
      <c r="B274" t="str">
        <f t="shared" si="12"/>
        <v>Late Career (46+)</v>
      </c>
      <c r="C274" t="s">
        <v>35</v>
      </c>
      <c r="D274" t="s">
        <v>55</v>
      </c>
      <c r="E274">
        <v>666</v>
      </c>
      <c r="F274" t="s">
        <v>45</v>
      </c>
      <c r="G274">
        <v>29</v>
      </c>
      <c r="H274">
        <v>4</v>
      </c>
      <c r="I274" t="s">
        <v>38</v>
      </c>
      <c r="J274">
        <v>1</v>
      </c>
      <c r="K274">
        <v>376</v>
      </c>
      <c r="L274">
        <v>1</v>
      </c>
      <c r="M274" t="s">
        <v>46</v>
      </c>
      <c r="N274">
        <v>88</v>
      </c>
      <c r="O274">
        <v>3</v>
      </c>
      <c r="P274">
        <v>3</v>
      </c>
      <c r="Q274" t="s">
        <v>56</v>
      </c>
      <c r="R274">
        <v>2</v>
      </c>
      <c r="S274" t="s">
        <v>48</v>
      </c>
      <c r="T274">
        <v>11849</v>
      </c>
      <c r="U274" t="str">
        <f t="shared" si="13"/>
        <v>High</v>
      </c>
      <c r="V274">
        <v>10268</v>
      </c>
      <c r="W274">
        <v>1</v>
      </c>
      <c r="X274" t="s">
        <v>42</v>
      </c>
      <c r="Y274" t="s">
        <v>35</v>
      </c>
      <c r="Z274">
        <v>12</v>
      </c>
      <c r="AA274">
        <v>3</v>
      </c>
      <c r="AB274">
        <v>4</v>
      </c>
      <c r="AC274">
        <v>80</v>
      </c>
      <c r="AD274">
        <v>1</v>
      </c>
      <c r="AE274">
        <v>10</v>
      </c>
      <c r="AF274">
        <v>2</v>
      </c>
      <c r="AG274">
        <v>2</v>
      </c>
      <c r="AH274" t="str">
        <f t="shared" si="14"/>
        <v>6+ Years</v>
      </c>
      <c r="AI274">
        <v>10</v>
      </c>
      <c r="AJ274">
        <v>7</v>
      </c>
      <c r="AK274">
        <v>9</v>
      </c>
      <c r="AL274">
        <v>9</v>
      </c>
    </row>
    <row r="275" spans="1:38" x14ac:dyDescent="0.25">
      <c r="A275">
        <v>28</v>
      </c>
      <c r="B275" t="str">
        <f t="shared" si="12"/>
        <v>Early Career (18-30)</v>
      </c>
      <c r="C275" t="s">
        <v>43</v>
      </c>
      <c r="D275" t="s">
        <v>36</v>
      </c>
      <c r="E275">
        <v>1158</v>
      </c>
      <c r="F275" t="s">
        <v>45</v>
      </c>
      <c r="G275">
        <v>9</v>
      </c>
      <c r="H275">
        <v>3</v>
      </c>
      <c r="I275" t="s">
        <v>51</v>
      </c>
      <c r="J275">
        <v>1</v>
      </c>
      <c r="K275">
        <v>377</v>
      </c>
      <c r="L275">
        <v>4</v>
      </c>
      <c r="M275" t="s">
        <v>46</v>
      </c>
      <c r="N275">
        <v>94</v>
      </c>
      <c r="O275">
        <v>3</v>
      </c>
      <c r="P275">
        <v>1</v>
      </c>
      <c r="Q275" t="s">
        <v>47</v>
      </c>
      <c r="R275">
        <v>4</v>
      </c>
      <c r="S275" t="s">
        <v>48</v>
      </c>
      <c r="T275">
        <v>2070</v>
      </c>
      <c r="U275" t="str">
        <f t="shared" si="13"/>
        <v>Low</v>
      </c>
      <c r="V275">
        <v>2613</v>
      </c>
      <c r="W275">
        <v>1</v>
      </c>
      <c r="X275" t="s">
        <v>42</v>
      </c>
      <c r="Y275" t="s">
        <v>43</v>
      </c>
      <c r="Z275">
        <v>23</v>
      </c>
      <c r="AA275">
        <v>4</v>
      </c>
      <c r="AB275">
        <v>4</v>
      </c>
      <c r="AC275">
        <v>80</v>
      </c>
      <c r="AD275">
        <v>1</v>
      </c>
      <c r="AE275">
        <v>5</v>
      </c>
      <c r="AF275">
        <v>3</v>
      </c>
      <c r="AG275">
        <v>2</v>
      </c>
      <c r="AH275" t="str">
        <f t="shared" si="14"/>
        <v>3-5 Years</v>
      </c>
      <c r="AI275">
        <v>5</v>
      </c>
      <c r="AJ275">
        <v>2</v>
      </c>
      <c r="AK275">
        <v>0</v>
      </c>
      <c r="AL275">
        <v>4</v>
      </c>
    </row>
    <row r="276" spans="1:38" x14ac:dyDescent="0.25">
      <c r="A276">
        <v>37</v>
      </c>
      <c r="B276" t="str">
        <f t="shared" si="12"/>
        <v>Mid Career (31-45)</v>
      </c>
      <c r="C276" t="s">
        <v>43</v>
      </c>
      <c r="D276" t="s">
        <v>36</v>
      </c>
      <c r="E276">
        <v>228</v>
      </c>
      <c r="F276" t="s">
        <v>37</v>
      </c>
      <c r="G276">
        <v>6</v>
      </c>
      <c r="H276">
        <v>4</v>
      </c>
      <c r="I276" t="s">
        <v>51</v>
      </c>
      <c r="J276">
        <v>1</v>
      </c>
      <c r="K276">
        <v>378</v>
      </c>
      <c r="L276">
        <v>3</v>
      </c>
      <c r="M276" t="s">
        <v>46</v>
      </c>
      <c r="N276">
        <v>98</v>
      </c>
      <c r="O276">
        <v>3</v>
      </c>
      <c r="P276">
        <v>2</v>
      </c>
      <c r="Q276" t="s">
        <v>40</v>
      </c>
      <c r="R276">
        <v>4</v>
      </c>
      <c r="S276" t="s">
        <v>48</v>
      </c>
      <c r="T276">
        <v>6502</v>
      </c>
      <c r="U276" t="str">
        <f t="shared" si="13"/>
        <v>Medium</v>
      </c>
      <c r="V276">
        <v>22825</v>
      </c>
      <c r="W276">
        <v>4</v>
      </c>
      <c r="X276" t="s">
        <v>42</v>
      </c>
      <c r="Y276" t="s">
        <v>43</v>
      </c>
      <c r="Z276">
        <v>14</v>
      </c>
      <c r="AA276">
        <v>3</v>
      </c>
      <c r="AB276">
        <v>2</v>
      </c>
      <c r="AC276">
        <v>80</v>
      </c>
      <c r="AD276">
        <v>1</v>
      </c>
      <c r="AE276">
        <v>7</v>
      </c>
      <c r="AF276">
        <v>5</v>
      </c>
      <c r="AG276">
        <v>4</v>
      </c>
      <c r="AH276" t="str">
        <f t="shared" si="14"/>
        <v>3-5 Years</v>
      </c>
      <c r="AI276">
        <v>5</v>
      </c>
      <c r="AJ276">
        <v>4</v>
      </c>
      <c r="AK276">
        <v>0</v>
      </c>
      <c r="AL276">
        <v>1</v>
      </c>
    </row>
    <row r="277" spans="1:38" x14ac:dyDescent="0.25">
      <c r="A277">
        <v>21</v>
      </c>
      <c r="B277" t="str">
        <f t="shared" si="12"/>
        <v>Early Career (18-30)</v>
      </c>
      <c r="C277" t="s">
        <v>43</v>
      </c>
      <c r="D277" t="s">
        <v>36</v>
      </c>
      <c r="E277">
        <v>996</v>
      </c>
      <c r="F277" t="s">
        <v>45</v>
      </c>
      <c r="G277">
        <v>3</v>
      </c>
      <c r="H277">
        <v>2</v>
      </c>
      <c r="I277" t="s">
        <v>51</v>
      </c>
      <c r="J277">
        <v>1</v>
      </c>
      <c r="K277">
        <v>379</v>
      </c>
      <c r="L277">
        <v>4</v>
      </c>
      <c r="M277" t="s">
        <v>46</v>
      </c>
      <c r="N277">
        <v>100</v>
      </c>
      <c r="O277">
        <v>2</v>
      </c>
      <c r="P277">
        <v>1</v>
      </c>
      <c r="Q277" t="s">
        <v>47</v>
      </c>
      <c r="R277">
        <v>3</v>
      </c>
      <c r="S277" t="s">
        <v>41</v>
      </c>
      <c r="T277">
        <v>3230</v>
      </c>
      <c r="U277" t="str">
        <f t="shared" si="13"/>
        <v>Medium</v>
      </c>
      <c r="V277">
        <v>10531</v>
      </c>
      <c r="W277">
        <v>1</v>
      </c>
      <c r="X277" t="s">
        <v>42</v>
      </c>
      <c r="Y277" t="s">
        <v>43</v>
      </c>
      <c r="Z277">
        <v>17</v>
      </c>
      <c r="AA277">
        <v>3</v>
      </c>
      <c r="AB277">
        <v>1</v>
      </c>
      <c r="AC277">
        <v>80</v>
      </c>
      <c r="AD277">
        <v>0</v>
      </c>
      <c r="AE277">
        <v>3</v>
      </c>
      <c r="AF277">
        <v>4</v>
      </c>
      <c r="AG277">
        <v>4</v>
      </c>
      <c r="AH277" t="str">
        <f t="shared" si="14"/>
        <v>3-5 Years</v>
      </c>
      <c r="AI277">
        <v>3</v>
      </c>
      <c r="AJ277">
        <v>2</v>
      </c>
      <c r="AK277">
        <v>1</v>
      </c>
      <c r="AL277">
        <v>0</v>
      </c>
    </row>
    <row r="278" spans="1:38" x14ac:dyDescent="0.25">
      <c r="A278">
        <v>37</v>
      </c>
      <c r="B278" t="str">
        <f t="shared" si="12"/>
        <v>Mid Career (31-45)</v>
      </c>
      <c r="C278" t="s">
        <v>43</v>
      </c>
      <c r="D278" t="s">
        <v>55</v>
      </c>
      <c r="E278">
        <v>728</v>
      </c>
      <c r="F278" t="s">
        <v>45</v>
      </c>
      <c r="G278">
        <v>1</v>
      </c>
      <c r="H278">
        <v>4</v>
      </c>
      <c r="I278" t="s">
        <v>51</v>
      </c>
      <c r="J278">
        <v>1</v>
      </c>
      <c r="K278">
        <v>380</v>
      </c>
      <c r="L278">
        <v>1</v>
      </c>
      <c r="M278" t="s">
        <v>39</v>
      </c>
      <c r="N278">
        <v>80</v>
      </c>
      <c r="O278">
        <v>3</v>
      </c>
      <c r="P278">
        <v>3</v>
      </c>
      <c r="Q278" t="s">
        <v>58</v>
      </c>
      <c r="R278">
        <v>4</v>
      </c>
      <c r="S278" t="s">
        <v>52</v>
      </c>
      <c r="T278">
        <v>13603</v>
      </c>
      <c r="U278" t="str">
        <f t="shared" si="13"/>
        <v>High</v>
      </c>
      <c r="V278">
        <v>11677</v>
      </c>
      <c r="W278">
        <v>2</v>
      </c>
      <c r="X278" t="s">
        <v>42</v>
      </c>
      <c r="Y278" t="s">
        <v>35</v>
      </c>
      <c r="Z278">
        <v>18</v>
      </c>
      <c r="AA278">
        <v>3</v>
      </c>
      <c r="AB278">
        <v>1</v>
      </c>
      <c r="AC278">
        <v>80</v>
      </c>
      <c r="AD278">
        <v>2</v>
      </c>
      <c r="AE278">
        <v>15</v>
      </c>
      <c r="AF278">
        <v>2</v>
      </c>
      <c r="AG278">
        <v>3</v>
      </c>
      <c r="AH278" t="str">
        <f t="shared" si="14"/>
        <v>3-5 Years</v>
      </c>
      <c r="AI278">
        <v>5</v>
      </c>
      <c r="AJ278">
        <v>2</v>
      </c>
      <c r="AK278">
        <v>0</v>
      </c>
      <c r="AL278">
        <v>2</v>
      </c>
    </row>
    <row r="279" spans="1:38" x14ac:dyDescent="0.25">
      <c r="A279">
        <v>35</v>
      </c>
      <c r="B279" t="str">
        <f t="shared" si="12"/>
        <v>Mid Career (31-45)</v>
      </c>
      <c r="C279" t="s">
        <v>43</v>
      </c>
      <c r="D279" t="s">
        <v>36</v>
      </c>
      <c r="E279">
        <v>1315</v>
      </c>
      <c r="F279" t="s">
        <v>45</v>
      </c>
      <c r="G279">
        <v>22</v>
      </c>
      <c r="H279">
        <v>3</v>
      </c>
      <c r="I279" t="s">
        <v>38</v>
      </c>
      <c r="J279">
        <v>1</v>
      </c>
      <c r="K279">
        <v>381</v>
      </c>
      <c r="L279">
        <v>2</v>
      </c>
      <c r="M279" t="s">
        <v>39</v>
      </c>
      <c r="N279">
        <v>71</v>
      </c>
      <c r="O279">
        <v>4</v>
      </c>
      <c r="P279">
        <v>3</v>
      </c>
      <c r="Q279" t="s">
        <v>56</v>
      </c>
      <c r="R279">
        <v>2</v>
      </c>
      <c r="S279" t="s">
        <v>52</v>
      </c>
      <c r="T279">
        <v>11996</v>
      </c>
      <c r="U279" t="str">
        <f t="shared" si="13"/>
        <v>High</v>
      </c>
      <c r="V279">
        <v>19100</v>
      </c>
      <c r="W279">
        <v>7</v>
      </c>
      <c r="X279" t="s">
        <v>42</v>
      </c>
      <c r="Y279" t="s">
        <v>43</v>
      </c>
      <c r="Z279">
        <v>18</v>
      </c>
      <c r="AA279">
        <v>3</v>
      </c>
      <c r="AB279">
        <v>2</v>
      </c>
      <c r="AC279">
        <v>80</v>
      </c>
      <c r="AD279">
        <v>1</v>
      </c>
      <c r="AE279">
        <v>10</v>
      </c>
      <c r="AF279">
        <v>6</v>
      </c>
      <c r="AG279">
        <v>2</v>
      </c>
      <c r="AH279" t="str">
        <f t="shared" si="14"/>
        <v>6+ Years</v>
      </c>
      <c r="AI279">
        <v>7</v>
      </c>
      <c r="AJ279">
        <v>7</v>
      </c>
      <c r="AK279">
        <v>6</v>
      </c>
      <c r="AL279">
        <v>2</v>
      </c>
    </row>
    <row r="280" spans="1:38" x14ac:dyDescent="0.25">
      <c r="A280">
        <v>38</v>
      </c>
      <c r="B280" t="str">
        <f t="shared" si="12"/>
        <v>Mid Career (31-45)</v>
      </c>
      <c r="C280" t="s">
        <v>43</v>
      </c>
      <c r="D280" t="s">
        <v>36</v>
      </c>
      <c r="E280">
        <v>322</v>
      </c>
      <c r="F280" t="s">
        <v>37</v>
      </c>
      <c r="G280">
        <v>7</v>
      </c>
      <c r="H280">
        <v>2</v>
      </c>
      <c r="I280" t="s">
        <v>51</v>
      </c>
      <c r="J280">
        <v>1</v>
      </c>
      <c r="K280">
        <v>382</v>
      </c>
      <c r="L280">
        <v>1</v>
      </c>
      <c r="M280" t="s">
        <v>39</v>
      </c>
      <c r="N280">
        <v>44</v>
      </c>
      <c r="O280">
        <v>4</v>
      </c>
      <c r="P280">
        <v>2</v>
      </c>
      <c r="Q280" t="s">
        <v>40</v>
      </c>
      <c r="R280">
        <v>1</v>
      </c>
      <c r="S280" t="s">
        <v>52</v>
      </c>
      <c r="T280">
        <v>5605</v>
      </c>
      <c r="U280" t="str">
        <f t="shared" si="13"/>
        <v>Medium</v>
      </c>
      <c r="V280">
        <v>19191</v>
      </c>
      <c r="W280">
        <v>1</v>
      </c>
      <c r="X280" t="s">
        <v>42</v>
      </c>
      <c r="Y280" t="s">
        <v>35</v>
      </c>
      <c r="Z280">
        <v>24</v>
      </c>
      <c r="AA280">
        <v>4</v>
      </c>
      <c r="AB280">
        <v>3</v>
      </c>
      <c r="AC280">
        <v>80</v>
      </c>
      <c r="AD280">
        <v>1</v>
      </c>
      <c r="AE280">
        <v>8</v>
      </c>
      <c r="AF280">
        <v>3</v>
      </c>
      <c r="AG280">
        <v>3</v>
      </c>
      <c r="AH280" t="str">
        <f t="shared" si="14"/>
        <v>6+ Years</v>
      </c>
      <c r="AI280">
        <v>8</v>
      </c>
      <c r="AJ280">
        <v>0</v>
      </c>
      <c r="AK280">
        <v>7</v>
      </c>
      <c r="AL280">
        <v>7</v>
      </c>
    </row>
    <row r="281" spans="1:38" x14ac:dyDescent="0.25">
      <c r="A281">
        <v>26</v>
      </c>
      <c r="B281" t="str">
        <f t="shared" si="12"/>
        <v>Early Career (18-30)</v>
      </c>
      <c r="C281" t="s">
        <v>43</v>
      </c>
      <c r="D281" t="s">
        <v>44</v>
      </c>
      <c r="E281">
        <v>1479</v>
      </c>
      <c r="F281" t="s">
        <v>45</v>
      </c>
      <c r="G281">
        <v>1</v>
      </c>
      <c r="H281">
        <v>3</v>
      </c>
      <c r="I281" t="s">
        <v>38</v>
      </c>
      <c r="J281">
        <v>1</v>
      </c>
      <c r="K281">
        <v>384</v>
      </c>
      <c r="L281">
        <v>3</v>
      </c>
      <c r="M281" t="s">
        <v>39</v>
      </c>
      <c r="N281">
        <v>84</v>
      </c>
      <c r="O281">
        <v>3</v>
      </c>
      <c r="P281">
        <v>2</v>
      </c>
      <c r="Q281" t="s">
        <v>53</v>
      </c>
      <c r="R281">
        <v>2</v>
      </c>
      <c r="S281" t="s">
        <v>52</v>
      </c>
      <c r="T281">
        <v>6397</v>
      </c>
      <c r="U281" t="str">
        <f t="shared" si="13"/>
        <v>Medium</v>
      </c>
      <c r="V281">
        <v>26767</v>
      </c>
      <c r="W281">
        <v>1</v>
      </c>
      <c r="X281" t="s">
        <v>42</v>
      </c>
      <c r="Y281" t="s">
        <v>43</v>
      </c>
      <c r="Z281">
        <v>20</v>
      </c>
      <c r="AA281">
        <v>4</v>
      </c>
      <c r="AB281">
        <v>1</v>
      </c>
      <c r="AC281">
        <v>80</v>
      </c>
      <c r="AD281">
        <v>1</v>
      </c>
      <c r="AE281">
        <v>6</v>
      </c>
      <c r="AF281">
        <v>6</v>
      </c>
      <c r="AG281">
        <v>1</v>
      </c>
      <c r="AH281" t="str">
        <f t="shared" si="14"/>
        <v>6+ Years</v>
      </c>
      <c r="AI281">
        <v>6</v>
      </c>
      <c r="AJ281">
        <v>5</v>
      </c>
      <c r="AK281">
        <v>1</v>
      </c>
      <c r="AL281">
        <v>4</v>
      </c>
    </row>
    <row r="282" spans="1:38" x14ac:dyDescent="0.25">
      <c r="A282">
        <v>50</v>
      </c>
      <c r="B282" t="str">
        <f t="shared" si="12"/>
        <v>Late Career (46+)</v>
      </c>
      <c r="C282" t="s">
        <v>43</v>
      </c>
      <c r="D282" t="s">
        <v>36</v>
      </c>
      <c r="E282">
        <v>797</v>
      </c>
      <c r="F282" t="s">
        <v>45</v>
      </c>
      <c r="G282">
        <v>4</v>
      </c>
      <c r="H282">
        <v>1</v>
      </c>
      <c r="I282" t="s">
        <v>38</v>
      </c>
      <c r="J282">
        <v>1</v>
      </c>
      <c r="K282">
        <v>385</v>
      </c>
      <c r="L282">
        <v>1</v>
      </c>
      <c r="M282" t="s">
        <v>46</v>
      </c>
      <c r="N282">
        <v>96</v>
      </c>
      <c r="O282">
        <v>3</v>
      </c>
      <c r="P282">
        <v>5</v>
      </c>
      <c r="Q282" t="s">
        <v>58</v>
      </c>
      <c r="R282">
        <v>2</v>
      </c>
      <c r="S282" t="s">
        <v>52</v>
      </c>
      <c r="T282">
        <v>19144</v>
      </c>
      <c r="U282" t="str">
        <f t="shared" si="13"/>
        <v>High</v>
      </c>
      <c r="V282">
        <v>15815</v>
      </c>
      <c r="W282">
        <v>3</v>
      </c>
      <c r="X282" t="s">
        <v>42</v>
      </c>
      <c r="Y282" t="s">
        <v>43</v>
      </c>
      <c r="Z282">
        <v>14</v>
      </c>
      <c r="AA282">
        <v>3</v>
      </c>
      <c r="AB282">
        <v>1</v>
      </c>
      <c r="AC282">
        <v>80</v>
      </c>
      <c r="AD282">
        <v>2</v>
      </c>
      <c r="AE282">
        <v>28</v>
      </c>
      <c r="AF282">
        <v>4</v>
      </c>
      <c r="AG282">
        <v>2</v>
      </c>
      <c r="AH282" t="str">
        <f t="shared" si="14"/>
        <v>6+ Years</v>
      </c>
      <c r="AI282">
        <v>10</v>
      </c>
      <c r="AJ282">
        <v>4</v>
      </c>
      <c r="AK282">
        <v>1</v>
      </c>
      <c r="AL282">
        <v>6</v>
      </c>
    </row>
    <row r="283" spans="1:38" x14ac:dyDescent="0.25">
      <c r="A283">
        <v>53</v>
      </c>
      <c r="B283" t="str">
        <f t="shared" si="12"/>
        <v>Late Career (46+)</v>
      </c>
      <c r="C283" t="s">
        <v>43</v>
      </c>
      <c r="D283" t="s">
        <v>36</v>
      </c>
      <c r="E283">
        <v>1070</v>
      </c>
      <c r="F283" t="s">
        <v>45</v>
      </c>
      <c r="G283">
        <v>3</v>
      </c>
      <c r="H283">
        <v>4</v>
      </c>
      <c r="I283" t="s">
        <v>51</v>
      </c>
      <c r="J283">
        <v>1</v>
      </c>
      <c r="K283">
        <v>386</v>
      </c>
      <c r="L283">
        <v>3</v>
      </c>
      <c r="M283" t="s">
        <v>46</v>
      </c>
      <c r="N283">
        <v>45</v>
      </c>
      <c r="O283">
        <v>3</v>
      </c>
      <c r="P283">
        <v>4</v>
      </c>
      <c r="Q283" t="s">
        <v>58</v>
      </c>
      <c r="R283">
        <v>3</v>
      </c>
      <c r="S283" t="s">
        <v>48</v>
      </c>
      <c r="T283">
        <v>17584</v>
      </c>
      <c r="U283" t="str">
        <f t="shared" si="13"/>
        <v>High</v>
      </c>
      <c r="V283">
        <v>21016</v>
      </c>
      <c r="W283">
        <v>3</v>
      </c>
      <c r="X283" t="s">
        <v>42</v>
      </c>
      <c r="Y283" t="s">
        <v>35</v>
      </c>
      <c r="Z283">
        <v>16</v>
      </c>
      <c r="AA283">
        <v>3</v>
      </c>
      <c r="AB283">
        <v>4</v>
      </c>
      <c r="AC283">
        <v>80</v>
      </c>
      <c r="AD283">
        <v>3</v>
      </c>
      <c r="AE283">
        <v>21</v>
      </c>
      <c r="AF283">
        <v>5</v>
      </c>
      <c r="AG283">
        <v>2</v>
      </c>
      <c r="AH283" t="str">
        <f t="shared" si="14"/>
        <v>3-5 Years</v>
      </c>
      <c r="AI283">
        <v>5</v>
      </c>
      <c r="AJ283">
        <v>3</v>
      </c>
      <c r="AK283">
        <v>1</v>
      </c>
      <c r="AL283">
        <v>3</v>
      </c>
    </row>
    <row r="284" spans="1:38" x14ac:dyDescent="0.25">
      <c r="A284">
        <v>42</v>
      </c>
      <c r="B284" t="str">
        <f t="shared" si="12"/>
        <v>Mid Career (31-45)</v>
      </c>
      <c r="C284" t="s">
        <v>43</v>
      </c>
      <c r="D284" t="s">
        <v>36</v>
      </c>
      <c r="E284">
        <v>635</v>
      </c>
      <c r="F284" t="s">
        <v>37</v>
      </c>
      <c r="G284">
        <v>1</v>
      </c>
      <c r="H284">
        <v>1</v>
      </c>
      <c r="I284" t="s">
        <v>38</v>
      </c>
      <c r="J284">
        <v>1</v>
      </c>
      <c r="K284">
        <v>387</v>
      </c>
      <c r="L284">
        <v>2</v>
      </c>
      <c r="M284" t="s">
        <v>46</v>
      </c>
      <c r="N284">
        <v>99</v>
      </c>
      <c r="O284">
        <v>3</v>
      </c>
      <c r="P284">
        <v>2</v>
      </c>
      <c r="Q284" t="s">
        <v>40</v>
      </c>
      <c r="R284">
        <v>3</v>
      </c>
      <c r="S284" t="s">
        <v>48</v>
      </c>
      <c r="T284">
        <v>4907</v>
      </c>
      <c r="U284" t="str">
        <f t="shared" si="13"/>
        <v>Medium</v>
      </c>
      <c r="V284">
        <v>24532</v>
      </c>
      <c r="W284">
        <v>1</v>
      </c>
      <c r="X284" t="s">
        <v>42</v>
      </c>
      <c r="Y284" t="s">
        <v>43</v>
      </c>
      <c r="Z284">
        <v>25</v>
      </c>
      <c r="AA284">
        <v>4</v>
      </c>
      <c r="AB284">
        <v>3</v>
      </c>
      <c r="AC284">
        <v>80</v>
      </c>
      <c r="AD284">
        <v>0</v>
      </c>
      <c r="AE284">
        <v>20</v>
      </c>
      <c r="AF284">
        <v>3</v>
      </c>
      <c r="AG284">
        <v>3</v>
      </c>
      <c r="AH284" t="str">
        <f t="shared" si="14"/>
        <v>6+ Years</v>
      </c>
      <c r="AI284">
        <v>20</v>
      </c>
      <c r="AJ284">
        <v>16</v>
      </c>
      <c r="AK284">
        <v>11</v>
      </c>
      <c r="AL284">
        <v>6</v>
      </c>
    </row>
    <row r="285" spans="1:38" x14ac:dyDescent="0.25">
      <c r="A285">
        <v>29</v>
      </c>
      <c r="B285" t="str">
        <f t="shared" si="12"/>
        <v>Early Career (18-30)</v>
      </c>
      <c r="C285" t="s">
        <v>43</v>
      </c>
      <c r="D285" t="s">
        <v>44</v>
      </c>
      <c r="E285">
        <v>442</v>
      </c>
      <c r="F285" t="s">
        <v>37</v>
      </c>
      <c r="G285">
        <v>2</v>
      </c>
      <c r="H285">
        <v>2</v>
      </c>
      <c r="I285" t="s">
        <v>38</v>
      </c>
      <c r="J285">
        <v>1</v>
      </c>
      <c r="K285">
        <v>388</v>
      </c>
      <c r="L285">
        <v>2</v>
      </c>
      <c r="M285" t="s">
        <v>46</v>
      </c>
      <c r="N285">
        <v>44</v>
      </c>
      <c r="O285">
        <v>3</v>
      </c>
      <c r="P285">
        <v>2</v>
      </c>
      <c r="Q285" t="s">
        <v>40</v>
      </c>
      <c r="R285">
        <v>4</v>
      </c>
      <c r="S285" t="s">
        <v>41</v>
      </c>
      <c r="T285">
        <v>4554</v>
      </c>
      <c r="U285" t="str">
        <f t="shared" si="13"/>
        <v>Medium</v>
      </c>
      <c r="V285">
        <v>20260</v>
      </c>
      <c r="W285">
        <v>1</v>
      </c>
      <c r="X285" t="s">
        <v>42</v>
      </c>
      <c r="Y285" t="s">
        <v>43</v>
      </c>
      <c r="Z285">
        <v>18</v>
      </c>
      <c r="AA285">
        <v>3</v>
      </c>
      <c r="AB285">
        <v>1</v>
      </c>
      <c r="AC285">
        <v>80</v>
      </c>
      <c r="AD285">
        <v>0</v>
      </c>
      <c r="AE285">
        <v>10</v>
      </c>
      <c r="AF285">
        <v>3</v>
      </c>
      <c r="AG285">
        <v>2</v>
      </c>
      <c r="AH285" t="str">
        <f t="shared" si="14"/>
        <v>6+ Years</v>
      </c>
      <c r="AI285">
        <v>10</v>
      </c>
      <c r="AJ285">
        <v>7</v>
      </c>
      <c r="AK285">
        <v>0</v>
      </c>
      <c r="AL285">
        <v>9</v>
      </c>
    </row>
    <row r="286" spans="1:38" x14ac:dyDescent="0.25">
      <c r="A286">
        <v>55</v>
      </c>
      <c r="B286" t="str">
        <f t="shared" si="12"/>
        <v>Late Career (46+)</v>
      </c>
      <c r="C286" t="s">
        <v>43</v>
      </c>
      <c r="D286" t="s">
        <v>36</v>
      </c>
      <c r="E286">
        <v>147</v>
      </c>
      <c r="F286" t="s">
        <v>45</v>
      </c>
      <c r="G286">
        <v>20</v>
      </c>
      <c r="H286">
        <v>2</v>
      </c>
      <c r="I286" t="s">
        <v>60</v>
      </c>
      <c r="J286">
        <v>1</v>
      </c>
      <c r="K286">
        <v>389</v>
      </c>
      <c r="L286">
        <v>2</v>
      </c>
      <c r="M286" t="s">
        <v>46</v>
      </c>
      <c r="N286">
        <v>37</v>
      </c>
      <c r="O286">
        <v>3</v>
      </c>
      <c r="P286">
        <v>2</v>
      </c>
      <c r="Q286" t="s">
        <v>50</v>
      </c>
      <c r="R286">
        <v>4</v>
      </c>
      <c r="S286" t="s">
        <v>48</v>
      </c>
      <c r="T286">
        <v>5415</v>
      </c>
      <c r="U286" t="str">
        <f t="shared" si="13"/>
        <v>Medium</v>
      </c>
      <c r="V286">
        <v>15972</v>
      </c>
      <c r="W286">
        <v>3</v>
      </c>
      <c r="X286" t="s">
        <v>42</v>
      </c>
      <c r="Y286" t="s">
        <v>35</v>
      </c>
      <c r="Z286">
        <v>19</v>
      </c>
      <c r="AA286">
        <v>3</v>
      </c>
      <c r="AB286">
        <v>4</v>
      </c>
      <c r="AC286">
        <v>80</v>
      </c>
      <c r="AD286">
        <v>1</v>
      </c>
      <c r="AE286">
        <v>12</v>
      </c>
      <c r="AF286">
        <v>4</v>
      </c>
      <c r="AG286">
        <v>3</v>
      </c>
      <c r="AH286" t="str">
        <f t="shared" si="14"/>
        <v>6+ Years</v>
      </c>
      <c r="AI286">
        <v>10</v>
      </c>
      <c r="AJ286">
        <v>7</v>
      </c>
      <c r="AK286">
        <v>0</v>
      </c>
      <c r="AL286">
        <v>8</v>
      </c>
    </row>
    <row r="287" spans="1:38" x14ac:dyDescent="0.25">
      <c r="A287">
        <v>26</v>
      </c>
      <c r="B287" t="str">
        <f t="shared" si="12"/>
        <v>Early Career (18-30)</v>
      </c>
      <c r="C287" t="s">
        <v>43</v>
      </c>
      <c r="D287" t="s">
        <v>44</v>
      </c>
      <c r="E287">
        <v>496</v>
      </c>
      <c r="F287" t="s">
        <v>45</v>
      </c>
      <c r="G287">
        <v>11</v>
      </c>
      <c r="H287">
        <v>2</v>
      </c>
      <c r="I287" t="s">
        <v>51</v>
      </c>
      <c r="J287">
        <v>1</v>
      </c>
      <c r="K287">
        <v>390</v>
      </c>
      <c r="L287">
        <v>1</v>
      </c>
      <c r="M287" t="s">
        <v>46</v>
      </c>
      <c r="N287">
        <v>60</v>
      </c>
      <c r="O287">
        <v>3</v>
      </c>
      <c r="P287">
        <v>2</v>
      </c>
      <c r="Q287" t="s">
        <v>54</v>
      </c>
      <c r="R287">
        <v>1</v>
      </c>
      <c r="S287" t="s">
        <v>48</v>
      </c>
      <c r="T287">
        <v>4741</v>
      </c>
      <c r="U287" t="str">
        <f t="shared" si="13"/>
        <v>Medium</v>
      </c>
      <c r="V287">
        <v>22722</v>
      </c>
      <c r="W287">
        <v>1</v>
      </c>
      <c r="X287" t="s">
        <v>42</v>
      </c>
      <c r="Y287" t="s">
        <v>35</v>
      </c>
      <c r="Z287">
        <v>13</v>
      </c>
      <c r="AA287">
        <v>3</v>
      </c>
      <c r="AB287">
        <v>3</v>
      </c>
      <c r="AC287">
        <v>80</v>
      </c>
      <c r="AD287">
        <v>1</v>
      </c>
      <c r="AE287">
        <v>5</v>
      </c>
      <c r="AF287">
        <v>3</v>
      </c>
      <c r="AG287">
        <v>3</v>
      </c>
      <c r="AH287" t="str">
        <f t="shared" si="14"/>
        <v>3-5 Years</v>
      </c>
      <c r="AI287">
        <v>5</v>
      </c>
      <c r="AJ287">
        <v>3</v>
      </c>
      <c r="AK287">
        <v>3</v>
      </c>
      <c r="AL287">
        <v>3</v>
      </c>
    </row>
    <row r="288" spans="1:38" x14ac:dyDescent="0.25">
      <c r="A288">
        <v>37</v>
      </c>
      <c r="B288" t="str">
        <f t="shared" si="12"/>
        <v>Mid Career (31-45)</v>
      </c>
      <c r="C288" t="s">
        <v>43</v>
      </c>
      <c r="D288" t="s">
        <v>36</v>
      </c>
      <c r="E288">
        <v>1372</v>
      </c>
      <c r="F288" t="s">
        <v>45</v>
      </c>
      <c r="G288">
        <v>1</v>
      </c>
      <c r="H288">
        <v>3</v>
      </c>
      <c r="I288" t="s">
        <v>38</v>
      </c>
      <c r="J288">
        <v>1</v>
      </c>
      <c r="K288">
        <v>391</v>
      </c>
      <c r="L288">
        <v>4</v>
      </c>
      <c r="M288" t="s">
        <v>39</v>
      </c>
      <c r="N288">
        <v>42</v>
      </c>
      <c r="O288">
        <v>3</v>
      </c>
      <c r="P288">
        <v>1</v>
      </c>
      <c r="Q288" t="s">
        <v>47</v>
      </c>
      <c r="R288">
        <v>4</v>
      </c>
      <c r="S288" t="s">
        <v>41</v>
      </c>
      <c r="T288">
        <v>2115</v>
      </c>
      <c r="U288" t="str">
        <f t="shared" si="13"/>
        <v>Low</v>
      </c>
      <c r="V288">
        <v>15881</v>
      </c>
      <c r="W288">
        <v>1</v>
      </c>
      <c r="X288" t="s">
        <v>42</v>
      </c>
      <c r="Y288" t="s">
        <v>43</v>
      </c>
      <c r="Z288">
        <v>12</v>
      </c>
      <c r="AA288">
        <v>3</v>
      </c>
      <c r="AB288">
        <v>2</v>
      </c>
      <c r="AC288">
        <v>80</v>
      </c>
      <c r="AD288">
        <v>0</v>
      </c>
      <c r="AE288">
        <v>17</v>
      </c>
      <c r="AF288">
        <v>3</v>
      </c>
      <c r="AG288">
        <v>3</v>
      </c>
      <c r="AH288" t="str">
        <f t="shared" si="14"/>
        <v>6+ Years</v>
      </c>
      <c r="AI288">
        <v>17</v>
      </c>
      <c r="AJ288">
        <v>12</v>
      </c>
      <c r="AK288">
        <v>5</v>
      </c>
      <c r="AL288">
        <v>7</v>
      </c>
    </row>
    <row r="289" spans="1:38" x14ac:dyDescent="0.25">
      <c r="A289">
        <v>44</v>
      </c>
      <c r="B289" t="str">
        <f t="shared" si="12"/>
        <v>Mid Career (31-45)</v>
      </c>
      <c r="C289" t="s">
        <v>35</v>
      </c>
      <c r="D289" t="s">
        <v>44</v>
      </c>
      <c r="E289">
        <v>920</v>
      </c>
      <c r="F289" t="s">
        <v>45</v>
      </c>
      <c r="G289">
        <v>24</v>
      </c>
      <c r="H289">
        <v>3</v>
      </c>
      <c r="I289" t="s">
        <v>38</v>
      </c>
      <c r="J289">
        <v>1</v>
      </c>
      <c r="K289">
        <v>392</v>
      </c>
      <c r="L289">
        <v>4</v>
      </c>
      <c r="M289" t="s">
        <v>46</v>
      </c>
      <c r="N289">
        <v>43</v>
      </c>
      <c r="O289">
        <v>3</v>
      </c>
      <c r="P289">
        <v>1</v>
      </c>
      <c r="Q289" t="s">
        <v>50</v>
      </c>
      <c r="R289">
        <v>3</v>
      </c>
      <c r="S289" t="s">
        <v>52</v>
      </c>
      <c r="T289">
        <v>3161</v>
      </c>
      <c r="U289" t="str">
        <f t="shared" si="13"/>
        <v>Medium</v>
      </c>
      <c r="V289">
        <v>19920</v>
      </c>
      <c r="W289">
        <v>3</v>
      </c>
      <c r="X289" t="s">
        <v>42</v>
      </c>
      <c r="Y289" t="s">
        <v>35</v>
      </c>
      <c r="Z289">
        <v>22</v>
      </c>
      <c r="AA289">
        <v>4</v>
      </c>
      <c r="AB289">
        <v>4</v>
      </c>
      <c r="AC289">
        <v>80</v>
      </c>
      <c r="AD289">
        <v>1</v>
      </c>
      <c r="AE289">
        <v>19</v>
      </c>
      <c r="AF289">
        <v>0</v>
      </c>
      <c r="AG289">
        <v>1</v>
      </c>
      <c r="AH289" t="str">
        <f t="shared" si="14"/>
        <v>0-2 Years</v>
      </c>
      <c r="AI289">
        <v>1</v>
      </c>
      <c r="AJ289">
        <v>0</v>
      </c>
      <c r="AK289">
        <v>0</v>
      </c>
      <c r="AL289">
        <v>0</v>
      </c>
    </row>
    <row r="290" spans="1:38" x14ac:dyDescent="0.25">
      <c r="A290">
        <v>38</v>
      </c>
      <c r="B290" t="str">
        <f t="shared" si="12"/>
        <v>Mid Career (31-45)</v>
      </c>
      <c r="C290" t="s">
        <v>43</v>
      </c>
      <c r="D290" t="s">
        <v>36</v>
      </c>
      <c r="E290">
        <v>688</v>
      </c>
      <c r="F290" t="s">
        <v>45</v>
      </c>
      <c r="G290">
        <v>23</v>
      </c>
      <c r="H290">
        <v>4</v>
      </c>
      <c r="I290" t="s">
        <v>38</v>
      </c>
      <c r="J290">
        <v>1</v>
      </c>
      <c r="K290">
        <v>393</v>
      </c>
      <c r="L290">
        <v>4</v>
      </c>
      <c r="M290" t="s">
        <v>46</v>
      </c>
      <c r="N290">
        <v>82</v>
      </c>
      <c r="O290">
        <v>3</v>
      </c>
      <c r="P290">
        <v>2</v>
      </c>
      <c r="Q290" t="s">
        <v>54</v>
      </c>
      <c r="R290">
        <v>4</v>
      </c>
      <c r="S290" t="s">
        <v>52</v>
      </c>
      <c r="T290">
        <v>5745</v>
      </c>
      <c r="U290" t="str">
        <f t="shared" si="13"/>
        <v>Medium</v>
      </c>
      <c r="V290">
        <v>18899</v>
      </c>
      <c r="W290">
        <v>9</v>
      </c>
      <c r="X290" t="s">
        <v>42</v>
      </c>
      <c r="Y290" t="s">
        <v>43</v>
      </c>
      <c r="Z290">
        <v>14</v>
      </c>
      <c r="AA290">
        <v>3</v>
      </c>
      <c r="AB290">
        <v>2</v>
      </c>
      <c r="AC290">
        <v>80</v>
      </c>
      <c r="AD290">
        <v>1</v>
      </c>
      <c r="AE290">
        <v>10</v>
      </c>
      <c r="AF290">
        <v>2</v>
      </c>
      <c r="AG290">
        <v>3</v>
      </c>
      <c r="AH290" t="str">
        <f t="shared" si="14"/>
        <v>0-2 Years</v>
      </c>
      <c r="AI290">
        <v>2</v>
      </c>
      <c r="AJ290">
        <v>2</v>
      </c>
      <c r="AK290">
        <v>1</v>
      </c>
      <c r="AL290">
        <v>2</v>
      </c>
    </row>
    <row r="291" spans="1:38" x14ac:dyDescent="0.25">
      <c r="A291">
        <v>26</v>
      </c>
      <c r="B291" t="str">
        <f t="shared" si="12"/>
        <v>Early Career (18-30)</v>
      </c>
      <c r="C291" t="s">
        <v>35</v>
      </c>
      <c r="D291" t="s">
        <v>36</v>
      </c>
      <c r="E291">
        <v>1449</v>
      </c>
      <c r="F291" t="s">
        <v>45</v>
      </c>
      <c r="G291">
        <v>16</v>
      </c>
      <c r="H291">
        <v>4</v>
      </c>
      <c r="I291" t="s">
        <v>51</v>
      </c>
      <c r="J291">
        <v>1</v>
      </c>
      <c r="K291">
        <v>394</v>
      </c>
      <c r="L291">
        <v>1</v>
      </c>
      <c r="M291" t="s">
        <v>46</v>
      </c>
      <c r="N291">
        <v>45</v>
      </c>
      <c r="O291">
        <v>3</v>
      </c>
      <c r="P291">
        <v>1</v>
      </c>
      <c r="Q291" t="s">
        <v>50</v>
      </c>
      <c r="R291">
        <v>2</v>
      </c>
      <c r="S291" t="s">
        <v>52</v>
      </c>
      <c r="T291">
        <v>2373</v>
      </c>
      <c r="U291" t="str">
        <f t="shared" si="13"/>
        <v>Low</v>
      </c>
      <c r="V291">
        <v>14180</v>
      </c>
      <c r="W291">
        <v>2</v>
      </c>
      <c r="X291" t="s">
        <v>42</v>
      </c>
      <c r="Y291" t="s">
        <v>35</v>
      </c>
      <c r="Z291">
        <v>13</v>
      </c>
      <c r="AA291">
        <v>3</v>
      </c>
      <c r="AB291">
        <v>4</v>
      </c>
      <c r="AC291">
        <v>80</v>
      </c>
      <c r="AD291">
        <v>1</v>
      </c>
      <c r="AE291">
        <v>5</v>
      </c>
      <c r="AF291">
        <v>2</v>
      </c>
      <c r="AG291">
        <v>3</v>
      </c>
      <c r="AH291" t="str">
        <f t="shared" si="14"/>
        <v>3-5 Years</v>
      </c>
      <c r="AI291">
        <v>3</v>
      </c>
      <c r="AJ291">
        <v>2</v>
      </c>
      <c r="AK291">
        <v>0</v>
      </c>
      <c r="AL291">
        <v>2</v>
      </c>
    </row>
    <row r="292" spans="1:38" x14ac:dyDescent="0.25">
      <c r="A292">
        <v>28</v>
      </c>
      <c r="B292" t="str">
        <f t="shared" si="12"/>
        <v>Early Career (18-30)</v>
      </c>
      <c r="C292" t="s">
        <v>43</v>
      </c>
      <c r="D292" t="s">
        <v>36</v>
      </c>
      <c r="E292">
        <v>1117</v>
      </c>
      <c r="F292" t="s">
        <v>45</v>
      </c>
      <c r="G292">
        <v>8</v>
      </c>
      <c r="H292">
        <v>2</v>
      </c>
      <c r="I292" t="s">
        <v>38</v>
      </c>
      <c r="J292">
        <v>1</v>
      </c>
      <c r="K292">
        <v>395</v>
      </c>
      <c r="L292">
        <v>4</v>
      </c>
      <c r="M292" t="s">
        <v>39</v>
      </c>
      <c r="N292">
        <v>66</v>
      </c>
      <c r="O292">
        <v>3</v>
      </c>
      <c r="P292">
        <v>1</v>
      </c>
      <c r="Q292" t="s">
        <v>47</v>
      </c>
      <c r="R292">
        <v>4</v>
      </c>
      <c r="S292" t="s">
        <v>41</v>
      </c>
      <c r="T292">
        <v>3310</v>
      </c>
      <c r="U292" t="str">
        <f t="shared" si="13"/>
        <v>Medium</v>
      </c>
      <c r="V292">
        <v>4488</v>
      </c>
      <c r="W292">
        <v>1</v>
      </c>
      <c r="X292" t="s">
        <v>42</v>
      </c>
      <c r="Y292" t="s">
        <v>43</v>
      </c>
      <c r="Z292">
        <v>21</v>
      </c>
      <c r="AA292">
        <v>4</v>
      </c>
      <c r="AB292">
        <v>4</v>
      </c>
      <c r="AC292">
        <v>80</v>
      </c>
      <c r="AD292">
        <v>0</v>
      </c>
      <c r="AE292">
        <v>5</v>
      </c>
      <c r="AF292">
        <v>3</v>
      </c>
      <c r="AG292">
        <v>3</v>
      </c>
      <c r="AH292" t="str">
        <f t="shared" si="14"/>
        <v>3-5 Years</v>
      </c>
      <c r="AI292">
        <v>5</v>
      </c>
      <c r="AJ292">
        <v>3</v>
      </c>
      <c r="AK292">
        <v>0</v>
      </c>
      <c r="AL292">
        <v>2</v>
      </c>
    </row>
    <row r="293" spans="1:38" x14ac:dyDescent="0.25">
      <c r="A293">
        <v>49</v>
      </c>
      <c r="B293" t="str">
        <f t="shared" si="12"/>
        <v>Late Career (46+)</v>
      </c>
      <c r="C293" t="s">
        <v>43</v>
      </c>
      <c r="D293" t="s">
        <v>44</v>
      </c>
      <c r="E293">
        <v>636</v>
      </c>
      <c r="F293" t="s">
        <v>45</v>
      </c>
      <c r="G293">
        <v>10</v>
      </c>
      <c r="H293">
        <v>4</v>
      </c>
      <c r="I293" t="s">
        <v>38</v>
      </c>
      <c r="J293">
        <v>1</v>
      </c>
      <c r="K293">
        <v>396</v>
      </c>
      <c r="L293">
        <v>3</v>
      </c>
      <c r="M293" t="s">
        <v>39</v>
      </c>
      <c r="N293">
        <v>35</v>
      </c>
      <c r="O293">
        <v>3</v>
      </c>
      <c r="P293">
        <v>5</v>
      </c>
      <c r="Q293" t="s">
        <v>58</v>
      </c>
      <c r="R293">
        <v>1</v>
      </c>
      <c r="S293" t="s">
        <v>41</v>
      </c>
      <c r="T293">
        <v>18665</v>
      </c>
      <c r="U293" t="str">
        <f t="shared" si="13"/>
        <v>High</v>
      </c>
      <c r="V293">
        <v>25594</v>
      </c>
      <c r="W293">
        <v>9</v>
      </c>
      <c r="X293" t="s">
        <v>42</v>
      </c>
      <c r="Y293" t="s">
        <v>35</v>
      </c>
      <c r="Z293">
        <v>11</v>
      </c>
      <c r="AA293">
        <v>3</v>
      </c>
      <c r="AB293">
        <v>4</v>
      </c>
      <c r="AC293">
        <v>80</v>
      </c>
      <c r="AD293">
        <v>0</v>
      </c>
      <c r="AE293">
        <v>22</v>
      </c>
      <c r="AF293">
        <v>4</v>
      </c>
      <c r="AG293">
        <v>3</v>
      </c>
      <c r="AH293" t="str">
        <f t="shared" si="14"/>
        <v>3-5 Years</v>
      </c>
      <c r="AI293">
        <v>3</v>
      </c>
      <c r="AJ293">
        <v>2</v>
      </c>
      <c r="AK293">
        <v>1</v>
      </c>
      <c r="AL293">
        <v>2</v>
      </c>
    </row>
    <row r="294" spans="1:38" x14ac:dyDescent="0.25">
      <c r="A294">
        <v>36</v>
      </c>
      <c r="B294" t="str">
        <f t="shared" si="12"/>
        <v>Mid Career (31-45)</v>
      </c>
      <c r="C294" t="s">
        <v>43</v>
      </c>
      <c r="D294" t="s">
        <v>36</v>
      </c>
      <c r="E294">
        <v>506</v>
      </c>
      <c r="F294" t="s">
        <v>45</v>
      </c>
      <c r="G294">
        <v>3</v>
      </c>
      <c r="H294">
        <v>3</v>
      </c>
      <c r="I294" t="s">
        <v>60</v>
      </c>
      <c r="J294">
        <v>1</v>
      </c>
      <c r="K294">
        <v>397</v>
      </c>
      <c r="L294">
        <v>3</v>
      </c>
      <c r="M294" t="s">
        <v>46</v>
      </c>
      <c r="N294">
        <v>30</v>
      </c>
      <c r="O294">
        <v>3</v>
      </c>
      <c r="P294">
        <v>2</v>
      </c>
      <c r="Q294" t="s">
        <v>47</v>
      </c>
      <c r="R294">
        <v>2</v>
      </c>
      <c r="S294" t="s">
        <v>41</v>
      </c>
      <c r="T294">
        <v>4485</v>
      </c>
      <c r="U294" t="str">
        <f t="shared" si="13"/>
        <v>Medium</v>
      </c>
      <c r="V294">
        <v>26285</v>
      </c>
      <c r="W294">
        <v>4</v>
      </c>
      <c r="X294" t="s">
        <v>42</v>
      </c>
      <c r="Y294" t="s">
        <v>43</v>
      </c>
      <c r="Z294">
        <v>12</v>
      </c>
      <c r="AA294">
        <v>3</v>
      </c>
      <c r="AB294">
        <v>4</v>
      </c>
      <c r="AC294">
        <v>80</v>
      </c>
      <c r="AD294">
        <v>0</v>
      </c>
      <c r="AE294">
        <v>10</v>
      </c>
      <c r="AF294">
        <v>2</v>
      </c>
      <c r="AG294">
        <v>3</v>
      </c>
      <c r="AH294" t="str">
        <f t="shared" si="14"/>
        <v>6+ Years</v>
      </c>
      <c r="AI294">
        <v>8</v>
      </c>
      <c r="AJ294">
        <v>0</v>
      </c>
      <c r="AK294">
        <v>7</v>
      </c>
      <c r="AL294">
        <v>7</v>
      </c>
    </row>
    <row r="295" spans="1:38" x14ac:dyDescent="0.25">
      <c r="A295">
        <v>31</v>
      </c>
      <c r="B295" t="str">
        <f t="shared" si="12"/>
        <v>Mid Career (31-45)</v>
      </c>
      <c r="C295" t="s">
        <v>43</v>
      </c>
      <c r="D295" t="s">
        <v>44</v>
      </c>
      <c r="E295">
        <v>444</v>
      </c>
      <c r="F295" t="s">
        <v>37</v>
      </c>
      <c r="G295">
        <v>5</v>
      </c>
      <c r="H295">
        <v>3</v>
      </c>
      <c r="I295" t="s">
        <v>59</v>
      </c>
      <c r="J295">
        <v>1</v>
      </c>
      <c r="K295">
        <v>399</v>
      </c>
      <c r="L295">
        <v>4</v>
      </c>
      <c r="M295" t="s">
        <v>39</v>
      </c>
      <c r="N295">
        <v>84</v>
      </c>
      <c r="O295">
        <v>3</v>
      </c>
      <c r="P295">
        <v>1</v>
      </c>
      <c r="Q295" t="s">
        <v>57</v>
      </c>
      <c r="R295">
        <v>2</v>
      </c>
      <c r="S295" t="s">
        <v>52</v>
      </c>
      <c r="T295">
        <v>2789</v>
      </c>
      <c r="U295" t="str">
        <f t="shared" si="13"/>
        <v>Low</v>
      </c>
      <c r="V295">
        <v>3909</v>
      </c>
      <c r="W295">
        <v>1</v>
      </c>
      <c r="X295" t="s">
        <v>42</v>
      </c>
      <c r="Y295" t="s">
        <v>43</v>
      </c>
      <c r="Z295">
        <v>11</v>
      </c>
      <c r="AA295">
        <v>3</v>
      </c>
      <c r="AB295">
        <v>3</v>
      </c>
      <c r="AC295">
        <v>80</v>
      </c>
      <c r="AD295">
        <v>1</v>
      </c>
      <c r="AE295">
        <v>2</v>
      </c>
      <c r="AF295">
        <v>5</v>
      </c>
      <c r="AG295">
        <v>2</v>
      </c>
      <c r="AH295" t="str">
        <f t="shared" si="14"/>
        <v>0-2 Years</v>
      </c>
      <c r="AI295">
        <v>2</v>
      </c>
      <c r="AJ295">
        <v>2</v>
      </c>
      <c r="AK295">
        <v>2</v>
      </c>
      <c r="AL295">
        <v>2</v>
      </c>
    </row>
    <row r="296" spans="1:38" x14ac:dyDescent="0.25">
      <c r="A296">
        <v>26</v>
      </c>
      <c r="B296" t="str">
        <f t="shared" si="12"/>
        <v>Early Career (18-30)</v>
      </c>
      <c r="C296" t="s">
        <v>35</v>
      </c>
      <c r="D296" t="s">
        <v>36</v>
      </c>
      <c r="E296">
        <v>950</v>
      </c>
      <c r="F296" t="s">
        <v>37</v>
      </c>
      <c r="G296">
        <v>4</v>
      </c>
      <c r="H296">
        <v>4</v>
      </c>
      <c r="I296" t="s">
        <v>59</v>
      </c>
      <c r="J296">
        <v>1</v>
      </c>
      <c r="K296">
        <v>401</v>
      </c>
      <c r="L296">
        <v>4</v>
      </c>
      <c r="M296" t="s">
        <v>46</v>
      </c>
      <c r="N296">
        <v>48</v>
      </c>
      <c r="O296">
        <v>2</v>
      </c>
      <c r="P296">
        <v>2</v>
      </c>
      <c r="Q296" t="s">
        <v>40</v>
      </c>
      <c r="R296">
        <v>4</v>
      </c>
      <c r="S296" t="s">
        <v>41</v>
      </c>
      <c r="T296">
        <v>5828</v>
      </c>
      <c r="U296" t="str">
        <f t="shared" si="13"/>
        <v>Medium</v>
      </c>
      <c r="V296">
        <v>8450</v>
      </c>
      <c r="W296">
        <v>1</v>
      </c>
      <c r="X296" t="s">
        <v>42</v>
      </c>
      <c r="Y296" t="s">
        <v>35</v>
      </c>
      <c r="Z296">
        <v>12</v>
      </c>
      <c r="AA296">
        <v>3</v>
      </c>
      <c r="AB296">
        <v>2</v>
      </c>
      <c r="AC296">
        <v>80</v>
      </c>
      <c r="AD296">
        <v>0</v>
      </c>
      <c r="AE296">
        <v>8</v>
      </c>
      <c r="AF296">
        <v>0</v>
      </c>
      <c r="AG296">
        <v>3</v>
      </c>
      <c r="AH296" t="str">
        <f t="shared" si="14"/>
        <v>6+ Years</v>
      </c>
      <c r="AI296">
        <v>8</v>
      </c>
      <c r="AJ296">
        <v>7</v>
      </c>
      <c r="AK296">
        <v>7</v>
      </c>
      <c r="AL296">
        <v>4</v>
      </c>
    </row>
    <row r="297" spans="1:38" x14ac:dyDescent="0.25">
      <c r="A297">
        <v>37</v>
      </c>
      <c r="B297" t="str">
        <f t="shared" si="12"/>
        <v>Mid Career (31-45)</v>
      </c>
      <c r="C297" t="s">
        <v>43</v>
      </c>
      <c r="D297" t="s">
        <v>44</v>
      </c>
      <c r="E297">
        <v>889</v>
      </c>
      <c r="F297" t="s">
        <v>45</v>
      </c>
      <c r="G297">
        <v>9</v>
      </c>
      <c r="H297">
        <v>3</v>
      </c>
      <c r="I297" t="s">
        <v>51</v>
      </c>
      <c r="J297">
        <v>1</v>
      </c>
      <c r="K297">
        <v>403</v>
      </c>
      <c r="L297">
        <v>2</v>
      </c>
      <c r="M297" t="s">
        <v>46</v>
      </c>
      <c r="N297">
        <v>53</v>
      </c>
      <c r="O297">
        <v>3</v>
      </c>
      <c r="P297">
        <v>1</v>
      </c>
      <c r="Q297" t="s">
        <v>47</v>
      </c>
      <c r="R297">
        <v>4</v>
      </c>
      <c r="S297" t="s">
        <v>48</v>
      </c>
      <c r="T297">
        <v>2326</v>
      </c>
      <c r="U297" t="str">
        <f t="shared" si="13"/>
        <v>Low</v>
      </c>
      <c r="V297">
        <v>11411</v>
      </c>
      <c r="W297">
        <v>1</v>
      </c>
      <c r="X297" t="s">
        <v>42</v>
      </c>
      <c r="Y297" t="s">
        <v>35</v>
      </c>
      <c r="Z297">
        <v>12</v>
      </c>
      <c r="AA297">
        <v>3</v>
      </c>
      <c r="AB297">
        <v>3</v>
      </c>
      <c r="AC297">
        <v>80</v>
      </c>
      <c r="AD297">
        <v>3</v>
      </c>
      <c r="AE297">
        <v>4</v>
      </c>
      <c r="AF297">
        <v>3</v>
      </c>
      <c r="AG297">
        <v>2</v>
      </c>
      <c r="AH297" t="str">
        <f t="shared" si="14"/>
        <v>3-5 Years</v>
      </c>
      <c r="AI297">
        <v>4</v>
      </c>
      <c r="AJ297">
        <v>2</v>
      </c>
      <c r="AK297">
        <v>1</v>
      </c>
      <c r="AL297">
        <v>2</v>
      </c>
    </row>
    <row r="298" spans="1:38" x14ac:dyDescent="0.25">
      <c r="A298">
        <v>42</v>
      </c>
      <c r="B298" t="str">
        <f t="shared" si="12"/>
        <v>Mid Career (31-45)</v>
      </c>
      <c r="C298" t="s">
        <v>43</v>
      </c>
      <c r="D298" t="s">
        <v>44</v>
      </c>
      <c r="E298">
        <v>555</v>
      </c>
      <c r="F298" t="s">
        <v>37</v>
      </c>
      <c r="G298">
        <v>26</v>
      </c>
      <c r="H298">
        <v>3</v>
      </c>
      <c r="I298" t="s">
        <v>59</v>
      </c>
      <c r="J298">
        <v>1</v>
      </c>
      <c r="K298">
        <v>404</v>
      </c>
      <c r="L298">
        <v>3</v>
      </c>
      <c r="M298" t="s">
        <v>39</v>
      </c>
      <c r="N298">
        <v>77</v>
      </c>
      <c r="O298">
        <v>3</v>
      </c>
      <c r="P298">
        <v>4</v>
      </c>
      <c r="Q298" t="s">
        <v>40</v>
      </c>
      <c r="R298">
        <v>2</v>
      </c>
      <c r="S298" t="s">
        <v>48</v>
      </c>
      <c r="T298">
        <v>13525</v>
      </c>
      <c r="U298" t="str">
        <f t="shared" si="13"/>
        <v>High</v>
      </c>
      <c r="V298">
        <v>14864</v>
      </c>
      <c r="W298">
        <v>5</v>
      </c>
      <c r="X298" t="s">
        <v>42</v>
      </c>
      <c r="Y298" t="s">
        <v>43</v>
      </c>
      <c r="Z298">
        <v>14</v>
      </c>
      <c r="AA298">
        <v>3</v>
      </c>
      <c r="AB298">
        <v>4</v>
      </c>
      <c r="AC298">
        <v>80</v>
      </c>
      <c r="AD298">
        <v>1</v>
      </c>
      <c r="AE298">
        <v>23</v>
      </c>
      <c r="AF298">
        <v>2</v>
      </c>
      <c r="AG298">
        <v>4</v>
      </c>
      <c r="AH298" t="str">
        <f t="shared" si="14"/>
        <v>6+ Years</v>
      </c>
      <c r="AI298">
        <v>20</v>
      </c>
      <c r="AJ298">
        <v>4</v>
      </c>
      <c r="AK298">
        <v>4</v>
      </c>
      <c r="AL298">
        <v>8</v>
      </c>
    </row>
    <row r="299" spans="1:38" x14ac:dyDescent="0.25">
      <c r="A299">
        <v>18</v>
      </c>
      <c r="B299" t="str">
        <f t="shared" si="12"/>
        <v>Early Career (18-30)</v>
      </c>
      <c r="C299" t="s">
        <v>35</v>
      </c>
      <c r="D299" t="s">
        <v>36</v>
      </c>
      <c r="E299">
        <v>230</v>
      </c>
      <c r="F299" t="s">
        <v>45</v>
      </c>
      <c r="G299">
        <v>3</v>
      </c>
      <c r="H299">
        <v>3</v>
      </c>
      <c r="I299" t="s">
        <v>38</v>
      </c>
      <c r="J299">
        <v>1</v>
      </c>
      <c r="K299">
        <v>405</v>
      </c>
      <c r="L299">
        <v>3</v>
      </c>
      <c r="M299" t="s">
        <v>46</v>
      </c>
      <c r="N299">
        <v>54</v>
      </c>
      <c r="O299">
        <v>3</v>
      </c>
      <c r="P299">
        <v>1</v>
      </c>
      <c r="Q299" t="s">
        <v>50</v>
      </c>
      <c r="R299">
        <v>3</v>
      </c>
      <c r="S299" t="s">
        <v>41</v>
      </c>
      <c r="T299">
        <v>1420</v>
      </c>
      <c r="U299" t="str">
        <f t="shared" si="13"/>
        <v>Low</v>
      </c>
      <c r="V299">
        <v>25233</v>
      </c>
      <c r="W299">
        <v>1</v>
      </c>
      <c r="X299" t="s">
        <v>42</v>
      </c>
      <c r="Y299" t="s">
        <v>43</v>
      </c>
      <c r="Z299">
        <v>13</v>
      </c>
      <c r="AA299">
        <v>3</v>
      </c>
      <c r="AB299">
        <v>3</v>
      </c>
      <c r="AC299">
        <v>80</v>
      </c>
      <c r="AD299">
        <v>0</v>
      </c>
      <c r="AE299">
        <v>0</v>
      </c>
      <c r="AF299">
        <v>2</v>
      </c>
      <c r="AG299">
        <v>3</v>
      </c>
      <c r="AH299" t="str">
        <f t="shared" si="14"/>
        <v>0-2 Years</v>
      </c>
      <c r="AI299">
        <v>0</v>
      </c>
      <c r="AJ299">
        <v>0</v>
      </c>
      <c r="AK299">
        <v>0</v>
      </c>
      <c r="AL299">
        <v>0</v>
      </c>
    </row>
    <row r="300" spans="1:38" x14ac:dyDescent="0.25">
      <c r="A300">
        <v>35</v>
      </c>
      <c r="B300" t="str">
        <f t="shared" si="12"/>
        <v>Mid Career (31-45)</v>
      </c>
      <c r="C300" t="s">
        <v>43</v>
      </c>
      <c r="D300" t="s">
        <v>36</v>
      </c>
      <c r="E300">
        <v>1232</v>
      </c>
      <c r="F300" t="s">
        <v>37</v>
      </c>
      <c r="G300">
        <v>16</v>
      </c>
      <c r="H300">
        <v>3</v>
      </c>
      <c r="I300" t="s">
        <v>59</v>
      </c>
      <c r="J300">
        <v>1</v>
      </c>
      <c r="K300">
        <v>406</v>
      </c>
      <c r="L300">
        <v>3</v>
      </c>
      <c r="M300" t="s">
        <v>46</v>
      </c>
      <c r="N300">
        <v>96</v>
      </c>
      <c r="O300">
        <v>3</v>
      </c>
      <c r="P300">
        <v>3</v>
      </c>
      <c r="Q300" t="s">
        <v>40</v>
      </c>
      <c r="R300">
        <v>2</v>
      </c>
      <c r="S300" t="s">
        <v>48</v>
      </c>
      <c r="T300">
        <v>8020</v>
      </c>
      <c r="U300" t="str">
        <f t="shared" si="13"/>
        <v>High</v>
      </c>
      <c r="V300">
        <v>5100</v>
      </c>
      <c r="W300">
        <v>0</v>
      </c>
      <c r="X300" t="s">
        <v>42</v>
      </c>
      <c r="Y300" t="s">
        <v>43</v>
      </c>
      <c r="Z300">
        <v>15</v>
      </c>
      <c r="AA300">
        <v>3</v>
      </c>
      <c r="AB300">
        <v>3</v>
      </c>
      <c r="AC300">
        <v>80</v>
      </c>
      <c r="AD300">
        <v>2</v>
      </c>
      <c r="AE300">
        <v>12</v>
      </c>
      <c r="AF300">
        <v>3</v>
      </c>
      <c r="AG300">
        <v>2</v>
      </c>
      <c r="AH300" t="str">
        <f t="shared" si="14"/>
        <v>6+ Years</v>
      </c>
      <c r="AI300">
        <v>11</v>
      </c>
      <c r="AJ300">
        <v>9</v>
      </c>
      <c r="AK300">
        <v>6</v>
      </c>
      <c r="AL300">
        <v>9</v>
      </c>
    </row>
    <row r="301" spans="1:38" x14ac:dyDescent="0.25">
      <c r="A301">
        <v>36</v>
      </c>
      <c r="B301" t="str">
        <f t="shared" si="12"/>
        <v>Mid Career (31-45)</v>
      </c>
      <c r="C301" t="s">
        <v>43</v>
      </c>
      <c r="D301" t="s">
        <v>44</v>
      </c>
      <c r="E301">
        <v>566</v>
      </c>
      <c r="F301" t="s">
        <v>45</v>
      </c>
      <c r="G301">
        <v>18</v>
      </c>
      <c r="H301">
        <v>4</v>
      </c>
      <c r="I301" t="s">
        <v>38</v>
      </c>
      <c r="J301">
        <v>1</v>
      </c>
      <c r="K301">
        <v>407</v>
      </c>
      <c r="L301">
        <v>3</v>
      </c>
      <c r="M301" t="s">
        <v>46</v>
      </c>
      <c r="N301">
        <v>81</v>
      </c>
      <c r="O301">
        <v>4</v>
      </c>
      <c r="P301">
        <v>1</v>
      </c>
      <c r="Q301" t="s">
        <v>50</v>
      </c>
      <c r="R301">
        <v>4</v>
      </c>
      <c r="S301" t="s">
        <v>48</v>
      </c>
      <c r="T301">
        <v>3688</v>
      </c>
      <c r="U301" t="str">
        <f t="shared" si="13"/>
        <v>Medium</v>
      </c>
      <c r="V301">
        <v>7122</v>
      </c>
      <c r="W301">
        <v>4</v>
      </c>
      <c r="X301" t="s">
        <v>42</v>
      </c>
      <c r="Y301" t="s">
        <v>43</v>
      </c>
      <c r="Z301">
        <v>18</v>
      </c>
      <c r="AA301">
        <v>3</v>
      </c>
      <c r="AB301">
        <v>4</v>
      </c>
      <c r="AC301">
        <v>80</v>
      </c>
      <c r="AD301">
        <v>2</v>
      </c>
      <c r="AE301">
        <v>4</v>
      </c>
      <c r="AF301">
        <v>2</v>
      </c>
      <c r="AG301">
        <v>3</v>
      </c>
      <c r="AH301" t="str">
        <f t="shared" si="14"/>
        <v>0-2 Years</v>
      </c>
      <c r="AI301">
        <v>1</v>
      </c>
      <c r="AJ301">
        <v>0</v>
      </c>
      <c r="AK301">
        <v>0</v>
      </c>
      <c r="AL301">
        <v>0</v>
      </c>
    </row>
    <row r="302" spans="1:38" x14ac:dyDescent="0.25">
      <c r="A302">
        <v>51</v>
      </c>
      <c r="B302" t="str">
        <f t="shared" si="12"/>
        <v>Late Career (46+)</v>
      </c>
      <c r="C302" t="s">
        <v>43</v>
      </c>
      <c r="D302" t="s">
        <v>36</v>
      </c>
      <c r="E302">
        <v>1302</v>
      </c>
      <c r="F302" t="s">
        <v>45</v>
      </c>
      <c r="G302">
        <v>2</v>
      </c>
      <c r="H302">
        <v>3</v>
      </c>
      <c r="I302" t="s">
        <v>51</v>
      </c>
      <c r="J302">
        <v>1</v>
      </c>
      <c r="K302">
        <v>408</v>
      </c>
      <c r="L302">
        <v>4</v>
      </c>
      <c r="M302" t="s">
        <v>46</v>
      </c>
      <c r="N302">
        <v>84</v>
      </c>
      <c r="O302">
        <v>1</v>
      </c>
      <c r="P302">
        <v>2</v>
      </c>
      <c r="Q302" t="s">
        <v>53</v>
      </c>
      <c r="R302">
        <v>2</v>
      </c>
      <c r="S302" t="s">
        <v>52</v>
      </c>
      <c r="T302">
        <v>5482</v>
      </c>
      <c r="U302" t="str">
        <f t="shared" si="13"/>
        <v>Medium</v>
      </c>
      <c r="V302">
        <v>16321</v>
      </c>
      <c r="W302">
        <v>5</v>
      </c>
      <c r="X302" t="s">
        <v>42</v>
      </c>
      <c r="Y302" t="s">
        <v>43</v>
      </c>
      <c r="Z302">
        <v>18</v>
      </c>
      <c r="AA302">
        <v>3</v>
      </c>
      <c r="AB302">
        <v>4</v>
      </c>
      <c r="AC302">
        <v>80</v>
      </c>
      <c r="AD302">
        <v>1</v>
      </c>
      <c r="AE302">
        <v>13</v>
      </c>
      <c r="AF302">
        <v>3</v>
      </c>
      <c r="AG302">
        <v>3</v>
      </c>
      <c r="AH302" t="str">
        <f t="shared" si="14"/>
        <v>3-5 Years</v>
      </c>
      <c r="AI302">
        <v>4</v>
      </c>
      <c r="AJ302">
        <v>1</v>
      </c>
      <c r="AK302">
        <v>1</v>
      </c>
      <c r="AL302">
        <v>2</v>
      </c>
    </row>
    <row r="303" spans="1:38" x14ac:dyDescent="0.25">
      <c r="A303">
        <v>41</v>
      </c>
      <c r="B303" t="str">
        <f t="shared" si="12"/>
        <v>Mid Career (31-45)</v>
      </c>
      <c r="C303" t="s">
        <v>43</v>
      </c>
      <c r="D303" t="s">
        <v>36</v>
      </c>
      <c r="E303">
        <v>334</v>
      </c>
      <c r="F303" t="s">
        <v>37</v>
      </c>
      <c r="G303">
        <v>2</v>
      </c>
      <c r="H303">
        <v>4</v>
      </c>
      <c r="I303" t="s">
        <v>38</v>
      </c>
      <c r="J303">
        <v>1</v>
      </c>
      <c r="K303">
        <v>410</v>
      </c>
      <c r="L303">
        <v>4</v>
      </c>
      <c r="M303" t="s">
        <v>46</v>
      </c>
      <c r="N303">
        <v>88</v>
      </c>
      <c r="O303">
        <v>3</v>
      </c>
      <c r="P303">
        <v>4</v>
      </c>
      <c r="Q303" t="s">
        <v>56</v>
      </c>
      <c r="R303">
        <v>2</v>
      </c>
      <c r="S303" t="s">
        <v>41</v>
      </c>
      <c r="T303">
        <v>16015</v>
      </c>
      <c r="U303" t="str">
        <f t="shared" si="13"/>
        <v>High</v>
      </c>
      <c r="V303">
        <v>15896</v>
      </c>
      <c r="W303">
        <v>1</v>
      </c>
      <c r="X303" t="s">
        <v>42</v>
      </c>
      <c r="Y303" t="s">
        <v>43</v>
      </c>
      <c r="Z303">
        <v>19</v>
      </c>
      <c r="AA303">
        <v>3</v>
      </c>
      <c r="AB303">
        <v>2</v>
      </c>
      <c r="AC303">
        <v>80</v>
      </c>
      <c r="AD303">
        <v>0</v>
      </c>
      <c r="AE303">
        <v>22</v>
      </c>
      <c r="AF303">
        <v>2</v>
      </c>
      <c r="AG303">
        <v>3</v>
      </c>
      <c r="AH303" t="str">
        <f t="shared" si="14"/>
        <v>6+ Years</v>
      </c>
      <c r="AI303">
        <v>22</v>
      </c>
      <c r="AJ303">
        <v>10</v>
      </c>
      <c r="AK303">
        <v>0</v>
      </c>
      <c r="AL303">
        <v>4</v>
      </c>
    </row>
    <row r="304" spans="1:38" x14ac:dyDescent="0.25">
      <c r="A304">
        <v>18</v>
      </c>
      <c r="B304" t="str">
        <f t="shared" si="12"/>
        <v>Early Career (18-30)</v>
      </c>
      <c r="C304" t="s">
        <v>43</v>
      </c>
      <c r="D304" t="s">
        <v>36</v>
      </c>
      <c r="E304">
        <v>812</v>
      </c>
      <c r="F304" t="s">
        <v>37</v>
      </c>
      <c r="G304">
        <v>10</v>
      </c>
      <c r="H304">
        <v>3</v>
      </c>
      <c r="I304" t="s">
        <v>51</v>
      </c>
      <c r="J304">
        <v>1</v>
      </c>
      <c r="K304">
        <v>411</v>
      </c>
      <c r="L304">
        <v>4</v>
      </c>
      <c r="M304" t="s">
        <v>39</v>
      </c>
      <c r="N304">
        <v>69</v>
      </c>
      <c r="O304">
        <v>2</v>
      </c>
      <c r="P304">
        <v>1</v>
      </c>
      <c r="Q304" t="s">
        <v>57</v>
      </c>
      <c r="R304">
        <v>3</v>
      </c>
      <c r="S304" t="s">
        <v>41</v>
      </c>
      <c r="T304">
        <v>1200</v>
      </c>
      <c r="U304" t="str">
        <f t="shared" si="13"/>
        <v>Low</v>
      </c>
      <c r="V304">
        <v>9724</v>
      </c>
      <c r="W304">
        <v>1</v>
      </c>
      <c r="X304" t="s">
        <v>42</v>
      </c>
      <c r="Y304" t="s">
        <v>43</v>
      </c>
      <c r="Z304">
        <v>12</v>
      </c>
      <c r="AA304">
        <v>3</v>
      </c>
      <c r="AB304">
        <v>1</v>
      </c>
      <c r="AC304">
        <v>80</v>
      </c>
      <c r="AD304">
        <v>0</v>
      </c>
      <c r="AE304">
        <v>0</v>
      </c>
      <c r="AF304">
        <v>2</v>
      </c>
      <c r="AG304">
        <v>3</v>
      </c>
      <c r="AH304" t="str">
        <f t="shared" si="14"/>
        <v>0-2 Years</v>
      </c>
      <c r="AI304">
        <v>0</v>
      </c>
      <c r="AJ304">
        <v>0</v>
      </c>
      <c r="AK304">
        <v>0</v>
      </c>
      <c r="AL304">
        <v>0</v>
      </c>
    </row>
    <row r="305" spans="1:38" x14ac:dyDescent="0.25">
      <c r="A305">
        <v>28</v>
      </c>
      <c r="B305" t="str">
        <f t="shared" si="12"/>
        <v>Early Career (18-30)</v>
      </c>
      <c r="C305" t="s">
        <v>43</v>
      </c>
      <c r="D305" t="s">
        <v>36</v>
      </c>
      <c r="E305">
        <v>1476</v>
      </c>
      <c r="F305" t="s">
        <v>45</v>
      </c>
      <c r="G305">
        <v>16</v>
      </c>
      <c r="H305">
        <v>2</v>
      </c>
      <c r="I305" t="s">
        <v>51</v>
      </c>
      <c r="J305">
        <v>1</v>
      </c>
      <c r="K305">
        <v>412</v>
      </c>
      <c r="L305">
        <v>2</v>
      </c>
      <c r="M305" t="s">
        <v>46</v>
      </c>
      <c r="N305">
        <v>68</v>
      </c>
      <c r="O305">
        <v>4</v>
      </c>
      <c r="P305">
        <v>2</v>
      </c>
      <c r="Q305" t="s">
        <v>54</v>
      </c>
      <c r="R305">
        <v>1</v>
      </c>
      <c r="S305" t="s">
        <v>41</v>
      </c>
      <c r="T305">
        <v>5661</v>
      </c>
      <c r="U305" t="str">
        <f t="shared" si="13"/>
        <v>Medium</v>
      </c>
      <c r="V305">
        <v>4824</v>
      </c>
      <c r="W305">
        <v>0</v>
      </c>
      <c r="X305" t="s">
        <v>42</v>
      </c>
      <c r="Y305" t="s">
        <v>43</v>
      </c>
      <c r="Z305">
        <v>19</v>
      </c>
      <c r="AA305">
        <v>3</v>
      </c>
      <c r="AB305">
        <v>3</v>
      </c>
      <c r="AC305">
        <v>80</v>
      </c>
      <c r="AD305">
        <v>0</v>
      </c>
      <c r="AE305">
        <v>9</v>
      </c>
      <c r="AF305">
        <v>2</v>
      </c>
      <c r="AG305">
        <v>3</v>
      </c>
      <c r="AH305" t="str">
        <f t="shared" si="14"/>
        <v>6+ Years</v>
      </c>
      <c r="AI305">
        <v>8</v>
      </c>
      <c r="AJ305">
        <v>3</v>
      </c>
      <c r="AK305">
        <v>0</v>
      </c>
      <c r="AL305">
        <v>7</v>
      </c>
    </row>
    <row r="306" spans="1:38" x14ac:dyDescent="0.25">
      <c r="A306">
        <v>31</v>
      </c>
      <c r="B306" t="str">
        <f t="shared" si="12"/>
        <v>Mid Career (31-45)</v>
      </c>
      <c r="C306" t="s">
        <v>43</v>
      </c>
      <c r="D306" t="s">
        <v>36</v>
      </c>
      <c r="E306">
        <v>218</v>
      </c>
      <c r="F306" t="s">
        <v>37</v>
      </c>
      <c r="G306">
        <v>7</v>
      </c>
      <c r="H306">
        <v>3</v>
      </c>
      <c r="I306" t="s">
        <v>60</v>
      </c>
      <c r="J306">
        <v>1</v>
      </c>
      <c r="K306">
        <v>416</v>
      </c>
      <c r="L306">
        <v>2</v>
      </c>
      <c r="M306" t="s">
        <v>46</v>
      </c>
      <c r="N306">
        <v>100</v>
      </c>
      <c r="O306">
        <v>4</v>
      </c>
      <c r="P306">
        <v>2</v>
      </c>
      <c r="Q306" t="s">
        <v>40</v>
      </c>
      <c r="R306">
        <v>4</v>
      </c>
      <c r="S306" t="s">
        <v>48</v>
      </c>
      <c r="T306">
        <v>6929</v>
      </c>
      <c r="U306" t="str">
        <f t="shared" si="13"/>
        <v>Medium</v>
      </c>
      <c r="V306">
        <v>12241</v>
      </c>
      <c r="W306">
        <v>4</v>
      </c>
      <c r="X306" t="s">
        <v>42</v>
      </c>
      <c r="Y306" t="s">
        <v>43</v>
      </c>
      <c r="Z306">
        <v>11</v>
      </c>
      <c r="AA306">
        <v>3</v>
      </c>
      <c r="AB306">
        <v>2</v>
      </c>
      <c r="AC306">
        <v>80</v>
      </c>
      <c r="AD306">
        <v>1</v>
      </c>
      <c r="AE306">
        <v>10</v>
      </c>
      <c r="AF306">
        <v>3</v>
      </c>
      <c r="AG306">
        <v>2</v>
      </c>
      <c r="AH306" t="str">
        <f t="shared" si="14"/>
        <v>6+ Years</v>
      </c>
      <c r="AI306">
        <v>8</v>
      </c>
      <c r="AJ306">
        <v>7</v>
      </c>
      <c r="AK306">
        <v>7</v>
      </c>
      <c r="AL306">
        <v>7</v>
      </c>
    </row>
    <row r="307" spans="1:38" x14ac:dyDescent="0.25">
      <c r="A307">
        <v>39</v>
      </c>
      <c r="B307" t="str">
        <f t="shared" si="12"/>
        <v>Mid Career (31-45)</v>
      </c>
      <c r="C307" t="s">
        <v>43</v>
      </c>
      <c r="D307" t="s">
        <v>36</v>
      </c>
      <c r="E307">
        <v>1132</v>
      </c>
      <c r="F307" t="s">
        <v>45</v>
      </c>
      <c r="G307">
        <v>1</v>
      </c>
      <c r="H307">
        <v>3</v>
      </c>
      <c r="I307" t="s">
        <v>51</v>
      </c>
      <c r="J307">
        <v>1</v>
      </c>
      <c r="K307">
        <v>417</v>
      </c>
      <c r="L307">
        <v>3</v>
      </c>
      <c r="M307" t="s">
        <v>46</v>
      </c>
      <c r="N307">
        <v>48</v>
      </c>
      <c r="O307">
        <v>4</v>
      </c>
      <c r="P307">
        <v>3</v>
      </c>
      <c r="Q307" t="s">
        <v>54</v>
      </c>
      <c r="R307">
        <v>4</v>
      </c>
      <c r="S307" t="s">
        <v>52</v>
      </c>
      <c r="T307">
        <v>9613</v>
      </c>
      <c r="U307" t="str">
        <f t="shared" si="13"/>
        <v>High</v>
      </c>
      <c r="V307">
        <v>10942</v>
      </c>
      <c r="W307">
        <v>0</v>
      </c>
      <c r="X307" t="s">
        <v>42</v>
      </c>
      <c r="Y307" t="s">
        <v>43</v>
      </c>
      <c r="Z307">
        <v>17</v>
      </c>
      <c r="AA307">
        <v>3</v>
      </c>
      <c r="AB307">
        <v>1</v>
      </c>
      <c r="AC307">
        <v>80</v>
      </c>
      <c r="AD307">
        <v>3</v>
      </c>
      <c r="AE307">
        <v>19</v>
      </c>
      <c r="AF307">
        <v>5</v>
      </c>
      <c r="AG307">
        <v>2</v>
      </c>
      <c r="AH307" t="str">
        <f t="shared" si="14"/>
        <v>6+ Years</v>
      </c>
      <c r="AI307">
        <v>18</v>
      </c>
      <c r="AJ307">
        <v>10</v>
      </c>
      <c r="AK307">
        <v>3</v>
      </c>
      <c r="AL307">
        <v>7</v>
      </c>
    </row>
    <row r="308" spans="1:38" x14ac:dyDescent="0.25">
      <c r="A308">
        <v>36</v>
      </c>
      <c r="B308" t="str">
        <f t="shared" si="12"/>
        <v>Mid Career (31-45)</v>
      </c>
      <c r="C308" t="s">
        <v>43</v>
      </c>
      <c r="D308" t="s">
        <v>55</v>
      </c>
      <c r="E308">
        <v>1105</v>
      </c>
      <c r="F308" t="s">
        <v>45</v>
      </c>
      <c r="G308">
        <v>24</v>
      </c>
      <c r="H308">
        <v>4</v>
      </c>
      <c r="I308" t="s">
        <v>38</v>
      </c>
      <c r="J308">
        <v>1</v>
      </c>
      <c r="K308">
        <v>419</v>
      </c>
      <c r="L308">
        <v>2</v>
      </c>
      <c r="M308" t="s">
        <v>39</v>
      </c>
      <c r="N308">
        <v>47</v>
      </c>
      <c r="O308">
        <v>3</v>
      </c>
      <c r="P308">
        <v>2</v>
      </c>
      <c r="Q308" t="s">
        <v>50</v>
      </c>
      <c r="R308">
        <v>2</v>
      </c>
      <c r="S308" t="s">
        <v>48</v>
      </c>
      <c r="T308">
        <v>5674</v>
      </c>
      <c r="U308" t="str">
        <f t="shared" si="13"/>
        <v>Medium</v>
      </c>
      <c r="V308">
        <v>6927</v>
      </c>
      <c r="W308">
        <v>7</v>
      </c>
      <c r="X308" t="s">
        <v>42</v>
      </c>
      <c r="Y308" t="s">
        <v>43</v>
      </c>
      <c r="Z308">
        <v>15</v>
      </c>
      <c r="AA308">
        <v>3</v>
      </c>
      <c r="AB308">
        <v>3</v>
      </c>
      <c r="AC308">
        <v>80</v>
      </c>
      <c r="AD308">
        <v>1</v>
      </c>
      <c r="AE308">
        <v>11</v>
      </c>
      <c r="AF308">
        <v>3</v>
      </c>
      <c r="AG308">
        <v>3</v>
      </c>
      <c r="AH308" t="str">
        <f t="shared" si="14"/>
        <v>6+ Years</v>
      </c>
      <c r="AI308">
        <v>9</v>
      </c>
      <c r="AJ308">
        <v>8</v>
      </c>
      <c r="AK308">
        <v>0</v>
      </c>
      <c r="AL308">
        <v>8</v>
      </c>
    </row>
    <row r="309" spans="1:38" x14ac:dyDescent="0.25">
      <c r="A309">
        <v>32</v>
      </c>
      <c r="B309" t="str">
        <f t="shared" si="12"/>
        <v>Mid Career (31-45)</v>
      </c>
      <c r="C309" t="s">
        <v>43</v>
      </c>
      <c r="D309" t="s">
        <v>36</v>
      </c>
      <c r="E309">
        <v>906</v>
      </c>
      <c r="F309" t="s">
        <v>37</v>
      </c>
      <c r="G309">
        <v>7</v>
      </c>
      <c r="H309">
        <v>3</v>
      </c>
      <c r="I309" t="s">
        <v>38</v>
      </c>
      <c r="J309">
        <v>1</v>
      </c>
      <c r="K309">
        <v>420</v>
      </c>
      <c r="L309">
        <v>4</v>
      </c>
      <c r="M309" t="s">
        <v>46</v>
      </c>
      <c r="N309">
        <v>91</v>
      </c>
      <c r="O309">
        <v>2</v>
      </c>
      <c r="P309">
        <v>2</v>
      </c>
      <c r="Q309" t="s">
        <v>40</v>
      </c>
      <c r="R309">
        <v>3</v>
      </c>
      <c r="S309" t="s">
        <v>48</v>
      </c>
      <c r="T309">
        <v>5484</v>
      </c>
      <c r="U309" t="str">
        <f t="shared" si="13"/>
        <v>Medium</v>
      </c>
      <c r="V309">
        <v>16985</v>
      </c>
      <c r="W309">
        <v>1</v>
      </c>
      <c r="X309" t="s">
        <v>42</v>
      </c>
      <c r="Y309" t="s">
        <v>43</v>
      </c>
      <c r="Z309">
        <v>14</v>
      </c>
      <c r="AA309">
        <v>3</v>
      </c>
      <c r="AB309">
        <v>3</v>
      </c>
      <c r="AC309">
        <v>80</v>
      </c>
      <c r="AD309">
        <v>1</v>
      </c>
      <c r="AE309">
        <v>13</v>
      </c>
      <c r="AF309">
        <v>3</v>
      </c>
      <c r="AG309">
        <v>2</v>
      </c>
      <c r="AH309" t="str">
        <f t="shared" si="14"/>
        <v>6+ Years</v>
      </c>
      <c r="AI309">
        <v>13</v>
      </c>
      <c r="AJ309">
        <v>8</v>
      </c>
      <c r="AK309">
        <v>4</v>
      </c>
      <c r="AL309">
        <v>8</v>
      </c>
    </row>
    <row r="310" spans="1:38" x14ac:dyDescent="0.25">
      <c r="A310">
        <v>38</v>
      </c>
      <c r="B310" t="str">
        <f t="shared" si="12"/>
        <v>Mid Career (31-45)</v>
      </c>
      <c r="C310" t="s">
        <v>43</v>
      </c>
      <c r="D310" t="s">
        <v>36</v>
      </c>
      <c r="E310">
        <v>849</v>
      </c>
      <c r="F310" t="s">
        <v>45</v>
      </c>
      <c r="G310">
        <v>25</v>
      </c>
      <c r="H310">
        <v>2</v>
      </c>
      <c r="I310" t="s">
        <v>38</v>
      </c>
      <c r="J310">
        <v>1</v>
      </c>
      <c r="K310">
        <v>421</v>
      </c>
      <c r="L310">
        <v>1</v>
      </c>
      <c r="M310" t="s">
        <v>39</v>
      </c>
      <c r="N310">
        <v>81</v>
      </c>
      <c r="O310">
        <v>2</v>
      </c>
      <c r="P310">
        <v>3</v>
      </c>
      <c r="Q310" t="s">
        <v>58</v>
      </c>
      <c r="R310">
        <v>2</v>
      </c>
      <c r="S310" t="s">
        <v>48</v>
      </c>
      <c r="T310">
        <v>12061</v>
      </c>
      <c r="U310" t="str">
        <f t="shared" si="13"/>
        <v>High</v>
      </c>
      <c r="V310">
        <v>26707</v>
      </c>
      <c r="W310">
        <v>3</v>
      </c>
      <c r="X310" t="s">
        <v>42</v>
      </c>
      <c r="Y310" t="s">
        <v>43</v>
      </c>
      <c r="Z310">
        <v>17</v>
      </c>
      <c r="AA310">
        <v>3</v>
      </c>
      <c r="AB310">
        <v>3</v>
      </c>
      <c r="AC310">
        <v>80</v>
      </c>
      <c r="AD310">
        <v>1</v>
      </c>
      <c r="AE310">
        <v>19</v>
      </c>
      <c r="AF310">
        <v>2</v>
      </c>
      <c r="AG310">
        <v>3</v>
      </c>
      <c r="AH310" t="str">
        <f t="shared" si="14"/>
        <v>6+ Years</v>
      </c>
      <c r="AI310">
        <v>10</v>
      </c>
      <c r="AJ310">
        <v>8</v>
      </c>
      <c r="AK310">
        <v>0</v>
      </c>
      <c r="AL310">
        <v>1</v>
      </c>
    </row>
    <row r="311" spans="1:38" x14ac:dyDescent="0.25">
      <c r="A311">
        <v>58</v>
      </c>
      <c r="B311" t="str">
        <f t="shared" si="12"/>
        <v>Late Career (46+)</v>
      </c>
      <c r="C311" t="s">
        <v>43</v>
      </c>
      <c r="D311" t="s">
        <v>55</v>
      </c>
      <c r="E311">
        <v>390</v>
      </c>
      <c r="F311" t="s">
        <v>45</v>
      </c>
      <c r="G311">
        <v>1</v>
      </c>
      <c r="H311">
        <v>4</v>
      </c>
      <c r="I311" t="s">
        <v>38</v>
      </c>
      <c r="J311">
        <v>1</v>
      </c>
      <c r="K311">
        <v>422</v>
      </c>
      <c r="L311">
        <v>4</v>
      </c>
      <c r="M311" t="s">
        <v>46</v>
      </c>
      <c r="N311">
        <v>32</v>
      </c>
      <c r="O311">
        <v>1</v>
      </c>
      <c r="P311">
        <v>2</v>
      </c>
      <c r="Q311" t="s">
        <v>54</v>
      </c>
      <c r="R311">
        <v>3</v>
      </c>
      <c r="S311" t="s">
        <v>52</v>
      </c>
      <c r="T311">
        <v>5660</v>
      </c>
      <c r="U311" t="str">
        <f t="shared" si="13"/>
        <v>Medium</v>
      </c>
      <c r="V311">
        <v>17056</v>
      </c>
      <c r="W311">
        <v>2</v>
      </c>
      <c r="X311" t="s">
        <v>42</v>
      </c>
      <c r="Y311" t="s">
        <v>35</v>
      </c>
      <c r="Z311">
        <v>13</v>
      </c>
      <c r="AA311">
        <v>3</v>
      </c>
      <c r="AB311">
        <v>4</v>
      </c>
      <c r="AC311">
        <v>80</v>
      </c>
      <c r="AD311">
        <v>1</v>
      </c>
      <c r="AE311">
        <v>12</v>
      </c>
      <c r="AF311">
        <v>2</v>
      </c>
      <c r="AG311">
        <v>3</v>
      </c>
      <c r="AH311" t="str">
        <f t="shared" si="14"/>
        <v>3-5 Years</v>
      </c>
      <c r="AI311">
        <v>5</v>
      </c>
      <c r="AJ311">
        <v>3</v>
      </c>
      <c r="AK311">
        <v>1</v>
      </c>
      <c r="AL311">
        <v>2</v>
      </c>
    </row>
    <row r="312" spans="1:38" x14ac:dyDescent="0.25">
      <c r="A312">
        <v>31</v>
      </c>
      <c r="B312" t="str">
        <f t="shared" si="12"/>
        <v>Mid Career (31-45)</v>
      </c>
      <c r="C312" t="s">
        <v>43</v>
      </c>
      <c r="D312" t="s">
        <v>36</v>
      </c>
      <c r="E312">
        <v>691</v>
      </c>
      <c r="F312" t="s">
        <v>45</v>
      </c>
      <c r="G312">
        <v>5</v>
      </c>
      <c r="H312">
        <v>4</v>
      </c>
      <c r="I312" t="s">
        <v>60</v>
      </c>
      <c r="J312">
        <v>1</v>
      </c>
      <c r="K312">
        <v>423</v>
      </c>
      <c r="L312">
        <v>3</v>
      </c>
      <c r="M312" t="s">
        <v>46</v>
      </c>
      <c r="N312">
        <v>86</v>
      </c>
      <c r="O312">
        <v>3</v>
      </c>
      <c r="P312">
        <v>1</v>
      </c>
      <c r="Q312" t="s">
        <v>47</v>
      </c>
      <c r="R312">
        <v>4</v>
      </c>
      <c r="S312" t="s">
        <v>48</v>
      </c>
      <c r="T312">
        <v>4821</v>
      </c>
      <c r="U312" t="str">
        <f t="shared" si="13"/>
        <v>Medium</v>
      </c>
      <c r="V312">
        <v>10077</v>
      </c>
      <c r="W312">
        <v>0</v>
      </c>
      <c r="X312" t="s">
        <v>42</v>
      </c>
      <c r="Y312" t="s">
        <v>35</v>
      </c>
      <c r="Z312">
        <v>12</v>
      </c>
      <c r="AA312">
        <v>3</v>
      </c>
      <c r="AB312">
        <v>3</v>
      </c>
      <c r="AC312">
        <v>80</v>
      </c>
      <c r="AD312">
        <v>1</v>
      </c>
      <c r="AE312">
        <v>6</v>
      </c>
      <c r="AF312">
        <v>4</v>
      </c>
      <c r="AG312">
        <v>3</v>
      </c>
      <c r="AH312" t="str">
        <f t="shared" si="14"/>
        <v>3-5 Years</v>
      </c>
      <c r="AI312">
        <v>5</v>
      </c>
      <c r="AJ312">
        <v>2</v>
      </c>
      <c r="AK312">
        <v>0</v>
      </c>
      <c r="AL312">
        <v>3</v>
      </c>
    </row>
    <row r="313" spans="1:38" x14ac:dyDescent="0.25">
      <c r="A313">
        <v>31</v>
      </c>
      <c r="B313" t="str">
        <f t="shared" si="12"/>
        <v>Mid Career (31-45)</v>
      </c>
      <c r="C313" t="s">
        <v>43</v>
      </c>
      <c r="D313" t="s">
        <v>36</v>
      </c>
      <c r="E313">
        <v>106</v>
      </c>
      <c r="F313" t="s">
        <v>61</v>
      </c>
      <c r="G313">
        <v>2</v>
      </c>
      <c r="H313">
        <v>3</v>
      </c>
      <c r="I313" t="s">
        <v>61</v>
      </c>
      <c r="J313">
        <v>1</v>
      </c>
      <c r="K313">
        <v>424</v>
      </c>
      <c r="L313">
        <v>1</v>
      </c>
      <c r="M313" t="s">
        <v>46</v>
      </c>
      <c r="N313">
        <v>62</v>
      </c>
      <c r="O313">
        <v>2</v>
      </c>
      <c r="P313">
        <v>2</v>
      </c>
      <c r="Q313" t="s">
        <v>61</v>
      </c>
      <c r="R313">
        <v>1</v>
      </c>
      <c r="S313" t="s">
        <v>48</v>
      </c>
      <c r="T313">
        <v>6410</v>
      </c>
      <c r="U313" t="str">
        <f t="shared" si="13"/>
        <v>Medium</v>
      </c>
      <c r="V313">
        <v>17822</v>
      </c>
      <c r="W313">
        <v>3</v>
      </c>
      <c r="X313" t="s">
        <v>42</v>
      </c>
      <c r="Y313" t="s">
        <v>43</v>
      </c>
      <c r="Z313">
        <v>12</v>
      </c>
      <c r="AA313">
        <v>3</v>
      </c>
      <c r="AB313">
        <v>4</v>
      </c>
      <c r="AC313">
        <v>80</v>
      </c>
      <c r="AD313">
        <v>0</v>
      </c>
      <c r="AE313">
        <v>9</v>
      </c>
      <c r="AF313">
        <v>1</v>
      </c>
      <c r="AG313">
        <v>3</v>
      </c>
      <c r="AH313" t="str">
        <f t="shared" si="14"/>
        <v>0-2 Years</v>
      </c>
      <c r="AI313">
        <v>2</v>
      </c>
      <c r="AJ313">
        <v>2</v>
      </c>
      <c r="AK313">
        <v>1</v>
      </c>
      <c r="AL313">
        <v>0</v>
      </c>
    </row>
    <row r="314" spans="1:38" x14ac:dyDescent="0.25">
      <c r="A314">
        <v>45</v>
      </c>
      <c r="B314" t="str">
        <f t="shared" si="12"/>
        <v>Mid Career (31-45)</v>
      </c>
      <c r="C314" t="s">
        <v>43</v>
      </c>
      <c r="D314" t="s">
        <v>44</v>
      </c>
      <c r="E314">
        <v>1249</v>
      </c>
      <c r="F314" t="s">
        <v>45</v>
      </c>
      <c r="G314">
        <v>7</v>
      </c>
      <c r="H314">
        <v>3</v>
      </c>
      <c r="I314" t="s">
        <v>38</v>
      </c>
      <c r="J314">
        <v>1</v>
      </c>
      <c r="K314">
        <v>425</v>
      </c>
      <c r="L314">
        <v>1</v>
      </c>
      <c r="M314" t="s">
        <v>46</v>
      </c>
      <c r="N314">
        <v>97</v>
      </c>
      <c r="O314">
        <v>3</v>
      </c>
      <c r="P314">
        <v>3</v>
      </c>
      <c r="Q314" t="s">
        <v>50</v>
      </c>
      <c r="R314">
        <v>1</v>
      </c>
      <c r="S314" t="s">
        <v>52</v>
      </c>
      <c r="T314">
        <v>5210</v>
      </c>
      <c r="U314" t="str">
        <f t="shared" si="13"/>
        <v>Medium</v>
      </c>
      <c r="V314">
        <v>20308</v>
      </c>
      <c r="W314">
        <v>1</v>
      </c>
      <c r="X314" t="s">
        <v>42</v>
      </c>
      <c r="Y314" t="s">
        <v>43</v>
      </c>
      <c r="Z314">
        <v>18</v>
      </c>
      <c r="AA314">
        <v>3</v>
      </c>
      <c r="AB314">
        <v>1</v>
      </c>
      <c r="AC314">
        <v>80</v>
      </c>
      <c r="AD314">
        <v>1</v>
      </c>
      <c r="AE314">
        <v>24</v>
      </c>
      <c r="AF314">
        <v>2</v>
      </c>
      <c r="AG314">
        <v>3</v>
      </c>
      <c r="AH314" t="str">
        <f t="shared" si="14"/>
        <v>6+ Years</v>
      </c>
      <c r="AI314">
        <v>24</v>
      </c>
      <c r="AJ314">
        <v>9</v>
      </c>
      <c r="AK314">
        <v>9</v>
      </c>
      <c r="AL314">
        <v>11</v>
      </c>
    </row>
    <row r="315" spans="1:38" x14ac:dyDescent="0.25">
      <c r="A315">
        <v>31</v>
      </c>
      <c r="B315" t="str">
        <f t="shared" si="12"/>
        <v>Mid Career (31-45)</v>
      </c>
      <c r="C315" t="s">
        <v>43</v>
      </c>
      <c r="D315" t="s">
        <v>36</v>
      </c>
      <c r="E315">
        <v>192</v>
      </c>
      <c r="F315" t="s">
        <v>45</v>
      </c>
      <c r="G315">
        <v>2</v>
      </c>
      <c r="H315">
        <v>4</v>
      </c>
      <c r="I315" t="s">
        <v>38</v>
      </c>
      <c r="J315">
        <v>1</v>
      </c>
      <c r="K315">
        <v>426</v>
      </c>
      <c r="L315">
        <v>3</v>
      </c>
      <c r="M315" t="s">
        <v>46</v>
      </c>
      <c r="N315">
        <v>32</v>
      </c>
      <c r="O315">
        <v>3</v>
      </c>
      <c r="P315">
        <v>1</v>
      </c>
      <c r="Q315" t="s">
        <v>47</v>
      </c>
      <c r="R315">
        <v>4</v>
      </c>
      <c r="S315" t="s">
        <v>52</v>
      </c>
      <c r="T315">
        <v>2695</v>
      </c>
      <c r="U315" t="str">
        <f t="shared" si="13"/>
        <v>Low</v>
      </c>
      <c r="V315">
        <v>7747</v>
      </c>
      <c r="W315">
        <v>0</v>
      </c>
      <c r="X315" t="s">
        <v>42</v>
      </c>
      <c r="Y315" t="s">
        <v>35</v>
      </c>
      <c r="Z315">
        <v>18</v>
      </c>
      <c r="AA315">
        <v>3</v>
      </c>
      <c r="AB315">
        <v>2</v>
      </c>
      <c r="AC315">
        <v>80</v>
      </c>
      <c r="AD315">
        <v>1</v>
      </c>
      <c r="AE315">
        <v>3</v>
      </c>
      <c r="AF315">
        <v>2</v>
      </c>
      <c r="AG315">
        <v>1</v>
      </c>
      <c r="AH315" t="str">
        <f t="shared" si="14"/>
        <v>0-2 Years</v>
      </c>
      <c r="AI315">
        <v>2</v>
      </c>
      <c r="AJ315">
        <v>2</v>
      </c>
      <c r="AK315">
        <v>2</v>
      </c>
      <c r="AL315">
        <v>2</v>
      </c>
    </row>
    <row r="316" spans="1:38" x14ac:dyDescent="0.25">
      <c r="A316">
        <v>33</v>
      </c>
      <c r="B316" t="str">
        <f t="shared" si="12"/>
        <v>Mid Career (31-45)</v>
      </c>
      <c r="C316" t="s">
        <v>43</v>
      </c>
      <c r="D316" t="s">
        <v>44</v>
      </c>
      <c r="E316">
        <v>553</v>
      </c>
      <c r="F316" t="s">
        <v>45</v>
      </c>
      <c r="G316">
        <v>5</v>
      </c>
      <c r="H316">
        <v>4</v>
      </c>
      <c r="I316" t="s">
        <v>38</v>
      </c>
      <c r="J316">
        <v>1</v>
      </c>
      <c r="K316">
        <v>428</v>
      </c>
      <c r="L316">
        <v>4</v>
      </c>
      <c r="M316" t="s">
        <v>39</v>
      </c>
      <c r="N316">
        <v>74</v>
      </c>
      <c r="O316">
        <v>3</v>
      </c>
      <c r="P316">
        <v>3</v>
      </c>
      <c r="Q316" t="s">
        <v>56</v>
      </c>
      <c r="R316">
        <v>2</v>
      </c>
      <c r="S316" t="s">
        <v>48</v>
      </c>
      <c r="T316">
        <v>11878</v>
      </c>
      <c r="U316" t="str">
        <f t="shared" si="13"/>
        <v>High</v>
      </c>
      <c r="V316">
        <v>23364</v>
      </c>
      <c r="W316">
        <v>6</v>
      </c>
      <c r="X316" t="s">
        <v>42</v>
      </c>
      <c r="Y316" t="s">
        <v>43</v>
      </c>
      <c r="Z316">
        <v>11</v>
      </c>
      <c r="AA316">
        <v>3</v>
      </c>
      <c r="AB316">
        <v>2</v>
      </c>
      <c r="AC316">
        <v>80</v>
      </c>
      <c r="AD316">
        <v>2</v>
      </c>
      <c r="AE316">
        <v>12</v>
      </c>
      <c r="AF316">
        <v>2</v>
      </c>
      <c r="AG316">
        <v>3</v>
      </c>
      <c r="AH316" t="str">
        <f t="shared" si="14"/>
        <v>6+ Years</v>
      </c>
      <c r="AI316">
        <v>10</v>
      </c>
      <c r="AJ316">
        <v>6</v>
      </c>
      <c r="AK316">
        <v>8</v>
      </c>
      <c r="AL316">
        <v>8</v>
      </c>
    </row>
    <row r="317" spans="1:38" x14ac:dyDescent="0.25">
      <c r="A317">
        <v>39</v>
      </c>
      <c r="B317" t="str">
        <f t="shared" si="12"/>
        <v>Mid Career (31-45)</v>
      </c>
      <c r="C317" t="s">
        <v>43</v>
      </c>
      <c r="D317" t="s">
        <v>36</v>
      </c>
      <c r="E317">
        <v>117</v>
      </c>
      <c r="F317" t="s">
        <v>45</v>
      </c>
      <c r="G317">
        <v>10</v>
      </c>
      <c r="H317">
        <v>1</v>
      </c>
      <c r="I317" t="s">
        <v>51</v>
      </c>
      <c r="J317">
        <v>1</v>
      </c>
      <c r="K317">
        <v>429</v>
      </c>
      <c r="L317">
        <v>3</v>
      </c>
      <c r="M317" t="s">
        <v>46</v>
      </c>
      <c r="N317">
        <v>99</v>
      </c>
      <c r="O317">
        <v>3</v>
      </c>
      <c r="P317">
        <v>4</v>
      </c>
      <c r="Q317" t="s">
        <v>56</v>
      </c>
      <c r="R317">
        <v>1</v>
      </c>
      <c r="S317" t="s">
        <v>48</v>
      </c>
      <c r="T317">
        <v>17068</v>
      </c>
      <c r="U317" t="str">
        <f t="shared" si="13"/>
        <v>High</v>
      </c>
      <c r="V317">
        <v>5355</v>
      </c>
      <c r="W317">
        <v>1</v>
      </c>
      <c r="X317" t="s">
        <v>42</v>
      </c>
      <c r="Y317" t="s">
        <v>35</v>
      </c>
      <c r="Z317">
        <v>14</v>
      </c>
      <c r="AA317">
        <v>3</v>
      </c>
      <c r="AB317">
        <v>4</v>
      </c>
      <c r="AC317">
        <v>80</v>
      </c>
      <c r="AD317">
        <v>0</v>
      </c>
      <c r="AE317">
        <v>21</v>
      </c>
      <c r="AF317">
        <v>3</v>
      </c>
      <c r="AG317">
        <v>3</v>
      </c>
      <c r="AH317" t="str">
        <f t="shared" si="14"/>
        <v>6+ Years</v>
      </c>
      <c r="AI317">
        <v>21</v>
      </c>
      <c r="AJ317">
        <v>9</v>
      </c>
      <c r="AK317">
        <v>11</v>
      </c>
      <c r="AL317">
        <v>10</v>
      </c>
    </row>
    <row r="318" spans="1:38" x14ac:dyDescent="0.25">
      <c r="A318">
        <v>43</v>
      </c>
      <c r="B318" t="str">
        <f t="shared" si="12"/>
        <v>Mid Career (31-45)</v>
      </c>
      <c r="C318" t="s">
        <v>43</v>
      </c>
      <c r="D318" t="s">
        <v>44</v>
      </c>
      <c r="E318">
        <v>185</v>
      </c>
      <c r="F318" t="s">
        <v>45</v>
      </c>
      <c r="G318">
        <v>10</v>
      </c>
      <c r="H318">
        <v>4</v>
      </c>
      <c r="I318" t="s">
        <v>38</v>
      </c>
      <c r="J318">
        <v>1</v>
      </c>
      <c r="K318">
        <v>430</v>
      </c>
      <c r="L318">
        <v>3</v>
      </c>
      <c r="M318" t="s">
        <v>39</v>
      </c>
      <c r="N318">
        <v>33</v>
      </c>
      <c r="O318">
        <v>3</v>
      </c>
      <c r="P318">
        <v>1</v>
      </c>
      <c r="Q318" t="s">
        <v>50</v>
      </c>
      <c r="R318">
        <v>4</v>
      </c>
      <c r="S318" t="s">
        <v>41</v>
      </c>
      <c r="T318">
        <v>2455</v>
      </c>
      <c r="U318" t="str">
        <f t="shared" si="13"/>
        <v>Low</v>
      </c>
      <c r="V318">
        <v>10675</v>
      </c>
      <c r="W318">
        <v>0</v>
      </c>
      <c r="X318" t="s">
        <v>42</v>
      </c>
      <c r="Y318" t="s">
        <v>43</v>
      </c>
      <c r="Z318">
        <v>19</v>
      </c>
      <c r="AA318">
        <v>3</v>
      </c>
      <c r="AB318">
        <v>1</v>
      </c>
      <c r="AC318">
        <v>80</v>
      </c>
      <c r="AD318">
        <v>0</v>
      </c>
      <c r="AE318">
        <v>9</v>
      </c>
      <c r="AF318">
        <v>5</v>
      </c>
      <c r="AG318">
        <v>3</v>
      </c>
      <c r="AH318" t="str">
        <f t="shared" si="14"/>
        <v>6+ Years</v>
      </c>
      <c r="AI318">
        <v>8</v>
      </c>
      <c r="AJ318">
        <v>7</v>
      </c>
      <c r="AK318">
        <v>1</v>
      </c>
      <c r="AL318">
        <v>7</v>
      </c>
    </row>
    <row r="319" spans="1:38" x14ac:dyDescent="0.25">
      <c r="A319">
        <v>49</v>
      </c>
      <c r="B319" t="str">
        <f t="shared" si="12"/>
        <v>Late Career (46+)</v>
      </c>
      <c r="C319" t="s">
        <v>43</v>
      </c>
      <c r="D319" t="s">
        <v>36</v>
      </c>
      <c r="E319">
        <v>1091</v>
      </c>
      <c r="F319" t="s">
        <v>45</v>
      </c>
      <c r="G319">
        <v>1</v>
      </c>
      <c r="H319">
        <v>2</v>
      </c>
      <c r="I319" t="s">
        <v>60</v>
      </c>
      <c r="J319">
        <v>1</v>
      </c>
      <c r="K319">
        <v>431</v>
      </c>
      <c r="L319">
        <v>3</v>
      </c>
      <c r="M319" t="s">
        <v>39</v>
      </c>
      <c r="N319">
        <v>90</v>
      </c>
      <c r="O319">
        <v>2</v>
      </c>
      <c r="P319">
        <v>4</v>
      </c>
      <c r="Q319" t="s">
        <v>54</v>
      </c>
      <c r="R319">
        <v>3</v>
      </c>
      <c r="S319" t="s">
        <v>41</v>
      </c>
      <c r="T319">
        <v>13964</v>
      </c>
      <c r="U319" t="str">
        <f t="shared" si="13"/>
        <v>High</v>
      </c>
      <c r="V319">
        <v>17810</v>
      </c>
      <c r="W319">
        <v>7</v>
      </c>
      <c r="X319" t="s">
        <v>42</v>
      </c>
      <c r="Y319" t="s">
        <v>35</v>
      </c>
      <c r="Z319">
        <v>12</v>
      </c>
      <c r="AA319">
        <v>3</v>
      </c>
      <c r="AB319">
        <v>4</v>
      </c>
      <c r="AC319">
        <v>80</v>
      </c>
      <c r="AD319">
        <v>0</v>
      </c>
      <c r="AE319">
        <v>25</v>
      </c>
      <c r="AF319">
        <v>2</v>
      </c>
      <c r="AG319">
        <v>3</v>
      </c>
      <c r="AH319" t="str">
        <f t="shared" si="14"/>
        <v>6+ Years</v>
      </c>
      <c r="AI319">
        <v>7</v>
      </c>
      <c r="AJ319">
        <v>1</v>
      </c>
      <c r="AK319">
        <v>0</v>
      </c>
      <c r="AL319">
        <v>7</v>
      </c>
    </row>
    <row r="320" spans="1:38" x14ac:dyDescent="0.25">
      <c r="A320">
        <v>52</v>
      </c>
      <c r="B320" t="str">
        <f t="shared" si="12"/>
        <v>Late Career (46+)</v>
      </c>
      <c r="C320" t="s">
        <v>35</v>
      </c>
      <c r="D320" t="s">
        <v>36</v>
      </c>
      <c r="E320">
        <v>723</v>
      </c>
      <c r="F320" t="s">
        <v>45</v>
      </c>
      <c r="G320">
        <v>8</v>
      </c>
      <c r="H320">
        <v>4</v>
      </c>
      <c r="I320" t="s">
        <v>51</v>
      </c>
      <c r="J320">
        <v>1</v>
      </c>
      <c r="K320">
        <v>433</v>
      </c>
      <c r="L320">
        <v>3</v>
      </c>
      <c r="M320" t="s">
        <v>46</v>
      </c>
      <c r="N320">
        <v>85</v>
      </c>
      <c r="O320">
        <v>2</v>
      </c>
      <c r="P320">
        <v>2</v>
      </c>
      <c r="Q320" t="s">
        <v>47</v>
      </c>
      <c r="R320">
        <v>2</v>
      </c>
      <c r="S320" t="s">
        <v>48</v>
      </c>
      <c r="T320">
        <v>4941</v>
      </c>
      <c r="U320" t="str">
        <f t="shared" si="13"/>
        <v>Medium</v>
      </c>
      <c r="V320">
        <v>17747</v>
      </c>
      <c r="W320">
        <v>2</v>
      </c>
      <c r="X320" t="s">
        <v>42</v>
      </c>
      <c r="Y320" t="s">
        <v>43</v>
      </c>
      <c r="Z320">
        <v>15</v>
      </c>
      <c r="AA320">
        <v>3</v>
      </c>
      <c r="AB320">
        <v>1</v>
      </c>
      <c r="AC320">
        <v>80</v>
      </c>
      <c r="AD320">
        <v>0</v>
      </c>
      <c r="AE320">
        <v>11</v>
      </c>
      <c r="AF320">
        <v>3</v>
      </c>
      <c r="AG320">
        <v>2</v>
      </c>
      <c r="AH320" t="str">
        <f t="shared" si="14"/>
        <v>6+ Years</v>
      </c>
      <c r="AI320">
        <v>8</v>
      </c>
      <c r="AJ320">
        <v>2</v>
      </c>
      <c r="AK320">
        <v>7</v>
      </c>
      <c r="AL320">
        <v>7</v>
      </c>
    </row>
    <row r="321" spans="1:38" x14ac:dyDescent="0.25">
      <c r="A321">
        <v>27</v>
      </c>
      <c r="B321" t="str">
        <f t="shared" si="12"/>
        <v>Early Career (18-30)</v>
      </c>
      <c r="C321" t="s">
        <v>43</v>
      </c>
      <c r="D321" t="s">
        <v>36</v>
      </c>
      <c r="E321">
        <v>1220</v>
      </c>
      <c r="F321" t="s">
        <v>45</v>
      </c>
      <c r="G321">
        <v>5</v>
      </c>
      <c r="H321">
        <v>3</v>
      </c>
      <c r="I321" t="s">
        <v>38</v>
      </c>
      <c r="J321">
        <v>1</v>
      </c>
      <c r="K321">
        <v>434</v>
      </c>
      <c r="L321">
        <v>3</v>
      </c>
      <c r="M321" t="s">
        <v>39</v>
      </c>
      <c r="N321">
        <v>85</v>
      </c>
      <c r="O321">
        <v>3</v>
      </c>
      <c r="P321">
        <v>1</v>
      </c>
      <c r="Q321" t="s">
        <v>47</v>
      </c>
      <c r="R321">
        <v>2</v>
      </c>
      <c r="S321" t="s">
        <v>41</v>
      </c>
      <c r="T321">
        <v>2478</v>
      </c>
      <c r="U321" t="str">
        <f t="shared" si="13"/>
        <v>Low</v>
      </c>
      <c r="V321">
        <v>20938</v>
      </c>
      <c r="W321">
        <v>1</v>
      </c>
      <c r="X321" t="s">
        <v>42</v>
      </c>
      <c r="Y321" t="s">
        <v>35</v>
      </c>
      <c r="Z321">
        <v>12</v>
      </c>
      <c r="AA321">
        <v>3</v>
      </c>
      <c r="AB321">
        <v>2</v>
      </c>
      <c r="AC321">
        <v>80</v>
      </c>
      <c r="AD321">
        <v>0</v>
      </c>
      <c r="AE321">
        <v>4</v>
      </c>
      <c r="AF321">
        <v>2</v>
      </c>
      <c r="AG321">
        <v>2</v>
      </c>
      <c r="AH321" t="str">
        <f t="shared" si="14"/>
        <v>3-5 Years</v>
      </c>
      <c r="AI321">
        <v>4</v>
      </c>
      <c r="AJ321">
        <v>3</v>
      </c>
      <c r="AK321">
        <v>1</v>
      </c>
      <c r="AL321">
        <v>2</v>
      </c>
    </row>
    <row r="322" spans="1:38" x14ac:dyDescent="0.25">
      <c r="A322">
        <v>32</v>
      </c>
      <c r="B322" t="str">
        <f t="shared" si="12"/>
        <v>Mid Career (31-45)</v>
      </c>
      <c r="C322" t="s">
        <v>43</v>
      </c>
      <c r="D322" t="s">
        <v>36</v>
      </c>
      <c r="E322">
        <v>588</v>
      </c>
      <c r="F322" t="s">
        <v>37</v>
      </c>
      <c r="G322">
        <v>8</v>
      </c>
      <c r="H322">
        <v>2</v>
      </c>
      <c r="I322" t="s">
        <v>60</v>
      </c>
      <c r="J322">
        <v>1</v>
      </c>
      <c r="K322">
        <v>436</v>
      </c>
      <c r="L322">
        <v>3</v>
      </c>
      <c r="M322" t="s">
        <v>39</v>
      </c>
      <c r="N322">
        <v>65</v>
      </c>
      <c r="O322">
        <v>2</v>
      </c>
      <c r="P322">
        <v>2</v>
      </c>
      <c r="Q322" t="s">
        <v>40</v>
      </c>
      <c r="R322">
        <v>2</v>
      </c>
      <c r="S322" t="s">
        <v>48</v>
      </c>
      <c r="T322">
        <v>5228</v>
      </c>
      <c r="U322" t="str">
        <f t="shared" si="13"/>
        <v>Medium</v>
      </c>
      <c r="V322">
        <v>24624</v>
      </c>
      <c r="W322">
        <v>1</v>
      </c>
      <c r="X322" t="s">
        <v>42</v>
      </c>
      <c r="Y322" t="s">
        <v>35</v>
      </c>
      <c r="Z322">
        <v>11</v>
      </c>
      <c r="AA322">
        <v>3</v>
      </c>
      <c r="AB322">
        <v>4</v>
      </c>
      <c r="AC322">
        <v>80</v>
      </c>
      <c r="AD322">
        <v>0</v>
      </c>
      <c r="AE322">
        <v>13</v>
      </c>
      <c r="AF322">
        <v>2</v>
      </c>
      <c r="AG322">
        <v>3</v>
      </c>
      <c r="AH322" t="str">
        <f t="shared" si="14"/>
        <v>6+ Years</v>
      </c>
      <c r="AI322">
        <v>13</v>
      </c>
      <c r="AJ322">
        <v>12</v>
      </c>
      <c r="AK322">
        <v>11</v>
      </c>
      <c r="AL322">
        <v>9</v>
      </c>
    </row>
    <row r="323" spans="1:38" x14ac:dyDescent="0.25">
      <c r="A323">
        <v>27</v>
      </c>
      <c r="B323" t="str">
        <f t="shared" ref="B323:B386" si="15">IF(A323&lt;=30,"Early Career (18-30)",
 IF(A323&lt;=45,"Mid Career (31-45)",
 "Late Career (46+)"))</f>
        <v>Early Career (18-30)</v>
      </c>
      <c r="C323" t="s">
        <v>43</v>
      </c>
      <c r="D323" t="s">
        <v>36</v>
      </c>
      <c r="E323">
        <v>1377</v>
      </c>
      <c r="F323" t="s">
        <v>37</v>
      </c>
      <c r="G323">
        <v>2</v>
      </c>
      <c r="H323">
        <v>3</v>
      </c>
      <c r="I323" t="s">
        <v>38</v>
      </c>
      <c r="J323">
        <v>1</v>
      </c>
      <c r="K323">
        <v>437</v>
      </c>
      <c r="L323">
        <v>4</v>
      </c>
      <c r="M323" t="s">
        <v>46</v>
      </c>
      <c r="N323">
        <v>74</v>
      </c>
      <c r="O323">
        <v>3</v>
      </c>
      <c r="P323">
        <v>2</v>
      </c>
      <c r="Q323" t="s">
        <v>40</v>
      </c>
      <c r="R323">
        <v>3</v>
      </c>
      <c r="S323" t="s">
        <v>41</v>
      </c>
      <c r="T323">
        <v>4478</v>
      </c>
      <c r="U323" t="str">
        <f t="shared" ref="U323:U386" si="16">IF(T323&lt;3000,"Low",
 IF(T323&lt;7000,"Medium",
 "High"))</f>
        <v>Medium</v>
      </c>
      <c r="V323">
        <v>5242</v>
      </c>
      <c r="W323">
        <v>1</v>
      </c>
      <c r="X323" t="s">
        <v>42</v>
      </c>
      <c r="Y323" t="s">
        <v>35</v>
      </c>
      <c r="Z323">
        <v>11</v>
      </c>
      <c r="AA323">
        <v>3</v>
      </c>
      <c r="AB323">
        <v>1</v>
      </c>
      <c r="AC323">
        <v>80</v>
      </c>
      <c r="AD323">
        <v>0</v>
      </c>
      <c r="AE323">
        <v>5</v>
      </c>
      <c r="AF323">
        <v>3</v>
      </c>
      <c r="AG323">
        <v>3</v>
      </c>
      <c r="AH323" t="str">
        <f t="shared" ref="AH323:AH386" si="17">IF(AI323&lt;=2,"0-2 Years",
 IF(AI323&lt;=5,"3-5 Years",
 "6+ Years"))</f>
        <v>3-5 Years</v>
      </c>
      <c r="AI323">
        <v>5</v>
      </c>
      <c r="AJ323">
        <v>4</v>
      </c>
      <c r="AK323">
        <v>0</v>
      </c>
      <c r="AL323">
        <v>4</v>
      </c>
    </row>
    <row r="324" spans="1:38" x14ac:dyDescent="0.25">
      <c r="A324">
        <v>31</v>
      </c>
      <c r="B324" t="str">
        <f t="shared" si="15"/>
        <v>Mid Career (31-45)</v>
      </c>
      <c r="C324" t="s">
        <v>43</v>
      </c>
      <c r="D324" t="s">
        <v>36</v>
      </c>
      <c r="E324">
        <v>691</v>
      </c>
      <c r="F324" t="s">
        <v>37</v>
      </c>
      <c r="G324">
        <v>7</v>
      </c>
      <c r="H324">
        <v>3</v>
      </c>
      <c r="I324" t="s">
        <v>59</v>
      </c>
      <c r="J324">
        <v>1</v>
      </c>
      <c r="K324">
        <v>438</v>
      </c>
      <c r="L324">
        <v>4</v>
      </c>
      <c r="M324" t="s">
        <v>46</v>
      </c>
      <c r="N324">
        <v>73</v>
      </c>
      <c r="O324">
        <v>3</v>
      </c>
      <c r="P324">
        <v>2</v>
      </c>
      <c r="Q324" t="s">
        <v>40</v>
      </c>
      <c r="R324">
        <v>4</v>
      </c>
      <c r="S324" t="s">
        <v>52</v>
      </c>
      <c r="T324">
        <v>7547</v>
      </c>
      <c r="U324" t="str">
        <f t="shared" si="16"/>
        <v>High</v>
      </c>
      <c r="V324">
        <v>7143</v>
      </c>
      <c r="W324">
        <v>4</v>
      </c>
      <c r="X324" t="s">
        <v>42</v>
      </c>
      <c r="Y324" t="s">
        <v>43</v>
      </c>
      <c r="Z324">
        <v>12</v>
      </c>
      <c r="AA324">
        <v>3</v>
      </c>
      <c r="AB324">
        <v>4</v>
      </c>
      <c r="AC324">
        <v>80</v>
      </c>
      <c r="AD324">
        <v>3</v>
      </c>
      <c r="AE324">
        <v>13</v>
      </c>
      <c r="AF324">
        <v>3</v>
      </c>
      <c r="AG324">
        <v>3</v>
      </c>
      <c r="AH324" t="str">
        <f t="shared" si="17"/>
        <v>6+ Years</v>
      </c>
      <c r="AI324">
        <v>7</v>
      </c>
      <c r="AJ324">
        <v>7</v>
      </c>
      <c r="AK324">
        <v>1</v>
      </c>
      <c r="AL324">
        <v>7</v>
      </c>
    </row>
    <row r="325" spans="1:38" x14ac:dyDescent="0.25">
      <c r="A325">
        <v>32</v>
      </c>
      <c r="B325" t="str">
        <f t="shared" si="15"/>
        <v>Mid Career (31-45)</v>
      </c>
      <c r="C325" t="s">
        <v>43</v>
      </c>
      <c r="D325" t="s">
        <v>36</v>
      </c>
      <c r="E325">
        <v>1018</v>
      </c>
      <c r="F325" t="s">
        <v>45</v>
      </c>
      <c r="G325">
        <v>2</v>
      </c>
      <c r="H325">
        <v>4</v>
      </c>
      <c r="I325" t="s">
        <v>51</v>
      </c>
      <c r="J325">
        <v>1</v>
      </c>
      <c r="K325">
        <v>439</v>
      </c>
      <c r="L325">
        <v>1</v>
      </c>
      <c r="M325" t="s">
        <v>39</v>
      </c>
      <c r="N325">
        <v>74</v>
      </c>
      <c r="O325">
        <v>4</v>
      </c>
      <c r="P325">
        <v>2</v>
      </c>
      <c r="Q325" t="s">
        <v>47</v>
      </c>
      <c r="R325">
        <v>4</v>
      </c>
      <c r="S325" t="s">
        <v>41</v>
      </c>
      <c r="T325">
        <v>5055</v>
      </c>
      <c r="U325" t="str">
        <f t="shared" si="16"/>
        <v>Medium</v>
      </c>
      <c r="V325">
        <v>10557</v>
      </c>
      <c r="W325">
        <v>7</v>
      </c>
      <c r="X325" t="s">
        <v>42</v>
      </c>
      <c r="Y325" t="s">
        <v>43</v>
      </c>
      <c r="Z325">
        <v>16</v>
      </c>
      <c r="AA325">
        <v>3</v>
      </c>
      <c r="AB325">
        <v>3</v>
      </c>
      <c r="AC325">
        <v>80</v>
      </c>
      <c r="AD325">
        <v>0</v>
      </c>
      <c r="AE325">
        <v>10</v>
      </c>
      <c r="AF325">
        <v>0</v>
      </c>
      <c r="AG325">
        <v>2</v>
      </c>
      <c r="AH325" t="str">
        <f t="shared" si="17"/>
        <v>6+ Years</v>
      </c>
      <c r="AI325">
        <v>7</v>
      </c>
      <c r="AJ325">
        <v>7</v>
      </c>
      <c r="AK325">
        <v>0</v>
      </c>
      <c r="AL325">
        <v>7</v>
      </c>
    </row>
    <row r="326" spans="1:38" x14ac:dyDescent="0.25">
      <c r="A326">
        <v>28</v>
      </c>
      <c r="B326" t="str">
        <f t="shared" si="15"/>
        <v>Early Career (18-30)</v>
      </c>
      <c r="C326" t="s">
        <v>35</v>
      </c>
      <c r="D326" t="s">
        <v>36</v>
      </c>
      <c r="E326">
        <v>1157</v>
      </c>
      <c r="F326" t="s">
        <v>45</v>
      </c>
      <c r="G326">
        <v>2</v>
      </c>
      <c r="H326">
        <v>4</v>
      </c>
      <c r="I326" t="s">
        <v>51</v>
      </c>
      <c r="J326">
        <v>1</v>
      </c>
      <c r="K326">
        <v>440</v>
      </c>
      <c r="L326">
        <v>1</v>
      </c>
      <c r="M326" t="s">
        <v>46</v>
      </c>
      <c r="N326">
        <v>84</v>
      </c>
      <c r="O326">
        <v>1</v>
      </c>
      <c r="P326">
        <v>1</v>
      </c>
      <c r="Q326" t="s">
        <v>47</v>
      </c>
      <c r="R326">
        <v>4</v>
      </c>
      <c r="S326" t="s">
        <v>48</v>
      </c>
      <c r="T326">
        <v>3464</v>
      </c>
      <c r="U326" t="str">
        <f t="shared" si="16"/>
        <v>Medium</v>
      </c>
      <c r="V326">
        <v>24737</v>
      </c>
      <c r="W326">
        <v>5</v>
      </c>
      <c r="X326" t="s">
        <v>42</v>
      </c>
      <c r="Y326" t="s">
        <v>35</v>
      </c>
      <c r="Z326">
        <v>13</v>
      </c>
      <c r="AA326">
        <v>3</v>
      </c>
      <c r="AB326">
        <v>4</v>
      </c>
      <c r="AC326">
        <v>80</v>
      </c>
      <c r="AD326">
        <v>0</v>
      </c>
      <c r="AE326">
        <v>5</v>
      </c>
      <c r="AF326">
        <v>4</v>
      </c>
      <c r="AG326">
        <v>2</v>
      </c>
      <c r="AH326" t="str">
        <f t="shared" si="17"/>
        <v>3-5 Years</v>
      </c>
      <c r="AI326">
        <v>3</v>
      </c>
      <c r="AJ326">
        <v>2</v>
      </c>
      <c r="AK326">
        <v>2</v>
      </c>
      <c r="AL326">
        <v>2</v>
      </c>
    </row>
    <row r="327" spans="1:38" x14ac:dyDescent="0.25">
      <c r="A327">
        <v>30</v>
      </c>
      <c r="B327" t="str">
        <f t="shared" si="15"/>
        <v>Early Career (18-30)</v>
      </c>
      <c r="C327" t="s">
        <v>43</v>
      </c>
      <c r="D327" t="s">
        <v>36</v>
      </c>
      <c r="E327">
        <v>1275</v>
      </c>
      <c r="F327" t="s">
        <v>45</v>
      </c>
      <c r="G327">
        <v>28</v>
      </c>
      <c r="H327">
        <v>2</v>
      </c>
      <c r="I327" t="s">
        <v>51</v>
      </c>
      <c r="J327">
        <v>1</v>
      </c>
      <c r="K327">
        <v>441</v>
      </c>
      <c r="L327">
        <v>4</v>
      </c>
      <c r="M327" t="s">
        <v>39</v>
      </c>
      <c r="N327">
        <v>64</v>
      </c>
      <c r="O327">
        <v>3</v>
      </c>
      <c r="P327">
        <v>2</v>
      </c>
      <c r="Q327" t="s">
        <v>47</v>
      </c>
      <c r="R327">
        <v>4</v>
      </c>
      <c r="S327" t="s">
        <v>48</v>
      </c>
      <c r="T327">
        <v>5775</v>
      </c>
      <c r="U327" t="str">
        <f t="shared" si="16"/>
        <v>Medium</v>
      </c>
      <c r="V327">
        <v>11934</v>
      </c>
      <c r="W327">
        <v>1</v>
      </c>
      <c r="X327" t="s">
        <v>42</v>
      </c>
      <c r="Y327" t="s">
        <v>43</v>
      </c>
      <c r="Z327">
        <v>13</v>
      </c>
      <c r="AA327">
        <v>3</v>
      </c>
      <c r="AB327">
        <v>4</v>
      </c>
      <c r="AC327">
        <v>80</v>
      </c>
      <c r="AD327">
        <v>2</v>
      </c>
      <c r="AE327">
        <v>11</v>
      </c>
      <c r="AF327">
        <v>2</v>
      </c>
      <c r="AG327">
        <v>3</v>
      </c>
      <c r="AH327" t="str">
        <f t="shared" si="17"/>
        <v>6+ Years</v>
      </c>
      <c r="AI327">
        <v>10</v>
      </c>
      <c r="AJ327">
        <v>8</v>
      </c>
      <c r="AK327">
        <v>1</v>
      </c>
      <c r="AL327">
        <v>9</v>
      </c>
    </row>
    <row r="328" spans="1:38" x14ac:dyDescent="0.25">
      <c r="A328">
        <v>31</v>
      </c>
      <c r="B328" t="str">
        <f t="shared" si="15"/>
        <v>Mid Career (31-45)</v>
      </c>
      <c r="C328" t="s">
        <v>43</v>
      </c>
      <c r="D328" t="s">
        <v>44</v>
      </c>
      <c r="E328">
        <v>798</v>
      </c>
      <c r="F328" t="s">
        <v>45</v>
      </c>
      <c r="G328">
        <v>7</v>
      </c>
      <c r="H328">
        <v>2</v>
      </c>
      <c r="I328" t="s">
        <v>38</v>
      </c>
      <c r="J328">
        <v>1</v>
      </c>
      <c r="K328">
        <v>442</v>
      </c>
      <c r="L328">
        <v>3</v>
      </c>
      <c r="M328" t="s">
        <v>39</v>
      </c>
      <c r="N328">
        <v>48</v>
      </c>
      <c r="O328">
        <v>2</v>
      </c>
      <c r="P328">
        <v>3</v>
      </c>
      <c r="Q328" t="s">
        <v>53</v>
      </c>
      <c r="R328">
        <v>3</v>
      </c>
      <c r="S328" t="s">
        <v>48</v>
      </c>
      <c r="T328">
        <v>8943</v>
      </c>
      <c r="U328" t="str">
        <f t="shared" si="16"/>
        <v>High</v>
      </c>
      <c r="V328">
        <v>14034</v>
      </c>
      <c r="W328">
        <v>1</v>
      </c>
      <c r="X328" t="s">
        <v>42</v>
      </c>
      <c r="Y328" t="s">
        <v>43</v>
      </c>
      <c r="Z328">
        <v>24</v>
      </c>
      <c r="AA328">
        <v>4</v>
      </c>
      <c r="AB328">
        <v>1</v>
      </c>
      <c r="AC328">
        <v>80</v>
      </c>
      <c r="AD328">
        <v>1</v>
      </c>
      <c r="AE328">
        <v>10</v>
      </c>
      <c r="AF328">
        <v>2</v>
      </c>
      <c r="AG328">
        <v>3</v>
      </c>
      <c r="AH328" t="str">
        <f t="shared" si="17"/>
        <v>6+ Years</v>
      </c>
      <c r="AI328">
        <v>10</v>
      </c>
      <c r="AJ328">
        <v>9</v>
      </c>
      <c r="AK328">
        <v>8</v>
      </c>
      <c r="AL328">
        <v>9</v>
      </c>
    </row>
    <row r="329" spans="1:38" x14ac:dyDescent="0.25">
      <c r="A329">
        <v>39</v>
      </c>
      <c r="B329" t="str">
        <f t="shared" si="15"/>
        <v>Mid Career (31-45)</v>
      </c>
      <c r="C329" t="s">
        <v>43</v>
      </c>
      <c r="D329" t="s">
        <v>44</v>
      </c>
      <c r="E329">
        <v>672</v>
      </c>
      <c r="F329" t="s">
        <v>45</v>
      </c>
      <c r="G329">
        <v>7</v>
      </c>
      <c r="H329">
        <v>2</v>
      </c>
      <c r="I329" t="s">
        <v>51</v>
      </c>
      <c r="J329">
        <v>1</v>
      </c>
      <c r="K329">
        <v>444</v>
      </c>
      <c r="L329">
        <v>3</v>
      </c>
      <c r="M329" t="s">
        <v>46</v>
      </c>
      <c r="N329">
        <v>54</v>
      </c>
      <c r="O329">
        <v>2</v>
      </c>
      <c r="P329">
        <v>5</v>
      </c>
      <c r="Q329" t="s">
        <v>56</v>
      </c>
      <c r="R329">
        <v>4</v>
      </c>
      <c r="S329" t="s">
        <v>48</v>
      </c>
      <c r="T329">
        <v>19272</v>
      </c>
      <c r="U329" t="str">
        <f t="shared" si="16"/>
        <v>High</v>
      </c>
      <c r="V329">
        <v>21141</v>
      </c>
      <c r="W329">
        <v>1</v>
      </c>
      <c r="X329" t="s">
        <v>42</v>
      </c>
      <c r="Y329" t="s">
        <v>43</v>
      </c>
      <c r="Z329">
        <v>15</v>
      </c>
      <c r="AA329">
        <v>3</v>
      </c>
      <c r="AB329">
        <v>1</v>
      </c>
      <c r="AC329">
        <v>80</v>
      </c>
      <c r="AD329">
        <v>1</v>
      </c>
      <c r="AE329">
        <v>21</v>
      </c>
      <c r="AF329">
        <v>2</v>
      </c>
      <c r="AG329">
        <v>3</v>
      </c>
      <c r="AH329" t="str">
        <f t="shared" si="17"/>
        <v>6+ Years</v>
      </c>
      <c r="AI329">
        <v>21</v>
      </c>
      <c r="AJ329">
        <v>9</v>
      </c>
      <c r="AK329">
        <v>13</v>
      </c>
      <c r="AL329">
        <v>3</v>
      </c>
    </row>
    <row r="330" spans="1:38" x14ac:dyDescent="0.25">
      <c r="A330">
        <v>39</v>
      </c>
      <c r="B330" t="str">
        <f t="shared" si="15"/>
        <v>Mid Career (31-45)</v>
      </c>
      <c r="C330" t="s">
        <v>35</v>
      </c>
      <c r="D330" t="s">
        <v>36</v>
      </c>
      <c r="E330">
        <v>1162</v>
      </c>
      <c r="F330" t="s">
        <v>37</v>
      </c>
      <c r="G330">
        <v>3</v>
      </c>
      <c r="H330">
        <v>2</v>
      </c>
      <c r="I330" t="s">
        <v>51</v>
      </c>
      <c r="J330">
        <v>1</v>
      </c>
      <c r="K330">
        <v>445</v>
      </c>
      <c r="L330">
        <v>4</v>
      </c>
      <c r="M330" t="s">
        <v>39</v>
      </c>
      <c r="N330">
        <v>41</v>
      </c>
      <c r="O330">
        <v>3</v>
      </c>
      <c r="P330">
        <v>2</v>
      </c>
      <c r="Q330" t="s">
        <v>40</v>
      </c>
      <c r="R330">
        <v>3</v>
      </c>
      <c r="S330" t="s">
        <v>48</v>
      </c>
      <c r="T330">
        <v>5238</v>
      </c>
      <c r="U330" t="str">
        <f t="shared" si="16"/>
        <v>Medium</v>
      </c>
      <c r="V330">
        <v>17778</v>
      </c>
      <c r="W330">
        <v>4</v>
      </c>
      <c r="X330" t="s">
        <v>42</v>
      </c>
      <c r="Y330" t="s">
        <v>35</v>
      </c>
      <c r="Z330">
        <v>18</v>
      </c>
      <c r="AA330">
        <v>3</v>
      </c>
      <c r="AB330">
        <v>1</v>
      </c>
      <c r="AC330">
        <v>80</v>
      </c>
      <c r="AD330">
        <v>0</v>
      </c>
      <c r="AE330">
        <v>12</v>
      </c>
      <c r="AF330">
        <v>3</v>
      </c>
      <c r="AG330">
        <v>2</v>
      </c>
      <c r="AH330" t="str">
        <f t="shared" si="17"/>
        <v>0-2 Years</v>
      </c>
      <c r="AI330">
        <v>1</v>
      </c>
      <c r="AJ330">
        <v>0</v>
      </c>
      <c r="AK330">
        <v>0</v>
      </c>
      <c r="AL330">
        <v>0</v>
      </c>
    </row>
    <row r="331" spans="1:38" x14ac:dyDescent="0.25">
      <c r="A331">
        <v>33</v>
      </c>
      <c r="B331" t="str">
        <f t="shared" si="15"/>
        <v>Mid Career (31-45)</v>
      </c>
      <c r="C331" t="s">
        <v>43</v>
      </c>
      <c r="D331" t="s">
        <v>44</v>
      </c>
      <c r="E331">
        <v>508</v>
      </c>
      <c r="F331" t="s">
        <v>37</v>
      </c>
      <c r="G331">
        <v>10</v>
      </c>
      <c r="H331">
        <v>3</v>
      </c>
      <c r="I331" t="s">
        <v>59</v>
      </c>
      <c r="J331">
        <v>1</v>
      </c>
      <c r="K331">
        <v>446</v>
      </c>
      <c r="L331">
        <v>2</v>
      </c>
      <c r="M331" t="s">
        <v>46</v>
      </c>
      <c r="N331">
        <v>46</v>
      </c>
      <c r="O331">
        <v>2</v>
      </c>
      <c r="P331">
        <v>2</v>
      </c>
      <c r="Q331" t="s">
        <v>40</v>
      </c>
      <c r="R331">
        <v>4</v>
      </c>
      <c r="S331" t="s">
        <v>41</v>
      </c>
      <c r="T331">
        <v>4682</v>
      </c>
      <c r="U331" t="str">
        <f t="shared" si="16"/>
        <v>Medium</v>
      </c>
      <c r="V331">
        <v>4317</v>
      </c>
      <c r="W331">
        <v>3</v>
      </c>
      <c r="X331" t="s">
        <v>42</v>
      </c>
      <c r="Y331" t="s">
        <v>43</v>
      </c>
      <c r="Z331">
        <v>14</v>
      </c>
      <c r="AA331">
        <v>3</v>
      </c>
      <c r="AB331">
        <v>3</v>
      </c>
      <c r="AC331">
        <v>80</v>
      </c>
      <c r="AD331">
        <v>0</v>
      </c>
      <c r="AE331">
        <v>9</v>
      </c>
      <c r="AF331">
        <v>6</v>
      </c>
      <c r="AG331">
        <v>2</v>
      </c>
      <c r="AH331" t="str">
        <f t="shared" si="17"/>
        <v>6+ Years</v>
      </c>
      <c r="AI331">
        <v>7</v>
      </c>
      <c r="AJ331">
        <v>7</v>
      </c>
      <c r="AK331">
        <v>0</v>
      </c>
      <c r="AL331">
        <v>1</v>
      </c>
    </row>
    <row r="332" spans="1:38" x14ac:dyDescent="0.25">
      <c r="A332">
        <v>47</v>
      </c>
      <c r="B332" t="str">
        <f t="shared" si="15"/>
        <v>Late Career (46+)</v>
      </c>
      <c r="C332" t="s">
        <v>43</v>
      </c>
      <c r="D332" t="s">
        <v>36</v>
      </c>
      <c r="E332">
        <v>1482</v>
      </c>
      <c r="F332" t="s">
        <v>45</v>
      </c>
      <c r="G332">
        <v>5</v>
      </c>
      <c r="H332">
        <v>5</v>
      </c>
      <c r="I332" t="s">
        <v>38</v>
      </c>
      <c r="J332">
        <v>1</v>
      </c>
      <c r="K332">
        <v>447</v>
      </c>
      <c r="L332">
        <v>4</v>
      </c>
      <c r="M332" t="s">
        <v>46</v>
      </c>
      <c r="N332">
        <v>42</v>
      </c>
      <c r="O332">
        <v>3</v>
      </c>
      <c r="P332">
        <v>5</v>
      </c>
      <c r="Q332" t="s">
        <v>58</v>
      </c>
      <c r="R332">
        <v>3</v>
      </c>
      <c r="S332" t="s">
        <v>48</v>
      </c>
      <c r="T332">
        <v>18300</v>
      </c>
      <c r="U332" t="str">
        <f t="shared" si="16"/>
        <v>High</v>
      </c>
      <c r="V332">
        <v>16375</v>
      </c>
      <c r="W332">
        <v>4</v>
      </c>
      <c r="X332" t="s">
        <v>42</v>
      </c>
      <c r="Y332" t="s">
        <v>43</v>
      </c>
      <c r="Z332">
        <v>11</v>
      </c>
      <c r="AA332">
        <v>3</v>
      </c>
      <c r="AB332">
        <v>2</v>
      </c>
      <c r="AC332">
        <v>80</v>
      </c>
      <c r="AD332">
        <v>1</v>
      </c>
      <c r="AE332">
        <v>21</v>
      </c>
      <c r="AF332">
        <v>2</v>
      </c>
      <c r="AG332">
        <v>3</v>
      </c>
      <c r="AH332" t="str">
        <f t="shared" si="17"/>
        <v>3-5 Years</v>
      </c>
      <c r="AI332">
        <v>3</v>
      </c>
      <c r="AJ332">
        <v>2</v>
      </c>
      <c r="AK332">
        <v>1</v>
      </c>
      <c r="AL332">
        <v>1</v>
      </c>
    </row>
    <row r="333" spans="1:38" x14ac:dyDescent="0.25">
      <c r="A333">
        <v>43</v>
      </c>
      <c r="B333" t="str">
        <f t="shared" si="15"/>
        <v>Mid Career (31-45)</v>
      </c>
      <c r="C333" t="s">
        <v>43</v>
      </c>
      <c r="D333" t="s">
        <v>44</v>
      </c>
      <c r="E333">
        <v>559</v>
      </c>
      <c r="F333" t="s">
        <v>45</v>
      </c>
      <c r="G333">
        <v>10</v>
      </c>
      <c r="H333">
        <v>4</v>
      </c>
      <c r="I333" t="s">
        <v>38</v>
      </c>
      <c r="J333">
        <v>1</v>
      </c>
      <c r="K333">
        <v>448</v>
      </c>
      <c r="L333">
        <v>3</v>
      </c>
      <c r="M333" t="s">
        <v>39</v>
      </c>
      <c r="N333">
        <v>82</v>
      </c>
      <c r="O333">
        <v>2</v>
      </c>
      <c r="P333">
        <v>2</v>
      </c>
      <c r="Q333" t="s">
        <v>50</v>
      </c>
      <c r="R333">
        <v>3</v>
      </c>
      <c r="S333" t="s">
        <v>52</v>
      </c>
      <c r="T333">
        <v>5257</v>
      </c>
      <c r="U333" t="str">
        <f t="shared" si="16"/>
        <v>Medium</v>
      </c>
      <c r="V333">
        <v>6227</v>
      </c>
      <c r="W333">
        <v>1</v>
      </c>
      <c r="X333" t="s">
        <v>42</v>
      </c>
      <c r="Y333" t="s">
        <v>43</v>
      </c>
      <c r="Z333">
        <v>11</v>
      </c>
      <c r="AA333">
        <v>3</v>
      </c>
      <c r="AB333">
        <v>2</v>
      </c>
      <c r="AC333">
        <v>80</v>
      </c>
      <c r="AD333">
        <v>1</v>
      </c>
      <c r="AE333">
        <v>9</v>
      </c>
      <c r="AF333">
        <v>3</v>
      </c>
      <c r="AG333">
        <v>4</v>
      </c>
      <c r="AH333" t="str">
        <f t="shared" si="17"/>
        <v>6+ Years</v>
      </c>
      <c r="AI333">
        <v>9</v>
      </c>
      <c r="AJ333">
        <v>7</v>
      </c>
      <c r="AK333">
        <v>0</v>
      </c>
      <c r="AL333">
        <v>0</v>
      </c>
    </row>
    <row r="334" spans="1:38" x14ac:dyDescent="0.25">
      <c r="A334">
        <v>27</v>
      </c>
      <c r="B334" t="str">
        <f t="shared" si="15"/>
        <v>Early Career (18-30)</v>
      </c>
      <c r="C334" t="s">
        <v>43</v>
      </c>
      <c r="D334" t="s">
        <v>55</v>
      </c>
      <c r="E334">
        <v>210</v>
      </c>
      <c r="F334" t="s">
        <v>37</v>
      </c>
      <c r="G334">
        <v>1</v>
      </c>
      <c r="H334">
        <v>1</v>
      </c>
      <c r="I334" t="s">
        <v>59</v>
      </c>
      <c r="J334">
        <v>1</v>
      </c>
      <c r="K334">
        <v>449</v>
      </c>
      <c r="L334">
        <v>3</v>
      </c>
      <c r="M334" t="s">
        <v>46</v>
      </c>
      <c r="N334">
        <v>73</v>
      </c>
      <c r="O334">
        <v>3</v>
      </c>
      <c r="P334">
        <v>2</v>
      </c>
      <c r="Q334" t="s">
        <v>40</v>
      </c>
      <c r="R334">
        <v>2</v>
      </c>
      <c r="S334" t="s">
        <v>48</v>
      </c>
      <c r="T334">
        <v>6349</v>
      </c>
      <c r="U334" t="str">
        <f t="shared" si="16"/>
        <v>Medium</v>
      </c>
      <c r="V334">
        <v>22107</v>
      </c>
      <c r="W334">
        <v>0</v>
      </c>
      <c r="X334" t="s">
        <v>42</v>
      </c>
      <c r="Y334" t="s">
        <v>35</v>
      </c>
      <c r="Z334">
        <v>13</v>
      </c>
      <c r="AA334">
        <v>3</v>
      </c>
      <c r="AB334">
        <v>4</v>
      </c>
      <c r="AC334">
        <v>80</v>
      </c>
      <c r="AD334">
        <v>1</v>
      </c>
      <c r="AE334">
        <v>6</v>
      </c>
      <c r="AF334">
        <v>0</v>
      </c>
      <c r="AG334">
        <v>3</v>
      </c>
      <c r="AH334" t="str">
        <f t="shared" si="17"/>
        <v>3-5 Years</v>
      </c>
      <c r="AI334">
        <v>5</v>
      </c>
      <c r="AJ334">
        <v>4</v>
      </c>
      <c r="AK334">
        <v>1</v>
      </c>
      <c r="AL334">
        <v>4</v>
      </c>
    </row>
    <row r="335" spans="1:38" x14ac:dyDescent="0.25">
      <c r="A335">
        <v>54</v>
      </c>
      <c r="B335" t="str">
        <f t="shared" si="15"/>
        <v>Late Career (46+)</v>
      </c>
      <c r="C335" t="s">
        <v>43</v>
      </c>
      <c r="D335" t="s">
        <v>44</v>
      </c>
      <c r="E335">
        <v>928</v>
      </c>
      <c r="F335" t="s">
        <v>45</v>
      </c>
      <c r="G335">
        <v>20</v>
      </c>
      <c r="H335">
        <v>4</v>
      </c>
      <c r="I335" t="s">
        <v>38</v>
      </c>
      <c r="J335">
        <v>1</v>
      </c>
      <c r="K335">
        <v>450</v>
      </c>
      <c r="L335">
        <v>4</v>
      </c>
      <c r="M335" t="s">
        <v>39</v>
      </c>
      <c r="N335">
        <v>31</v>
      </c>
      <c r="O335">
        <v>3</v>
      </c>
      <c r="P335">
        <v>2</v>
      </c>
      <c r="Q335" t="s">
        <v>47</v>
      </c>
      <c r="R335">
        <v>3</v>
      </c>
      <c r="S335" t="s">
        <v>41</v>
      </c>
      <c r="T335">
        <v>4869</v>
      </c>
      <c r="U335" t="str">
        <f t="shared" si="16"/>
        <v>Medium</v>
      </c>
      <c r="V335">
        <v>16885</v>
      </c>
      <c r="W335">
        <v>3</v>
      </c>
      <c r="X335" t="s">
        <v>42</v>
      </c>
      <c r="Y335" t="s">
        <v>43</v>
      </c>
      <c r="Z335">
        <v>12</v>
      </c>
      <c r="AA335">
        <v>3</v>
      </c>
      <c r="AB335">
        <v>4</v>
      </c>
      <c r="AC335">
        <v>80</v>
      </c>
      <c r="AD335">
        <v>0</v>
      </c>
      <c r="AE335">
        <v>20</v>
      </c>
      <c r="AF335">
        <v>4</v>
      </c>
      <c r="AG335">
        <v>2</v>
      </c>
      <c r="AH335" t="str">
        <f t="shared" si="17"/>
        <v>3-5 Years</v>
      </c>
      <c r="AI335">
        <v>4</v>
      </c>
      <c r="AJ335">
        <v>3</v>
      </c>
      <c r="AK335">
        <v>0</v>
      </c>
      <c r="AL335">
        <v>3</v>
      </c>
    </row>
    <row r="336" spans="1:38" x14ac:dyDescent="0.25">
      <c r="A336">
        <v>43</v>
      </c>
      <c r="B336" t="str">
        <f t="shared" si="15"/>
        <v>Mid Career (31-45)</v>
      </c>
      <c r="C336" t="s">
        <v>43</v>
      </c>
      <c r="D336" t="s">
        <v>36</v>
      </c>
      <c r="E336">
        <v>1001</v>
      </c>
      <c r="F336" t="s">
        <v>45</v>
      </c>
      <c r="G336">
        <v>7</v>
      </c>
      <c r="H336">
        <v>3</v>
      </c>
      <c r="I336" t="s">
        <v>38</v>
      </c>
      <c r="J336">
        <v>1</v>
      </c>
      <c r="K336">
        <v>451</v>
      </c>
      <c r="L336">
        <v>3</v>
      </c>
      <c r="M336" t="s">
        <v>39</v>
      </c>
      <c r="N336">
        <v>43</v>
      </c>
      <c r="O336">
        <v>3</v>
      </c>
      <c r="P336">
        <v>3</v>
      </c>
      <c r="Q336" t="s">
        <v>54</v>
      </c>
      <c r="R336">
        <v>1</v>
      </c>
      <c r="S336" t="s">
        <v>48</v>
      </c>
      <c r="T336">
        <v>9985</v>
      </c>
      <c r="U336" t="str">
        <f t="shared" si="16"/>
        <v>High</v>
      </c>
      <c r="V336">
        <v>9262</v>
      </c>
      <c r="W336">
        <v>8</v>
      </c>
      <c r="X336" t="s">
        <v>42</v>
      </c>
      <c r="Y336" t="s">
        <v>43</v>
      </c>
      <c r="Z336">
        <v>16</v>
      </c>
      <c r="AA336">
        <v>3</v>
      </c>
      <c r="AB336">
        <v>1</v>
      </c>
      <c r="AC336">
        <v>80</v>
      </c>
      <c r="AD336">
        <v>1</v>
      </c>
      <c r="AE336">
        <v>10</v>
      </c>
      <c r="AF336">
        <v>1</v>
      </c>
      <c r="AG336">
        <v>2</v>
      </c>
      <c r="AH336" t="str">
        <f t="shared" si="17"/>
        <v>0-2 Years</v>
      </c>
      <c r="AI336">
        <v>1</v>
      </c>
      <c r="AJ336">
        <v>0</v>
      </c>
      <c r="AK336">
        <v>0</v>
      </c>
      <c r="AL336">
        <v>0</v>
      </c>
    </row>
    <row r="337" spans="1:38" x14ac:dyDescent="0.25">
      <c r="A337">
        <v>45</v>
      </c>
      <c r="B337" t="str">
        <f t="shared" si="15"/>
        <v>Mid Career (31-45)</v>
      </c>
      <c r="C337" t="s">
        <v>43</v>
      </c>
      <c r="D337" t="s">
        <v>36</v>
      </c>
      <c r="E337">
        <v>549</v>
      </c>
      <c r="F337" t="s">
        <v>45</v>
      </c>
      <c r="G337">
        <v>8</v>
      </c>
      <c r="H337">
        <v>4</v>
      </c>
      <c r="I337" t="s">
        <v>49</v>
      </c>
      <c r="J337">
        <v>1</v>
      </c>
      <c r="K337">
        <v>452</v>
      </c>
      <c r="L337">
        <v>4</v>
      </c>
      <c r="M337" t="s">
        <v>46</v>
      </c>
      <c r="N337">
        <v>75</v>
      </c>
      <c r="O337">
        <v>3</v>
      </c>
      <c r="P337">
        <v>2</v>
      </c>
      <c r="Q337" t="s">
        <v>47</v>
      </c>
      <c r="R337">
        <v>4</v>
      </c>
      <c r="S337" t="s">
        <v>48</v>
      </c>
      <c r="T337">
        <v>3697</v>
      </c>
      <c r="U337" t="str">
        <f t="shared" si="16"/>
        <v>Medium</v>
      </c>
      <c r="V337">
        <v>9278</v>
      </c>
      <c r="W337">
        <v>9</v>
      </c>
      <c r="X337" t="s">
        <v>42</v>
      </c>
      <c r="Y337" t="s">
        <v>43</v>
      </c>
      <c r="Z337">
        <v>14</v>
      </c>
      <c r="AA337">
        <v>3</v>
      </c>
      <c r="AB337">
        <v>1</v>
      </c>
      <c r="AC337">
        <v>80</v>
      </c>
      <c r="AD337">
        <v>2</v>
      </c>
      <c r="AE337">
        <v>12</v>
      </c>
      <c r="AF337">
        <v>3</v>
      </c>
      <c r="AG337">
        <v>3</v>
      </c>
      <c r="AH337" t="str">
        <f t="shared" si="17"/>
        <v>6+ Years</v>
      </c>
      <c r="AI337">
        <v>10</v>
      </c>
      <c r="AJ337">
        <v>9</v>
      </c>
      <c r="AK337">
        <v>9</v>
      </c>
      <c r="AL337">
        <v>8</v>
      </c>
    </row>
    <row r="338" spans="1:38" x14ac:dyDescent="0.25">
      <c r="A338">
        <v>40</v>
      </c>
      <c r="B338" t="str">
        <f t="shared" si="15"/>
        <v>Mid Career (31-45)</v>
      </c>
      <c r="C338" t="s">
        <v>43</v>
      </c>
      <c r="D338" t="s">
        <v>36</v>
      </c>
      <c r="E338">
        <v>1124</v>
      </c>
      <c r="F338" t="s">
        <v>37</v>
      </c>
      <c r="G338">
        <v>1</v>
      </c>
      <c r="H338">
        <v>2</v>
      </c>
      <c r="I338" t="s">
        <v>51</v>
      </c>
      <c r="J338">
        <v>1</v>
      </c>
      <c r="K338">
        <v>453</v>
      </c>
      <c r="L338">
        <v>2</v>
      </c>
      <c r="M338" t="s">
        <v>46</v>
      </c>
      <c r="N338">
        <v>57</v>
      </c>
      <c r="O338">
        <v>1</v>
      </c>
      <c r="P338">
        <v>2</v>
      </c>
      <c r="Q338" t="s">
        <v>40</v>
      </c>
      <c r="R338">
        <v>4</v>
      </c>
      <c r="S338" t="s">
        <v>48</v>
      </c>
      <c r="T338">
        <v>7457</v>
      </c>
      <c r="U338" t="str">
        <f t="shared" si="16"/>
        <v>High</v>
      </c>
      <c r="V338">
        <v>13273</v>
      </c>
      <c r="W338">
        <v>2</v>
      </c>
      <c r="X338" t="s">
        <v>42</v>
      </c>
      <c r="Y338" t="s">
        <v>35</v>
      </c>
      <c r="Z338">
        <v>22</v>
      </c>
      <c r="AA338">
        <v>4</v>
      </c>
      <c r="AB338">
        <v>3</v>
      </c>
      <c r="AC338">
        <v>80</v>
      </c>
      <c r="AD338">
        <v>3</v>
      </c>
      <c r="AE338">
        <v>6</v>
      </c>
      <c r="AF338">
        <v>2</v>
      </c>
      <c r="AG338">
        <v>2</v>
      </c>
      <c r="AH338" t="str">
        <f t="shared" si="17"/>
        <v>3-5 Years</v>
      </c>
      <c r="AI338">
        <v>4</v>
      </c>
      <c r="AJ338">
        <v>3</v>
      </c>
      <c r="AK338">
        <v>0</v>
      </c>
      <c r="AL338">
        <v>2</v>
      </c>
    </row>
    <row r="339" spans="1:38" x14ac:dyDescent="0.25">
      <c r="A339">
        <v>29</v>
      </c>
      <c r="B339" t="str">
        <f t="shared" si="15"/>
        <v>Early Career (18-30)</v>
      </c>
      <c r="C339" t="s">
        <v>35</v>
      </c>
      <c r="D339" t="s">
        <v>36</v>
      </c>
      <c r="E339">
        <v>318</v>
      </c>
      <c r="F339" t="s">
        <v>45</v>
      </c>
      <c r="G339">
        <v>8</v>
      </c>
      <c r="H339">
        <v>4</v>
      </c>
      <c r="I339" t="s">
        <v>49</v>
      </c>
      <c r="J339">
        <v>1</v>
      </c>
      <c r="K339">
        <v>454</v>
      </c>
      <c r="L339">
        <v>2</v>
      </c>
      <c r="M339" t="s">
        <v>46</v>
      </c>
      <c r="N339">
        <v>77</v>
      </c>
      <c r="O339">
        <v>1</v>
      </c>
      <c r="P339">
        <v>1</v>
      </c>
      <c r="Q339" t="s">
        <v>50</v>
      </c>
      <c r="R339">
        <v>1</v>
      </c>
      <c r="S339" t="s">
        <v>48</v>
      </c>
      <c r="T339">
        <v>2119</v>
      </c>
      <c r="U339" t="str">
        <f t="shared" si="16"/>
        <v>Low</v>
      </c>
      <c r="V339">
        <v>4759</v>
      </c>
      <c r="W339">
        <v>1</v>
      </c>
      <c r="X339" t="s">
        <v>42</v>
      </c>
      <c r="Y339" t="s">
        <v>35</v>
      </c>
      <c r="Z339">
        <v>11</v>
      </c>
      <c r="AA339">
        <v>3</v>
      </c>
      <c r="AB339">
        <v>4</v>
      </c>
      <c r="AC339">
        <v>80</v>
      </c>
      <c r="AD339">
        <v>0</v>
      </c>
      <c r="AE339">
        <v>7</v>
      </c>
      <c r="AF339">
        <v>4</v>
      </c>
      <c r="AG339">
        <v>2</v>
      </c>
      <c r="AH339" t="str">
        <f t="shared" si="17"/>
        <v>6+ Years</v>
      </c>
      <c r="AI339">
        <v>7</v>
      </c>
      <c r="AJ339">
        <v>7</v>
      </c>
      <c r="AK339">
        <v>0</v>
      </c>
      <c r="AL339">
        <v>7</v>
      </c>
    </row>
    <row r="340" spans="1:38" x14ac:dyDescent="0.25">
      <c r="A340">
        <v>29</v>
      </c>
      <c r="B340" t="str">
        <f t="shared" si="15"/>
        <v>Early Career (18-30)</v>
      </c>
      <c r="C340" t="s">
        <v>43</v>
      </c>
      <c r="D340" t="s">
        <v>36</v>
      </c>
      <c r="E340">
        <v>738</v>
      </c>
      <c r="F340" t="s">
        <v>45</v>
      </c>
      <c r="G340">
        <v>9</v>
      </c>
      <c r="H340">
        <v>5</v>
      </c>
      <c r="I340" t="s">
        <v>49</v>
      </c>
      <c r="J340">
        <v>1</v>
      </c>
      <c r="K340">
        <v>455</v>
      </c>
      <c r="L340">
        <v>2</v>
      </c>
      <c r="M340" t="s">
        <v>46</v>
      </c>
      <c r="N340">
        <v>30</v>
      </c>
      <c r="O340">
        <v>2</v>
      </c>
      <c r="P340">
        <v>1</v>
      </c>
      <c r="Q340" t="s">
        <v>50</v>
      </c>
      <c r="R340">
        <v>4</v>
      </c>
      <c r="S340" t="s">
        <v>41</v>
      </c>
      <c r="T340">
        <v>3983</v>
      </c>
      <c r="U340" t="str">
        <f t="shared" si="16"/>
        <v>Medium</v>
      </c>
      <c r="V340">
        <v>7621</v>
      </c>
      <c r="W340">
        <v>0</v>
      </c>
      <c r="X340" t="s">
        <v>42</v>
      </c>
      <c r="Y340" t="s">
        <v>43</v>
      </c>
      <c r="Z340">
        <v>17</v>
      </c>
      <c r="AA340">
        <v>3</v>
      </c>
      <c r="AB340">
        <v>3</v>
      </c>
      <c r="AC340">
        <v>80</v>
      </c>
      <c r="AD340">
        <v>0</v>
      </c>
      <c r="AE340">
        <v>4</v>
      </c>
      <c r="AF340">
        <v>2</v>
      </c>
      <c r="AG340">
        <v>3</v>
      </c>
      <c r="AH340" t="str">
        <f t="shared" si="17"/>
        <v>3-5 Years</v>
      </c>
      <c r="AI340">
        <v>3</v>
      </c>
      <c r="AJ340">
        <v>2</v>
      </c>
      <c r="AK340">
        <v>2</v>
      </c>
      <c r="AL340">
        <v>2</v>
      </c>
    </row>
    <row r="341" spans="1:38" x14ac:dyDescent="0.25">
      <c r="A341">
        <v>30</v>
      </c>
      <c r="B341" t="str">
        <f t="shared" si="15"/>
        <v>Early Career (18-30)</v>
      </c>
      <c r="C341" t="s">
        <v>43</v>
      </c>
      <c r="D341" t="s">
        <v>36</v>
      </c>
      <c r="E341">
        <v>570</v>
      </c>
      <c r="F341" t="s">
        <v>37</v>
      </c>
      <c r="G341">
        <v>5</v>
      </c>
      <c r="H341">
        <v>3</v>
      </c>
      <c r="I341" t="s">
        <v>59</v>
      </c>
      <c r="J341">
        <v>1</v>
      </c>
      <c r="K341">
        <v>456</v>
      </c>
      <c r="L341">
        <v>4</v>
      </c>
      <c r="M341" t="s">
        <v>39</v>
      </c>
      <c r="N341">
        <v>30</v>
      </c>
      <c r="O341">
        <v>2</v>
      </c>
      <c r="P341">
        <v>2</v>
      </c>
      <c r="Q341" t="s">
        <v>40</v>
      </c>
      <c r="R341">
        <v>3</v>
      </c>
      <c r="S341" t="s">
        <v>52</v>
      </c>
      <c r="T341">
        <v>6118</v>
      </c>
      <c r="U341" t="str">
        <f t="shared" si="16"/>
        <v>Medium</v>
      </c>
      <c r="V341">
        <v>5431</v>
      </c>
      <c r="W341">
        <v>1</v>
      </c>
      <c r="X341" t="s">
        <v>42</v>
      </c>
      <c r="Y341" t="s">
        <v>43</v>
      </c>
      <c r="Z341">
        <v>13</v>
      </c>
      <c r="AA341">
        <v>3</v>
      </c>
      <c r="AB341">
        <v>3</v>
      </c>
      <c r="AC341">
        <v>80</v>
      </c>
      <c r="AD341">
        <v>3</v>
      </c>
      <c r="AE341">
        <v>10</v>
      </c>
      <c r="AF341">
        <v>2</v>
      </c>
      <c r="AG341">
        <v>3</v>
      </c>
      <c r="AH341" t="str">
        <f t="shared" si="17"/>
        <v>6+ Years</v>
      </c>
      <c r="AI341">
        <v>10</v>
      </c>
      <c r="AJ341">
        <v>9</v>
      </c>
      <c r="AK341">
        <v>1</v>
      </c>
      <c r="AL341">
        <v>2</v>
      </c>
    </row>
    <row r="342" spans="1:38" x14ac:dyDescent="0.25">
      <c r="A342">
        <v>27</v>
      </c>
      <c r="B342" t="str">
        <f t="shared" si="15"/>
        <v>Early Career (18-30)</v>
      </c>
      <c r="C342" t="s">
        <v>43</v>
      </c>
      <c r="D342" t="s">
        <v>36</v>
      </c>
      <c r="E342">
        <v>1130</v>
      </c>
      <c r="F342" t="s">
        <v>37</v>
      </c>
      <c r="G342">
        <v>8</v>
      </c>
      <c r="H342">
        <v>4</v>
      </c>
      <c r="I342" t="s">
        <v>59</v>
      </c>
      <c r="J342">
        <v>1</v>
      </c>
      <c r="K342">
        <v>458</v>
      </c>
      <c r="L342">
        <v>2</v>
      </c>
      <c r="M342" t="s">
        <v>39</v>
      </c>
      <c r="N342">
        <v>56</v>
      </c>
      <c r="O342">
        <v>3</v>
      </c>
      <c r="P342">
        <v>2</v>
      </c>
      <c r="Q342" t="s">
        <v>40</v>
      </c>
      <c r="R342">
        <v>2</v>
      </c>
      <c r="S342" t="s">
        <v>48</v>
      </c>
      <c r="T342">
        <v>6214</v>
      </c>
      <c r="U342" t="str">
        <f t="shared" si="16"/>
        <v>Medium</v>
      </c>
      <c r="V342">
        <v>3415</v>
      </c>
      <c r="W342">
        <v>1</v>
      </c>
      <c r="X342" t="s">
        <v>42</v>
      </c>
      <c r="Y342" t="s">
        <v>43</v>
      </c>
      <c r="Z342">
        <v>18</v>
      </c>
      <c r="AA342">
        <v>3</v>
      </c>
      <c r="AB342">
        <v>1</v>
      </c>
      <c r="AC342">
        <v>80</v>
      </c>
      <c r="AD342">
        <v>1</v>
      </c>
      <c r="AE342">
        <v>8</v>
      </c>
      <c r="AF342">
        <v>3</v>
      </c>
      <c r="AG342">
        <v>3</v>
      </c>
      <c r="AH342" t="str">
        <f t="shared" si="17"/>
        <v>6+ Years</v>
      </c>
      <c r="AI342">
        <v>8</v>
      </c>
      <c r="AJ342">
        <v>7</v>
      </c>
      <c r="AK342">
        <v>0</v>
      </c>
      <c r="AL342">
        <v>7</v>
      </c>
    </row>
    <row r="343" spans="1:38" x14ac:dyDescent="0.25">
      <c r="A343">
        <v>37</v>
      </c>
      <c r="B343" t="str">
        <f t="shared" si="15"/>
        <v>Mid Career (31-45)</v>
      </c>
      <c r="C343" t="s">
        <v>43</v>
      </c>
      <c r="D343" t="s">
        <v>36</v>
      </c>
      <c r="E343">
        <v>1192</v>
      </c>
      <c r="F343" t="s">
        <v>45</v>
      </c>
      <c r="G343">
        <v>5</v>
      </c>
      <c r="H343">
        <v>2</v>
      </c>
      <c r="I343" t="s">
        <v>51</v>
      </c>
      <c r="J343">
        <v>1</v>
      </c>
      <c r="K343">
        <v>460</v>
      </c>
      <c r="L343">
        <v>4</v>
      </c>
      <c r="M343" t="s">
        <v>46</v>
      </c>
      <c r="N343">
        <v>61</v>
      </c>
      <c r="O343">
        <v>3</v>
      </c>
      <c r="P343">
        <v>2</v>
      </c>
      <c r="Q343" t="s">
        <v>53</v>
      </c>
      <c r="R343">
        <v>4</v>
      </c>
      <c r="S343" t="s">
        <v>52</v>
      </c>
      <c r="T343">
        <v>6347</v>
      </c>
      <c r="U343" t="str">
        <f t="shared" si="16"/>
        <v>Medium</v>
      </c>
      <c r="V343">
        <v>23177</v>
      </c>
      <c r="W343">
        <v>7</v>
      </c>
      <c r="X343" t="s">
        <v>42</v>
      </c>
      <c r="Y343" t="s">
        <v>43</v>
      </c>
      <c r="Z343">
        <v>16</v>
      </c>
      <c r="AA343">
        <v>3</v>
      </c>
      <c r="AB343">
        <v>3</v>
      </c>
      <c r="AC343">
        <v>80</v>
      </c>
      <c r="AD343">
        <v>2</v>
      </c>
      <c r="AE343">
        <v>8</v>
      </c>
      <c r="AF343">
        <v>2</v>
      </c>
      <c r="AG343">
        <v>2</v>
      </c>
      <c r="AH343" t="str">
        <f t="shared" si="17"/>
        <v>6+ Years</v>
      </c>
      <c r="AI343">
        <v>6</v>
      </c>
      <c r="AJ343">
        <v>2</v>
      </c>
      <c r="AK343">
        <v>0</v>
      </c>
      <c r="AL343">
        <v>4</v>
      </c>
    </row>
    <row r="344" spans="1:38" x14ac:dyDescent="0.25">
      <c r="A344">
        <v>38</v>
      </c>
      <c r="B344" t="str">
        <f t="shared" si="15"/>
        <v>Mid Career (31-45)</v>
      </c>
      <c r="C344" t="s">
        <v>43</v>
      </c>
      <c r="D344" t="s">
        <v>36</v>
      </c>
      <c r="E344">
        <v>343</v>
      </c>
      <c r="F344" t="s">
        <v>45</v>
      </c>
      <c r="G344">
        <v>15</v>
      </c>
      <c r="H344">
        <v>2</v>
      </c>
      <c r="I344" t="s">
        <v>38</v>
      </c>
      <c r="J344">
        <v>1</v>
      </c>
      <c r="K344">
        <v>461</v>
      </c>
      <c r="L344">
        <v>3</v>
      </c>
      <c r="M344" t="s">
        <v>46</v>
      </c>
      <c r="N344">
        <v>92</v>
      </c>
      <c r="O344">
        <v>2</v>
      </c>
      <c r="P344">
        <v>3</v>
      </c>
      <c r="Q344" t="s">
        <v>58</v>
      </c>
      <c r="R344">
        <v>4</v>
      </c>
      <c r="S344" t="s">
        <v>52</v>
      </c>
      <c r="T344">
        <v>11510</v>
      </c>
      <c r="U344" t="str">
        <f t="shared" si="16"/>
        <v>High</v>
      </c>
      <c r="V344">
        <v>15682</v>
      </c>
      <c r="W344">
        <v>0</v>
      </c>
      <c r="X344" t="s">
        <v>42</v>
      </c>
      <c r="Y344" t="s">
        <v>35</v>
      </c>
      <c r="Z344">
        <v>14</v>
      </c>
      <c r="AA344">
        <v>3</v>
      </c>
      <c r="AB344">
        <v>2</v>
      </c>
      <c r="AC344">
        <v>80</v>
      </c>
      <c r="AD344">
        <v>1</v>
      </c>
      <c r="AE344">
        <v>12</v>
      </c>
      <c r="AF344">
        <v>3</v>
      </c>
      <c r="AG344">
        <v>3</v>
      </c>
      <c r="AH344" t="str">
        <f t="shared" si="17"/>
        <v>6+ Years</v>
      </c>
      <c r="AI344">
        <v>11</v>
      </c>
      <c r="AJ344">
        <v>10</v>
      </c>
      <c r="AK344">
        <v>2</v>
      </c>
      <c r="AL344">
        <v>9</v>
      </c>
    </row>
    <row r="345" spans="1:38" x14ac:dyDescent="0.25">
      <c r="A345">
        <v>31</v>
      </c>
      <c r="B345" t="str">
        <f t="shared" si="15"/>
        <v>Mid Career (31-45)</v>
      </c>
      <c r="C345" t="s">
        <v>43</v>
      </c>
      <c r="D345" t="s">
        <v>36</v>
      </c>
      <c r="E345">
        <v>1232</v>
      </c>
      <c r="F345" t="s">
        <v>45</v>
      </c>
      <c r="G345">
        <v>7</v>
      </c>
      <c r="H345">
        <v>4</v>
      </c>
      <c r="I345" t="s">
        <v>51</v>
      </c>
      <c r="J345">
        <v>1</v>
      </c>
      <c r="K345">
        <v>462</v>
      </c>
      <c r="L345">
        <v>3</v>
      </c>
      <c r="M345" t="s">
        <v>39</v>
      </c>
      <c r="N345">
        <v>39</v>
      </c>
      <c r="O345">
        <v>3</v>
      </c>
      <c r="P345">
        <v>3</v>
      </c>
      <c r="Q345" t="s">
        <v>53</v>
      </c>
      <c r="R345">
        <v>4</v>
      </c>
      <c r="S345" t="s">
        <v>41</v>
      </c>
      <c r="T345">
        <v>7143</v>
      </c>
      <c r="U345" t="str">
        <f t="shared" si="16"/>
        <v>High</v>
      </c>
      <c r="V345">
        <v>25713</v>
      </c>
      <c r="W345">
        <v>1</v>
      </c>
      <c r="X345" t="s">
        <v>42</v>
      </c>
      <c r="Y345" t="s">
        <v>35</v>
      </c>
      <c r="Z345">
        <v>14</v>
      </c>
      <c r="AA345">
        <v>3</v>
      </c>
      <c r="AB345">
        <v>3</v>
      </c>
      <c r="AC345">
        <v>80</v>
      </c>
      <c r="AD345">
        <v>0</v>
      </c>
      <c r="AE345">
        <v>11</v>
      </c>
      <c r="AF345">
        <v>2</v>
      </c>
      <c r="AG345">
        <v>2</v>
      </c>
      <c r="AH345" t="str">
        <f t="shared" si="17"/>
        <v>6+ Years</v>
      </c>
      <c r="AI345">
        <v>11</v>
      </c>
      <c r="AJ345">
        <v>9</v>
      </c>
      <c r="AK345">
        <v>4</v>
      </c>
      <c r="AL345">
        <v>10</v>
      </c>
    </row>
    <row r="346" spans="1:38" x14ac:dyDescent="0.25">
      <c r="A346">
        <v>29</v>
      </c>
      <c r="B346" t="str">
        <f t="shared" si="15"/>
        <v>Early Career (18-30)</v>
      </c>
      <c r="C346" t="s">
        <v>43</v>
      </c>
      <c r="D346" t="s">
        <v>36</v>
      </c>
      <c r="E346">
        <v>144</v>
      </c>
      <c r="F346" t="s">
        <v>37</v>
      </c>
      <c r="G346">
        <v>10</v>
      </c>
      <c r="H346">
        <v>1</v>
      </c>
      <c r="I346" t="s">
        <v>59</v>
      </c>
      <c r="J346">
        <v>1</v>
      </c>
      <c r="K346">
        <v>463</v>
      </c>
      <c r="L346">
        <v>4</v>
      </c>
      <c r="M346" t="s">
        <v>39</v>
      </c>
      <c r="N346">
        <v>39</v>
      </c>
      <c r="O346">
        <v>2</v>
      </c>
      <c r="P346">
        <v>2</v>
      </c>
      <c r="Q346" t="s">
        <v>40</v>
      </c>
      <c r="R346">
        <v>2</v>
      </c>
      <c r="S346" t="s">
        <v>52</v>
      </c>
      <c r="T346">
        <v>8268</v>
      </c>
      <c r="U346" t="str">
        <f t="shared" si="16"/>
        <v>High</v>
      </c>
      <c r="V346">
        <v>11866</v>
      </c>
      <c r="W346">
        <v>1</v>
      </c>
      <c r="X346" t="s">
        <v>42</v>
      </c>
      <c r="Y346" t="s">
        <v>35</v>
      </c>
      <c r="Z346">
        <v>14</v>
      </c>
      <c r="AA346">
        <v>3</v>
      </c>
      <c r="AB346">
        <v>1</v>
      </c>
      <c r="AC346">
        <v>80</v>
      </c>
      <c r="AD346">
        <v>2</v>
      </c>
      <c r="AE346">
        <v>7</v>
      </c>
      <c r="AF346">
        <v>2</v>
      </c>
      <c r="AG346">
        <v>3</v>
      </c>
      <c r="AH346" t="str">
        <f t="shared" si="17"/>
        <v>6+ Years</v>
      </c>
      <c r="AI346">
        <v>7</v>
      </c>
      <c r="AJ346">
        <v>7</v>
      </c>
      <c r="AK346">
        <v>1</v>
      </c>
      <c r="AL346">
        <v>7</v>
      </c>
    </row>
    <row r="347" spans="1:38" x14ac:dyDescent="0.25">
      <c r="A347">
        <v>35</v>
      </c>
      <c r="B347" t="str">
        <f t="shared" si="15"/>
        <v>Mid Career (31-45)</v>
      </c>
      <c r="C347" t="s">
        <v>43</v>
      </c>
      <c r="D347" t="s">
        <v>36</v>
      </c>
      <c r="E347">
        <v>1296</v>
      </c>
      <c r="F347" t="s">
        <v>45</v>
      </c>
      <c r="G347">
        <v>5</v>
      </c>
      <c r="H347">
        <v>4</v>
      </c>
      <c r="I347" t="s">
        <v>60</v>
      </c>
      <c r="J347">
        <v>1</v>
      </c>
      <c r="K347">
        <v>464</v>
      </c>
      <c r="L347">
        <v>3</v>
      </c>
      <c r="M347" t="s">
        <v>46</v>
      </c>
      <c r="N347">
        <v>62</v>
      </c>
      <c r="O347">
        <v>3</v>
      </c>
      <c r="P347">
        <v>3</v>
      </c>
      <c r="Q347" t="s">
        <v>53</v>
      </c>
      <c r="R347">
        <v>2</v>
      </c>
      <c r="S347" t="s">
        <v>41</v>
      </c>
      <c r="T347">
        <v>8095</v>
      </c>
      <c r="U347" t="str">
        <f t="shared" si="16"/>
        <v>High</v>
      </c>
      <c r="V347">
        <v>18264</v>
      </c>
      <c r="W347">
        <v>0</v>
      </c>
      <c r="X347" t="s">
        <v>42</v>
      </c>
      <c r="Y347" t="s">
        <v>43</v>
      </c>
      <c r="Z347">
        <v>13</v>
      </c>
      <c r="AA347">
        <v>3</v>
      </c>
      <c r="AB347">
        <v>4</v>
      </c>
      <c r="AC347">
        <v>80</v>
      </c>
      <c r="AD347">
        <v>0</v>
      </c>
      <c r="AE347">
        <v>17</v>
      </c>
      <c r="AF347">
        <v>5</v>
      </c>
      <c r="AG347">
        <v>3</v>
      </c>
      <c r="AH347" t="str">
        <f t="shared" si="17"/>
        <v>6+ Years</v>
      </c>
      <c r="AI347">
        <v>16</v>
      </c>
      <c r="AJ347">
        <v>6</v>
      </c>
      <c r="AK347">
        <v>0</v>
      </c>
      <c r="AL347">
        <v>13</v>
      </c>
    </row>
    <row r="348" spans="1:38" x14ac:dyDescent="0.25">
      <c r="A348">
        <v>23</v>
      </c>
      <c r="B348" t="str">
        <f t="shared" si="15"/>
        <v>Early Career (18-30)</v>
      </c>
      <c r="C348" t="s">
        <v>43</v>
      </c>
      <c r="D348" t="s">
        <v>36</v>
      </c>
      <c r="E348">
        <v>1309</v>
      </c>
      <c r="F348" t="s">
        <v>45</v>
      </c>
      <c r="G348">
        <v>26</v>
      </c>
      <c r="H348">
        <v>1</v>
      </c>
      <c r="I348" t="s">
        <v>38</v>
      </c>
      <c r="J348">
        <v>1</v>
      </c>
      <c r="K348">
        <v>465</v>
      </c>
      <c r="L348">
        <v>3</v>
      </c>
      <c r="M348" t="s">
        <v>46</v>
      </c>
      <c r="N348">
        <v>83</v>
      </c>
      <c r="O348">
        <v>3</v>
      </c>
      <c r="P348">
        <v>1</v>
      </c>
      <c r="Q348" t="s">
        <v>47</v>
      </c>
      <c r="R348">
        <v>4</v>
      </c>
      <c r="S348" t="s">
        <v>52</v>
      </c>
      <c r="T348">
        <v>2904</v>
      </c>
      <c r="U348" t="str">
        <f t="shared" si="16"/>
        <v>Low</v>
      </c>
      <c r="V348">
        <v>16092</v>
      </c>
      <c r="W348">
        <v>1</v>
      </c>
      <c r="X348" t="s">
        <v>42</v>
      </c>
      <c r="Y348" t="s">
        <v>43</v>
      </c>
      <c r="Z348">
        <v>12</v>
      </c>
      <c r="AA348">
        <v>3</v>
      </c>
      <c r="AB348">
        <v>3</v>
      </c>
      <c r="AC348">
        <v>80</v>
      </c>
      <c r="AD348">
        <v>2</v>
      </c>
      <c r="AE348">
        <v>4</v>
      </c>
      <c r="AF348">
        <v>2</v>
      </c>
      <c r="AG348">
        <v>2</v>
      </c>
      <c r="AH348" t="str">
        <f t="shared" si="17"/>
        <v>3-5 Years</v>
      </c>
      <c r="AI348">
        <v>4</v>
      </c>
      <c r="AJ348">
        <v>2</v>
      </c>
      <c r="AK348">
        <v>0</v>
      </c>
      <c r="AL348">
        <v>2</v>
      </c>
    </row>
    <row r="349" spans="1:38" x14ac:dyDescent="0.25">
      <c r="A349">
        <v>41</v>
      </c>
      <c r="B349" t="str">
        <f t="shared" si="15"/>
        <v>Mid Career (31-45)</v>
      </c>
      <c r="C349" t="s">
        <v>43</v>
      </c>
      <c r="D349" t="s">
        <v>36</v>
      </c>
      <c r="E349">
        <v>483</v>
      </c>
      <c r="F349" t="s">
        <v>45</v>
      </c>
      <c r="G349">
        <v>6</v>
      </c>
      <c r="H349">
        <v>3</v>
      </c>
      <c r="I349" t="s">
        <v>51</v>
      </c>
      <c r="J349">
        <v>1</v>
      </c>
      <c r="K349">
        <v>466</v>
      </c>
      <c r="L349">
        <v>4</v>
      </c>
      <c r="M349" t="s">
        <v>46</v>
      </c>
      <c r="N349">
        <v>95</v>
      </c>
      <c r="O349">
        <v>2</v>
      </c>
      <c r="P349">
        <v>2</v>
      </c>
      <c r="Q349" t="s">
        <v>53</v>
      </c>
      <c r="R349">
        <v>2</v>
      </c>
      <c r="S349" t="s">
        <v>41</v>
      </c>
      <c r="T349">
        <v>6032</v>
      </c>
      <c r="U349" t="str">
        <f t="shared" si="16"/>
        <v>Medium</v>
      </c>
      <c r="V349">
        <v>10110</v>
      </c>
      <c r="W349">
        <v>6</v>
      </c>
      <c r="X349" t="s">
        <v>42</v>
      </c>
      <c r="Y349" t="s">
        <v>35</v>
      </c>
      <c r="Z349">
        <v>15</v>
      </c>
      <c r="AA349">
        <v>3</v>
      </c>
      <c r="AB349">
        <v>4</v>
      </c>
      <c r="AC349">
        <v>80</v>
      </c>
      <c r="AD349">
        <v>0</v>
      </c>
      <c r="AE349">
        <v>8</v>
      </c>
      <c r="AF349">
        <v>3</v>
      </c>
      <c r="AG349">
        <v>3</v>
      </c>
      <c r="AH349" t="str">
        <f t="shared" si="17"/>
        <v>3-5 Years</v>
      </c>
      <c r="AI349">
        <v>5</v>
      </c>
      <c r="AJ349">
        <v>4</v>
      </c>
      <c r="AK349">
        <v>1</v>
      </c>
      <c r="AL349">
        <v>2</v>
      </c>
    </row>
    <row r="350" spans="1:38" x14ac:dyDescent="0.25">
      <c r="A350">
        <v>47</v>
      </c>
      <c r="B350" t="str">
        <f t="shared" si="15"/>
        <v>Late Career (46+)</v>
      </c>
      <c r="C350" t="s">
        <v>43</v>
      </c>
      <c r="D350" t="s">
        <v>44</v>
      </c>
      <c r="E350">
        <v>1309</v>
      </c>
      <c r="F350" t="s">
        <v>37</v>
      </c>
      <c r="G350">
        <v>4</v>
      </c>
      <c r="H350">
        <v>1</v>
      </c>
      <c r="I350" t="s">
        <v>51</v>
      </c>
      <c r="J350">
        <v>1</v>
      </c>
      <c r="K350">
        <v>467</v>
      </c>
      <c r="L350">
        <v>2</v>
      </c>
      <c r="M350" t="s">
        <v>46</v>
      </c>
      <c r="N350">
        <v>99</v>
      </c>
      <c r="O350">
        <v>3</v>
      </c>
      <c r="P350">
        <v>2</v>
      </c>
      <c r="Q350" t="s">
        <v>57</v>
      </c>
      <c r="R350">
        <v>3</v>
      </c>
      <c r="S350" t="s">
        <v>41</v>
      </c>
      <c r="T350">
        <v>2976</v>
      </c>
      <c r="U350" t="str">
        <f t="shared" si="16"/>
        <v>Low</v>
      </c>
      <c r="V350">
        <v>25751</v>
      </c>
      <c r="W350">
        <v>3</v>
      </c>
      <c r="X350" t="s">
        <v>42</v>
      </c>
      <c r="Y350" t="s">
        <v>43</v>
      </c>
      <c r="Z350">
        <v>19</v>
      </c>
      <c r="AA350">
        <v>3</v>
      </c>
      <c r="AB350">
        <v>1</v>
      </c>
      <c r="AC350">
        <v>80</v>
      </c>
      <c r="AD350">
        <v>0</v>
      </c>
      <c r="AE350">
        <v>5</v>
      </c>
      <c r="AF350">
        <v>3</v>
      </c>
      <c r="AG350">
        <v>3</v>
      </c>
      <c r="AH350" t="str">
        <f t="shared" si="17"/>
        <v>0-2 Years</v>
      </c>
      <c r="AI350">
        <v>0</v>
      </c>
      <c r="AJ350">
        <v>0</v>
      </c>
      <c r="AK350">
        <v>0</v>
      </c>
      <c r="AL350">
        <v>0</v>
      </c>
    </row>
    <row r="351" spans="1:38" x14ac:dyDescent="0.25">
      <c r="A351">
        <v>42</v>
      </c>
      <c r="B351" t="str">
        <f t="shared" si="15"/>
        <v>Mid Career (31-45)</v>
      </c>
      <c r="C351" t="s">
        <v>43</v>
      </c>
      <c r="D351" t="s">
        <v>36</v>
      </c>
      <c r="E351">
        <v>810</v>
      </c>
      <c r="F351" t="s">
        <v>45</v>
      </c>
      <c r="G351">
        <v>23</v>
      </c>
      <c r="H351">
        <v>5</v>
      </c>
      <c r="I351" t="s">
        <v>38</v>
      </c>
      <c r="J351">
        <v>1</v>
      </c>
      <c r="K351">
        <v>468</v>
      </c>
      <c r="L351">
        <v>1</v>
      </c>
      <c r="M351" t="s">
        <v>39</v>
      </c>
      <c r="N351">
        <v>44</v>
      </c>
      <c r="O351">
        <v>3</v>
      </c>
      <c r="P351">
        <v>4</v>
      </c>
      <c r="Q351" t="s">
        <v>58</v>
      </c>
      <c r="R351">
        <v>4</v>
      </c>
      <c r="S351" t="s">
        <v>41</v>
      </c>
      <c r="T351">
        <v>15992</v>
      </c>
      <c r="U351" t="str">
        <f t="shared" si="16"/>
        <v>High</v>
      </c>
      <c r="V351">
        <v>15901</v>
      </c>
      <c r="W351">
        <v>2</v>
      </c>
      <c r="X351" t="s">
        <v>42</v>
      </c>
      <c r="Y351" t="s">
        <v>43</v>
      </c>
      <c r="Z351">
        <v>14</v>
      </c>
      <c r="AA351">
        <v>3</v>
      </c>
      <c r="AB351">
        <v>2</v>
      </c>
      <c r="AC351">
        <v>80</v>
      </c>
      <c r="AD351">
        <v>0</v>
      </c>
      <c r="AE351">
        <v>16</v>
      </c>
      <c r="AF351">
        <v>2</v>
      </c>
      <c r="AG351">
        <v>3</v>
      </c>
      <c r="AH351" t="str">
        <f t="shared" si="17"/>
        <v>0-2 Years</v>
      </c>
      <c r="AI351">
        <v>1</v>
      </c>
      <c r="AJ351">
        <v>0</v>
      </c>
      <c r="AK351">
        <v>0</v>
      </c>
      <c r="AL351">
        <v>0</v>
      </c>
    </row>
    <row r="352" spans="1:38" x14ac:dyDescent="0.25">
      <c r="A352">
        <v>29</v>
      </c>
      <c r="B352" t="str">
        <f t="shared" si="15"/>
        <v>Early Career (18-30)</v>
      </c>
      <c r="C352" t="s">
        <v>43</v>
      </c>
      <c r="D352" t="s">
        <v>55</v>
      </c>
      <c r="E352">
        <v>746</v>
      </c>
      <c r="F352" t="s">
        <v>37</v>
      </c>
      <c r="G352">
        <v>2</v>
      </c>
      <c r="H352">
        <v>3</v>
      </c>
      <c r="I352" t="s">
        <v>38</v>
      </c>
      <c r="J352">
        <v>1</v>
      </c>
      <c r="K352">
        <v>469</v>
      </c>
      <c r="L352">
        <v>4</v>
      </c>
      <c r="M352" t="s">
        <v>46</v>
      </c>
      <c r="N352">
        <v>61</v>
      </c>
      <c r="O352">
        <v>3</v>
      </c>
      <c r="P352">
        <v>2</v>
      </c>
      <c r="Q352" t="s">
        <v>40</v>
      </c>
      <c r="R352">
        <v>3</v>
      </c>
      <c r="S352" t="s">
        <v>48</v>
      </c>
      <c r="T352">
        <v>4649</v>
      </c>
      <c r="U352" t="str">
        <f t="shared" si="16"/>
        <v>Medium</v>
      </c>
      <c r="V352">
        <v>16928</v>
      </c>
      <c r="W352">
        <v>1</v>
      </c>
      <c r="X352" t="s">
        <v>42</v>
      </c>
      <c r="Y352" t="s">
        <v>43</v>
      </c>
      <c r="Z352">
        <v>14</v>
      </c>
      <c r="AA352">
        <v>3</v>
      </c>
      <c r="AB352">
        <v>1</v>
      </c>
      <c r="AC352">
        <v>80</v>
      </c>
      <c r="AD352">
        <v>1</v>
      </c>
      <c r="AE352">
        <v>4</v>
      </c>
      <c r="AF352">
        <v>3</v>
      </c>
      <c r="AG352">
        <v>2</v>
      </c>
      <c r="AH352" t="str">
        <f t="shared" si="17"/>
        <v>3-5 Years</v>
      </c>
      <c r="AI352">
        <v>4</v>
      </c>
      <c r="AJ352">
        <v>3</v>
      </c>
      <c r="AK352">
        <v>0</v>
      </c>
      <c r="AL352">
        <v>2</v>
      </c>
    </row>
    <row r="353" spans="1:38" x14ac:dyDescent="0.25">
      <c r="A353">
        <v>42</v>
      </c>
      <c r="B353" t="str">
        <f t="shared" si="15"/>
        <v>Mid Career (31-45)</v>
      </c>
      <c r="C353" t="s">
        <v>43</v>
      </c>
      <c r="D353" t="s">
        <v>36</v>
      </c>
      <c r="E353">
        <v>544</v>
      </c>
      <c r="F353" t="s">
        <v>61</v>
      </c>
      <c r="G353">
        <v>2</v>
      </c>
      <c r="H353">
        <v>1</v>
      </c>
      <c r="I353" t="s">
        <v>60</v>
      </c>
      <c r="J353">
        <v>1</v>
      </c>
      <c r="K353">
        <v>470</v>
      </c>
      <c r="L353">
        <v>3</v>
      </c>
      <c r="M353" t="s">
        <v>46</v>
      </c>
      <c r="N353">
        <v>52</v>
      </c>
      <c r="O353">
        <v>3</v>
      </c>
      <c r="P353">
        <v>1</v>
      </c>
      <c r="Q353" t="s">
        <v>61</v>
      </c>
      <c r="R353">
        <v>3</v>
      </c>
      <c r="S353" t="s">
        <v>52</v>
      </c>
      <c r="T353">
        <v>2696</v>
      </c>
      <c r="U353" t="str">
        <f t="shared" si="16"/>
        <v>Low</v>
      </c>
      <c r="V353">
        <v>24017</v>
      </c>
      <c r="W353">
        <v>0</v>
      </c>
      <c r="X353" t="s">
        <v>42</v>
      </c>
      <c r="Y353" t="s">
        <v>35</v>
      </c>
      <c r="Z353">
        <v>11</v>
      </c>
      <c r="AA353">
        <v>3</v>
      </c>
      <c r="AB353">
        <v>3</v>
      </c>
      <c r="AC353">
        <v>80</v>
      </c>
      <c r="AD353">
        <v>1</v>
      </c>
      <c r="AE353">
        <v>4</v>
      </c>
      <c r="AF353">
        <v>5</v>
      </c>
      <c r="AG353">
        <v>3</v>
      </c>
      <c r="AH353" t="str">
        <f t="shared" si="17"/>
        <v>3-5 Years</v>
      </c>
      <c r="AI353">
        <v>3</v>
      </c>
      <c r="AJ353">
        <v>2</v>
      </c>
      <c r="AK353">
        <v>1</v>
      </c>
      <c r="AL353">
        <v>0</v>
      </c>
    </row>
    <row r="354" spans="1:38" x14ac:dyDescent="0.25">
      <c r="A354">
        <v>32</v>
      </c>
      <c r="B354" t="str">
        <f t="shared" si="15"/>
        <v>Mid Career (31-45)</v>
      </c>
      <c r="C354" t="s">
        <v>43</v>
      </c>
      <c r="D354" t="s">
        <v>36</v>
      </c>
      <c r="E354">
        <v>1062</v>
      </c>
      <c r="F354" t="s">
        <v>45</v>
      </c>
      <c r="G354">
        <v>2</v>
      </c>
      <c r="H354">
        <v>3</v>
      </c>
      <c r="I354" t="s">
        <v>51</v>
      </c>
      <c r="J354">
        <v>1</v>
      </c>
      <c r="K354">
        <v>471</v>
      </c>
      <c r="L354">
        <v>3</v>
      </c>
      <c r="M354" t="s">
        <v>39</v>
      </c>
      <c r="N354">
        <v>75</v>
      </c>
      <c r="O354">
        <v>3</v>
      </c>
      <c r="P354">
        <v>1</v>
      </c>
      <c r="Q354" t="s">
        <v>50</v>
      </c>
      <c r="R354">
        <v>2</v>
      </c>
      <c r="S354" t="s">
        <v>48</v>
      </c>
      <c r="T354">
        <v>2370</v>
      </c>
      <c r="U354" t="str">
        <f t="shared" si="16"/>
        <v>Low</v>
      </c>
      <c r="V354">
        <v>3956</v>
      </c>
      <c r="W354">
        <v>1</v>
      </c>
      <c r="X354" t="s">
        <v>42</v>
      </c>
      <c r="Y354" t="s">
        <v>43</v>
      </c>
      <c r="Z354">
        <v>13</v>
      </c>
      <c r="AA354">
        <v>3</v>
      </c>
      <c r="AB354">
        <v>3</v>
      </c>
      <c r="AC354">
        <v>80</v>
      </c>
      <c r="AD354">
        <v>1</v>
      </c>
      <c r="AE354">
        <v>8</v>
      </c>
      <c r="AF354">
        <v>4</v>
      </c>
      <c r="AG354">
        <v>3</v>
      </c>
      <c r="AH354" t="str">
        <f t="shared" si="17"/>
        <v>6+ Years</v>
      </c>
      <c r="AI354">
        <v>8</v>
      </c>
      <c r="AJ354">
        <v>0</v>
      </c>
      <c r="AK354">
        <v>0</v>
      </c>
      <c r="AL354">
        <v>7</v>
      </c>
    </row>
    <row r="355" spans="1:38" x14ac:dyDescent="0.25">
      <c r="A355">
        <v>48</v>
      </c>
      <c r="B355" t="str">
        <f t="shared" si="15"/>
        <v>Late Career (46+)</v>
      </c>
      <c r="C355" t="s">
        <v>43</v>
      </c>
      <c r="D355" t="s">
        <v>36</v>
      </c>
      <c r="E355">
        <v>530</v>
      </c>
      <c r="F355" t="s">
        <v>37</v>
      </c>
      <c r="G355">
        <v>29</v>
      </c>
      <c r="H355">
        <v>1</v>
      </c>
      <c r="I355" t="s">
        <v>51</v>
      </c>
      <c r="J355">
        <v>1</v>
      </c>
      <c r="K355">
        <v>473</v>
      </c>
      <c r="L355">
        <v>1</v>
      </c>
      <c r="M355" t="s">
        <v>39</v>
      </c>
      <c r="N355">
        <v>91</v>
      </c>
      <c r="O355">
        <v>3</v>
      </c>
      <c r="P355">
        <v>3</v>
      </c>
      <c r="Q355" t="s">
        <v>56</v>
      </c>
      <c r="R355">
        <v>3</v>
      </c>
      <c r="S355" t="s">
        <v>48</v>
      </c>
      <c r="T355">
        <v>12504</v>
      </c>
      <c r="U355" t="str">
        <f t="shared" si="16"/>
        <v>High</v>
      </c>
      <c r="V355">
        <v>23978</v>
      </c>
      <c r="W355">
        <v>3</v>
      </c>
      <c r="X355" t="s">
        <v>42</v>
      </c>
      <c r="Y355" t="s">
        <v>43</v>
      </c>
      <c r="Z355">
        <v>21</v>
      </c>
      <c r="AA355">
        <v>4</v>
      </c>
      <c r="AB355">
        <v>2</v>
      </c>
      <c r="AC355">
        <v>80</v>
      </c>
      <c r="AD355">
        <v>1</v>
      </c>
      <c r="AE355">
        <v>15</v>
      </c>
      <c r="AF355">
        <v>3</v>
      </c>
      <c r="AG355">
        <v>1</v>
      </c>
      <c r="AH355" t="str">
        <f t="shared" si="17"/>
        <v>0-2 Years</v>
      </c>
      <c r="AI355">
        <v>0</v>
      </c>
      <c r="AJ355">
        <v>0</v>
      </c>
      <c r="AK355">
        <v>0</v>
      </c>
      <c r="AL355">
        <v>0</v>
      </c>
    </row>
    <row r="356" spans="1:38" x14ac:dyDescent="0.25">
      <c r="A356">
        <v>37</v>
      </c>
      <c r="B356" t="str">
        <f t="shared" si="15"/>
        <v>Mid Career (31-45)</v>
      </c>
      <c r="C356" t="s">
        <v>43</v>
      </c>
      <c r="D356" t="s">
        <v>36</v>
      </c>
      <c r="E356">
        <v>1319</v>
      </c>
      <c r="F356" t="s">
        <v>45</v>
      </c>
      <c r="G356">
        <v>6</v>
      </c>
      <c r="H356">
        <v>3</v>
      </c>
      <c r="I356" t="s">
        <v>51</v>
      </c>
      <c r="J356">
        <v>1</v>
      </c>
      <c r="K356">
        <v>474</v>
      </c>
      <c r="L356">
        <v>3</v>
      </c>
      <c r="M356" t="s">
        <v>46</v>
      </c>
      <c r="N356">
        <v>51</v>
      </c>
      <c r="O356">
        <v>4</v>
      </c>
      <c r="P356">
        <v>2</v>
      </c>
      <c r="Q356" t="s">
        <v>47</v>
      </c>
      <c r="R356">
        <v>1</v>
      </c>
      <c r="S356" t="s">
        <v>52</v>
      </c>
      <c r="T356">
        <v>5974</v>
      </c>
      <c r="U356" t="str">
        <f t="shared" si="16"/>
        <v>Medium</v>
      </c>
      <c r="V356">
        <v>17001</v>
      </c>
      <c r="W356">
        <v>4</v>
      </c>
      <c r="X356" t="s">
        <v>42</v>
      </c>
      <c r="Y356" t="s">
        <v>35</v>
      </c>
      <c r="Z356">
        <v>13</v>
      </c>
      <c r="AA356">
        <v>3</v>
      </c>
      <c r="AB356">
        <v>1</v>
      </c>
      <c r="AC356">
        <v>80</v>
      </c>
      <c r="AD356">
        <v>2</v>
      </c>
      <c r="AE356">
        <v>13</v>
      </c>
      <c r="AF356">
        <v>2</v>
      </c>
      <c r="AG356">
        <v>3</v>
      </c>
      <c r="AH356" t="str">
        <f t="shared" si="17"/>
        <v>6+ Years</v>
      </c>
      <c r="AI356">
        <v>7</v>
      </c>
      <c r="AJ356">
        <v>7</v>
      </c>
      <c r="AK356">
        <v>6</v>
      </c>
      <c r="AL356">
        <v>7</v>
      </c>
    </row>
    <row r="357" spans="1:38" x14ac:dyDescent="0.25">
      <c r="A357">
        <v>30</v>
      </c>
      <c r="B357" t="str">
        <f t="shared" si="15"/>
        <v>Early Career (18-30)</v>
      </c>
      <c r="C357" t="s">
        <v>43</v>
      </c>
      <c r="D357" t="s">
        <v>55</v>
      </c>
      <c r="E357">
        <v>641</v>
      </c>
      <c r="F357" t="s">
        <v>37</v>
      </c>
      <c r="G357">
        <v>25</v>
      </c>
      <c r="H357">
        <v>2</v>
      </c>
      <c r="I357" t="s">
        <v>60</v>
      </c>
      <c r="J357">
        <v>1</v>
      </c>
      <c r="K357">
        <v>475</v>
      </c>
      <c r="L357">
        <v>4</v>
      </c>
      <c r="M357" t="s">
        <v>39</v>
      </c>
      <c r="N357">
        <v>85</v>
      </c>
      <c r="O357">
        <v>3</v>
      </c>
      <c r="P357">
        <v>2</v>
      </c>
      <c r="Q357" t="s">
        <v>40</v>
      </c>
      <c r="R357">
        <v>3</v>
      </c>
      <c r="S357" t="s">
        <v>48</v>
      </c>
      <c r="T357">
        <v>4736</v>
      </c>
      <c r="U357" t="str">
        <f t="shared" si="16"/>
        <v>Medium</v>
      </c>
      <c r="V357">
        <v>6069</v>
      </c>
      <c r="W357">
        <v>7</v>
      </c>
      <c r="X357" t="s">
        <v>42</v>
      </c>
      <c r="Y357" t="s">
        <v>35</v>
      </c>
      <c r="Z357">
        <v>12</v>
      </c>
      <c r="AA357">
        <v>3</v>
      </c>
      <c r="AB357">
        <v>2</v>
      </c>
      <c r="AC357">
        <v>80</v>
      </c>
      <c r="AD357">
        <v>1</v>
      </c>
      <c r="AE357">
        <v>4</v>
      </c>
      <c r="AF357">
        <v>2</v>
      </c>
      <c r="AG357">
        <v>4</v>
      </c>
      <c r="AH357" t="str">
        <f t="shared" si="17"/>
        <v>0-2 Years</v>
      </c>
      <c r="AI357">
        <v>2</v>
      </c>
      <c r="AJ357">
        <v>2</v>
      </c>
      <c r="AK357">
        <v>2</v>
      </c>
      <c r="AL357">
        <v>2</v>
      </c>
    </row>
    <row r="358" spans="1:38" x14ac:dyDescent="0.25">
      <c r="A358">
        <v>26</v>
      </c>
      <c r="B358" t="str">
        <f t="shared" si="15"/>
        <v>Early Career (18-30)</v>
      </c>
      <c r="C358" t="s">
        <v>43</v>
      </c>
      <c r="D358" t="s">
        <v>36</v>
      </c>
      <c r="E358">
        <v>933</v>
      </c>
      <c r="F358" t="s">
        <v>37</v>
      </c>
      <c r="G358">
        <v>1</v>
      </c>
      <c r="H358">
        <v>3</v>
      </c>
      <c r="I358" t="s">
        <v>38</v>
      </c>
      <c r="J358">
        <v>1</v>
      </c>
      <c r="K358">
        <v>476</v>
      </c>
      <c r="L358">
        <v>3</v>
      </c>
      <c r="M358" t="s">
        <v>46</v>
      </c>
      <c r="N358">
        <v>57</v>
      </c>
      <c r="O358">
        <v>3</v>
      </c>
      <c r="P358">
        <v>2</v>
      </c>
      <c r="Q358" t="s">
        <v>40</v>
      </c>
      <c r="R358">
        <v>3</v>
      </c>
      <c r="S358" t="s">
        <v>48</v>
      </c>
      <c r="T358">
        <v>5296</v>
      </c>
      <c r="U358" t="str">
        <f t="shared" si="16"/>
        <v>Medium</v>
      </c>
      <c r="V358">
        <v>20156</v>
      </c>
      <c r="W358">
        <v>1</v>
      </c>
      <c r="X358" t="s">
        <v>42</v>
      </c>
      <c r="Y358" t="s">
        <v>43</v>
      </c>
      <c r="Z358">
        <v>17</v>
      </c>
      <c r="AA358">
        <v>3</v>
      </c>
      <c r="AB358">
        <v>2</v>
      </c>
      <c r="AC358">
        <v>80</v>
      </c>
      <c r="AD358">
        <v>1</v>
      </c>
      <c r="AE358">
        <v>8</v>
      </c>
      <c r="AF358">
        <v>3</v>
      </c>
      <c r="AG358">
        <v>3</v>
      </c>
      <c r="AH358" t="str">
        <f t="shared" si="17"/>
        <v>6+ Years</v>
      </c>
      <c r="AI358">
        <v>8</v>
      </c>
      <c r="AJ358">
        <v>7</v>
      </c>
      <c r="AK358">
        <v>7</v>
      </c>
      <c r="AL358">
        <v>7</v>
      </c>
    </row>
    <row r="359" spans="1:38" x14ac:dyDescent="0.25">
      <c r="A359">
        <v>42</v>
      </c>
      <c r="B359" t="str">
        <f t="shared" si="15"/>
        <v>Mid Career (31-45)</v>
      </c>
      <c r="C359" t="s">
        <v>43</v>
      </c>
      <c r="D359" t="s">
        <v>36</v>
      </c>
      <c r="E359">
        <v>1332</v>
      </c>
      <c r="F359" t="s">
        <v>45</v>
      </c>
      <c r="G359">
        <v>2</v>
      </c>
      <c r="H359">
        <v>4</v>
      </c>
      <c r="I359" t="s">
        <v>49</v>
      </c>
      <c r="J359">
        <v>1</v>
      </c>
      <c r="K359">
        <v>477</v>
      </c>
      <c r="L359">
        <v>1</v>
      </c>
      <c r="M359" t="s">
        <v>46</v>
      </c>
      <c r="N359">
        <v>98</v>
      </c>
      <c r="O359">
        <v>2</v>
      </c>
      <c r="P359">
        <v>2</v>
      </c>
      <c r="Q359" t="s">
        <v>54</v>
      </c>
      <c r="R359">
        <v>4</v>
      </c>
      <c r="S359" t="s">
        <v>41</v>
      </c>
      <c r="T359">
        <v>6781</v>
      </c>
      <c r="U359" t="str">
        <f t="shared" si="16"/>
        <v>Medium</v>
      </c>
      <c r="V359">
        <v>17078</v>
      </c>
      <c r="W359">
        <v>3</v>
      </c>
      <c r="X359" t="s">
        <v>42</v>
      </c>
      <c r="Y359" t="s">
        <v>43</v>
      </c>
      <c r="Z359">
        <v>23</v>
      </c>
      <c r="AA359">
        <v>4</v>
      </c>
      <c r="AB359">
        <v>2</v>
      </c>
      <c r="AC359">
        <v>80</v>
      </c>
      <c r="AD359">
        <v>0</v>
      </c>
      <c r="AE359">
        <v>14</v>
      </c>
      <c r="AF359">
        <v>6</v>
      </c>
      <c r="AG359">
        <v>3</v>
      </c>
      <c r="AH359" t="str">
        <f t="shared" si="17"/>
        <v>0-2 Years</v>
      </c>
      <c r="AI359">
        <v>1</v>
      </c>
      <c r="AJ359">
        <v>0</v>
      </c>
      <c r="AK359">
        <v>0</v>
      </c>
      <c r="AL359">
        <v>0</v>
      </c>
    </row>
    <row r="360" spans="1:38" x14ac:dyDescent="0.25">
      <c r="A360">
        <v>21</v>
      </c>
      <c r="B360" t="str">
        <f t="shared" si="15"/>
        <v>Early Career (18-30)</v>
      </c>
      <c r="C360" t="s">
        <v>35</v>
      </c>
      <c r="D360" t="s">
        <v>44</v>
      </c>
      <c r="E360">
        <v>756</v>
      </c>
      <c r="F360" t="s">
        <v>37</v>
      </c>
      <c r="G360">
        <v>1</v>
      </c>
      <c r="H360">
        <v>1</v>
      </c>
      <c r="I360" t="s">
        <v>60</v>
      </c>
      <c r="J360">
        <v>1</v>
      </c>
      <c r="K360">
        <v>478</v>
      </c>
      <c r="L360">
        <v>1</v>
      </c>
      <c r="M360" t="s">
        <v>39</v>
      </c>
      <c r="N360">
        <v>99</v>
      </c>
      <c r="O360">
        <v>2</v>
      </c>
      <c r="P360">
        <v>1</v>
      </c>
      <c r="Q360" t="s">
        <v>57</v>
      </c>
      <c r="R360">
        <v>2</v>
      </c>
      <c r="S360" t="s">
        <v>41</v>
      </c>
      <c r="T360">
        <v>2174</v>
      </c>
      <c r="U360" t="str">
        <f t="shared" si="16"/>
        <v>Low</v>
      </c>
      <c r="V360">
        <v>9150</v>
      </c>
      <c r="W360">
        <v>1</v>
      </c>
      <c r="X360" t="s">
        <v>42</v>
      </c>
      <c r="Y360" t="s">
        <v>35</v>
      </c>
      <c r="Z360">
        <v>11</v>
      </c>
      <c r="AA360">
        <v>3</v>
      </c>
      <c r="AB360">
        <v>3</v>
      </c>
      <c r="AC360">
        <v>80</v>
      </c>
      <c r="AD360">
        <v>0</v>
      </c>
      <c r="AE360">
        <v>3</v>
      </c>
      <c r="AF360">
        <v>3</v>
      </c>
      <c r="AG360">
        <v>3</v>
      </c>
      <c r="AH360" t="str">
        <f t="shared" si="17"/>
        <v>3-5 Years</v>
      </c>
      <c r="AI360">
        <v>3</v>
      </c>
      <c r="AJ360">
        <v>2</v>
      </c>
      <c r="AK360">
        <v>1</v>
      </c>
      <c r="AL360">
        <v>2</v>
      </c>
    </row>
    <row r="361" spans="1:38" x14ac:dyDescent="0.25">
      <c r="A361">
        <v>36</v>
      </c>
      <c r="B361" t="str">
        <f t="shared" si="15"/>
        <v>Mid Career (31-45)</v>
      </c>
      <c r="C361" t="s">
        <v>43</v>
      </c>
      <c r="D361" t="s">
        <v>55</v>
      </c>
      <c r="E361">
        <v>845</v>
      </c>
      <c r="F361" t="s">
        <v>37</v>
      </c>
      <c r="G361">
        <v>1</v>
      </c>
      <c r="H361">
        <v>5</v>
      </c>
      <c r="I361" t="s">
        <v>51</v>
      </c>
      <c r="J361">
        <v>1</v>
      </c>
      <c r="K361">
        <v>479</v>
      </c>
      <c r="L361">
        <v>4</v>
      </c>
      <c r="M361" t="s">
        <v>39</v>
      </c>
      <c r="N361">
        <v>45</v>
      </c>
      <c r="O361">
        <v>3</v>
      </c>
      <c r="P361">
        <v>2</v>
      </c>
      <c r="Q361" t="s">
        <v>40</v>
      </c>
      <c r="R361">
        <v>4</v>
      </c>
      <c r="S361" t="s">
        <v>41</v>
      </c>
      <c r="T361">
        <v>6653</v>
      </c>
      <c r="U361" t="str">
        <f t="shared" si="16"/>
        <v>Medium</v>
      </c>
      <c r="V361">
        <v>15276</v>
      </c>
      <c r="W361">
        <v>4</v>
      </c>
      <c r="X361" t="s">
        <v>42</v>
      </c>
      <c r="Y361" t="s">
        <v>43</v>
      </c>
      <c r="Z361">
        <v>15</v>
      </c>
      <c r="AA361">
        <v>3</v>
      </c>
      <c r="AB361">
        <v>2</v>
      </c>
      <c r="AC361">
        <v>80</v>
      </c>
      <c r="AD361">
        <v>0</v>
      </c>
      <c r="AE361">
        <v>7</v>
      </c>
      <c r="AF361">
        <v>6</v>
      </c>
      <c r="AG361">
        <v>3</v>
      </c>
      <c r="AH361" t="str">
        <f t="shared" si="17"/>
        <v>0-2 Years</v>
      </c>
      <c r="AI361">
        <v>1</v>
      </c>
      <c r="AJ361">
        <v>0</v>
      </c>
      <c r="AK361">
        <v>0</v>
      </c>
      <c r="AL361">
        <v>0</v>
      </c>
    </row>
    <row r="362" spans="1:38" x14ac:dyDescent="0.25">
      <c r="A362">
        <v>36</v>
      </c>
      <c r="B362" t="str">
        <f t="shared" si="15"/>
        <v>Mid Career (31-45)</v>
      </c>
      <c r="C362" t="s">
        <v>43</v>
      </c>
      <c r="D362" t="s">
        <v>44</v>
      </c>
      <c r="E362">
        <v>541</v>
      </c>
      <c r="F362" t="s">
        <v>37</v>
      </c>
      <c r="G362">
        <v>3</v>
      </c>
      <c r="H362">
        <v>4</v>
      </c>
      <c r="I362" t="s">
        <v>51</v>
      </c>
      <c r="J362">
        <v>1</v>
      </c>
      <c r="K362">
        <v>481</v>
      </c>
      <c r="L362">
        <v>1</v>
      </c>
      <c r="M362" t="s">
        <v>46</v>
      </c>
      <c r="N362">
        <v>48</v>
      </c>
      <c r="O362">
        <v>2</v>
      </c>
      <c r="P362">
        <v>3</v>
      </c>
      <c r="Q362" t="s">
        <v>40</v>
      </c>
      <c r="R362">
        <v>4</v>
      </c>
      <c r="S362" t="s">
        <v>48</v>
      </c>
      <c r="T362">
        <v>9699</v>
      </c>
      <c r="U362" t="str">
        <f t="shared" si="16"/>
        <v>High</v>
      </c>
      <c r="V362">
        <v>7246</v>
      </c>
      <c r="W362">
        <v>4</v>
      </c>
      <c r="X362" t="s">
        <v>42</v>
      </c>
      <c r="Y362" t="s">
        <v>43</v>
      </c>
      <c r="Z362">
        <v>11</v>
      </c>
      <c r="AA362">
        <v>3</v>
      </c>
      <c r="AB362">
        <v>1</v>
      </c>
      <c r="AC362">
        <v>80</v>
      </c>
      <c r="AD362">
        <v>1</v>
      </c>
      <c r="AE362">
        <v>16</v>
      </c>
      <c r="AF362">
        <v>2</v>
      </c>
      <c r="AG362">
        <v>3</v>
      </c>
      <c r="AH362" t="str">
        <f t="shared" si="17"/>
        <v>6+ Years</v>
      </c>
      <c r="AI362">
        <v>13</v>
      </c>
      <c r="AJ362">
        <v>9</v>
      </c>
      <c r="AK362">
        <v>1</v>
      </c>
      <c r="AL362">
        <v>12</v>
      </c>
    </row>
    <row r="363" spans="1:38" x14ac:dyDescent="0.25">
      <c r="A363">
        <v>57</v>
      </c>
      <c r="B363" t="str">
        <f t="shared" si="15"/>
        <v>Late Career (46+)</v>
      </c>
      <c r="C363" t="s">
        <v>43</v>
      </c>
      <c r="D363" t="s">
        <v>36</v>
      </c>
      <c r="E363">
        <v>593</v>
      </c>
      <c r="F363" t="s">
        <v>45</v>
      </c>
      <c r="G363">
        <v>1</v>
      </c>
      <c r="H363">
        <v>4</v>
      </c>
      <c r="I363" t="s">
        <v>51</v>
      </c>
      <c r="J363">
        <v>1</v>
      </c>
      <c r="K363">
        <v>482</v>
      </c>
      <c r="L363">
        <v>4</v>
      </c>
      <c r="M363" t="s">
        <v>46</v>
      </c>
      <c r="N363">
        <v>88</v>
      </c>
      <c r="O363">
        <v>3</v>
      </c>
      <c r="P363">
        <v>2</v>
      </c>
      <c r="Q363" t="s">
        <v>54</v>
      </c>
      <c r="R363">
        <v>3</v>
      </c>
      <c r="S363" t="s">
        <v>48</v>
      </c>
      <c r="T363">
        <v>6755</v>
      </c>
      <c r="U363" t="str">
        <f t="shared" si="16"/>
        <v>Medium</v>
      </c>
      <c r="V363">
        <v>2967</v>
      </c>
      <c r="W363">
        <v>2</v>
      </c>
      <c r="X363" t="s">
        <v>42</v>
      </c>
      <c r="Y363" t="s">
        <v>43</v>
      </c>
      <c r="Z363">
        <v>11</v>
      </c>
      <c r="AA363">
        <v>3</v>
      </c>
      <c r="AB363">
        <v>3</v>
      </c>
      <c r="AC363">
        <v>80</v>
      </c>
      <c r="AD363">
        <v>0</v>
      </c>
      <c r="AE363">
        <v>15</v>
      </c>
      <c r="AF363">
        <v>2</v>
      </c>
      <c r="AG363">
        <v>3</v>
      </c>
      <c r="AH363" t="str">
        <f t="shared" si="17"/>
        <v>3-5 Years</v>
      </c>
      <c r="AI363">
        <v>3</v>
      </c>
      <c r="AJ363">
        <v>2</v>
      </c>
      <c r="AK363">
        <v>1</v>
      </c>
      <c r="AL363">
        <v>2</v>
      </c>
    </row>
    <row r="364" spans="1:38" x14ac:dyDescent="0.25">
      <c r="A364">
        <v>40</v>
      </c>
      <c r="B364" t="str">
        <f t="shared" si="15"/>
        <v>Mid Career (31-45)</v>
      </c>
      <c r="C364" t="s">
        <v>43</v>
      </c>
      <c r="D364" t="s">
        <v>36</v>
      </c>
      <c r="E364">
        <v>1171</v>
      </c>
      <c r="F364" t="s">
        <v>45</v>
      </c>
      <c r="G364">
        <v>10</v>
      </c>
      <c r="H364">
        <v>4</v>
      </c>
      <c r="I364" t="s">
        <v>38</v>
      </c>
      <c r="J364">
        <v>1</v>
      </c>
      <c r="K364">
        <v>483</v>
      </c>
      <c r="L364">
        <v>4</v>
      </c>
      <c r="M364" t="s">
        <v>39</v>
      </c>
      <c r="N364">
        <v>46</v>
      </c>
      <c r="O364">
        <v>4</v>
      </c>
      <c r="P364">
        <v>1</v>
      </c>
      <c r="Q364" t="s">
        <v>50</v>
      </c>
      <c r="R364">
        <v>3</v>
      </c>
      <c r="S364" t="s">
        <v>48</v>
      </c>
      <c r="T364">
        <v>2213</v>
      </c>
      <c r="U364" t="str">
        <f t="shared" si="16"/>
        <v>Low</v>
      </c>
      <c r="V364">
        <v>22495</v>
      </c>
      <c r="W364">
        <v>3</v>
      </c>
      <c r="X364" t="s">
        <v>42</v>
      </c>
      <c r="Y364" t="s">
        <v>35</v>
      </c>
      <c r="Z364">
        <v>13</v>
      </c>
      <c r="AA364">
        <v>3</v>
      </c>
      <c r="AB364">
        <v>3</v>
      </c>
      <c r="AC364">
        <v>80</v>
      </c>
      <c r="AD364">
        <v>1</v>
      </c>
      <c r="AE364">
        <v>10</v>
      </c>
      <c r="AF364">
        <v>3</v>
      </c>
      <c r="AG364">
        <v>3</v>
      </c>
      <c r="AH364" t="str">
        <f t="shared" si="17"/>
        <v>6+ Years</v>
      </c>
      <c r="AI364">
        <v>7</v>
      </c>
      <c r="AJ364">
        <v>7</v>
      </c>
      <c r="AK364">
        <v>1</v>
      </c>
      <c r="AL364">
        <v>7</v>
      </c>
    </row>
    <row r="365" spans="1:38" x14ac:dyDescent="0.25">
      <c r="A365">
        <v>21</v>
      </c>
      <c r="B365" t="str">
        <f t="shared" si="15"/>
        <v>Early Career (18-30)</v>
      </c>
      <c r="C365" t="s">
        <v>43</v>
      </c>
      <c r="D365" t="s">
        <v>55</v>
      </c>
      <c r="E365">
        <v>895</v>
      </c>
      <c r="F365" t="s">
        <v>37</v>
      </c>
      <c r="G365">
        <v>9</v>
      </c>
      <c r="H365">
        <v>2</v>
      </c>
      <c r="I365" t="s">
        <v>51</v>
      </c>
      <c r="J365">
        <v>1</v>
      </c>
      <c r="K365">
        <v>484</v>
      </c>
      <c r="L365">
        <v>1</v>
      </c>
      <c r="M365" t="s">
        <v>46</v>
      </c>
      <c r="N365">
        <v>39</v>
      </c>
      <c r="O365">
        <v>3</v>
      </c>
      <c r="P365">
        <v>1</v>
      </c>
      <c r="Q365" t="s">
        <v>57</v>
      </c>
      <c r="R365">
        <v>4</v>
      </c>
      <c r="S365" t="s">
        <v>41</v>
      </c>
      <c r="T365">
        <v>2610</v>
      </c>
      <c r="U365" t="str">
        <f t="shared" si="16"/>
        <v>Low</v>
      </c>
      <c r="V365">
        <v>2851</v>
      </c>
      <c r="W365">
        <v>1</v>
      </c>
      <c r="X365" t="s">
        <v>42</v>
      </c>
      <c r="Y365" t="s">
        <v>43</v>
      </c>
      <c r="Z365">
        <v>24</v>
      </c>
      <c r="AA365">
        <v>4</v>
      </c>
      <c r="AB365">
        <v>3</v>
      </c>
      <c r="AC365">
        <v>80</v>
      </c>
      <c r="AD365">
        <v>0</v>
      </c>
      <c r="AE365">
        <v>3</v>
      </c>
      <c r="AF365">
        <v>3</v>
      </c>
      <c r="AG365">
        <v>2</v>
      </c>
      <c r="AH365" t="str">
        <f t="shared" si="17"/>
        <v>3-5 Years</v>
      </c>
      <c r="AI365">
        <v>3</v>
      </c>
      <c r="AJ365">
        <v>2</v>
      </c>
      <c r="AK365">
        <v>2</v>
      </c>
      <c r="AL365">
        <v>2</v>
      </c>
    </row>
    <row r="366" spans="1:38" x14ac:dyDescent="0.25">
      <c r="A366">
        <v>33</v>
      </c>
      <c r="B366" t="str">
        <f t="shared" si="15"/>
        <v>Mid Career (31-45)</v>
      </c>
      <c r="C366" t="s">
        <v>35</v>
      </c>
      <c r="D366" t="s">
        <v>36</v>
      </c>
      <c r="E366">
        <v>350</v>
      </c>
      <c r="F366" t="s">
        <v>37</v>
      </c>
      <c r="G366">
        <v>5</v>
      </c>
      <c r="H366">
        <v>3</v>
      </c>
      <c r="I366" t="s">
        <v>59</v>
      </c>
      <c r="J366">
        <v>1</v>
      </c>
      <c r="K366">
        <v>485</v>
      </c>
      <c r="L366">
        <v>4</v>
      </c>
      <c r="M366" t="s">
        <v>39</v>
      </c>
      <c r="N366">
        <v>34</v>
      </c>
      <c r="O366">
        <v>3</v>
      </c>
      <c r="P366">
        <v>1</v>
      </c>
      <c r="Q366" t="s">
        <v>57</v>
      </c>
      <c r="R366">
        <v>3</v>
      </c>
      <c r="S366" t="s">
        <v>41</v>
      </c>
      <c r="T366">
        <v>2851</v>
      </c>
      <c r="U366" t="str">
        <f t="shared" si="16"/>
        <v>Low</v>
      </c>
      <c r="V366">
        <v>9150</v>
      </c>
      <c r="W366">
        <v>1</v>
      </c>
      <c r="X366" t="s">
        <v>42</v>
      </c>
      <c r="Y366" t="s">
        <v>35</v>
      </c>
      <c r="Z366">
        <v>13</v>
      </c>
      <c r="AA366">
        <v>3</v>
      </c>
      <c r="AB366">
        <v>2</v>
      </c>
      <c r="AC366">
        <v>80</v>
      </c>
      <c r="AD366">
        <v>0</v>
      </c>
      <c r="AE366">
        <v>1</v>
      </c>
      <c r="AF366">
        <v>2</v>
      </c>
      <c r="AG366">
        <v>3</v>
      </c>
      <c r="AH366" t="str">
        <f t="shared" si="17"/>
        <v>0-2 Years</v>
      </c>
      <c r="AI366">
        <v>1</v>
      </c>
      <c r="AJ366">
        <v>0</v>
      </c>
      <c r="AK366">
        <v>0</v>
      </c>
      <c r="AL366">
        <v>0</v>
      </c>
    </row>
    <row r="367" spans="1:38" x14ac:dyDescent="0.25">
      <c r="A367">
        <v>37</v>
      </c>
      <c r="B367" t="str">
        <f t="shared" si="15"/>
        <v>Mid Career (31-45)</v>
      </c>
      <c r="C367" t="s">
        <v>43</v>
      </c>
      <c r="D367" t="s">
        <v>36</v>
      </c>
      <c r="E367">
        <v>921</v>
      </c>
      <c r="F367" t="s">
        <v>45</v>
      </c>
      <c r="G367">
        <v>10</v>
      </c>
      <c r="H367">
        <v>3</v>
      </c>
      <c r="I367" t="s">
        <v>51</v>
      </c>
      <c r="J367">
        <v>1</v>
      </c>
      <c r="K367">
        <v>486</v>
      </c>
      <c r="L367">
        <v>3</v>
      </c>
      <c r="M367" t="s">
        <v>39</v>
      </c>
      <c r="N367">
        <v>98</v>
      </c>
      <c r="O367">
        <v>3</v>
      </c>
      <c r="P367">
        <v>1</v>
      </c>
      <c r="Q367" t="s">
        <v>50</v>
      </c>
      <c r="R367">
        <v>1</v>
      </c>
      <c r="S367" t="s">
        <v>48</v>
      </c>
      <c r="T367">
        <v>3452</v>
      </c>
      <c r="U367" t="str">
        <f t="shared" si="16"/>
        <v>Medium</v>
      </c>
      <c r="V367">
        <v>17663</v>
      </c>
      <c r="W367">
        <v>6</v>
      </c>
      <c r="X367" t="s">
        <v>42</v>
      </c>
      <c r="Y367" t="s">
        <v>43</v>
      </c>
      <c r="Z367">
        <v>20</v>
      </c>
      <c r="AA367">
        <v>4</v>
      </c>
      <c r="AB367">
        <v>2</v>
      </c>
      <c r="AC367">
        <v>80</v>
      </c>
      <c r="AD367">
        <v>1</v>
      </c>
      <c r="AE367">
        <v>17</v>
      </c>
      <c r="AF367">
        <v>3</v>
      </c>
      <c r="AG367">
        <v>3</v>
      </c>
      <c r="AH367" t="str">
        <f t="shared" si="17"/>
        <v>3-5 Years</v>
      </c>
      <c r="AI367">
        <v>5</v>
      </c>
      <c r="AJ367">
        <v>4</v>
      </c>
      <c r="AK367">
        <v>0</v>
      </c>
      <c r="AL367">
        <v>3</v>
      </c>
    </row>
    <row r="368" spans="1:38" x14ac:dyDescent="0.25">
      <c r="A368">
        <v>46</v>
      </c>
      <c r="B368" t="str">
        <f t="shared" si="15"/>
        <v>Late Career (46+)</v>
      </c>
      <c r="C368" t="s">
        <v>43</v>
      </c>
      <c r="D368" t="s">
        <v>55</v>
      </c>
      <c r="E368">
        <v>1144</v>
      </c>
      <c r="F368" t="s">
        <v>45</v>
      </c>
      <c r="G368">
        <v>7</v>
      </c>
      <c r="H368">
        <v>4</v>
      </c>
      <c r="I368" t="s">
        <v>51</v>
      </c>
      <c r="J368">
        <v>1</v>
      </c>
      <c r="K368">
        <v>487</v>
      </c>
      <c r="L368">
        <v>3</v>
      </c>
      <c r="M368" t="s">
        <v>39</v>
      </c>
      <c r="N368">
        <v>30</v>
      </c>
      <c r="O368">
        <v>3</v>
      </c>
      <c r="P368">
        <v>2</v>
      </c>
      <c r="Q368" t="s">
        <v>53</v>
      </c>
      <c r="R368">
        <v>3</v>
      </c>
      <c r="S368" t="s">
        <v>48</v>
      </c>
      <c r="T368">
        <v>5258</v>
      </c>
      <c r="U368" t="str">
        <f t="shared" si="16"/>
        <v>Medium</v>
      </c>
      <c r="V368">
        <v>16044</v>
      </c>
      <c r="W368">
        <v>2</v>
      </c>
      <c r="X368" t="s">
        <v>42</v>
      </c>
      <c r="Y368" t="s">
        <v>43</v>
      </c>
      <c r="Z368">
        <v>14</v>
      </c>
      <c r="AA368">
        <v>3</v>
      </c>
      <c r="AB368">
        <v>3</v>
      </c>
      <c r="AC368">
        <v>80</v>
      </c>
      <c r="AD368">
        <v>0</v>
      </c>
      <c r="AE368">
        <v>7</v>
      </c>
      <c r="AF368">
        <v>2</v>
      </c>
      <c r="AG368">
        <v>4</v>
      </c>
      <c r="AH368" t="str">
        <f t="shared" si="17"/>
        <v>0-2 Years</v>
      </c>
      <c r="AI368">
        <v>1</v>
      </c>
      <c r="AJ368">
        <v>0</v>
      </c>
      <c r="AK368">
        <v>0</v>
      </c>
      <c r="AL368">
        <v>0</v>
      </c>
    </row>
    <row r="369" spans="1:38" x14ac:dyDescent="0.25">
      <c r="A369">
        <v>41</v>
      </c>
      <c r="B369" t="str">
        <f t="shared" si="15"/>
        <v>Mid Career (31-45)</v>
      </c>
      <c r="C369" t="s">
        <v>35</v>
      </c>
      <c r="D369" t="s">
        <v>44</v>
      </c>
      <c r="E369">
        <v>143</v>
      </c>
      <c r="F369" t="s">
        <v>37</v>
      </c>
      <c r="G369">
        <v>4</v>
      </c>
      <c r="H369">
        <v>3</v>
      </c>
      <c r="I369" t="s">
        <v>59</v>
      </c>
      <c r="J369">
        <v>1</v>
      </c>
      <c r="K369">
        <v>488</v>
      </c>
      <c r="L369">
        <v>1</v>
      </c>
      <c r="M369" t="s">
        <v>46</v>
      </c>
      <c r="N369">
        <v>56</v>
      </c>
      <c r="O369">
        <v>3</v>
      </c>
      <c r="P369">
        <v>2</v>
      </c>
      <c r="Q369" t="s">
        <v>40</v>
      </c>
      <c r="R369">
        <v>2</v>
      </c>
      <c r="S369" t="s">
        <v>41</v>
      </c>
      <c r="T369">
        <v>9355</v>
      </c>
      <c r="U369" t="str">
        <f t="shared" si="16"/>
        <v>High</v>
      </c>
      <c r="V369">
        <v>9558</v>
      </c>
      <c r="W369">
        <v>1</v>
      </c>
      <c r="X369" t="s">
        <v>42</v>
      </c>
      <c r="Y369" t="s">
        <v>43</v>
      </c>
      <c r="Z369">
        <v>18</v>
      </c>
      <c r="AA369">
        <v>3</v>
      </c>
      <c r="AB369">
        <v>3</v>
      </c>
      <c r="AC369">
        <v>80</v>
      </c>
      <c r="AD369">
        <v>0</v>
      </c>
      <c r="AE369">
        <v>8</v>
      </c>
      <c r="AF369">
        <v>5</v>
      </c>
      <c r="AG369">
        <v>3</v>
      </c>
      <c r="AH369" t="str">
        <f t="shared" si="17"/>
        <v>6+ Years</v>
      </c>
      <c r="AI369">
        <v>8</v>
      </c>
      <c r="AJ369">
        <v>7</v>
      </c>
      <c r="AK369">
        <v>7</v>
      </c>
      <c r="AL369">
        <v>7</v>
      </c>
    </row>
    <row r="370" spans="1:38" x14ac:dyDescent="0.25">
      <c r="A370">
        <v>50</v>
      </c>
      <c r="B370" t="str">
        <f t="shared" si="15"/>
        <v>Late Career (46+)</v>
      </c>
      <c r="C370" t="s">
        <v>43</v>
      </c>
      <c r="D370" t="s">
        <v>36</v>
      </c>
      <c r="E370">
        <v>1046</v>
      </c>
      <c r="F370" t="s">
        <v>45</v>
      </c>
      <c r="G370">
        <v>10</v>
      </c>
      <c r="H370">
        <v>3</v>
      </c>
      <c r="I370" t="s">
        <v>60</v>
      </c>
      <c r="J370">
        <v>1</v>
      </c>
      <c r="K370">
        <v>491</v>
      </c>
      <c r="L370">
        <v>4</v>
      </c>
      <c r="M370" t="s">
        <v>46</v>
      </c>
      <c r="N370">
        <v>100</v>
      </c>
      <c r="O370">
        <v>2</v>
      </c>
      <c r="P370">
        <v>3</v>
      </c>
      <c r="Q370" t="s">
        <v>54</v>
      </c>
      <c r="R370">
        <v>4</v>
      </c>
      <c r="S370" t="s">
        <v>41</v>
      </c>
      <c r="T370">
        <v>10496</v>
      </c>
      <c r="U370" t="str">
        <f t="shared" si="16"/>
        <v>High</v>
      </c>
      <c r="V370">
        <v>2755</v>
      </c>
      <c r="W370">
        <v>6</v>
      </c>
      <c r="X370" t="s">
        <v>42</v>
      </c>
      <c r="Y370" t="s">
        <v>43</v>
      </c>
      <c r="Z370">
        <v>15</v>
      </c>
      <c r="AA370">
        <v>3</v>
      </c>
      <c r="AB370">
        <v>4</v>
      </c>
      <c r="AC370">
        <v>80</v>
      </c>
      <c r="AD370">
        <v>0</v>
      </c>
      <c r="AE370">
        <v>20</v>
      </c>
      <c r="AF370">
        <v>2</v>
      </c>
      <c r="AG370">
        <v>3</v>
      </c>
      <c r="AH370" t="str">
        <f t="shared" si="17"/>
        <v>3-5 Years</v>
      </c>
      <c r="AI370">
        <v>4</v>
      </c>
      <c r="AJ370">
        <v>3</v>
      </c>
      <c r="AK370">
        <v>1</v>
      </c>
      <c r="AL370">
        <v>3</v>
      </c>
    </row>
    <row r="371" spans="1:38" x14ac:dyDescent="0.25">
      <c r="A371">
        <v>40</v>
      </c>
      <c r="B371" t="str">
        <f t="shared" si="15"/>
        <v>Mid Career (31-45)</v>
      </c>
      <c r="C371" t="s">
        <v>35</v>
      </c>
      <c r="D371" t="s">
        <v>36</v>
      </c>
      <c r="E371">
        <v>575</v>
      </c>
      <c r="F371" t="s">
        <v>37</v>
      </c>
      <c r="G371">
        <v>22</v>
      </c>
      <c r="H371">
        <v>2</v>
      </c>
      <c r="I371" t="s">
        <v>59</v>
      </c>
      <c r="J371">
        <v>1</v>
      </c>
      <c r="K371">
        <v>492</v>
      </c>
      <c r="L371">
        <v>3</v>
      </c>
      <c r="M371" t="s">
        <v>46</v>
      </c>
      <c r="N371">
        <v>68</v>
      </c>
      <c r="O371">
        <v>2</v>
      </c>
      <c r="P371">
        <v>2</v>
      </c>
      <c r="Q371" t="s">
        <v>40</v>
      </c>
      <c r="R371">
        <v>3</v>
      </c>
      <c r="S371" t="s">
        <v>48</v>
      </c>
      <c r="T371">
        <v>6380</v>
      </c>
      <c r="U371" t="str">
        <f t="shared" si="16"/>
        <v>Medium</v>
      </c>
      <c r="V371">
        <v>6110</v>
      </c>
      <c r="W371">
        <v>2</v>
      </c>
      <c r="X371" t="s">
        <v>42</v>
      </c>
      <c r="Y371" t="s">
        <v>35</v>
      </c>
      <c r="Z371">
        <v>12</v>
      </c>
      <c r="AA371">
        <v>3</v>
      </c>
      <c r="AB371">
        <v>1</v>
      </c>
      <c r="AC371">
        <v>80</v>
      </c>
      <c r="AD371">
        <v>2</v>
      </c>
      <c r="AE371">
        <v>8</v>
      </c>
      <c r="AF371">
        <v>6</v>
      </c>
      <c r="AG371">
        <v>3</v>
      </c>
      <c r="AH371" t="str">
        <f t="shared" si="17"/>
        <v>6+ Years</v>
      </c>
      <c r="AI371">
        <v>6</v>
      </c>
      <c r="AJ371">
        <v>4</v>
      </c>
      <c r="AK371">
        <v>1</v>
      </c>
      <c r="AL371">
        <v>0</v>
      </c>
    </row>
    <row r="372" spans="1:38" x14ac:dyDescent="0.25">
      <c r="A372">
        <v>31</v>
      </c>
      <c r="B372" t="str">
        <f t="shared" si="15"/>
        <v>Mid Career (31-45)</v>
      </c>
      <c r="C372" t="s">
        <v>43</v>
      </c>
      <c r="D372" t="s">
        <v>36</v>
      </c>
      <c r="E372">
        <v>408</v>
      </c>
      <c r="F372" t="s">
        <v>45</v>
      </c>
      <c r="G372">
        <v>9</v>
      </c>
      <c r="H372">
        <v>4</v>
      </c>
      <c r="I372" t="s">
        <v>38</v>
      </c>
      <c r="J372">
        <v>1</v>
      </c>
      <c r="K372">
        <v>493</v>
      </c>
      <c r="L372">
        <v>3</v>
      </c>
      <c r="M372" t="s">
        <v>46</v>
      </c>
      <c r="N372">
        <v>42</v>
      </c>
      <c r="O372">
        <v>2</v>
      </c>
      <c r="P372">
        <v>1</v>
      </c>
      <c r="Q372" t="s">
        <v>47</v>
      </c>
      <c r="R372">
        <v>2</v>
      </c>
      <c r="S372" t="s">
        <v>41</v>
      </c>
      <c r="T372">
        <v>2657</v>
      </c>
      <c r="U372" t="str">
        <f t="shared" si="16"/>
        <v>Low</v>
      </c>
      <c r="V372">
        <v>7551</v>
      </c>
      <c r="W372">
        <v>0</v>
      </c>
      <c r="X372" t="s">
        <v>42</v>
      </c>
      <c r="Y372" t="s">
        <v>35</v>
      </c>
      <c r="Z372">
        <v>16</v>
      </c>
      <c r="AA372">
        <v>3</v>
      </c>
      <c r="AB372">
        <v>4</v>
      </c>
      <c r="AC372">
        <v>80</v>
      </c>
      <c r="AD372">
        <v>0</v>
      </c>
      <c r="AE372">
        <v>3</v>
      </c>
      <c r="AF372">
        <v>5</v>
      </c>
      <c r="AG372">
        <v>3</v>
      </c>
      <c r="AH372" t="str">
        <f t="shared" si="17"/>
        <v>0-2 Years</v>
      </c>
      <c r="AI372">
        <v>2</v>
      </c>
      <c r="AJ372">
        <v>2</v>
      </c>
      <c r="AK372">
        <v>2</v>
      </c>
      <c r="AL372">
        <v>2</v>
      </c>
    </row>
    <row r="373" spans="1:38" x14ac:dyDescent="0.25">
      <c r="A373">
        <v>21</v>
      </c>
      <c r="B373" t="str">
        <f t="shared" si="15"/>
        <v>Early Career (18-30)</v>
      </c>
      <c r="C373" t="s">
        <v>35</v>
      </c>
      <c r="D373" t="s">
        <v>36</v>
      </c>
      <c r="E373">
        <v>156</v>
      </c>
      <c r="F373" t="s">
        <v>37</v>
      </c>
      <c r="G373">
        <v>12</v>
      </c>
      <c r="H373">
        <v>3</v>
      </c>
      <c r="I373" t="s">
        <v>38</v>
      </c>
      <c r="J373">
        <v>1</v>
      </c>
      <c r="K373">
        <v>494</v>
      </c>
      <c r="L373">
        <v>3</v>
      </c>
      <c r="M373" t="s">
        <v>39</v>
      </c>
      <c r="N373">
        <v>90</v>
      </c>
      <c r="O373">
        <v>4</v>
      </c>
      <c r="P373">
        <v>1</v>
      </c>
      <c r="Q373" t="s">
        <v>57</v>
      </c>
      <c r="R373">
        <v>2</v>
      </c>
      <c r="S373" t="s">
        <v>41</v>
      </c>
      <c r="T373">
        <v>2716</v>
      </c>
      <c r="U373" t="str">
        <f t="shared" si="16"/>
        <v>Low</v>
      </c>
      <c r="V373">
        <v>25422</v>
      </c>
      <c r="W373">
        <v>1</v>
      </c>
      <c r="X373" t="s">
        <v>42</v>
      </c>
      <c r="Y373" t="s">
        <v>43</v>
      </c>
      <c r="Z373">
        <v>15</v>
      </c>
      <c r="AA373">
        <v>3</v>
      </c>
      <c r="AB373">
        <v>4</v>
      </c>
      <c r="AC373">
        <v>80</v>
      </c>
      <c r="AD373">
        <v>0</v>
      </c>
      <c r="AE373">
        <v>1</v>
      </c>
      <c r="AF373">
        <v>0</v>
      </c>
      <c r="AG373">
        <v>3</v>
      </c>
      <c r="AH373" t="str">
        <f t="shared" si="17"/>
        <v>0-2 Years</v>
      </c>
      <c r="AI373">
        <v>1</v>
      </c>
      <c r="AJ373">
        <v>0</v>
      </c>
      <c r="AK373">
        <v>0</v>
      </c>
      <c r="AL373">
        <v>0</v>
      </c>
    </row>
    <row r="374" spans="1:38" x14ac:dyDescent="0.25">
      <c r="A374">
        <v>29</v>
      </c>
      <c r="B374" t="str">
        <f t="shared" si="15"/>
        <v>Early Career (18-30)</v>
      </c>
      <c r="C374" t="s">
        <v>43</v>
      </c>
      <c r="D374" t="s">
        <v>36</v>
      </c>
      <c r="E374">
        <v>1283</v>
      </c>
      <c r="F374" t="s">
        <v>45</v>
      </c>
      <c r="G374">
        <v>23</v>
      </c>
      <c r="H374">
        <v>3</v>
      </c>
      <c r="I374" t="s">
        <v>38</v>
      </c>
      <c r="J374">
        <v>1</v>
      </c>
      <c r="K374">
        <v>495</v>
      </c>
      <c r="L374">
        <v>4</v>
      </c>
      <c r="M374" t="s">
        <v>46</v>
      </c>
      <c r="N374">
        <v>54</v>
      </c>
      <c r="O374">
        <v>3</v>
      </c>
      <c r="P374">
        <v>1</v>
      </c>
      <c r="Q374" t="s">
        <v>47</v>
      </c>
      <c r="R374">
        <v>4</v>
      </c>
      <c r="S374" t="s">
        <v>41</v>
      </c>
      <c r="T374">
        <v>2201</v>
      </c>
      <c r="U374" t="str">
        <f t="shared" si="16"/>
        <v>Low</v>
      </c>
      <c r="V374">
        <v>18168</v>
      </c>
      <c r="W374">
        <v>9</v>
      </c>
      <c r="X374" t="s">
        <v>42</v>
      </c>
      <c r="Y374" t="s">
        <v>43</v>
      </c>
      <c r="Z374">
        <v>16</v>
      </c>
      <c r="AA374">
        <v>3</v>
      </c>
      <c r="AB374">
        <v>4</v>
      </c>
      <c r="AC374">
        <v>80</v>
      </c>
      <c r="AD374">
        <v>0</v>
      </c>
      <c r="AE374">
        <v>6</v>
      </c>
      <c r="AF374">
        <v>4</v>
      </c>
      <c r="AG374">
        <v>3</v>
      </c>
      <c r="AH374" t="str">
        <f t="shared" si="17"/>
        <v>3-5 Years</v>
      </c>
      <c r="AI374">
        <v>3</v>
      </c>
      <c r="AJ374">
        <v>2</v>
      </c>
      <c r="AK374">
        <v>1</v>
      </c>
      <c r="AL374">
        <v>2</v>
      </c>
    </row>
    <row r="375" spans="1:38" x14ac:dyDescent="0.25">
      <c r="A375">
        <v>35</v>
      </c>
      <c r="B375" t="str">
        <f t="shared" si="15"/>
        <v>Mid Career (31-45)</v>
      </c>
      <c r="C375" t="s">
        <v>43</v>
      </c>
      <c r="D375" t="s">
        <v>36</v>
      </c>
      <c r="E375">
        <v>755</v>
      </c>
      <c r="F375" t="s">
        <v>45</v>
      </c>
      <c r="G375">
        <v>9</v>
      </c>
      <c r="H375">
        <v>4</v>
      </c>
      <c r="I375" t="s">
        <v>38</v>
      </c>
      <c r="J375">
        <v>1</v>
      </c>
      <c r="K375">
        <v>496</v>
      </c>
      <c r="L375">
        <v>3</v>
      </c>
      <c r="M375" t="s">
        <v>46</v>
      </c>
      <c r="N375">
        <v>97</v>
      </c>
      <c r="O375">
        <v>2</v>
      </c>
      <c r="P375">
        <v>2</v>
      </c>
      <c r="Q375" t="s">
        <v>54</v>
      </c>
      <c r="R375">
        <v>2</v>
      </c>
      <c r="S375" t="s">
        <v>41</v>
      </c>
      <c r="T375">
        <v>6540</v>
      </c>
      <c r="U375" t="str">
        <f t="shared" si="16"/>
        <v>Medium</v>
      </c>
      <c r="V375">
        <v>19394</v>
      </c>
      <c r="W375">
        <v>9</v>
      </c>
      <c r="X375" t="s">
        <v>42</v>
      </c>
      <c r="Y375" t="s">
        <v>43</v>
      </c>
      <c r="Z375">
        <v>19</v>
      </c>
      <c r="AA375">
        <v>3</v>
      </c>
      <c r="AB375">
        <v>3</v>
      </c>
      <c r="AC375">
        <v>80</v>
      </c>
      <c r="AD375">
        <v>0</v>
      </c>
      <c r="AE375">
        <v>10</v>
      </c>
      <c r="AF375">
        <v>5</v>
      </c>
      <c r="AG375">
        <v>3</v>
      </c>
      <c r="AH375" t="str">
        <f t="shared" si="17"/>
        <v>0-2 Years</v>
      </c>
      <c r="AI375">
        <v>1</v>
      </c>
      <c r="AJ375">
        <v>1</v>
      </c>
      <c r="AK375">
        <v>0</v>
      </c>
      <c r="AL375">
        <v>0</v>
      </c>
    </row>
    <row r="376" spans="1:38" x14ac:dyDescent="0.25">
      <c r="A376">
        <v>27</v>
      </c>
      <c r="B376" t="str">
        <f t="shared" si="15"/>
        <v>Early Career (18-30)</v>
      </c>
      <c r="C376" t="s">
        <v>43</v>
      </c>
      <c r="D376" t="s">
        <v>36</v>
      </c>
      <c r="E376">
        <v>1469</v>
      </c>
      <c r="F376" t="s">
        <v>45</v>
      </c>
      <c r="G376">
        <v>1</v>
      </c>
      <c r="H376">
        <v>2</v>
      </c>
      <c r="I376" t="s">
        <v>51</v>
      </c>
      <c r="J376">
        <v>1</v>
      </c>
      <c r="K376">
        <v>497</v>
      </c>
      <c r="L376">
        <v>4</v>
      </c>
      <c r="M376" t="s">
        <v>46</v>
      </c>
      <c r="N376">
        <v>82</v>
      </c>
      <c r="O376">
        <v>3</v>
      </c>
      <c r="P376">
        <v>1</v>
      </c>
      <c r="Q376" t="s">
        <v>50</v>
      </c>
      <c r="R376">
        <v>2</v>
      </c>
      <c r="S376" t="s">
        <v>52</v>
      </c>
      <c r="T376">
        <v>3816</v>
      </c>
      <c r="U376" t="str">
        <f t="shared" si="16"/>
        <v>Medium</v>
      </c>
      <c r="V376">
        <v>17881</v>
      </c>
      <c r="W376">
        <v>1</v>
      </c>
      <c r="X376" t="s">
        <v>42</v>
      </c>
      <c r="Y376" t="s">
        <v>43</v>
      </c>
      <c r="Z376">
        <v>11</v>
      </c>
      <c r="AA376">
        <v>3</v>
      </c>
      <c r="AB376">
        <v>2</v>
      </c>
      <c r="AC376">
        <v>80</v>
      </c>
      <c r="AD376">
        <v>1</v>
      </c>
      <c r="AE376">
        <v>5</v>
      </c>
      <c r="AF376">
        <v>2</v>
      </c>
      <c r="AG376">
        <v>3</v>
      </c>
      <c r="AH376" t="str">
        <f t="shared" si="17"/>
        <v>3-5 Years</v>
      </c>
      <c r="AI376">
        <v>5</v>
      </c>
      <c r="AJ376">
        <v>2</v>
      </c>
      <c r="AK376">
        <v>0</v>
      </c>
      <c r="AL376">
        <v>4</v>
      </c>
    </row>
    <row r="377" spans="1:38" x14ac:dyDescent="0.25">
      <c r="A377">
        <v>28</v>
      </c>
      <c r="B377" t="str">
        <f t="shared" si="15"/>
        <v>Early Career (18-30)</v>
      </c>
      <c r="C377" t="s">
        <v>43</v>
      </c>
      <c r="D377" t="s">
        <v>36</v>
      </c>
      <c r="E377">
        <v>304</v>
      </c>
      <c r="F377" t="s">
        <v>37</v>
      </c>
      <c r="G377">
        <v>9</v>
      </c>
      <c r="H377">
        <v>4</v>
      </c>
      <c r="I377" t="s">
        <v>38</v>
      </c>
      <c r="J377">
        <v>1</v>
      </c>
      <c r="K377">
        <v>498</v>
      </c>
      <c r="L377">
        <v>2</v>
      </c>
      <c r="M377" t="s">
        <v>46</v>
      </c>
      <c r="N377">
        <v>92</v>
      </c>
      <c r="O377">
        <v>3</v>
      </c>
      <c r="P377">
        <v>2</v>
      </c>
      <c r="Q377" t="s">
        <v>40</v>
      </c>
      <c r="R377">
        <v>4</v>
      </c>
      <c r="S377" t="s">
        <v>41</v>
      </c>
      <c r="T377">
        <v>5253</v>
      </c>
      <c r="U377" t="str">
        <f t="shared" si="16"/>
        <v>Medium</v>
      </c>
      <c r="V377">
        <v>20750</v>
      </c>
      <c r="W377">
        <v>1</v>
      </c>
      <c r="X377" t="s">
        <v>42</v>
      </c>
      <c r="Y377" t="s">
        <v>43</v>
      </c>
      <c r="Z377">
        <v>16</v>
      </c>
      <c r="AA377">
        <v>3</v>
      </c>
      <c r="AB377">
        <v>4</v>
      </c>
      <c r="AC377">
        <v>80</v>
      </c>
      <c r="AD377">
        <v>0</v>
      </c>
      <c r="AE377">
        <v>7</v>
      </c>
      <c r="AF377">
        <v>1</v>
      </c>
      <c r="AG377">
        <v>3</v>
      </c>
      <c r="AH377" t="str">
        <f t="shared" si="17"/>
        <v>6+ Years</v>
      </c>
      <c r="AI377">
        <v>7</v>
      </c>
      <c r="AJ377">
        <v>5</v>
      </c>
      <c r="AK377">
        <v>0</v>
      </c>
      <c r="AL377">
        <v>7</v>
      </c>
    </row>
    <row r="378" spans="1:38" x14ac:dyDescent="0.25">
      <c r="A378">
        <v>49</v>
      </c>
      <c r="B378" t="str">
        <f t="shared" si="15"/>
        <v>Late Career (46+)</v>
      </c>
      <c r="C378" t="s">
        <v>43</v>
      </c>
      <c r="D378" t="s">
        <v>36</v>
      </c>
      <c r="E378">
        <v>1261</v>
      </c>
      <c r="F378" t="s">
        <v>45</v>
      </c>
      <c r="G378">
        <v>7</v>
      </c>
      <c r="H378">
        <v>3</v>
      </c>
      <c r="I378" t="s">
        <v>49</v>
      </c>
      <c r="J378">
        <v>1</v>
      </c>
      <c r="K378">
        <v>499</v>
      </c>
      <c r="L378">
        <v>2</v>
      </c>
      <c r="M378" t="s">
        <v>46</v>
      </c>
      <c r="N378">
        <v>31</v>
      </c>
      <c r="O378">
        <v>2</v>
      </c>
      <c r="P378">
        <v>3</v>
      </c>
      <c r="Q378" t="s">
        <v>54</v>
      </c>
      <c r="R378">
        <v>3</v>
      </c>
      <c r="S378" t="s">
        <v>41</v>
      </c>
      <c r="T378">
        <v>10965</v>
      </c>
      <c r="U378" t="str">
        <f t="shared" si="16"/>
        <v>High</v>
      </c>
      <c r="V378">
        <v>12066</v>
      </c>
      <c r="W378">
        <v>8</v>
      </c>
      <c r="X378" t="s">
        <v>42</v>
      </c>
      <c r="Y378" t="s">
        <v>43</v>
      </c>
      <c r="Z378">
        <v>24</v>
      </c>
      <c r="AA378">
        <v>4</v>
      </c>
      <c r="AB378">
        <v>3</v>
      </c>
      <c r="AC378">
        <v>80</v>
      </c>
      <c r="AD378">
        <v>0</v>
      </c>
      <c r="AE378">
        <v>26</v>
      </c>
      <c r="AF378">
        <v>2</v>
      </c>
      <c r="AG378">
        <v>3</v>
      </c>
      <c r="AH378" t="str">
        <f t="shared" si="17"/>
        <v>3-5 Years</v>
      </c>
      <c r="AI378">
        <v>5</v>
      </c>
      <c r="AJ378">
        <v>2</v>
      </c>
      <c r="AK378">
        <v>0</v>
      </c>
      <c r="AL378">
        <v>0</v>
      </c>
    </row>
    <row r="379" spans="1:38" x14ac:dyDescent="0.25">
      <c r="A379">
        <v>51</v>
      </c>
      <c r="B379" t="str">
        <f t="shared" si="15"/>
        <v>Late Career (46+)</v>
      </c>
      <c r="C379" t="s">
        <v>43</v>
      </c>
      <c r="D379" t="s">
        <v>36</v>
      </c>
      <c r="E379">
        <v>1178</v>
      </c>
      <c r="F379" t="s">
        <v>37</v>
      </c>
      <c r="G379">
        <v>14</v>
      </c>
      <c r="H379">
        <v>2</v>
      </c>
      <c r="I379" t="s">
        <v>38</v>
      </c>
      <c r="J379">
        <v>1</v>
      </c>
      <c r="K379">
        <v>500</v>
      </c>
      <c r="L379">
        <v>3</v>
      </c>
      <c r="M379" t="s">
        <v>39</v>
      </c>
      <c r="N379">
        <v>87</v>
      </c>
      <c r="O379">
        <v>3</v>
      </c>
      <c r="P379">
        <v>2</v>
      </c>
      <c r="Q379" t="s">
        <v>40</v>
      </c>
      <c r="R379">
        <v>4</v>
      </c>
      <c r="S379" t="s">
        <v>48</v>
      </c>
      <c r="T379">
        <v>4936</v>
      </c>
      <c r="U379" t="str">
        <f t="shared" si="16"/>
        <v>Medium</v>
      </c>
      <c r="V379">
        <v>14862</v>
      </c>
      <c r="W379">
        <v>4</v>
      </c>
      <c r="X379" t="s">
        <v>42</v>
      </c>
      <c r="Y379" t="s">
        <v>43</v>
      </c>
      <c r="Z379">
        <v>11</v>
      </c>
      <c r="AA379">
        <v>3</v>
      </c>
      <c r="AB379">
        <v>3</v>
      </c>
      <c r="AC379">
        <v>80</v>
      </c>
      <c r="AD379">
        <v>1</v>
      </c>
      <c r="AE379">
        <v>18</v>
      </c>
      <c r="AF379">
        <v>2</v>
      </c>
      <c r="AG379">
        <v>2</v>
      </c>
      <c r="AH379" t="str">
        <f t="shared" si="17"/>
        <v>6+ Years</v>
      </c>
      <c r="AI379">
        <v>7</v>
      </c>
      <c r="AJ379">
        <v>7</v>
      </c>
      <c r="AK379">
        <v>0</v>
      </c>
      <c r="AL379">
        <v>7</v>
      </c>
    </row>
    <row r="380" spans="1:38" x14ac:dyDescent="0.25">
      <c r="A380">
        <v>36</v>
      </c>
      <c r="B380" t="str">
        <f t="shared" si="15"/>
        <v>Mid Career (31-45)</v>
      </c>
      <c r="C380" t="s">
        <v>43</v>
      </c>
      <c r="D380" t="s">
        <v>36</v>
      </c>
      <c r="E380">
        <v>329</v>
      </c>
      <c r="F380" t="s">
        <v>45</v>
      </c>
      <c r="G380">
        <v>2</v>
      </c>
      <c r="H380">
        <v>3</v>
      </c>
      <c r="I380" t="s">
        <v>38</v>
      </c>
      <c r="J380">
        <v>1</v>
      </c>
      <c r="K380">
        <v>501</v>
      </c>
      <c r="L380">
        <v>4</v>
      </c>
      <c r="M380" t="s">
        <v>39</v>
      </c>
      <c r="N380">
        <v>96</v>
      </c>
      <c r="O380">
        <v>3</v>
      </c>
      <c r="P380">
        <v>1</v>
      </c>
      <c r="Q380" t="s">
        <v>47</v>
      </c>
      <c r="R380">
        <v>3</v>
      </c>
      <c r="S380" t="s">
        <v>48</v>
      </c>
      <c r="T380">
        <v>2543</v>
      </c>
      <c r="U380" t="str">
        <f t="shared" si="16"/>
        <v>Low</v>
      </c>
      <c r="V380">
        <v>11868</v>
      </c>
      <c r="W380">
        <v>4</v>
      </c>
      <c r="X380" t="s">
        <v>42</v>
      </c>
      <c r="Y380" t="s">
        <v>43</v>
      </c>
      <c r="Z380">
        <v>13</v>
      </c>
      <c r="AA380">
        <v>3</v>
      </c>
      <c r="AB380">
        <v>2</v>
      </c>
      <c r="AC380">
        <v>80</v>
      </c>
      <c r="AD380">
        <v>1</v>
      </c>
      <c r="AE380">
        <v>6</v>
      </c>
      <c r="AF380">
        <v>3</v>
      </c>
      <c r="AG380">
        <v>3</v>
      </c>
      <c r="AH380" t="str">
        <f t="shared" si="17"/>
        <v>0-2 Years</v>
      </c>
      <c r="AI380">
        <v>2</v>
      </c>
      <c r="AJ380">
        <v>2</v>
      </c>
      <c r="AK380">
        <v>2</v>
      </c>
      <c r="AL380">
        <v>2</v>
      </c>
    </row>
    <row r="381" spans="1:38" x14ac:dyDescent="0.25">
      <c r="A381">
        <v>34</v>
      </c>
      <c r="B381" t="str">
        <f t="shared" si="15"/>
        <v>Mid Career (31-45)</v>
      </c>
      <c r="C381" t="s">
        <v>35</v>
      </c>
      <c r="D381" t="s">
        <v>55</v>
      </c>
      <c r="E381">
        <v>1362</v>
      </c>
      <c r="F381" t="s">
        <v>37</v>
      </c>
      <c r="G381">
        <v>19</v>
      </c>
      <c r="H381">
        <v>3</v>
      </c>
      <c r="I381" t="s">
        <v>59</v>
      </c>
      <c r="J381">
        <v>1</v>
      </c>
      <c r="K381">
        <v>502</v>
      </c>
      <c r="L381">
        <v>1</v>
      </c>
      <c r="M381" t="s">
        <v>46</v>
      </c>
      <c r="N381">
        <v>67</v>
      </c>
      <c r="O381">
        <v>4</v>
      </c>
      <c r="P381">
        <v>2</v>
      </c>
      <c r="Q381" t="s">
        <v>40</v>
      </c>
      <c r="R381">
        <v>4</v>
      </c>
      <c r="S381" t="s">
        <v>41</v>
      </c>
      <c r="T381">
        <v>5304</v>
      </c>
      <c r="U381" t="str">
        <f t="shared" si="16"/>
        <v>Medium</v>
      </c>
      <c r="V381">
        <v>4652</v>
      </c>
      <c r="W381">
        <v>8</v>
      </c>
      <c r="X381" t="s">
        <v>42</v>
      </c>
      <c r="Y381" t="s">
        <v>35</v>
      </c>
      <c r="Z381">
        <v>13</v>
      </c>
      <c r="AA381">
        <v>3</v>
      </c>
      <c r="AB381">
        <v>2</v>
      </c>
      <c r="AC381">
        <v>80</v>
      </c>
      <c r="AD381">
        <v>0</v>
      </c>
      <c r="AE381">
        <v>9</v>
      </c>
      <c r="AF381">
        <v>3</v>
      </c>
      <c r="AG381">
        <v>2</v>
      </c>
      <c r="AH381" t="str">
        <f t="shared" si="17"/>
        <v>3-5 Years</v>
      </c>
      <c r="AI381">
        <v>5</v>
      </c>
      <c r="AJ381">
        <v>2</v>
      </c>
      <c r="AK381">
        <v>0</v>
      </c>
      <c r="AL381">
        <v>4</v>
      </c>
    </row>
    <row r="382" spans="1:38" x14ac:dyDescent="0.25">
      <c r="A382">
        <v>55</v>
      </c>
      <c r="B382" t="str">
        <f t="shared" si="15"/>
        <v>Late Career (46+)</v>
      </c>
      <c r="C382" t="s">
        <v>43</v>
      </c>
      <c r="D382" t="s">
        <v>36</v>
      </c>
      <c r="E382">
        <v>1311</v>
      </c>
      <c r="F382" t="s">
        <v>45</v>
      </c>
      <c r="G382">
        <v>2</v>
      </c>
      <c r="H382">
        <v>3</v>
      </c>
      <c r="I382" t="s">
        <v>38</v>
      </c>
      <c r="J382">
        <v>1</v>
      </c>
      <c r="K382">
        <v>505</v>
      </c>
      <c r="L382">
        <v>3</v>
      </c>
      <c r="M382" t="s">
        <v>39</v>
      </c>
      <c r="N382">
        <v>97</v>
      </c>
      <c r="O382">
        <v>3</v>
      </c>
      <c r="P382">
        <v>4</v>
      </c>
      <c r="Q382" t="s">
        <v>56</v>
      </c>
      <c r="R382">
        <v>4</v>
      </c>
      <c r="S382" t="s">
        <v>41</v>
      </c>
      <c r="T382">
        <v>16659</v>
      </c>
      <c r="U382" t="str">
        <f t="shared" si="16"/>
        <v>High</v>
      </c>
      <c r="V382">
        <v>23258</v>
      </c>
      <c r="W382">
        <v>2</v>
      </c>
      <c r="X382" t="s">
        <v>42</v>
      </c>
      <c r="Y382" t="s">
        <v>35</v>
      </c>
      <c r="Z382">
        <v>13</v>
      </c>
      <c r="AA382">
        <v>3</v>
      </c>
      <c r="AB382">
        <v>3</v>
      </c>
      <c r="AC382">
        <v>80</v>
      </c>
      <c r="AD382">
        <v>0</v>
      </c>
      <c r="AE382">
        <v>30</v>
      </c>
      <c r="AF382">
        <v>2</v>
      </c>
      <c r="AG382">
        <v>3</v>
      </c>
      <c r="AH382" t="str">
        <f t="shared" si="17"/>
        <v>3-5 Years</v>
      </c>
      <c r="AI382">
        <v>5</v>
      </c>
      <c r="AJ382">
        <v>4</v>
      </c>
      <c r="AK382">
        <v>1</v>
      </c>
      <c r="AL382">
        <v>2</v>
      </c>
    </row>
    <row r="383" spans="1:38" x14ac:dyDescent="0.25">
      <c r="A383">
        <v>24</v>
      </c>
      <c r="B383" t="str">
        <f t="shared" si="15"/>
        <v>Early Career (18-30)</v>
      </c>
      <c r="C383" t="s">
        <v>43</v>
      </c>
      <c r="D383" t="s">
        <v>36</v>
      </c>
      <c r="E383">
        <v>1371</v>
      </c>
      <c r="F383" t="s">
        <v>37</v>
      </c>
      <c r="G383">
        <v>10</v>
      </c>
      <c r="H383">
        <v>4</v>
      </c>
      <c r="I383" t="s">
        <v>59</v>
      </c>
      <c r="J383">
        <v>1</v>
      </c>
      <c r="K383">
        <v>507</v>
      </c>
      <c r="L383">
        <v>4</v>
      </c>
      <c r="M383" t="s">
        <v>39</v>
      </c>
      <c r="N383">
        <v>77</v>
      </c>
      <c r="O383">
        <v>3</v>
      </c>
      <c r="P383">
        <v>2</v>
      </c>
      <c r="Q383" t="s">
        <v>40</v>
      </c>
      <c r="R383">
        <v>3</v>
      </c>
      <c r="S383" t="s">
        <v>52</v>
      </c>
      <c r="T383">
        <v>4260</v>
      </c>
      <c r="U383" t="str">
        <f t="shared" si="16"/>
        <v>Medium</v>
      </c>
      <c r="V383">
        <v>5915</v>
      </c>
      <c r="W383">
        <v>1</v>
      </c>
      <c r="X383" t="s">
        <v>42</v>
      </c>
      <c r="Y383" t="s">
        <v>35</v>
      </c>
      <c r="Z383">
        <v>12</v>
      </c>
      <c r="AA383">
        <v>3</v>
      </c>
      <c r="AB383">
        <v>4</v>
      </c>
      <c r="AC383">
        <v>80</v>
      </c>
      <c r="AD383">
        <v>1</v>
      </c>
      <c r="AE383">
        <v>5</v>
      </c>
      <c r="AF383">
        <v>2</v>
      </c>
      <c r="AG383">
        <v>4</v>
      </c>
      <c r="AH383" t="str">
        <f t="shared" si="17"/>
        <v>3-5 Years</v>
      </c>
      <c r="AI383">
        <v>5</v>
      </c>
      <c r="AJ383">
        <v>2</v>
      </c>
      <c r="AK383">
        <v>0</v>
      </c>
      <c r="AL383">
        <v>3</v>
      </c>
    </row>
    <row r="384" spans="1:38" x14ac:dyDescent="0.25">
      <c r="A384">
        <v>30</v>
      </c>
      <c r="B384" t="str">
        <f t="shared" si="15"/>
        <v>Early Career (18-30)</v>
      </c>
      <c r="C384" t="s">
        <v>43</v>
      </c>
      <c r="D384" t="s">
        <v>36</v>
      </c>
      <c r="E384">
        <v>202</v>
      </c>
      <c r="F384" t="s">
        <v>37</v>
      </c>
      <c r="G384">
        <v>2</v>
      </c>
      <c r="H384">
        <v>1</v>
      </c>
      <c r="I384" t="s">
        <v>60</v>
      </c>
      <c r="J384">
        <v>1</v>
      </c>
      <c r="K384">
        <v>508</v>
      </c>
      <c r="L384">
        <v>3</v>
      </c>
      <c r="M384" t="s">
        <v>46</v>
      </c>
      <c r="N384">
        <v>72</v>
      </c>
      <c r="O384">
        <v>3</v>
      </c>
      <c r="P384">
        <v>1</v>
      </c>
      <c r="Q384" t="s">
        <v>57</v>
      </c>
      <c r="R384">
        <v>2</v>
      </c>
      <c r="S384" t="s">
        <v>48</v>
      </c>
      <c r="T384">
        <v>2476</v>
      </c>
      <c r="U384" t="str">
        <f t="shared" si="16"/>
        <v>Low</v>
      </c>
      <c r="V384">
        <v>17434</v>
      </c>
      <c r="W384">
        <v>1</v>
      </c>
      <c r="X384" t="s">
        <v>42</v>
      </c>
      <c r="Y384" t="s">
        <v>43</v>
      </c>
      <c r="Z384">
        <v>18</v>
      </c>
      <c r="AA384">
        <v>3</v>
      </c>
      <c r="AB384">
        <v>1</v>
      </c>
      <c r="AC384">
        <v>80</v>
      </c>
      <c r="AD384">
        <v>1</v>
      </c>
      <c r="AE384">
        <v>1</v>
      </c>
      <c r="AF384">
        <v>3</v>
      </c>
      <c r="AG384">
        <v>3</v>
      </c>
      <c r="AH384" t="str">
        <f t="shared" si="17"/>
        <v>0-2 Years</v>
      </c>
      <c r="AI384">
        <v>1</v>
      </c>
      <c r="AJ384">
        <v>0</v>
      </c>
      <c r="AK384">
        <v>0</v>
      </c>
      <c r="AL384">
        <v>0</v>
      </c>
    </row>
    <row r="385" spans="1:38" x14ac:dyDescent="0.25">
      <c r="A385">
        <v>26</v>
      </c>
      <c r="B385" t="str">
        <f t="shared" si="15"/>
        <v>Early Career (18-30)</v>
      </c>
      <c r="C385" t="s">
        <v>35</v>
      </c>
      <c r="D385" t="s">
        <v>44</v>
      </c>
      <c r="E385">
        <v>575</v>
      </c>
      <c r="F385" t="s">
        <v>45</v>
      </c>
      <c r="G385">
        <v>3</v>
      </c>
      <c r="H385">
        <v>1</v>
      </c>
      <c r="I385" t="s">
        <v>60</v>
      </c>
      <c r="J385">
        <v>1</v>
      </c>
      <c r="K385">
        <v>510</v>
      </c>
      <c r="L385">
        <v>3</v>
      </c>
      <c r="M385" t="s">
        <v>46</v>
      </c>
      <c r="N385">
        <v>73</v>
      </c>
      <c r="O385">
        <v>3</v>
      </c>
      <c r="P385">
        <v>1</v>
      </c>
      <c r="Q385" t="s">
        <v>47</v>
      </c>
      <c r="R385">
        <v>1</v>
      </c>
      <c r="S385" t="s">
        <v>41</v>
      </c>
      <c r="T385">
        <v>3102</v>
      </c>
      <c r="U385" t="str">
        <f t="shared" si="16"/>
        <v>Medium</v>
      </c>
      <c r="V385">
        <v>6582</v>
      </c>
      <c r="W385">
        <v>0</v>
      </c>
      <c r="X385" t="s">
        <v>42</v>
      </c>
      <c r="Y385" t="s">
        <v>43</v>
      </c>
      <c r="Z385">
        <v>22</v>
      </c>
      <c r="AA385">
        <v>4</v>
      </c>
      <c r="AB385">
        <v>3</v>
      </c>
      <c r="AC385">
        <v>80</v>
      </c>
      <c r="AD385">
        <v>0</v>
      </c>
      <c r="AE385">
        <v>7</v>
      </c>
      <c r="AF385">
        <v>2</v>
      </c>
      <c r="AG385">
        <v>3</v>
      </c>
      <c r="AH385" t="str">
        <f t="shared" si="17"/>
        <v>6+ Years</v>
      </c>
      <c r="AI385">
        <v>6</v>
      </c>
      <c r="AJ385">
        <v>4</v>
      </c>
      <c r="AK385">
        <v>0</v>
      </c>
      <c r="AL385">
        <v>4</v>
      </c>
    </row>
    <row r="386" spans="1:38" x14ac:dyDescent="0.25">
      <c r="A386">
        <v>22</v>
      </c>
      <c r="B386" t="str">
        <f t="shared" si="15"/>
        <v>Early Career (18-30)</v>
      </c>
      <c r="C386" t="s">
        <v>43</v>
      </c>
      <c r="D386" t="s">
        <v>36</v>
      </c>
      <c r="E386">
        <v>253</v>
      </c>
      <c r="F386" t="s">
        <v>45</v>
      </c>
      <c r="G386">
        <v>11</v>
      </c>
      <c r="H386">
        <v>3</v>
      </c>
      <c r="I386" t="s">
        <v>51</v>
      </c>
      <c r="J386">
        <v>1</v>
      </c>
      <c r="K386">
        <v>511</v>
      </c>
      <c r="L386">
        <v>1</v>
      </c>
      <c r="M386" t="s">
        <v>39</v>
      </c>
      <c r="N386">
        <v>43</v>
      </c>
      <c r="O386">
        <v>3</v>
      </c>
      <c r="P386">
        <v>1</v>
      </c>
      <c r="Q386" t="s">
        <v>47</v>
      </c>
      <c r="R386">
        <v>2</v>
      </c>
      <c r="S386" t="s">
        <v>48</v>
      </c>
      <c r="T386">
        <v>2244</v>
      </c>
      <c r="U386" t="str">
        <f t="shared" si="16"/>
        <v>Low</v>
      </c>
      <c r="V386">
        <v>24440</v>
      </c>
      <c r="W386">
        <v>1</v>
      </c>
      <c r="X386" t="s">
        <v>42</v>
      </c>
      <c r="Y386" t="s">
        <v>43</v>
      </c>
      <c r="Z386">
        <v>13</v>
      </c>
      <c r="AA386">
        <v>3</v>
      </c>
      <c r="AB386">
        <v>4</v>
      </c>
      <c r="AC386">
        <v>80</v>
      </c>
      <c r="AD386">
        <v>1</v>
      </c>
      <c r="AE386">
        <v>2</v>
      </c>
      <c r="AF386">
        <v>1</v>
      </c>
      <c r="AG386">
        <v>3</v>
      </c>
      <c r="AH386" t="str">
        <f t="shared" si="17"/>
        <v>0-2 Years</v>
      </c>
      <c r="AI386">
        <v>2</v>
      </c>
      <c r="AJ386">
        <v>1</v>
      </c>
      <c r="AK386">
        <v>1</v>
      </c>
      <c r="AL386">
        <v>2</v>
      </c>
    </row>
    <row r="387" spans="1:38" x14ac:dyDescent="0.25">
      <c r="A387">
        <v>36</v>
      </c>
      <c r="B387" t="str">
        <f t="shared" ref="B387:B450" si="18">IF(A387&lt;=30,"Early Career (18-30)",
 IF(A387&lt;=45,"Mid Career (31-45)",
 "Late Career (46+)"))</f>
        <v>Mid Career (31-45)</v>
      </c>
      <c r="C387" t="s">
        <v>43</v>
      </c>
      <c r="D387" t="s">
        <v>36</v>
      </c>
      <c r="E387">
        <v>164</v>
      </c>
      <c r="F387" t="s">
        <v>37</v>
      </c>
      <c r="G387">
        <v>2</v>
      </c>
      <c r="H387">
        <v>2</v>
      </c>
      <c r="I387" t="s">
        <v>51</v>
      </c>
      <c r="J387">
        <v>1</v>
      </c>
      <c r="K387">
        <v>513</v>
      </c>
      <c r="L387">
        <v>2</v>
      </c>
      <c r="M387" t="s">
        <v>46</v>
      </c>
      <c r="N387">
        <v>61</v>
      </c>
      <c r="O387">
        <v>2</v>
      </c>
      <c r="P387">
        <v>3</v>
      </c>
      <c r="Q387" t="s">
        <v>40</v>
      </c>
      <c r="R387">
        <v>3</v>
      </c>
      <c r="S387" t="s">
        <v>48</v>
      </c>
      <c r="T387">
        <v>7596</v>
      </c>
      <c r="U387" t="str">
        <f t="shared" ref="U387:U450" si="19">IF(T387&lt;3000,"Low",
 IF(T387&lt;7000,"Medium",
 "High"))</f>
        <v>High</v>
      </c>
      <c r="V387">
        <v>3809</v>
      </c>
      <c r="W387">
        <v>1</v>
      </c>
      <c r="X387" t="s">
        <v>42</v>
      </c>
      <c r="Y387" t="s">
        <v>43</v>
      </c>
      <c r="Z387">
        <v>13</v>
      </c>
      <c r="AA387">
        <v>3</v>
      </c>
      <c r="AB387">
        <v>2</v>
      </c>
      <c r="AC387">
        <v>80</v>
      </c>
      <c r="AD387">
        <v>2</v>
      </c>
      <c r="AE387">
        <v>10</v>
      </c>
      <c r="AF387">
        <v>2</v>
      </c>
      <c r="AG387">
        <v>3</v>
      </c>
      <c r="AH387" t="str">
        <f t="shared" ref="AH387:AH450" si="20">IF(AI387&lt;=2,"0-2 Years",
 IF(AI387&lt;=5,"3-5 Years",
 "6+ Years"))</f>
        <v>6+ Years</v>
      </c>
      <c r="AI387">
        <v>10</v>
      </c>
      <c r="AJ387">
        <v>9</v>
      </c>
      <c r="AK387">
        <v>9</v>
      </c>
      <c r="AL387">
        <v>0</v>
      </c>
    </row>
    <row r="388" spans="1:38" x14ac:dyDescent="0.25">
      <c r="A388">
        <v>30</v>
      </c>
      <c r="B388" t="str">
        <f t="shared" si="18"/>
        <v>Early Career (18-30)</v>
      </c>
      <c r="C388" t="s">
        <v>35</v>
      </c>
      <c r="D388" t="s">
        <v>44</v>
      </c>
      <c r="E388">
        <v>464</v>
      </c>
      <c r="F388" t="s">
        <v>45</v>
      </c>
      <c r="G388">
        <v>4</v>
      </c>
      <c r="H388">
        <v>3</v>
      </c>
      <c r="I388" t="s">
        <v>60</v>
      </c>
      <c r="J388">
        <v>1</v>
      </c>
      <c r="K388">
        <v>514</v>
      </c>
      <c r="L388">
        <v>3</v>
      </c>
      <c r="M388" t="s">
        <v>46</v>
      </c>
      <c r="N388">
        <v>40</v>
      </c>
      <c r="O388">
        <v>3</v>
      </c>
      <c r="P388">
        <v>1</v>
      </c>
      <c r="Q388" t="s">
        <v>47</v>
      </c>
      <c r="R388">
        <v>4</v>
      </c>
      <c r="S388" t="s">
        <v>41</v>
      </c>
      <c r="T388">
        <v>2285</v>
      </c>
      <c r="U388" t="str">
        <f t="shared" si="19"/>
        <v>Low</v>
      </c>
      <c r="V388">
        <v>3427</v>
      </c>
      <c r="W388">
        <v>9</v>
      </c>
      <c r="X388" t="s">
        <v>42</v>
      </c>
      <c r="Y388" t="s">
        <v>35</v>
      </c>
      <c r="Z388">
        <v>23</v>
      </c>
      <c r="AA388">
        <v>4</v>
      </c>
      <c r="AB388">
        <v>3</v>
      </c>
      <c r="AC388">
        <v>80</v>
      </c>
      <c r="AD388">
        <v>0</v>
      </c>
      <c r="AE388">
        <v>3</v>
      </c>
      <c r="AF388">
        <v>4</v>
      </c>
      <c r="AG388">
        <v>3</v>
      </c>
      <c r="AH388" t="str">
        <f t="shared" si="20"/>
        <v>0-2 Years</v>
      </c>
      <c r="AI388">
        <v>1</v>
      </c>
      <c r="AJ388">
        <v>0</v>
      </c>
      <c r="AK388">
        <v>0</v>
      </c>
      <c r="AL388">
        <v>0</v>
      </c>
    </row>
    <row r="389" spans="1:38" x14ac:dyDescent="0.25">
      <c r="A389">
        <v>37</v>
      </c>
      <c r="B389" t="str">
        <f t="shared" si="18"/>
        <v>Mid Career (31-45)</v>
      </c>
      <c r="C389" t="s">
        <v>43</v>
      </c>
      <c r="D389" t="s">
        <v>36</v>
      </c>
      <c r="E389">
        <v>1107</v>
      </c>
      <c r="F389" t="s">
        <v>45</v>
      </c>
      <c r="G389">
        <v>14</v>
      </c>
      <c r="H389">
        <v>3</v>
      </c>
      <c r="I389" t="s">
        <v>38</v>
      </c>
      <c r="J389">
        <v>1</v>
      </c>
      <c r="K389">
        <v>515</v>
      </c>
      <c r="L389">
        <v>4</v>
      </c>
      <c r="M389" t="s">
        <v>39</v>
      </c>
      <c r="N389">
        <v>95</v>
      </c>
      <c r="O389">
        <v>3</v>
      </c>
      <c r="P389">
        <v>1</v>
      </c>
      <c r="Q389" t="s">
        <v>50</v>
      </c>
      <c r="R389">
        <v>1</v>
      </c>
      <c r="S389" t="s">
        <v>52</v>
      </c>
      <c r="T389">
        <v>3034</v>
      </c>
      <c r="U389" t="str">
        <f t="shared" si="19"/>
        <v>Medium</v>
      </c>
      <c r="V389">
        <v>26914</v>
      </c>
      <c r="W389">
        <v>1</v>
      </c>
      <c r="X389" t="s">
        <v>42</v>
      </c>
      <c r="Y389" t="s">
        <v>43</v>
      </c>
      <c r="Z389">
        <v>12</v>
      </c>
      <c r="AA389">
        <v>3</v>
      </c>
      <c r="AB389">
        <v>3</v>
      </c>
      <c r="AC389">
        <v>80</v>
      </c>
      <c r="AD389">
        <v>1</v>
      </c>
      <c r="AE389">
        <v>18</v>
      </c>
      <c r="AF389">
        <v>2</v>
      </c>
      <c r="AG389">
        <v>2</v>
      </c>
      <c r="AH389" t="str">
        <f t="shared" si="20"/>
        <v>6+ Years</v>
      </c>
      <c r="AI389">
        <v>18</v>
      </c>
      <c r="AJ389">
        <v>7</v>
      </c>
      <c r="AK389">
        <v>12</v>
      </c>
      <c r="AL389">
        <v>17</v>
      </c>
    </row>
    <row r="390" spans="1:38" x14ac:dyDescent="0.25">
      <c r="A390">
        <v>40</v>
      </c>
      <c r="B390" t="str">
        <f t="shared" si="18"/>
        <v>Mid Career (31-45)</v>
      </c>
      <c r="C390" t="s">
        <v>43</v>
      </c>
      <c r="D390" t="s">
        <v>36</v>
      </c>
      <c r="E390">
        <v>759</v>
      </c>
      <c r="F390" t="s">
        <v>37</v>
      </c>
      <c r="G390">
        <v>2</v>
      </c>
      <c r="H390">
        <v>2</v>
      </c>
      <c r="I390" t="s">
        <v>59</v>
      </c>
      <c r="J390">
        <v>1</v>
      </c>
      <c r="K390">
        <v>516</v>
      </c>
      <c r="L390">
        <v>4</v>
      </c>
      <c r="M390" t="s">
        <v>39</v>
      </c>
      <c r="N390">
        <v>46</v>
      </c>
      <c r="O390">
        <v>3</v>
      </c>
      <c r="P390">
        <v>2</v>
      </c>
      <c r="Q390" t="s">
        <v>40</v>
      </c>
      <c r="R390">
        <v>2</v>
      </c>
      <c r="S390" t="s">
        <v>52</v>
      </c>
      <c r="T390">
        <v>5715</v>
      </c>
      <c r="U390" t="str">
        <f t="shared" si="19"/>
        <v>Medium</v>
      </c>
      <c r="V390">
        <v>22553</v>
      </c>
      <c r="W390">
        <v>7</v>
      </c>
      <c r="X390" t="s">
        <v>42</v>
      </c>
      <c r="Y390" t="s">
        <v>43</v>
      </c>
      <c r="Z390">
        <v>12</v>
      </c>
      <c r="AA390">
        <v>3</v>
      </c>
      <c r="AB390">
        <v>3</v>
      </c>
      <c r="AC390">
        <v>80</v>
      </c>
      <c r="AD390">
        <v>2</v>
      </c>
      <c r="AE390">
        <v>8</v>
      </c>
      <c r="AF390">
        <v>5</v>
      </c>
      <c r="AG390">
        <v>3</v>
      </c>
      <c r="AH390" t="str">
        <f t="shared" si="20"/>
        <v>3-5 Years</v>
      </c>
      <c r="AI390">
        <v>5</v>
      </c>
      <c r="AJ390">
        <v>4</v>
      </c>
      <c r="AK390">
        <v>1</v>
      </c>
      <c r="AL390">
        <v>3</v>
      </c>
    </row>
    <row r="391" spans="1:38" x14ac:dyDescent="0.25">
      <c r="A391">
        <v>42</v>
      </c>
      <c r="B391" t="str">
        <f t="shared" si="18"/>
        <v>Mid Career (31-45)</v>
      </c>
      <c r="C391" t="s">
        <v>43</v>
      </c>
      <c r="D391" t="s">
        <v>36</v>
      </c>
      <c r="E391">
        <v>201</v>
      </c>
      <c r="F391" t="s">
        <v>45</v>
      </c>
      <c r="G391">
        <v>1</v>
      </c>
      <c r="H391">
        <v>4</v>
      </c>
      <c r="I391" t="s">
        <v>38</v>
      </c>
      <c r="J391">
        <v>1</v>
      </c>
      <c r="K391">
        <v>517</v>
      </c>
      <c r="L391">
        <v>2</v>
      </c>
      <c r="M391" t="s">
        <v>39</v>
      </c>
      <c r="N391">
        <v>95</v>
      </c>
      <c r="O391">
        <v>3</v>
      </c>
      <c r="P391">
        <v>1</v>
      </c>
      <c r="Q391" t="s">
        <v>50</v>
      </c>
      <c r="R391">
        <v>1</v>
      </c>
      <c r="S391" t="s">
        <v>52</v>
      </c>
      <c r="T391">
        <v>2576</v>
      </c>
      <c r="U391" t="str">
        <f t="shared" si="19"/>
        <v>Low</v>
      </c>
      <c r="V391">
        <v>20490</v>
      </c>
      <c r="W391">
        <v>3</v>
      </c>
      <c r="X391" t="s">
        <v>42</v>
      </c>
      <c r="Y391" t="s">
        <v>43</v>
      </c>
      <c r="Z391">
        <v>16</v>
      </c>
      <c r="AA391">
        <v>3</v>
      </c>
      <c r="AB391">
        <v>2</v>
      </c>
      <c r="AC391">
        <v>80</v>
      </c>
      <c r="AD391">
        <v>1</v>
      </c>
      <c r="AE391">
        <v>8</v>
      </c>
      <c r="AF391">
        <v>5</v>
      </c>
      <c r="AG391">
        <v>3</v>
      </c>
      <c r="AH391" t="str">
        <f t="shared" si="20"/>
        <v>3-5 Years</v>
      </c>
      <c r="AI391">
        <v>5</v>
      </c>
      <c r="AJ391">
        <v>2</v>
      </c>
      <c r="AK391">
        <v>1</v>
      </c>
      <c r="AL391">
        <v>2</v>
      </c>
    </row>
    <row r="392" spans="1:38" x14ac:dyDescent="0.25">
      <c r="A392">
        <v>37</v>
      </c>
      <c r="B392" t="str">
        <f t="shared" si="18"/>
        <v>Mid Career (31-45)</v>
      </c>
      <c r="C392" t="s">
        <v>43</v>
      </c>
      <c r="D392" t="s">
        <v>36</v>
      </c>
      <c r="E392">
        <v>1305</v>
      </c>
      <c r="F392" t="s">
        <v>45</v>
      </c>
      <c r="G392">
        <v>10</v>
      </c>
      <c r="H392">
        <v>4</v>
      </c>
      <c r="I392" t="s">
        <v>38</v>
      </c>
      <c r="J392">
        <v>1</v>
      </c>
      <c r="K392">
        <v>518</v>
      </c>
      <c r="L392">
        <v>3</v>
      </c>
      <c r="M392" t="s">
        <v>46</v>
      </c>
      <c r="N392">
        <v>49</v>
      </c>
      <c r="O392">
        <v>3</v>
      </c>
      <c r="P392">
        <v>2</v>
      </c>
      <c r="Q392" t="s">
        <v>53</v>
      </c>
      <c r="R392">
        <v>2</v>
      </c>
      <c r="S392" t="s">
        <v>41</v>
      </c>
      <c r="T392">
        <v>4197</v>
      </c>
      <c r="U392" t="str">
        <f t="shared" si="19"/>
        <v>Medium</v>
      </c>
      <c r="V392">
        <v>21123</v>
      </c>
      <c r="W392">
        <v>2</v>
      </c>
      <c r="X392" t="s">
        <v>42</v>
      </c>
      <c r="Y392" t="s">
        <v>35</v>
      </c>
      <c r="Z392">
        <v>12</v>
      </c>
      <c r="AA392">
        <v>3</v>
      </c>
      <c r="AB392">
        <v>4</v>
      </c>
      <c r="AC392">
        <v>80</v>
      </c>
      <c r="AD392">
        <v>0</v>
      </c>
      <c r="AE392">
        <v>18</v>
      </c>
      <c r="AF392">
        <v>2</v>
      </c>
      <c r="AG392">
        <v>2</v>
      </c>
      <c r="AH392" t="str">
        <f t="shared" si="20"/>
        <v>0-2 Years</v>
      </c>
      <c r="AI392">
        <v>1</v>
      </c>
      <c r="AJ392">
        <v>0</v>
      </c>
      <c r="AK392">
        <v>0</v>
      </c>
      <c r="AL392">
        <v>1</v>
      </c>
    </row>
    <row r="393" spans="1:38" x14ac:dyDescent="0.25">
      <c r="A393">
        <v>43</v>
      </c>
      <c r="B393" t="str">
        <f t="shared" si="18"/>
        <v>Mid Career (31-45)</v>
      </c>
      <c r="C393" t="s">
        <v>43</v>
      </c>
      <c r="D393" t="s">
        <v>36</v>
      </c>
      <c r="E393">
        <v>982</v>
      </c>
      <c r="F393" t="s">
        <v>45</v>
      </c>
      <c r="G393">
        <v>12</v>
      </c>
      <c r="H393">
        <v>3</v>
      </c>
      <c r="I393" t="s">
        <v>38</v>
      </c>
      <c r="J393">
        <v>1</v>
      </c>
      <c r="K393">
        <v>520</v>
      </c>
      <c r="L393">
        <v>1</v>
      </c>
      <c r="M393" t="s">
        <v>46</v>
      </c>
      <c r="N393">
        <v>59</v>
      </c>
      <c r="O393">
        <v>2</v>
      </c>
      <c r="P393">
        <v>4</v>
      </c>
      <c r="Q393" t="s">
        <v>58</v>
      </c>
      <c r="R393">
        <v>2</v>
      </c>
      <c r="S393" t="s">
        <v>52</v>
      </c>
      <c r="T393">
        <v>14336</v>
      </c>
      <c r="U393" t="str">
        <f t="shared" si="19"/>
        <v>High</v>
      </c>
      <c r="V393">
        <v>4345</v>
      </c>
      <c r="W393">
        <v>1</v>
      </c>
      <c r="X393" t="s">
        <v>42</v>
      </c>
      <c r="Y393" t="s">
        <v>43</v>
      </c>
      <c r="Z393">
        <v>11</v>
      </c>
      <c r="AA393">
        <v>3</v>
      </c>
      <c r="AB393">
        <v>3</v>
      </c>
      <c r="AC393">
        <v>80</v>
      </c>
      <c r="AD393">
        <v>1</v>
      </c>
      <c r="AE393">
        <v>25</v>
      </c>
      <c r="AF393">
        <v>3</v>
      </c>
      <c r="AG393">
        <v>3</v>
      </c>
      <c r="AH393" t="str">
        <f t="shared" si="20"/>
        <v>6+ Years</v>
      </c>
      <c r="AI393">
        <v>25</v>
      </c>
      <c r="AJ393">
        <v>10</v>
      </c>
      <c r="AK393">
        <v>3</v>
      </c>
      <c r="AL393">
        <v>9</v>
      </c>
    </row>
    <row r="394" spans="1:38" x14ac:dyDescent="0.25">
      <c r="A394">
        <v>40</v>
      </c>
      <c r="B394" t="str">
        <f t="shared" si="18"/>
        <v>Mid Career (31-45)</v>
      </c>
      <c r="C394" t="s">
        <v>43</v>
      </c>
      <c r="D394" t="s">
        <v>36</v>
      </c>
      <c r="E394">
        <v>555</v>
      </c>
      <c r="F394" t="s">
        <v>45</v>
      </c>
      <c r="G394">
        <v>2</v>
      </c>
      <c r="H394">
        <v>3</v>
      </c>
      <c r="I394" t="s">
        <v>51</v>
      </c>
      <c r="J394">
        <v>1</v>
      </c>
      <c r="K394">
        <v>521</v>
      </c>
      <c r="L394">
        <v>2</v>
      </c>
      <c r="M394" t="s">
        <v>39</v>
      </c>
      <c r="N394">
        <v>78</v>
      </c>
      <c r="O394">
        <v>2</v>
      </c>
      <c r="P394">
        <v>2</v>
      </c>
      <c r="Q394" t="s">
        <v>50</v>
      </c>
      <c r="R394">
        <v>3</v>
      </c>
      <c r="S394" t="s">
        <v>48</v>
      </c>
      <c r="T394">
        <v>3448</v>
      </c>
      <c r="U394" t="str">
        <f t="shared" si="19"/>
        <v>Medium</v>
      </c>
      <c r="V394">
        <v>13436</v>
      </c>
      <c r="W394">
        <v>6</v>
      </c>
      <c r="X394" t="s">
        <v>42</v>
      </c>
      <c r="Y394" t="s">
        <v>43</v>
      </c>
      <c r="Z394">
        <v>22</v>
      </c>
      <c r="AA394">
        <v>4</v>
      </c>
      <c r="AB394">
        <v>2</v>
      </c>
      <c r="AC394">
        <v>80</v>
      </c>
      <c r="AD394">
        <v>1</v>
      </c>
      <c r="AE394">
        <v>20</v>
      </c>
      <c r="AF394">
        <v>3</v>
      </c>
      <c r="AG394">
        <v>3</v>
      </c>
      <c r="AH394" t="str">
        <f t="shared" si="20"/>
        <v>0-2 Years</v>
      </c>
      <c r="AI394">
        <v>1</v>
      </c>
      <c r="AJ394">
        <v>0</v>
      </c>
      <c r="AK394">
        <v>0</v>
      </c>
      <c r="AL394">
        <v>0</v>
      </c>
    </row>
    <row r="395" spans="1:38" x14ac:dyDescent="0.25">
      <c r="A395">
        <v>54</v>
      </c>
      <c r="B395" t="str">
        <f t="shared" si="18"/>
        <v>Late Career (46+)</v>
      </c>
      <c r="C395" t="s">
        <v>43</v>
      </c>
      <c r="D395" t="s">
        <v>36</v>
      </c>
      <c r="E395">
        <v>821</v>
      </c>
      <c r="F395" t="s">
        <v>45</v>
      </c>
      <c r="G395">
        <v>5</v>
      </c>
      <c r="H395">
        <v>2</v>
      </c>
      <c r="I395" t="s">
        <v>51</v>
      </c>
      <c r="J395">
        <v>1</v>
      </c>
      <c r="K395">
        <v>522</v>
      </c>
      <c r="L395">
        <v>1</v>
      </c>
      <c r="M395" t="s">
        <v>46</v>
      </c>
      <c r="N395">
        <v>86</v>
      </c>
      <c r="O395">
        <v>3</v>
      </c>
      <c r="P395">
        <v>5</v>
      </c>
      <c r="Q395" t="s">
        <v>58</v>
      </c>
      <c r="R395">
        <v>1</v>
      </c>
      <c r="S395" t="s">
        <v>48</v>
      </c>
      <c r="T395">
        <v>19406</v>
      </c>
      <c r="U395" t="str">
        <f t="shared" si="19"/>
        <v>High</v>
      </c>
      <c r="V395">
        <v>8509</v>
      </c>
      <c r="W395">
        <v>4</v>
      </c>
      <c r="X395" t="s">
        <v>42</v>
      </c>
      <c r="Y395" t="s">
        <v>43</v>
      </c>
      <c r="Z395">
        <v>11</v>
      </c>
      <c r="AA395">
        <v>3</v>
      </c>
      <c r="AB395">
        <v>3</v>
      </c>
      <c r="AC395">
        <v>80</v>
      </c>
      <c r="AD395">
        <v>1</v>
      </c>
      <c r="AE395">
        <v>24</v>
      </c>
      <c r="AF395">
        <v>4</v>
      </c>
      <c r="AG395">
        <v>2</v>
      </c>
      <c r="AH395" t="str">
        <f t="shared" si="20"/>
        <v>3-5 Years</v>
      </c>
      <c r="AI395">
        <v>4</v>
      </c>
      <c r="AJ395">
        <v>2</v>
      </c>
      <c r="AK395">
        <v>1</v>
      </c>
      <c r="AL395">
        <v>2</v>
      </c>
    </row>
    <row r="396" spans="1:38" x14ac:dyDescent="0.25">
      <c r="A396">
        <v>34</v>
      </c>
      <c r="B396" t="str">
        <f t="shared" si="18"/>
        <v>Mid Career (31-45)</v>
      </c>
      <c r="C396" t="s">
        <v>43</v>
      </c>
      <c r="D396" t="s">
        <v>55</v>
      </c>
      <c r="E396">
        <v>1381</v>
      </c>
      <c r="F396" t="s">
        <v>37</v>
      </c>
      <c r="G396">
        <v>4</v>
      </c>
      <c r="H396">
        <v>4</v>
      </c>
      <c r="I396" t="s">
        <v>59</v>
      </c>
      <c r="J396">
        <v>1</v>
      </c>
      <c r="K396">
        <v>523</v>
      </c>
      <c r="L396">
        <v>3</v>
      </c>
      <c r="M396" t="s">
        <v>39</v>
      </c>
      <c r="N396">
        <v>72</v>
      </c>
      <c r="O396">
        <v>3</v>
      </c>
      <c r="P396">
        <v>2</v>
      </c>
      <c r="Q396" t="s">
        <v>40</v>
      </c>
      <c r="R396">
        <v>3</v>
      </c>
      <c r="S396" t="s">
        <v>48</v>
      </c>
      <c r="T396">
        <v>6538</v>
      </c>
      <c r="U396" t="str">
        <f t="shared" si="19"/>
        <v>Medium</v>
      </c>
      <c r="V396">
        <v>12740</v>
      </c>
      <c r="W396">
        <v>9</v>
      </c>
      <c r="X396" t="s">
        <v>42</v>
      </c>
      <c r="Y396" t="s">
        <v>43</v>
      </c>
      <c r="Z396">
        <v>15</v>
      </c>
      <c r="AA396">
        <v>3</v>
      </c>
      <c r="AB396">
        <v>1</v>
      </c>
      <c r="AC396">
        <v>80</v>
      </c>
      <c r="AD396">
        <v>1</v>
      </c>
      <c r="AE396">
        <v>6</v>
      </c>
      <c r="AF396">
        <v>3</v>
      </c>
      <c r="AG396">
        <v>3</v>
      </c>
      <c r="AH396" t="str">
        <f t="shared" si="20"/>
        <v>3-5 Years</v>
      </c>
      <c r="AI396">
        <v>3</v>
      </c>
      <c r="AJ396">
        <v>2</v>
      </c>
      <c r="AK396">
        <v>1</v>
      </c>
      <c r="AL396">
        <v>2</v>
      </c>
    </row>
    <row r="397" spans="1:38" x14ac:dyDescent="0.25">
      <c r="A397">
        <v>31</v>
      </c>
      <c r="B397" t="str">
        <f t="shared" si="18"/>
        <v>Mid Career (31-45)</v>
      </c>
      <c r="C397" t="s">
        <v>43</v>
      </c>
      <c r="D397" t="s">
        <v>36</v>
      </c>
      <c r="E397">
        <v>480</v>
      </c>
      <c r="F397" t="s">
        <v>45</v>
      </c>
      <c r="G397">
        <v>7</v>
      </c>
      <c r="H397">
        <v>2</v>
      </c>
      <c r="I397" t="s">
        <v>51</v>
      </c>
      <c r="J397">
        <v>1</v>
      </c>
      <c r="K397">
        <v>524</v>
      </c>
      <c r="L397">
        <v>2</v>
      </c>
      <c r="M397" t="s">
        <v>39</v>
      </c>
      <c r="N397">
        <v>31</v>
      </c>
      <c r="O397">
        <v>3</v>
      </c>
      <c r="P397">
        <v>2</v>
      </c>
      <c r="Q397" t="s">
        <v>53</v>
      </c>
      <c r="R397">
        <v>1</v>
      </c>
      <c r="S397" t="s">
        <v>48</v>
      </c>
      <c r="T397">
        <v>4306</v>
      </c>
      <c r="U397" t="str">
        <f t="shared" si="19"/>
        <v>Medium</v>
      </c>
      <c r="V397">
        <v>4156</v>
      </c>
      <c r="W397">
        <v>1</v>
      </c>
      <c r="X397" t="s">
        <v>42</v>
      </c>
      <c r="Y397" t="s">
        <v>43</v>
      </c>
      <c r="Z397">
        <v>12</v>
      </c>
      <c r="AA397">
        <v>3</v>
      </c>
      <c r="AB397">
        <v>2</v>
      </c>
      <c r="AC397">
        <v>80</v>
      </c>
      <c r="AD397">
        <v>1</v>
      </c>
      <c r="AE397">
        <v>13</v>
      </c>
      <c r="AF397">
        <v>5</v>
      </c>
      <c r="AG397">
        <v>1</v>
      </c>
      <c r="AH397" t="str">
        <f t="shared" si="20"/>
        <v>6+ Years</v>
      </c>
      <c r="AI397">
        <v>13</v>
      </c>
      <c r="AJ397">
        <v>10</v>
      </c>
      <c r="AK397">
        <v>3</v>
      </c>
      <c r="AL397">
        <v>12</v>
      </c>
    </row>
    <row r="398" spans="1:38" x14ac:dyDescent="0.25">
      <c r="A398">
        <v>43</v>
      </c>
      <c r="B398" t="str">
        <f t="shared" si="18"/>
        <v>Mid Career (31-45)</v>
      </c>
      <c r="C398" t="s">
        <v>43</v>
      </c>
      <c r="D398" t="s">
        <v>44</v>
      </c>
      <c r="E398">
        <v>313</v>
      </c>
      <c r="F398" t="s">
        <v>45</v>
      </c>
      <c r="G398">
        <v>21</v>
      </c>
      <c r="H398">
        <v>3</v>
      </c>
      <c r="I398" t="s">
        <v>51</v>
      </c>
      <c r="J398">
        <v>1</v>
      </c>
      <c r="K398">
        <v>525</v>
      </c>
      <c r="L398">
        <v>4</v>
      </c>
      <c r="M398" t="s">
        <v>46</v>
      </c>
      <c r="N398">
        <v>61</v>
      </c>
      <c r="O398">
        <v>3</v>
      </c>
      <c r="P398">
        <v>1</v>
      </c>
      <c r="Q398" t="s">
        <v>50</v>
      </c>
      <c r="R398">
        <v>4</v>
      </c>
      <c r="S398" t="s">
        <v>48</v>
      </c>
      <c r="T398">
        <v>2258</v>
      </c>
      <c r="U398" t="str">
        <f t="shared" si="19"/>
        <v>Low</v>
      </c>
      <c r="V398">
        <v>15238</v>
      </c>
      <c r="W398">
        <v>7</v>
      </c>
      <c r="X398" t="s">
        <v>42</v>
      </c>
      <c r="Y398" t="s">
        <v>43</v>
      </c>
      <c r="Z398">
        <v>20</v>
      </c>
      <c r="AA398">
        <v>4</v>
      </c>
      <c r="AB398">
        <v>1</v>
      </c>
      <c r="AC398">
        <v>80</v>
      </c>
      <c r="AD398">
        <v>1</v>
      </c>
      <c r="AE398">
        <v>8</v>
      </c>
      <c r="AF398">
        <v>1</v>
      </c>
      <c r="AG398">
        <v>3</v>
      </c>
      <c r="AH398" t="str">
        <f t="shared" si="20"/>
        <v>3-5 Years</v>
      </c>
      <c r="AI398">
        <v>3</v>
      </c>
      <c r="AJ398">
        <v>2</v>
      </c>
      <c r="AK398">
        <v>1</v>
      </c>
      <c r="AL398">
        <v>2</v>
      </c>
    </row>
    <row r="399" spans="1:38" x14ac:dyDescent="0.25">
      <c r="A399">
        <v>43</v>
      </c>
      <c r="B399" t="str">
        <f t="shared" si="18"/>
        <v>Mid Career (31-45)</v>
      </c>
      <c r="C399" t="s">
        <v>43</v>
      </c>
      <c r="D399" t="s">
        <v>36</v>
      </c>
      <c r="E399">
        <v>1473</v>
      </c>
      <c r="F399" t="s">
        <v>45</v>
      </c>
      <c r="G399">
        <v>8</v>
      </c>
      <c r="H399">
        <v>4</v>
      </c>
      <c r="I399" t="s">
        <v>49</v>
      </c>
      <c r="J399">
        <v>1</v>
      </c>
      <c r="K399">
        <v>526</v>
      </c>
      <c r="L399">
        <v>3</v>
      </c>
      <c r="M399" t="s">
        <v>39</v>
      </c>
      <c r="N399">
        <v>74</v>
      </c>
      <c r="O399">
        <v>3</v>
      </c>
      <c r="P399">
        <v>2</v>
      </c>
      <c r="Q399" t="s">
        <v>54</v>
      </c>
      <c r="R399">
        <v>3</v>
      </c>
      <c r="S399" t="s">
        <v>52</v>
      </c>
      <c r="T399">
        <v>4522</v>
      </c>
      <c r="U399" t="str">
        <f t="shared" si="19"/>
        <v>Medium</v>
      </c>
      <c r="V399">
        <v>2227</v>
      </c>
      <c r="W399">
        <v>4</v>
      </c>
      <c r="X399" t="s">
        <v>42</v>
      </c>
      <c r="Y399" t="s">
        <v>35</v>
      </c>
      <c r="Z399">
        <v>14</v>
      </c>
      <c r="AA399">
        <v>3</v>
      </c>
      <c r="AB399">
        <v>4</v>
      </c>
      <c r="AC399">
        <v>80</v>
      </c>
      <c r="AD399">
        <v>0</v>
      </c>
      <c r="AE399">
        <v>8</v>
      </c>
      <c r="AF399">
        <v>3</v>
      </c>
      <c r="AG399">
        <v>3</v>
      </c>
      <c r="AH399" t="str">
        <f t="shared" si="20"/>
        <v>3-5 Years</v>
      </c>
      <c r="AI399">
        <v>5</v>
      </c>
      <c r="AJ399">
        <v>2</v>
      </c>
      <c r="AK399">
        <v>0</v>
      </c>
      <c r="AL399">
        <v>2</v>
      </c>
    </row>
    <row r="400" spans="1:38" x14ac:dyDescent="0.25">
      <c r="A400">
        <v>25</v>
      </c>
      <c r="B400" t="str">
        <f t="shared" si="18"/>
        <v>Early Career (18-30)</v>
      </c>
      <c r="C400" t="s">
        <v>43</v>
      </c>
      <c r="D400" t="s">
        <v>36</v>
      </c>
      <c r="E400">
        <v>891</v>
      </c>
      <c r="F400" t="s">
        <v>37</v>
      </c>
      <c r="G400">
        <v>4</v>
      </c>
      <c r="H400">
        <v>2</v>
      </c>
      <c r="I400" t="s">
        <v>38</v>
      </c>
      <c r="J400">
        <v>1</v>
      </c>
      <c r="K400">
        <v>527</v>
      </c>
      <c r="L400">
        <v>2</v>
      </c>
      <c r="M400" t="s">
        <v>39</v>
      </c>
      <c r="N400">
        <v>99</v>
      </c>
      <c r="O400">
        <v>2</v>
      </c>
      <c r="P400">
        <v>2</v>
      </c>
      <c r="Q400" t="s">
        <v>40</v>
      </c>
      <c r="R400">
        <v>4</v>
      </c>
      <c r="S400" t="s">
        <v>41</v>
      </c>
      <c r="T400">
        <v>4487</v>
      </c>
      <c r="U400" t="str">
        <f t="shared" si="19"/>
        <v>Medium</v>
      </c>
      <c r="V400">
        <v>12090</v>
      </c>
      <c r="W400">
        <v>1</v>
      </c>
      <c r="X400" t="s">
        <v>42</v>
      </c>
      <c r="Y400" t="s">
        <v>35</v>
      </c>
      <c r="Z400">
        <v>11</v>
      </c>
      <c r="AA400">
        <v>3</v>
      </c>
      <c r="AB400">
        <v>2</v>
      </c>
      <c r="AC400">
        <v>80</v>
      </c>
      <c r="AD400">
        <v>0</v>
      </c>
      <c r="AE400">
        <v>5</v>
      </c>
      <c r="AF400">
        <v>3</v>
      </c>
      <c r="AG400">
        <v>3</v>
      </c>
      <c r="AH400" t="str">
        <f t="shared" si="20"/>
        <v>3-5 Years</v>
      </c>
      <c r="AI400">
        <v>5</v>
      </c>
      <c r="AJ400">
        <v>4</v>
      </c>
      <c r="AK400">
        <v>1</v>
      </c>
      <c r="AL400">
        <v>3</v>
      </c>
    </row>
    <row r="401" spans="1:38" x14ac:dyDescent="0.25">
      <c r="A401">
        <v>37</v>
      </c>
      <c r="B401" t="str">
        <f t="shared" si="18"/>
        <v>Mid Career (31-45)</v>
      </c>
      <c r="C401" t="s">
        <v>43</v>
      </c>
      <c r="D401" t="s">
        <v>55</v>
      </c>
      <c r="E401">
        <v>1063</v>
      </c>
      <c r="F401" t="s">
        <v>45</v>
      </c>
      <c r="G401">
        <v>25</v>
      </c>
      <c r="H401">
        <v>5</v>
      </c>
      <c r="I401" t="s">
        <v>51</v>
      </c>
      <c r="J401">
        <v>1</v>
      </c>
      <c r="K401">
        <v>529</v>
      </c>
      <c r="L401">
        <v>2</v>
      </c>
      <c r="M401" t="s">
        <v>39</v>
      </c>
      <c r="N401">
        <v>72</v>
      </c>
      <c r="O401">
        <v>3</v>
      </c>
      <c r="P401">
        <v>2</v>
      </c>
      <c r="Q401" t="s">
        <v>47</v>
      </c>
      <c r="R401">
        <v>3</v>
      </c>
      <c r="S401" t="s">
        <v>48</v>
      </c>
      <c r="T401">
        <v>4449</v>
      </c>
      <c r="U401" t="str">
        <f t="shared" si="19"/>
        <v>Medium</v>
      </c>
      <c r="V401">
        <v>23866</v>
      </c>
      <c r="W401">
        <v>3</v>
      </c>
      <c r="X401" t="s">
        <v>42</v>
      </c>
      <c r="Y401" t="s">
        <v>35</v>
      </c>
      <c r="Z401">
        <v>15</v>
      </c>
      <c r="AA401">
        <v>3</v>
      </c>
      <c r="AB401">
        <v>1</v>
      </c>
      <c r="AC401">
        <v>80</v>
      </c>
      <c r="AD401">
        <v>2</v>
      </c>
      <c r="AE401">
        <v>15</v>
      </c>
      <c r="AF401">
        <v>2</v>
      </c>
      <c r="AG401">
        <v>3</v>
      </c>
      <c r="AH401" t="str">
        <f t="shared" si="20"/>
        <v>6+ Years</v>
      </c>
      <c r="AI401">
        <v>13</v>
      </c>
      <c r="AJ401">
        <v>11</v>
      </c>
      <c r="AK401">
        <v>10</v>
      </c>
      <c r="AL401">
        <v>7</v>
      </c>
    </row>
    <row r="402" spans="1:38" x14ac:dyDescent="0.25">
      <c r="A402">
        <v>31</v>
      </c>
      <c r="B402" t="str">
        <f t="shared" si="18"/>
        <v>Mid Career (31-45)</v>
      </c>
      <c r="C402" t="s">
        <v>43</v>
      </c>
      <c r="D402" t="s">
        <v>36</v>
      </c>
      <c r="E402">
        <v>329</v>
      </c>
      <c r="F402" t="s">
        <v>45</v>
      </c>
      <c r="G402">
        <v>1</v>
      </c>
      <c r="H402">
        <v>2</v>
      </c>
      <c r="I402" t="s">
        <v>38</v>
      </c>
      <c r="J402">
        <v>1</v>
      </c>
      <c r="K402">
        <v>530</v>
      </c>
      <c r="L402">
        <v>4</v>
      </c>
      <c r="M402" t="s">
        <v>46</v>
      </c>
      <c r="N402">
        <v>98</v>
      </c>
      <c r="O402">
        <v>2</v>
      </c>
      <c r="P402">
        <v>1</v>
      </c>
      <c r="Q402" t="s">
        <v>50</v>
      </c>
      <c r="R402">
        <v>1</v>
      </c>
      <c r="S402" t="s">
        <v>48</v>
      </c>
      <c r="T402">
        <v>2218</v>
      </c>
      <c r="U402" t="str">
        <f t="shared" si="19"/>
        <v>Low</v>
      </c>
      <c r="V402">
        <v>16193</v>
      </c>
      <c r="W402">
        <v>1</v>
      </c>
      <c r="X402" t="s">
        <v>42</v>
      </c>
      <c r="Y402" t="s">
        <v>43</v>
      </c>
      <c r="Z402">
        <v>12</v>
      </c>
      <c r="AA402">
        <v>3</v>
      </c>
      <c r="AB402">
        <v>3</v>
      </c>
      <c r="AC402">
        <v>80</v>
      </c>
      <c r="AD402">
        <v>1</v>
      </c>
      <c r="AE402">
        <v>4</v>
      </c>
      <c r="AF402">
        <v>3</v>
      </c>
      <c r="AG402">
        <v>3</v>
      </c>
      <c r="AH402" t="str">
        <f t="shared" si="20"/>
        <v>3-5 Years</v>
      </c>
      <c r="AI402">
        <v>4</v>
      </c>
      <c r="AJ402">
        <v>2</v>
      </c>
      <c r="AK402">
        <v>3</v>
      </c>
      <c r="AL402">
        <v>2</v>
      </c>
    </row>
    <row r="403" spans="1:38" x14ac:dyDescent="0.25">
      <c r="A403">
        <v>39</v>
      </c>
      <c r="B403" t="str">
        <f t="shared" si="18"/>
        <v>Mid Career (31-45)</v>
      </c>
      <c r="C403" t="s">
        <v>43</v>
      </c>
      <c r="D403" t="s">
        <v>44</v>
      </c>
      <c r="E403">
        <v>1218</v>
      </c>
      <c r="F403" t="s">
        <v>45</v>
      </c>
      <c r="G403">
        <v>1</v>
      </c>
      <c r="H403">
        <v>1</v>
      </c>
      <c r="I403" t="s">
        <v>38</v>
      </c>
      <c r="J403">
        <v>1</v>
      </c>
      <c r="K403">
        <v>531</v>
      </c>
      <c r="L403">
        <v>2</v>
      </c>
      <c r="M403" t="s">
        <v>46</v>
      </c>
      <c r="N403">
        <v>52</v>
      </c>
      <c r="O403">
        <v>3</v>
      </c>
      <c r="P403">
        <v>5</v>
      </c>
      <c r="Q403" t="s">
        <v>56</v>
      </c>
      <c r="R403">
        <v>3</v>
      </c>
      <c r="S403" t="s">
        <v>52</v>
      </c>
      <c r="T403">
        <v>19197</v>
      </c>
      <c r="U403" t="str">
        <f t="shared" si="19"/>
        <v>High</v>
      </c>
      <c r="V403">
        <v>8213</v>
      </c>
      <c r="W403">
        <v>1</v>
      </c>
      <c r="X403" t="s">
        <v>42</v>
      </c>
      <c r="Y403" t="s">
        <v>35</v>
      </c>
      <c r="Z403">
        <v>14</v>
      </c>
      <c r="AA403">
        <v>3</v>
      </c>
      <c r="AB403">
        <v>3</v>
      </c>
      <c r="AC403">
        <v>80</v>
      </c>
      <c r="AD403">
        <v>1</v>
      </c>
      <c r="AE403">
        <v>21</v>
      </c>
      <c r="AF403">
        <v>3</v>
      </c>
      <c r="AG403">
        <v>3</v>
      </c>
      <c r="AH403" t="str">
        <f t="shared" si="20"/>
        <v>6+ Years</v>
      </c>
      <c r="AI403">
        <v>21</v>
      </c>
      <c r="AJ403">
        <v>8</v>
      </c>
      <c r="AK403">
        <v>1</v>
      </c>
      <c r="AL403">
        <v>6</v>
      </c>
    </row>
    <row r="404" spans="1:38" x14ac:dyDescent="0.25">
      <c r="A404">
        <v>56</v>
      </c>
      <c r="B404" t="str">
        <f t="shared" si="18"/>
        <v>Late Career (46+)</v>
      </c>
      <c r="C404" t="s">
        <v>43</v>
      </c>
      <c r="D404" t="s">
        <v>44</v>
      </c>
      <c r="E404">
        <v>906</v>
      </c>
      <c r="F404" t="s">
        <v>37</v>
      </c>
      <c r="G404">
        <v>6</v>
      </c>
      <c r="H404">
        <v>3</v>
      </c>
      <c r="I404" t="s">
        <v>38</v>
      </c>
      <c r="J404">
        <v>1</v>
      </c>
      <c r="K404">
        <v>532</v>
      </c>
      <c r="L404">
        <v>3</v>
      </c>
      <c r="M404" t="s">
        <v>39</v>
      </c>
      <c r="N404">
        <v>86</v>
      </c>
      <c r="O404">
        <v>4</v>
      </c>
      <c r="P404">
        <v>4</v>
      </c>
      <c r="Q404" t="s">
        <v>40</v>
      </c>
      <c r="R404">
        <v>1</v>
      </c>
      <c r="S404" t="s">
        <v>48</v>
      </c>
      <c r="T404">
        <v>13212</v>
      </c>
      <c r="U404" t="str">
        <f t="shared" si="19"/>
        <v>High</v>
      </c>
      <c r="V404">
        <v>18256</v>
      </c>
      <c r="W404">
        <v>9</v>
      </c>
      <c r="X404" t="s">
        <v>42</v>
      </c>
      <c r="Y404" t="s">
        <v>43</v>
      </c>
      <c r="Z404">
        <v>11</v>
      </c>
      <c r="AA404">
        <v>3</v>
      </c>
      <c r="AB404">
        <v>4</v>
      </c>
      <c r="AC404">
        <v>80</v>
      </c>
      <c r="AD404">
        <v>3</v>
      </c>
      <c r="AE404">
        <v>36</v>
      </c>
      <c r="AF404">
        <v>0</v>
      </c>
      <c r="AG404">
        <v>2</v>
      </c>
      <c r="AH404" t="str">
        <f t="shared" si="20"/>
        <v>6+ Years</v>
      </c>
      <c r="AI404">
        <v>7</v>
      </c>
      <c r="AJ404">
        <v>7</v>
      </c>
      <c r="AK404">
        <v>7</v>
      </c>
      <c r="AL404">
        <v>7</v>
      </c>
    </row>
    <row r="405" spans="1:38" x14ac:dyDescent="0.25">
      <c r="A405">
        <v>30</v>
      </c>
      <c r="B405" t="str">
        <f t="shared" si="18"/>
        <v>Early Career (18-30)</v>
      </c>
      <c r="C405" t="s">
        <v>43</v>
      </c>
      <c r="D405" t="s">
        <v>36</v>
      </c>
      <c r="E405">
        <v>1082</v>
      </c>
      <c r="F405" t="s">
        <v>37</v>
      </c>
      <c r="G405">
        <v>12</v>
      </c>
      <c r="H405">
        <v>3</v>
      </c>
      <c r="I405" t="s">
        <v>60</v>
      </c>
      <c r="J405">
        <v>1</v>
      </c>
      <c r="K405">
        <v>533</v>
      </c>
      <c r="L405">
        <v>2</v>
      </c>
      <c r="M405" t="s">
        <v>39</v>
      </c>
      <c r="N405">
        <v>83</v>
      </c>
      <c r="O405">
        <v>3</v>
      </c>
      <c r="P405">
        <v>2</v>
      </c>
      <c r="Q405" t="s">
        <v>40</v>
      </c>
      <c r="R405">
        <v>3</v>
      </c>
      <c r="S405" t="s">
        <v>41</v>
      </c>
      <c r="T405">
        <v>6577</v>
      </c>
      <c r="U405" t="str">
        <f t="shared" si="19"/>
        <v>Medium</v>
      </c>
      <c r="V405">
        <v>19558</v>
      </c>
      <c r="W405">
        <v>0</v>
      </c>
      <c r="X405" t="s">
        <v>42</v>
      </c>
      <c r="Y405" t="s">
        <v>43</v>
      </c>
      <c r="Z405">
        <v>11</v>
      </c>
      <c r="AA405">
        <v>3</v>
      </c>
      <c r="AB405">
        <v>2</v>
      </c>
      <c r="AC405">
        <v>80</v>
      </c>
      <c r="AD405">
        <v>0</v>
      </c>
      <c r="AE405">
        <v>6</v>
      </c>
      <c r="AF405">
        <v>6</v>
      </c>
      <c r="AG405">
        <v>3</v>
      </c>
      <c r="AH405" t="str">
        <f t="shared" si="20"/>
        <v>3-5 Years</v>
      </c>
      <c r="AI405">
        <v>5</v>
      </c>
      <c r="AJ405">
        <v>4</v>
      </c>
      <c r="AK405">
        <v>4</v>
      </c>
      <c r="AL405">
        <v>4</v>
      </c>
    </row>
    <row r="406" spans="1:38" x14ac:dyDescent="0.25">
      <c r="A406">
        <v>41</v>
      </c>
      <c r="B406" t="str">
        <f t="shared" si="18"/>
        <v>Mid Career (31-45)</v>
      </c>
      <c r="C406" t="s">
        <v>43</v>
      </c>
      <c r="D406" t="s">
        <v>36</v>
      </c>
      <c r="E406">
        <v>645</v>
      </c>
      <c r="F406" t="s">
        <v>37</v>
      </c>
      <c r="G406">
        <v>1</v>
      </c>
      <c r="H406">
        <v>3</v>
      </c>
      <c r="I406" t="s">
        <v>59</v>
      </c>
      <c r="J406">
        <v>1</v>
      </c>
      <c r="K406">
        <v>534</v>
      </c>
      <c r="L406">
        <v>2</v>
      </c>
      <c r="M406" t="s">
        <v>46</v>
      </c>
      <c r="N406">
        <v>49</v>
      </c>
      <c r="O406">
        <v>4</v>
      </c>
      <c r="P406">
        <v>3</v>
      </c>
      <c r="Q406" t="s">
        <v>40</v>
      </c>
      <c r="R406">
        <v>1</v>
      </c>
      <c r="S406" t="s">
        <v>48</v>
      </c>
      <c r="T406">
        <v>8392</v>
      </c>
      <c r="U406" t="str">
        <f t="shared" si="19"/>
        <v>High</v>
      </c>
      <c r="V406">
        <v>19566</v>
      </c>
      <c r="W406">
        <v>1</v>
      </c>
      <c r="X406" t="s">
        <v>42</v>
      </c>
      <c r="Y406" t="s">
        <v>43</v>
      </c>
      <c r="Z406">
        <v>16</v>
      </c>
      <c r="AA406">
        <v>3</v>
      </c>
      <c r="AB406">
        <v>3</v>
      </c>
      <c r="AC406">
        <v>80</v>
      </c>
      <c r="AD406">
        <v>1</v>
      </c>
      <c r="AE406">
        <v>10</v>
      </c>
      <c r="AF406">
        <v>2</v>
      </c>
      <c r="AG406">
        <v>3</v>
      </c>
      <c r="AH406" t="str">
        <f t="shared" si="20"/>
        <v>6+ Years</v>
      </c>
      <c r="AI406">
        <v>10</v>
      </c>
      <c r="AJ406">
        <v>7</v>
      </c>
      <c r="AK406">
        <v>0</v>
      </c>
      <c r="AL406">
        <v>7</v>
      </c>
    </row>
    <row r="407" spans="1:38" x14ac:dyDescent="0.25">
      <c r="A407">
        <v>28</v>
      </c>
      <c r="B407" t="str">
        <f t="shared" si="18"/>
        <v>Early Career (18-30)</v>
      </c>
      <c r="C407" t="s">
        <v>43</v>
      </c>
      <c r="D407" t="s">
        <v>36</v>
      </c>
      <c r="E407">
        <v>1300</v>
      </c>
      <c r="F407" t="s">
        <v>45</v>
      </c>
      <c r="G407">
        <v>17</v>
      </c>
      <c r="H407">
        <v>2</v>
      </c>
      <c r="I407" t="s">
        <v>51</v>
      </c>
      <c r="J407">
        <v>1</v>
      </c>
      <c r="K407">
        <v>536</v>
      </c>
      <c r="L407">
        <v>3</v>
      </c>
      <c r="M407" t="s">
        <v>46</v>
      </c>
      <c r="N407">
        <v>79</v>
      </c>
      <c r="O407">
        <v>3</v>
      </c>
      <c r="P407">
        <v>2</v>
      </c>
      <c r="Q407" t="s">
        <v>50</v>
      </c>
      <c r="R407">
        <v>1</v>
      </c>
      <c r="S407" t="s">
        <v>52</v>
      </c>
      <c r="T407">
        <v>4558</v>
      </c>
      <c r="U407" t="str">
        <f t="shared" si="19"/>
        <v>Medium</v>
      </c>
      <c r="V407">
        <v>13535</v>
      </c>
      <c r="W407">
        <v>1</v>
      </c>
      <c r="X407" t="s">
        <v>42</v>
      </c>
      <c r="Y407" t="s">
        <v>43</v>
      </c>
      <c r="Z407">
        <v>12</v>
      </c>
      <c r="AA407">
        <v>3</v>
      </c>
      <c r="AB407">
        <v>4</v>
      </c>
      <c r="AC407">
        <v>80</v>
      </c>
      <c r="AD407">
        <v>1</v>
      </c>
      <c r="AE407">
        <v>10</v>
      </c>
      <c r="AF407">
        <v>2</v>
      </c>
      <c r="AG407">
        <v>3</v>
      </c>
      <c r="AH407" t="str">
        <f t="shared" si="20"/>
        <v>6+ Years</v>
      </c>
      <c r="AI407">
        <v>10</v>
      </c>
      <c r="AJ407">
        <v>0</v>
      </c>
      <c r="AK407">
        <v>1</v>
      </c>
      <c r="AL407">
        <v>8</v>
      </c>
    </row>
    <row r="408" spans="1:38" x14ac:dyDescent="0.25">
      <c r="A408">
        <v>25</v>
      </c>
      <c r="B408" t="str">
        <f t="shared" si="18"/>
        <v>Early Career (18-30)</v>
      </c>
      <c r="C408" t="s">
        <v>35</v>
      </c>
      <c r="D408" t="s">
        <v>36</v>
      </c>
      <c r="E408">
        <v>688</v>
      </c>
      <c r="F408" t="s">
        <v>45</v>
      </c>
      <c r="G408">
        <v>3</v>
      </c>
      <c r="H408">
        <v>3</v>
      </c>
      <c r="I408" t="s">
        <v>51</v>
      </c>
      <c r="J408">
        <v>1</v>
      </c>
      <c r="K408">
        <v>538</v>
      </c>
      <c r="L408">
        <v>1</v>
      </c>
      <c r="M408" t="s">
        <v>46</v>
      </c>
      <c r="N408">
        <v>91</v>
      </c>
      <c r="O408">
        <v>3</v>
      </c>
      <c r="P408">
        <v>1</v>
      </c>
      <c r="Q408" t="s">
        <v>50</v>
      </c>
      <c r="R408">
        <v>1</v>
      </c>
      <c r="S408" t="s">
        <v>48</v>
      </c>
      <c r="T408">
        <v>4031</v>
      </c>
      <c r="U408" t="str">
        <f t="shared" si="19"/>
        <v>Medium</v>
      </c>
      <c r="V408">
        <v>9396</v>
      </c>
      <c r="W408">
        <v>5</v>
      </c>
      <c r="X408" t="s">
        <v>42</v>
      </c>
      <c r="Y408" t="s">
        <v>43</v>
      </c>
      <c r="Z408">
        <v>13</v>
      </c>
      <c r="AA408">
        <v>3</v>
      </c>
      <c r="AB408">
        <v>3</v>
      </c>
      <c r="AC408">
        <v>80</v>
      </c>
      <c r="AD408">
        <v>1</v>
      </c>
      <c r="AE408">
        <v>6</v>
      </c>
      <c r="AF408">
        <v>5</v>
      </c>
      <c r="AG408">
        <v>3</v>
      </c>
      <c r="AH408" t="str">
        <f t="shared" si="20"/>
        <v>0-2 Years</v>
      </c>
      <c r="AI408">
        <v>2</v>
      </c>
      <c r="AJ408">
        <v>2</v>
      </c>
      <c r="AK408">
        <v>0</v>
      </c>
      <c r="AL408">
        <v>2</v>
      </c>
    </row>
    <row r="409" spans="1:38" x14ac:dyDescent="0.25">
      <c r="A409">
        <v>52</v>
      </c>
      <c r="B409" t="str">
        <f t="shared" si="18"/>
        <v>Late Career (46+)</v>
      </c>
      <c r="C409" t="s">
        <v>43</v>
      </c>
      <c r="D409" t="s">
        <v>36</v>
      </c>
      <c r="E409">
        <v>319</v>
      </c>
      <c r="F409" t="s">
        <v>45</v>
      </c>
      <c r="G409">
        <v>3</v>
      </c>
      <c r="H409">
        <v>3</v>
      </c>
      <c r="I409" t="s">
        <v>51</v>
      </c>
      <c r="J409">
        <v>1</v>
      </c>
      <c r="K409">
        <v>543</v>
      </c>
      <c r="L409">
        <v>4</v>
      </c>
      <c r="M409" t="s">
        <v>46</v>
      </c>
      <c r="N409">
        <v>39</v>
      </c>
      <c r="O409">
        <v>2</v>
      </c>
      <c r="P409">
        <v>3</v>
      </c>
      <c r="Q409" t="s">
        <v>53</v>
      </c>
      <c r="R409">
        <v>3</v>
      </c>
      <c r="S409" t="s">
        <v>48</v>
      </c>
      <c r="T409">
        <v>7969</v>
      </c>
      <c r="U409" t="str">
        <f t="shared" si="19"/>
        <v>High</v>
      </c>
      <c r="V409">
        <v>19609</v>
      </c>
      <c r="W409">
        <v>2</v>
      </c>
      <c r="X409" t="s">
        <v>42</v>
      </c>
      <c r="Y409" t="s">
        <v>35</v>
      </c>
      <c r="Z409">
        <v>14</v>
      </c>
      <c r="AA409">
        <v>3</v>
      </c>
      <c r="AB409">
        <v>3</v>
      </c>
      <c r="AC409">
        <v>80</v>
      </c>
      <c r="AD409">
        <v>0</v>
      </c>
      <c r="AE409">
        <v>28</v>
      </c>
      <c r="AF409">
        <v>4</v>
      </c>
      <c r="AG409">
        <v>3</v>
      </c>
      <c r="AH409" t="str">
        <f t="shared" si="20"/>
        <v>3-5 Years</v>
      </c>
      <c r="AI409">
        <v>5</v>
      </c>
      <c r="AJ409">
        <v>4</v>
      </c>
      <c r="AK409">
        <v>0</v>
      </c>
      <c r="AL409">
        <v>4</v>
      </c>
    </row>
    <row r="410" spans="1:38" x14ac:dyDescent="0.25">
      <c r="A410">
        <v>45</v>
      </c>
      <c r="B410" t="str">
        <f t="shared" si="18"/>
        <v>Mid Career (31-45)</v>
      </c>
      <c r="C410" t="s">
        <v>43</v>
      </c>
      <c r="D410" t="s">
        <v>36</v>
      </c>
      <c r="E410">
        <v>192</v>
      </c>
      <c r="F410" t="s">
        <v>45</v>
      </c>
      <c r="G410">
        <v>10</v>
      </c>
      <c r="H410">
        <v>2</v>
      </c>
      <c r="I410" t="s">
        <v>38</v>
      </c>
      <c r="J410">
        <v>1</v>
      </c>
      <c r="K410">
        <v>544</v>
      </c>
      <c r="L410">
        <v>1</v>
      </c>
      <c r="M410" t="s">
        <v>46</v>
      </c>
      <c r="N410">
        <v>69</v>
      </c>
      <c r="O410">
        <v>3</v>
      </c>
      <c r="P410">
        <v>1</v>
      </c>
      <c r="Q410" t="s">
        <v>47</v>
      </c>
      <c r="R410">
        <v>4</v>
      </c>
      <c r="S410" t="s">
        <v>48</v>
      </c>
      <c r="T410">
        <v>2654</v>
      </c>
      <c r="U410" t="str">
        <f t="shared" si="19"/>
        <v>Low</v>
      </c>
      <c r="V410">
        <v>9655</v>
      </c>
      <c r="W410">
        <v>3</v>
      </c>
      <c r="X410" t="s">
        <v>42</v>
      </c>
      <c r="Y410" t="s">
        <v>43</v>
      </c>
      <c r="Z410">
        <v>21</v>
      </c>
      <c r="AA410">
        <v>4</v>
      </c>
      <c r="AB410">
        <v>4</v>
      </c>
      <c r="AC410">
        <v>80</v>
      </c>
      <c r="AD410">
        <v>2</v>
      </c>
      <c r="AE410">
        <v>8</v>
      </c>
      <c r="AF410">
        <v>3</v>
      </c>
      <c r="AG410">
        <v>2</v>
      </c>
      <c r="AH410" t="str">
        <f t="shared" si="20"/>
        <v>0-2 Years</v>
      </c>
      <c r="AI410">
        <v>2</v>
      </c>
      <c r="AJ410">
        <v>2</v>
      </c>
      <c r="AK410">
        <v>0</v>
      </c>
      <c r="AL410">
        <v>2</v>
      </c>
    </row>
    <row r="411" spans="1:38" x14ac:dyDescent="0.25">
      <c r="A411">
        <v>52</v>
      </c>
      <c r="B411" t="str">
        <f t="shared" si="18"/>
        <v>Late Career (46+)</v>
      </c>
      <c r="C411" t="s">
        <v>43</v>
      </c>
      <c r="D411" t="s">
        <v>36</v>
      </c>
      <c r="E411">
        <v>1490</v>
      </c>
      <c r="F411" t="s">
        <v>45</v>
      </c>
      <c r="G411">
        <v>4</v>
      </c>
      <c r="H411">
        <v>2</v>
      </c>
      <c r="I411" t="s">
        <v>38</v>
      </c>
      <c r="J411">
        <v>1</v>
      </c>
      <c r="K411">
        <v>546</v>
      </c>
      <c r="L411">
        <v>4</v>
      </c>
      <c r="M411" t="s">
        <v>39</v>
      </c>
      <c r="N411">
        <v>30</v>
      </c>
      <c r="O411">
        <v>3</v>
      </c>
      <c r="P411">
        <v>4</v>
      </c>
      <c r="Q411" t="s">
        <v>56</v>
      </c>
      <c r="R411">
        <v>4</v>
      </c>
      <c r="S411" t="s">
        <v>48</v>
      </c>
      <c r="T411">
        <v>16555</v>
      </c>
      <c r="U411" t="str">
        <f t="shared" si="19"/>
        <v>High</v>
      </c>
      <c r="V411">
        <v>10310</v>
      </c>
      <c r="W411">
        <v>2</v>
      </c>
      <c r="X411" t="s">
        <v>42</v>
      </c>
      <c r="Y411" t="s">
        <v>43</v>
      </c>
      <c r="Z411">
        <v>13</v>
      </c>
      <c r="AA411">
        <v>3</v>
      </c>
      <c r="AB411">
        <v>4</v>
      </c>
      <c r="AC411">
        <v>80</v>
      </c>
      <c r="AD411">
        <v>0</v>
      </c>
      <c r="AE411">
        <v>31</v>
      </c>
      <c r="AF411">
        <v>2</v>
      </c>
      <c r="AG411">
        <v>1</v>
      </c>
      <c r="AH411" t="str">
        <f t="shared" si="20"/>
        <v>3-5 Years</v>
      </c>
      <c r="AI411">
        <v>5</v>
      </c>
      <c r="AJ411">
        <v>2</v>
      </c>
      <c r="AK411">
        <v>1</v>
      </c>
      <c r="AL411">
        <v>4</v>
      </c>
    </row>
    <row r="412" spans="1:38" x14ac:dyDescent="0.25">
      <c r="A412">
        <v>42</v>
      </c>
      <c r="B412" t="str">
        <f t="shared" si="18"/>
        <v>Mid Career (31-45)</v>
      </c>
      <c r="C412" t="s">
        <v>43</v>
      </c>
      <c r="D412" t="s">
        <v>44</v>
      </c>
      <c r="E412">
        <v>532</v>
      </c>
      <c r="F412" t="s">
        <v>45</v>
      </c>
      <c r="G412">
        <v>29</v>
      </c>
      <c r="H412">
        <v>2</v>
      </c>
      <c r="I412" t="s">
        <v>38</v>
      </c>
      <c r="J412">
        <v>1</v>
      </c>
      <c r="K412">
        <v>547</v>
      </c>
      <c r="L412">
        <v>1</v>
      </c>
      <c r="M412" t="s">
        <v>39</v>
      </c>
      <c r="N412">
        <v>92</v>
      </c>
      <c r="O412">
        <v>3</v>
      </c>
      <c r="P412">
        <v>2</v>
      </c>
      <c r="Q412" t="s">
        <v>47</v>
      </c>
      <c r="R412">
        <v>3</v>
      </c>
      <c r="S412" t="s">
        <v>52</v>
      </c>
      <c r="T412">
        <v>4556</v>
      </c>
      <c r="U412" t="str">
        <f t="shared" si="19"/>
        <v>Medium</v>
      </c>
      <c r="V412">
        <v>12932</v>
      </c>
      <c r="W412">
        <v>2</v>
      </c>
      <c r="X412" t="s">
        <v>42</v>
      </c>
      <c r="Y412" t="s">
        <v>43</v>
      </c>
      <c r="Z412">
        <v>11</v>
      </c>
      <c r="AA412">
        <v>3</v>
      </c>
      <c r="AB412">
        <v>2</v>
      </c>
      <c r="AC412">
        <v>80</v>
      </c>
      <c r="AD412">
        <v>1</v>
      </c>
      <c r="AE412">
        <v>19</v>
      </c>
      <c r="AF412">
        <v>3</v>
      </c>
      <c r="AG412">
        <v>3</v>
      </c>
      <c r="AH412" t="str">
        <f t="shared" si="20"/>
        <v>3-5 Years</v>
      </c>
      <c r="AI412">
        <v>5</v>
      </c>
      <c r="AJ412">
        <v>4</v>
      </c>
      <c r="AK412">
        <v>0</v>
      </c>
      <c r="AL412">
        <v>2</v>
      </c>
    </row>
    <row r="413" spans="1:38" x14ac:dyDescent="0.25">
      <c r="A413">
        <v>30</v>
      </c>
      <c r="B413" t="str">
        <f t="shared" si="18"/>
        <v>Early Career (18-30)</v>
      </c>
      <c r="C413" t="s">
        <v>43</v>
      </c>
      <c r="D413" t="s">
        <v>36</v>
      </c>
      <c r="E413">
        <v>317</v>
      </c>
      <c r="F413" t="s">
        <v>45</v>
      </c>
      <c r="G413">
        <v>2</v>
      </c>
      <c r="H413">
        <v>3</v>
      </c>
      <c r="I413" t="s">
        <v>38</v>
      </c>
      <c r="J413">
        <v>1</v>
      </c>
      <c r="K413">
        <v>548</v>
      </c>
      <c r="L413">
        <v>3</v>
      </c>
      <c r="M413" t="s">
        <v>39</v>
      </c>
      <c r="N413">
        <v>43</v>
      </c>
      <c r="O413">
        <v>1</v>
      </c>
      <c r="P413">
        <v>2</v>
      </c>
      <c r="Q413" t="s">
        <v>53</v>
      </c>
      <c r="R413">
        <v>4</v>
      </c>
      <c r="S413" t="s">
        <v>41</v>
      </c>
      <c r="T413">
        <v>6091</v>
      </c>
      <c r="U413" t="str">
        <f t="shared" si="19"/>
        <v>Medium</v>
      </c>
      <c r="V413">
        <v>24793</v>
      </c>
      <c r="W413">
        <v>2</v>
      </c>
      <c r="X413" t="s">
        <v>42</v>
      </c>
      <c r="Y413" t="s">
        <v>43</v>
      </c>
      <c r="Z413">
        <v>20</v>
      </c>
      <c r="AA413">
        <v>4</v>
      </c>
      <c r="AB413">
        <v>3</v>
      </c>
      <c r="AC413">
        <v>80</v>
      </c>
      <c r="AD413">
        <v>0</v>
      </c>
      <c r="AE413">
        <v>11</v>
      </c>
      <c r="AF413">
        <v>2</v>
      </c>
      <c r="AG413">
        <v>3</v>
      </c>
      <c r="AH413" t="str">
        <f t="shared" si="20"/>
        <v>3-5 Years</v>
      </c>
      <c r="AI413">
        <v>5</v>
      </c>
      <c r="AJ413">
        <v>4</v>
      </c>
      <c r="AK413">
        <v>0</v>
      </c>
      <c r="AL413">
        <v>2</v>
      </c>
    </row>
    <row r="414" spans="1:38" x14ac:dyDescent="0.25">
      <c r="A414">
        <v>60</v>
      </c>
      <c r="B414" t="str">
        <f t="shared" si="18"/>
        <v>Late Career (46+)</v>
      </c>
      <c r="C414" t="s">
        <v>43</v>
      </c>
      <c r="D414" t="s">
        <v>36</v>
      </c>
      <c r="E414">
        <v>422</v>
      </c>
      <c r="F414" t="s">
        <v>45</v>
      </c>
      <c r="G414">
        <v>7</v>
      </c>
      <c r="H414">
        <v>3</v>
      </c>
      <c r="I414" t="s">
        <v>38</v>
      </c>
      <c r="J414">
        <v>1</v>
      </c>
      <c r="K414">
        <v>549</v>
      </c>
      <c r="L414">
        <v>1</v>
      </c>
      <c r="M414" t="s">
        <v>39</v>
      </c>
      <c r="N414">
        <v>41</v>
      </c>
      <c r="O414">
        <v>3</v>
      </c>
      <c r="P414">
        <v>5</v>
      </c>
      <c r="Q414" t="s">
        <v>56</v>
      </c>
      <c r="R414">
        <v>1</v>
      </c>
      <c r="S414" t="s">
        <v>48</v>
      </c>
      <c r="T414">
        <v>19566</v>
      </c>
      <c r="U414" t="str">
        <f t="shared" si="19"/>
        <v>High</v>
      </c>
      <c r="V414">
        <v>3854</v>
      </c>
      <c r="W414">
        <v>5</v>
      </c>
      <c r="X414" t="s">
        <v>42</v>
      </c>
      <c r="Y414" t="s">
        <v>43</v>
      </c>
      <c r="Z414">
        <v>11</v>
      </c>
      <c r="AA414">
        <v>3</v>
      </c>
      <c r="AB414">
        <v>4</v>
      </c>
      <c r="AC414">
        <v>80</v>
      </c>
      <c r="AD414">
        <v>0</v>
      </c>
      <c r="AE414">
        <v>33</v>
      </c>
      <c r="AF414">
        <v>5</v>
      </c>
      <c r="AG414">
        <v>1</v>
      </c>
      <c r="AH414" t="str">
        <f t="shared" si="20"/>
        <v>6+ Years</v>
      </c>
      <c r="AI414">
        <v>29</v>
      </c>
      <c r="AJ414">
        <v>8</v>
      </c>
      <c r="AK414">
        <v>11</v>
      </c>
      <c r="AL414">
        <v>10</v>
      </c>
    </row>
    <row r="415" spans="1:38" x14ac:dyDescent="0.25">
      <c r="A415">
        <v>46</v>
      </c>
      <c r="B415" t="str">
        <f t="shared" si="18"/>
        <v>Late Career (46+)</v>
      </c>
      <c r="C415" t="s">
        <v>43</v>
      </c>
      <c r="D415" t="s">
        <v>36</v>
      </c>
      <c r="E415">
        <v>1485</v>
      </c>
      <c r="F415" t="s">
        <v>45</v>
      </c>
      <c r="G415">
        <v>18</v>
      </c>
      <c r="H415">
        <v>3</v>
      </c>
      <c r="I415" t="s">
        <v>51</v>
      </c>
      <c r="J415">
        <v>1</v>
      </c>
      <c r="K415">
        <v>550</v>
      </c>
      <c r="L415">
        <v>3</v>
      </c>
      <c r="M415" t="s">
        <v>39</v>
      </c>
      <c r="N415">
        <v>87</v>
      </c>
      <c r="O415">
        <v>3</v>
      </c>
      <c r="P415">
        <v>2</v>
      </c>
      <c r="Q415" t="s">
        <v>53</v>
      </c>
      <c r="R415">
        <v>3</v>
      </c>
      <c r="S415" t="s">
        <v>52</v>
      </c>
      <c r="T415">
        <v>4810</v>
      </c>
      <c r="U415" t="str">
        <f t="shared" si="19"/>
        <v>Medium</v>
      </c>
      <c r="V415">
        <v>26314</v>
      </c>
      <c r="W415">
        <v>2</v>
      </c>
      <c r="X415" t="s">
        <v>42</v>
      </c>
      <c r="Y415" t="s">
        <v>43</v>
      </c>
      <c r="Z415">
        <v>14</v>
      </c>
      <c r="AA415">
        <v>3</v>
      </c>
      <c r="AB415">
        <v>3</v>
      </c>
      <c r="AC415">
        <v>80</v>
      </c>
      <c r="AD415">
        <v>1</v>
      </c>
      <c r="AE415">
        <v>19</v>
      </c>
      <c r="AF415">
        <v>5</v>
      </c>
      <c r="AG415">
        <v>2</v>
      </c>
      <c r="AH415" t="str">
        <f t="shared" si="20"/>
        <v>6+ Years</v>
      </c>
      <c r="AI415">
        <v>10</v>
      </c>
      <c r="AJ415">
        <v>7</v>
      </c>
      <c r="AK415">
        <v>0</v>
      </c>
      <c r="AL415">
        <v>8</v>
      </c>
    </row>
    <row r="416" spans="1:38" x14ac:dyDescent="0.25">
      <c r="A416">
        <v>42</v>
      </c>
      <c r="B416" t="str">
        <f t="shared" si="18"/>
        <v>Mid Career (31-45)</v>
      </c>
      <c r="C416" t="s">
        <v>43</v>
      </c>
      <c r="D416" t="s">
        <v>44</v>
      </c>
      <c r="E416">
        <v>1368</v>
      </c>
      <c r="F416" t="s">
        <v>45</v>
      </c>
      <c r="G416">
        <v>28</v>
      </c>
      <c r="H416">
        <v>4</v>
      </c>
      <c r="I416" t="s">
        <v>60</v>
      </c>
      <c r="J416">
        <v>1</v>
      </c>
      <c r="K416">
        <v>551</v>
      </c>
      <c r="L416">
        <v>4</v>
      </c>
      <c r="M416" t="s">
        <v>39</v>
      </c>
      <c r="N416">
        <v>88</v>
      </c>
      <c r="O416">
        <v>2</v>
      </c>
      <c r="P416">
        <v>2</v>
      </c>
      <c r="Q416" t="s">
        <v>54</v>
      </c>
      <c r="R416">
        <v>4</v>
      </c>
      <c r="S416" t="s">
        <v>48</v>
      </c>
      <c r="T416">
        <v>4523</v>
      </c>
      <c r="U416" t="str">
        <f t="shared" si="19"/>
        <v>Medium</v>
      </c>
      <c r="V416">
        <v>4386</v>
      </c>
      <c r="W416">
        <v>0</v>
      </c>
      <c r="X416" t="s">
        <v>42</v>
      </c>
      <c r="Y416" t="s">
        <v>43</v>
      </c>
      <c r="Z416">
        <v>11</v>
      </c>
      <c r="AA416">
        <v>3</v>
      </c>
      <c r="AB416">
        <v>4</v>
      </c>
      <c r="AC416">
        <v>80</v>
      </c>
      <c r="AD416">
        <v>3</v>
      </c>
      <c r="AE416">
        <v>7</v>
      </c>
      <c r="AF416">
        <v>4</v>
      </c>
      <c r="AG416">
        <v>4</v>
      </c>
      <c r="AH416" t="str">
        <f t="shared" si="20"/>
        <v>6+ Years</v>
      </c>
      <c r="AI416">
        <v>6</v>
      </c>
      <c r="AJ416">
        <v>5</v>
      </c>
      <c r="AK416">
        <v>0</v>
      </c>
      <c r="AL416">
        <v>4</v>
      </c>
    </row>
    <row r="417" spans="1:38" x14ac:dyDescent="0.25">
      <c r="A417">
        <v>24</v>
      </c>
      <c r="B417" t="str">
        <f t="shared" si="18"/>
        <v>Early Career (18-30)</v>
      </c>
      <c r="C417" t="s">
        <v>35</v>
      </c>
      <c r="D417" t="s">
        <v>36</v>
      </c>
      <c r="E417">
        <v>1448</v>
      </c>
      <c r="F417" t="s">
        <v>37</v>
      </c>
      <c r="G417">
        <v>1</v>
      </c>
      <c r="H417">
        <v>1</v>
      </c>
      <c r="I417" t="s">
        <v>60</v>
      </c>
      <c r="J417">
        <v>1</v>
      </c>
      <c r="K417">
        <v>554</v>
      </c>
      <c r="L417">
        <v>1</v>
      </c>
      <c r="M417" t="s">
        <v>39</v>
      </c>
      <c r="N417">
        <v>62</v>
      </c>
      <c r="O417">
        <v>3</v>
      </c>
      <c r="P417">
        <v>1</v>
      </c>
      <c r="Q417" t="s">
        <v>57</v>
      </c>
      <c r="R417">
        <v>2</v>
      </c>
      <c r="S417" t="s">
        <v>41</v>
      </c>
      <c r="T417">
        <v>3202</v>
      </c>
      <c r="U417" t="str">
        <f t="shared" si="19"/>
        <v>Medium</v>
      </c>
      <c r="V417">
        <v>21972</v>
      </c>
      <c r="W417">
        <v>1</v>
      </c>
      <c r="X417" t="s">
        <v>42</v>
      </c>
      <c r="Y417" t="s">
        <v>35</v>
      </c>
      <c r="Z417">
        <v>16</v>
      </c>
      <c r="AA417">
        <v>3</v>
      </c>
      <c r="AB417">
        <v>2</v>
      </c>
      <c r="AC417">
        <v>80</v>
      </c>
      <c r="AD417">
        <v>0</v>
      </c>
      <c r="AE417">
        <v>6</v>
      </c>
      <c r="AF417">
        <v>4</v>
      </c>
      <c r="AG417">
        <v>3</v>
      </c>
      <c r="AH417" t="str">
        <f t="shared" si="20"/>
        <v>3-5 Years</v>
      </c>
      <c r="AI417">
        <v>5</v>
      </c>
      <c r="AJ417">
        <v>3</v>
      </c>
      <c r="AK417">
        <v>1</v>
      </c>
      <c r="AL417">
        <v>4</v>
      </c>
    </row>
    <row r="418" spans="1:38" x14ac:dyDescent="0.25">
      <c r="A418">
        <v>34</v>
      </c>
      <c r="B418" t="str">
        <f t="shared" si="18"/>
        <v>Mid Career (31-45)</v>
      </c>
      <c r="C418" t="s">
        <v>35</v>
      </c>
      <c r="D418" t="s">
        <v>44</v>
      </c>
      <c r="E418">
        <v>296</v>
      </c>
      <c r="F418" t="s">
        <v>37</v>
      </c>
      <c r="G418">
        <v>6</v>
      </c>
      <c r="H418">
        <v>2</v>
      </c>
      <c r="I418" t="s">
        <v>59</v>
      </c>
      <c r="J418">
        <v>1</v>
      </c>
      <c r="K418">
        <v>555</v>
      </c>
      <c r="L418">
        <v>4</v>
      </c>
      <c r="M418" t="s">
        <v>39</v>
      </c>
      <c r="N418">
        <v>33</v>
      </c>
      <c r="O418">
        <v>1</v>
      </c>
      <c r="P418">
        <v>1</v>
      </c>
      <c r="Q418" t="s">
        <v>57</v>
      </c>
      <c r="R418">
        <v>3</v>
      </c>
      <c r="S418" t="s">
        <v>52</v>
      </c>
      <c r="T418">
        <v>2351</v>
      </c>
      <c r="U418" t="str">
        <f t="shared" si="19"/>
        <v>Low</v>
      </c>
      <c r="V418">
        <v>12253</v>
      </c>
      <c r="W418">
        <v>0</v>
      </c>
      <c r="X418" t="s">
        <v>42</v>
      </c>
      <c r="Y418" t="s">
        <v>43</v>
      </c>
      <c r="Z418">
        <v>16</v>
      </c>
      <c r="AA418">
        <v>3</v>
      </c>
      <c r="AB418">
        <v>4</v>
      </c>
      <c r="AC418">
        <v>80</v>
      </c>
      <c r="AD418">
        <v>1</v>
      </c>
      <c r="AE418">
        <v>3</v>
      </c>
      <c r="AF418">
        <v>3</v>
      </c>
      <c r="AG418">
        <v>2</v>
      </c>
      <c r="AH418" t="str">
        <f t="shared" si="20"/>
        <v>0-2 Years</v>
      </c>
      <c r="AI418">
        <v>2</v>
      </c>
      <c r="AJ418">
        <v>2</v>
      </c>
      <c r="AK418">
        <v>1</v>
      </c>
      <c r="AL418">
        <v>0</v>
      </c>
    </row>
    <row r="419" spans="1:38" x14ac:dyDescent="0.25">
      <c r="A419">
        <v>38</v>
      </c>
      <c r="B419" t="str">
        <f t="shared" si="18"/>
        <v>Mid Career (31-45)</v>
      </c>
      <c r="C419" t="s">
        <v>43</v>
      </c>
      <c r="D419" t="s">
        <v>44</v>
      </c>
      <c r="E419">
        <v>1490</v>
      </c>
      <c r="F419" t="s">
        <v>45</v>
      </c>
      <c r="G419">
        <v>2</v>
      </c>
      <c r="H419">
        <v>2</v>
      </c>
      <c r="I419" t="s">
        <v>38</v>
      </c>
      <c r="J419">
        <v>1</v>
      </c>
      <c r="K419">
        <v>556</v>
      </c>
      <c r="L419">
        <v>4</v>
      </c>
      <c r="M419" t="s">
        <v>46</v>
      </c>
      <c r="N419">
        <v>42</v>
      </c>
      <c r="O419">
        <v>3</v>
      </c>
      <c r="P419">
        <v>1</v>
      </c>
      <c r="Q419" t="s">
        <v>50</v>
      </c>
      <c r="R419">
        <v>4</v>
      </c>
      <c r="S419" t="s">
        <v>48</v>
      </c>
      <c r="T419">
        <v>1702</v>
      </c>
      <c r="U419" t="str">
        <f t="shared" si="19"/>
        <v>Low</v>
      </c>
      <c r="V419">
        <v>12106</v>
      </c>
      <c r="W419">
        <v>1</v>
      </c>
      <c r="X419" t="s">
        <v>42</v>
      </c>
      <c r="Y419" t="s">
        <v>35</v>
      </c>
      <c r="Z419">
        <v>23</v>
      </c>
      <c r="AA419">
        <v>4</v>
      </c>
      <c r="AB419">
        <v>3</v>
      </c>
      <c r="AC419">
        <v>80</v>
      </c>
      <c r="AD419">
        <v>1</v>
      </c>
      <c r="AE419">
        <v>1</v>
      </c>
      <c r="AF419">
        <v>3</v>
      </c>
      <c r="AG419">
        <v>3</v>
      </c>
      <c r="AH419" t="str">
        <f t="shared" si="20"/>
        <v>0-2 Years</v>
      </c>
      <c r="AI419">
        <v>1</v>
      </c>
      <c r="AJ419">
        <v>0</v>
      </c>
      <c r="AK419">
        <v>0</v>
      </c>
      <c r="AL419">
        <v>0</v>
      </c>
    </row>
    <row r="420" spans="1:38" x14ac:dyDescent="0.25">
      <c r="A420">
        <v>40</v>
      </c>
      <c r="B420" t="str">
        <f t="shared" si="18"/>
        <v>Mid Career (31-45)</v>
      </c>
      <c r="C420" t="s">
        <v>43</v>
      </c>
      <c r="D420" t="s">
        <v>36</v>
      </c>
      <c r="E420">
        <v>1398</v>
      </c>
      <c r="F420" t="s">
        <v>37</v>
      </c>
      <c r="G420">
        <v>2</v>
      </c>
      <c r="H420">
        <v>4</v>
      </c>
      <c r="I420" t="s">
        <v>38</v>
      </c>
      <c r="J420">
        <v>1</v>
      </c>
      <c r="K420">
        <v>558</v>
      </c>
      <c r="L420">
        <v>3</v>
      </c>
      <c r="M420" t="s">
        <v>39</v>
      </c>
      <c r="N420">
        <v>79</v>
      </c>
      <c r="O420">
        <v>3</v>
      </c>
      <c r="P420">
        <v>5</v>
      </c>
      <c r="Q420" t="s">
        <v>56</v>
      </c>
      <c r="R420">
        <v>3</v>
      </c>
      <c r="S420" t="s">
        <v>48</v>
      </c>
      <c r="T420">
        <v>18041</v>
      </c>
      <c r="U420" t="str">
        <f t="shared" si="19"/>
        <v>High</v>
      </c>
      <c r="V420">
        <v>13022</v>
      </c>
      <c r="W420">
        <v>0</v>
      </c>
      <c r="X420" t="s">
        <v>42</v>
      </c>
      <c r="Y420" t="s">
        <v>43</v>
      </c>
      <c r="Z420">
        <v>14</v>
      </c>
      <c r="AA420">
        <v>3</v>
      </c>
      <c r="AB420">
        <v>4</v>
      </c>
      <c r="AC420">
        <v>80</v>
      </c>
      <c r="AD420">
        <v>0</v>
      </c>
      <c r="AE420">
        <v>21</v>
      </c>
      <c r="AF420">
        <v>2</v>
      </c>
      <c r="AG420">
        <v>3</v>
      </c>
      <c r="AH420" t="str">
        <f t="shared" si="20"/>
        <v>6+ Years</v>
      </c>
      <c r="AI420">
        <v>20</v>
      </c>
      <c r="AJ420">
        <v>15</v>
      </c>
      <c r="AK420">
        <v>1</v>
      </c>
      <c r="AL420">
        <v>12</v>
      </c>
    </row>
    <row r="421" spans="1:38" x14ac:dyDescent="0.25">
      <c r="A421">
        <v>26</v>
      </c>
      <c r="B421" t="str">
        <f t="shared" si="18"/>
        <v>Early Career (18-30)</v>
      </c>
      <c r="C421" t="s">
        <v>43</v>
      </c>
      <c r="D421" t="s">
        <v>36</v>
      </c>
      <c r="E421">
        <v>1349</v>
      </c>
      <c r="F421" t="s">
        <v>45</v>
      </c>
      <c r="G421">
        <v>23</v>
      </c>
      <c r="H421">
        <v>3</v>
      </c>
      <c r="I421" t="s">
        <v>38</v>
      </c>
      <c r="J421">
        <v>1</v>
      </c>
      <c r="K421">
        <v>560</v>
      </c>
      <c r="L421">
        <v>1</v>
      </c>
      <c r="M421" t="s">
        <v>39</v>
      </c>
      <c r="N421">
        <v>90</v>
      </c>
      <c r="O421">
        <v>3</v>
      </c>
      <c r="P421">
        <v>1</v>
      </c>
      <c r="Q421" t="s">
        <v>47</v>
      </c>
      <c r="R421">
        <v>4</v>
      </c>
      <c r="S421" t="s">
        <v>52</v>
      </c>
      <c r="T421">
        <v>2886</v>
      </c>
      <c r="U421" t="str">
        <f t="shared" si="19"/>
        <v>Low</v>
      </c>
      <c r="V421">
        <v>3032</v>
      </c>
      <c r="W421">
        <v>1</v>
      </c>
      <c r="X421" t="s">
        <v>42</v>
      </c>
      <c r="Y421" t="s">
        <v>43</v>
      </c>
      <c r="Z421">
        <v>22</v>
      </c>
      <c r="AA421">
        <v>4</v>
      </c>
      <c r="AB421">
        <v>2</v>
      </c>
      <c r="AC421">
        <v>80</v>
      </c>
      <c r="AD421">
        <v>2</v>
      </c>
      <c r="AE421">
        <v>3</v>
      </c>
      <c r="AF421">
        <v>3</v>
      </c>
      <c r="AG421">
        <v>1</v>
      </c>
      <c r="AH421" t="str">
        <f t="shared" si="20"/>
        <v>3-5 Years</v>
      </c>
      <c r="AI421">
        <v>3</v>
      </c>
      <c r="AJ421">
        <v>2</v>
      </c>
      <c r="AK421">
        <v>0</v>
      </c>
      <c r="AL421">
        <v>2</v>
      </c>
    </row>
    <row r="422" spans="1:38" x14ac:dyDescent="0.25">
      <c r="A422">
        <v>30</v>
      </c>
      <c r="B422" t="str">
        <f t="shared" si="18"/>
        <v>Early Career (18-30)</v>
      </c>
      <c r="C422" t="s">
        <v>43</v>
      </c>
      <c r="D422" t="s">
        <v>55</v>
      </c>
      <c r="E422">
        <v>1400</v>
      </c>
      <c r="F422" t="s">
        <v>45</v>
      </c>
      <c r="G422">
        <v>3</v>
      </c>
      <c r="H422">
        <v>3</v>
      </c>
      <c r="I422" t="s">
        <v>38</v>
      </c>
      <c r="J422">
        <v>1</v>
      </c>
      <c r="K422">
        <v>562</v>
      </c>
      <c r="L422">
        <v>3</v>
      </c>
      <c r="M422" t="s">
        <v>46</v>
      </c>
      <c r="N422">
        <v>53</v>
      </c>
      <c r="O422">
        <v>3</v>
      </c>
      <c r="P422">
        <v>1</v>
      </c>
      <c r="Q422" t="s">
        <v>50</v>
      </c>
      <c r="R422">
        <v>4</v>
      </c>
      <c r="S422" t="s">
        <v>48</v>
      </c>
      <c r="T422">
        <v>2097</v>
      </c>
      <c r="U422" t="str">
        <f t="shared" si="19"/>
        <v>Low</v>
      </c>
      <c r="V422">
        <v>16734</v>
      </c>
      <c r="W422">
        <v>4</v>
      </c>
      <c r="X422" t="s">
        <v>42</v>
      </c>
      <c r="Y422" t="s">
        <v>43</v>
      </c>
      <c r="Z422">
        <v>15</v>
      </c>
      <c r="AA422">
        <v>3</v>
      </c>
      <c r="AB422">
        <v>3</v>
      </c>
      <c r="AC422">
        <v>80</v>
      </c>
      <c r="AD422">
        <v>1</v>
      </c>
      <c r="AE422">
        <v>9</v>
      </c>
      <c r="AF422">
        <v>3</v>
      </c>
      <c r="AG422">
        <v>1</v>
      </c>
      <c r="AH422" t="str">
        <f t="shared" si="20"/>
        <v>3-5 Years</v>
      </c>
      <c r="AI422">
        <v>5</v>
      </c>
      <c r="AJ422">
        <v>3</v>
      </c>
      <c r="AK422">
        <v>1</v>
      </c>
      <c r="AL422">
        <v>4</v>
      </c>
    </row>
    <row r="423" spans="1:38" x14ac:dyDescent="0.25">
      <c r="A423">
        <v>29</v>
      </c>
      <c r="B423" t="str">
        <f t="shared" si="18"/>
        <v>Early Career (18-30)</v>
      </c>
      <c r="C423" t="s">
        <v>43</v>
      </c>
      <c r="D423" t="s">
        <v>36</v>
      </c>
      <c r="E423">
        <v>986</v>
      </c>
      <c r="F423" t="s">
        <v>45</v>
      </c>
      <c r="G423">
        <v>3</v>
      </c>
      <c r="H423">
        <v>4</v>
      </c>
      <c r="I423" t="s">
        <v>51</v>
      </c>
      <c r="J423">
        <v>1</v>
      </c>
      <c r="K423">
        <v>564</v>
      </c>
      <c r="L423">
        <v>2</v>
      </c>
      <c r="M423" t="s">
        <v>46</v>
      </c>
      <c r="N423">
        <v>93</v>
      </c>
      <c r="O423">
        <v>2</v>
      </c>
      <c r="P423">
        <v>3</v>
      </c>
      <c r="Q423" t="s">
        <v>58</v>
      </c>
      <c r="R423">
        <v>3</v>
      </c>
      <c r="S423" t="s">
        <v>48</v>
      </c>
      <c r="T423">
        <v>11935</v>
      </c>
      <c r="U423" t="str">
        <f t="shared" si="19"/>
        <v>High</v>
      </c>
      <c r="V423">
        <v>21526</v>
      </c>
      <c r="W423">
        <v>1</v>
      </c>
      <c r="X423" t="s">
        <v>42</v>
      </c>
      <c r="Y423" t="s">
        <v>43</v>
      </c>
      <c r="Z423">
        <v>18</v>
      </c>
      <c r="AA423">
        <v>3</v>
      </c>
      <c r="AB423">
        <v>3</v>
      </c>
      <c r="AC423">
        <v>80</v>
      </c>
      <c r="AD423">
        <v>0</v>
      </c>
      <c r="AE423">
        <v>10</v>
      </c>
      <c r="AF423">
        <v>2</v>
      </c>
      <c r="AG423">
        <v>3</v>
      </c>
      <c r="AH423" t="str">
        <f t="shared" si="20"/>
        <v>6+ Years</v>
      </c>
      <c r="AI423">
        <v>10</v>
      </c>
      <c r="AJ423">
        <v>2</v>
      </c>
      <c r="AK423">
        <v>0</v>
      </c>
      <c r="AL423">
        <v>7</v>
      </c>
    </row>
    <row r="424" spans="1:38" x14ac:dyDescent="0.25">
      <c r="A424">
        <v>29</v>
      </c>
      <c r="B424" t="str">
        <f t="shared" si="18"/>
        <v>Early Career (18-30)</v>
      </c>
      <c r="C424" t="s">
        <v>35</v>
      </c>
      <c r="D424" t="s">
        <v>36</v>
      </c>
      <c r="E424">
        <v>408</v>
      </c>
      <c r="F424" t="s">
        <v>45</v>
      </c>
      <c r="G424">
        <v>25</v>
      </c>
      <c r="H424">
        <v>5</v>
      </c>
      <c r="I424" t="s">
        <v>60</v>
      </c>
      <c r="J424">
        <v>1</v>
      </c>
      <c r="K424">
        <v>565</v>
      </c>
      <c r="L424">
        <v>3</v>
      </c>
      <c r="M424" t="s">
        <v>39</v>
      </c>
      <c r="N424">
        <v>71</v>
      </c>
      <c r="O424">
        <v>2</v>
      </c>
      <c r="P424">
        <v>1</v>
      </c>
      <c r="Q424" t="s">
        <v>47</v>
      </c>
      <c r="R424">
        <v>2</v>
      </c>
      <c r="S424" t="s">
        <v>48</v>
      </c>
      <c r="T424">
        <v>2546</v>
      </c>
      <c r="U424" t="str">
        <f t="shared" si="19"/>
        <v>Low</v>
      </c>
      <c r="V424">
        <v>18300</v>
      </c>
      <c r="W424">
        <v>5</v>
      </c>
      <c r="X424" t="s">
        <v>42</v>
      </c>
      <c r="Y424" t="s">
        <v>43</v>
      </c>
      <c r="Z424">
        <v>16</v>
      </c>
      <c r="AA424">
        <v>3</v>
      </c>
      <c r="AB424">
        <v>2</v>
      </c>
      <c r="AC424">
        <v>80</v>
      </c>
      <c r="AD424">
        <v>0</v>
      </c>
      <c r="AE424">
        <v>6</v>
      </c>
      <c r="AF424">
        <v>2</v>
      </c>
      <c r="AG424">
        <v>4</v>
      </c>
      <c r="AH424" t="str">
        <f t="shared" si="20"/>
        <v>0-2 Years</v>
      </c>
      <c r="AI424">
        <v>2</v>
      </c>
      <c r="AJ424">
        <v>2</v>
      </c>
      <c r="AK424">
        <v>1</v>
      </c>
      <c r="AL424">
        <v>1</v>
      </c>
    </row>
    <row r="425" spans="1:38" x14ac:dyDescent="0.25">
      <c r="A425">
        <v>19</v>
      </c>
      <c r="B425" t="str">
        <f t="shared" si="18"/>
        <v>Early Career (18-30)</v>
      </c>
      <c r="C425" t="s">
        <v>35</v>
      </c>
      <c r="D425" t="s">
        <v>36</v>
      </c>
      <c r="E425">
        <v>489</v>
      </c>
      <c r="F425" t="s">
        <v>61</v>
      </c>
      <c r="G425">
        <v>2</v>
      </c>
      <c r="H425">
        <v>2</v>
      </c>
      <c r="I425" t="s">
        <v>60</v>
      </c>
      <c r="J425">
        <v>1</v>
      </c>
      <c r="K425">
        <v>566</v>
      </c>
      <c r="L425">
        <v>1</v>
      </c>
      <c r="M425" t="s">
        <v>46</v>
      </c>
      <c r="N425">
        <v>52</v>
      </c>
      <c r="O425">
        <v>2</v>
      </c>
      <c r="P425">
        <v>1</v>
      </c>
      <c r="Q425" t="s">
        <v>61</v>
      </c>
      <c r="R425">
        <v>4</v>
      </c>
      <c r="S425" t="s">
        <v>41</v>
      </c>
      <c r="T425">
        <v>2564</v>
      </c>
      <c r="U425" t="str">
        <f t="shared" si="19"/>
        <v>Low</v>
      </c>
      <c r="V425">
        <v>18437</v>
      </c>
      <c r="W425">
        <v>1</v>
      </c>
      <c r="X425" t="s">
        <v>42</v>
      </c>
      <c r="Y425" t="s">
        <v>43</v>
      </c>
      <c r="Z425">
        <v>12</v>
      </c>
      <c r="AA425">
        <v>3</v>
      </c>
      <c r="AB425">
        <v>3</v>
      </c>
      <c r="AC425">
        <v>80</v>
      </c>
      <c r="AD425">
        <v>0</v>
      </c>
      <c r="AE425">
        <v>1</v>
      </c>
      <c r="AF425">
        <v>3</v>
      </c>
      <c r="AG425">
        <v>4</v>
      </c>
      <c r="AH425" t="str">
        <f t="shared" si="20"/>
        <v>0-2 Years</v>
      </c>
      <c r="AI425">
        <v>1</v>
      </c>
      <c r="AJ425">
        <v>0</v>
      </c>
      <c r="AK425">
        <v>0</v>
      </c>
      <c r="AL425">
        <v>0</v>
      </c>
    </row>
    <row r="426" spans="1:38" x14ac:dyDescent="0.25">
      <c r="A426">
        <v>30</v>
      </c>
      <c r="B426" t="str">
        <f t="shared" si="18"/>
        <v>Early Career (18-30)</v>
      </c>
      <c r="C426" t="s">
        <v>43</v>
      </c>
      <c r="D426" t="s">
        <v>55</v>
      </c>
      <c r="E426">
        <v>1398</v>
      </c>
      <c r="F426" t="s">
        <v>37</v>
      </c>
      <c r="G426">
        <v>22</v>
      </c>
      <c r="H426">
        <v>4</v>
      </c>
      <c r="I426" t="s">
        <v>49</v>
      </c>
      <c r="J426">
        <v>1</v>
      </c>
      <c r="K426">
        <v>567</v>
      </c>
      <c r="L426">
        <v>3</v>
      </c>
      <c r="M426" t="s">
        <v>39</v>
      </c>
      <c r="N426">
        <v>69</v>
      </c>
      <c r="O426">
        <v>3</v>
      </c>
      <c r="P426">
        <v>3</v>
      </c>
      <c r="Q426" t="s">
        <v>40</v>
      </c>
      <c r="R426">
        <v>1</v>
      </c>
      <c r="S426" t="s">
        <v>48</v>
      </c>
      <c r="T426">
        <v>8412</v>
      </c>
      <c r="U426" t="str">
        <f t="shared" si="19"/>
        <v>High</v>
      </c>
      <c r="V426">
        <v>2890</v>
      </c>
      <c r="W426">
        <v>0</v>
      </c>
      <c r="X426" t="s">
        <v>42</v>
      </c>
      <c r="Y426" t="s">
        <v>43</v>
      </c>
      <c r="Z426">
        <v>11</v>
      </c>
      <c r="AA426">
        <v>3</v>
      </c>
      <c r="AB426">
        <v>3</v>
      </c>
      <c r="AC426">
        <v>80</v>
      </c>
      <c r="AD426">
        <v>0</v>
      </c>
      <c r="AE426">
        <v>10</v>
      </c>
      <c r="AF426">
        <v>3</v>
      </c>
      <c r="AG426">
        <v>3</v>
      </c>
      <c r="AH426" t="str">
        <f t="shared" si="20"/>
        <v>6+ Years</v>
      </c>
      <c r="AI426">
        <v>9</v>
      </c>
      <c r="AJ426">
        <v>8</v>
      </c>
      <c r="AK426">
        <v>7</v>
      </c>
      <c r="AL426">
        <v>8</v>
      </c>
    </row>
    <row r="427" spans="1:38" x14ac:dyDescent="0.25">
      <c r="A427">
        <v>57</v>
      </c>
      <c r="B427" t="str">
        <f t="shared" si="18"/>
        <v>Late Career (46+)</v>
      </c>
      <c r="C427" t="s">
        <v>43</v>
      </c>
      <c r="D427" t="s">
        <v>36</v>
      </c>
      <c r="E427">
        <v>210</v>
      </c>
      <c r="F427" t="s">
        <v>37</v>
      </c>
      <c r="G427">
        <v>29</v>
      </c>
      <c r="H427">
        <v>3</v>
      </c>
      <c r="I427" t="s">
        <v>59</v>
      </c>
      <c r="J427">
        <v>1</v>
      </c>
      <c r="K427">
        <v>568</v>
      </c>
      <c r="L427">
        <v>1</v>
      </c>
      <c r="M427" t="s">
        <v>46</v>
      </c>
      <c r="N427">
        <v>56</v>
      </c>
      <c r="O427">
        <v>2</v>
      </c>
      <c r="P427">
        <v>4</v>
      </c>
      <c r="Q427" t="s">
        <v>56</v>
      </c>
      <c r="R427">
        <v>4</v>
      </c>
      <c r="S427" t="s">
        <v>52</v>
      </c>
      <c r="T427">
        <v>14118</v>
      </c>
      <c r="U427" t="str">
        <f t="shared" si="19"/>
        <v>High</v>
      </c>
      <c r="V427">
        <v>22102</v>
      </c>
      <c r="W427">
        <v>3</v>
      </c>
      <c r="X427" t="s">
        <v>42</v>
      </c>
      <c r="Y427" t="s">
        <v>43</v>
      </c>
      <c r="Z427">
        <v>12</v>
      </c>
      <c r="AA427">
        <v>3</v>
      </c>
      <c r="AB427">
        <v>3</v>
      </c>
      <c r="AC427">
        <v>80</v>
      </c>
      <c r="AD427">
        <v>1</v>
      </c>
      <c r="AE427">
        <v>32</v>
      </c>
      <c r="AF427">
        <v>3</v>
      </c>
      <c r="AG427">
        <v>2</v>
      </c>
      <c r="AH427" t="str">
        <f t="shared" si="20"/>
        <v>0-2 Years</v>
      </c>
      <c r="AI427">
        <v>1</v>
      </c>
      <c r="AJ427">
        <v>0</v>
      </c>
      <c r="AK427">
        <v>0</v>
      </c>
      <c r="AL427">
        <v>0</v>
      </c>
    </row>
    <row r="428" spans="1:38" x14ac:dyDescent="0.25">
      <c r="A428">
        <v>50</v>
      </c>
      <c r="B428" t="str">
        <f t="shared" si="18"/>
        <v>Late Career (46+)</v>
      </c>
      <c r="C428" t="s">
        <v>43</v>
      </c>
      <c r="D428" t="s">
        <v>36</v>
      </c>
      <c r="E428">
        <v>1099</v>
      </c>
      <c r="F428" t="s">
        <v>45</v>
      </c>
      <c r="G428">
        <v>29</v>
      </c>
      <c r="H428">
        <v>4</v>
      </c>
      <c r="I428" t="s">
        <v>38</v>
      </c>
      <c r="J428">
        <v>1</v>
      </c>
      <c r="K428">
        <v>569</v>
      </c>
      <c r="L428">
        <v>2</v>
      </c>
      <c r="M428" t="s">
        <v>46</v>
      </c>
      <c r="N428">
        <v>88</v>
      </c>
      <c r="O428">
        <v>2</v>
      </c>
      <c r="P428">
        <v>4</v>
      </c>
      <c r="Q428" t="s">
        <v>56</v>
      </c>
      <c r="R428">
        <v>3</v>
      </c>
      <c r="S428" t="s">
        <v>48</v>
      </c>
      <c r="T428">
        <v>17046</v>
      </c>
      <c r="U428" t="str">
        <f t="shared" si="19"/>
        <v>High</v>
      </c>
      <c r="V428">
        <v>9314</v>
      </c>
      <c r="W428">
        <v>0</v>
      </c>
      <c r="X428" t="s">
        <v>42</v>
      </c>
      <c r="Y428" t="s">
        <v>43</v>
      </c>
      <c r="Z428">
        <v>15</v>
      </c>
      <c r="AA428">
        <v>3</v>
      </c>
      <c r="AB428">
        <v>2</v>
      </c>
      <c r="AC428">
        <v>80</v>
      </c>
      <c r="AD428">
        <v>1</v>
      </c>
      <c r="AE428">
        <v>28</v>
      </c>
      <c r="AF428">
        <v>2</v>
      </c>
      <c r="AG428">
        <v>3</v>
      </c>
      <c r="AH428" t="str">
        <f t="shared" si="20"/>
        <v>6+ Years</v>
      </c>
      <c r="AI428">
        <v>27</v>
      </c>
      <c r="AJ428">
        <v>10</v>
      </c>
      <c r="AK428">
        <v>15</v>
      </c>
      <c r="AL428">
        <v>7</v>
      </c>
    </row>
    <row r="429" spans="1:38" x14ac:dyDescent="0.25">
      <c r="A429">
        <v>30</v>
      </c>
      <c r="B429" t="str">
        <f t="shared" si="18"/>
        <v>Early Career (18-30)</v>
      </c>
      <c r="C429" t="s">
        <v>43</v>
      </c>
      <c r="D429" t="s">
        <v>55</v>
      </c>
      <c r="E429">
        <v>1116</v>
      </c>
      <c r="F429" t="s">
        <v>45</v>
      </c>
      <c r="G429">
        <v>2</v>
      </c>
      <c r="H429">
        <v>3</v>
      </c>
      <c r="I429" t="s">
        <v>51</v>
      </c>
      <c r="J429">
        <v>1</v>
      </c>
      <c r="K429">
        <v>571</v>
      </c>
      <c r="L429">
        <v>3</v>
      </c>
      <c r="M429" t="s">
        <v>39</v>
      </c>
      <c r="N429">
        <v>49</v>
      </c>
      <c r="O429">
        <v>3</v>
      </c>
      <c r="P429">
        <v>1</v>
      </c>
      <c r="Q429" t="s">
        <v>50</v>
      </c>
      <c r="R429">
        <v>4</v>
      </c>
      <c r="S429" t="s">
        <v>41</v>
      </c>
      <c r="T429">
        <v>2564</v>
      </c>
      <c r="U429" t="str">
        <f t="shared" si="19"/>
        <v>Low</v>
      </c>
      <c r="V429">
        <v>7181</v>
      </c>
      <c r="W429">
        <v>0</v>
      </c>
      <c r="X429" t="s">
        <v>42</v>
      </c>
      <c r="Y429" t="s">
        <v>43</v>
      </c>
      <c r="Z429">
        <v>14</v>
      </c>
      <c r="AA429">
        <v>3</v>
      </c>
      <c r="AB429">
        <v>3</v>
      </c>
      <c r="AC429">
        <v>80</v>
      </c>
      <c r="AD429">
        <v>0</v>
      </c>
      <c r="AE429">
        <v>12</v>
      </c>
      <c r="AF429">
        <v>2</v>
      </c>
      <c r="AG429">
        <v>2</v>
      </c>
      <c r="AH429" t="str">
        <f t="shared" si="20"/>
        <v>6+ Years</v>
      </c>
      <c r="AI429">
        <v>11</v>
      </c>
      <c r="AJ429">
        <v>7</v>
      </c>
      <c r="AK429">
        <v>6</v>
      </c>
      <c r="AL429">
        <v>7</v>
      </c>
    </row>
    <row r="430" spans="1:38" x14ac:dyDescent="0.25">
      <c r="A430">
        <v>60</v>
      </c>
      <c r="B430" t="str">
        <f t="shared" si="18"/>
        <v>Late Career (46+)</v>
      </c>
      <c r="C430" t="s">
        <v>43</v>
      </c>
      <c r="D430" t="s">
        <v>44</v>
      </c>
      <c r="E430">
        <v>1499</v>
      </c>
      <c r="F430" t="s">
        <v>37</v>
      </c>
      <c r="G430">
        <v>28</v>
      </c>
      <c r="H430">
        <v>3</v>
      </c>
      <c r="I430" t="s">
        <v>59</v>
      </c>
      <c r="J430">
        <v>1</v>
      </c>
      <c r="K430">
        <v>573</v>
      </c>
      <c r="L430">
        <v>3</v>
      </c>
      <c r="M430" t="s">
        <v>39</v>
      </c>
      <c r="N430">
        <v>80</v>
      </c>
      <c r="O430">
        <v>2</v>
      </c>
      <c r="P430">
        <v>3</v>
      </c>
      <c r="Q430" t="s">
        <v>40</v>
      </c>
      <c r="R430">
        <v>1</v>
      </c>
      <c r="S430" t="s">
        <v>48</v>
      </c>
      <c r="T430">
        <v>10266</v>
      </c>
      <c r="U430" t="str">
        <f t="shared" si="19"/>
        <v>High</v>
      </c>
      <c r="V430">
        <v>2845</v>
      </c>
      <c r="W430">
        <v>4</v>
      </c>
      <c r="X430" t="s">
        <v>42</v>
      </c>
      <c r="Y430" t="s">
        <v>43</v>
      </c>
      <c r="Z430">
        <v>19</v>
      </c>
      <c r="AA430">
        <v>3</v>
      </c>
      <c r="AB430">
        <v>4</v>
      </c>
      <c r="AC430">
        <v>80</v>
      </c>
      <c r="AD430">
        <v>0</v>
      </c>
      <c r="AE430">
        <v>22</v>
      </c>
      <c r="AF430">
        <v>5</v>
      </c>
      <c r="AG430">
        <v>4</v>
      </c>
      <c r="AH430" t="str">
        <f t="shared" si="20"/>
        <v>6+ Years</v>
      </c>
      <c r="AI430">
        <v>18</v>
      </c>
      <c r="AJ430">
        <v>13</v>
      </c>
      <c r="AK430">
        <v>13</v>
      </c>
      <c r="AL430">
        <v>11</v>
      </c>
    </row>
    <row r="431" spans="1:38" x14ac:dyDescent="0.25">
      <c r="A431">
        <v>47</v>
      </c>
      <c r="B431" t="str">
        <f t="shared" si="18"/>
        <v>Late Career (46+)</v>
      </c>
      <c r="C431" t="s">
        <v>43</v>
      </c>
      <c r="D431" t="s">
        <v>36</v>
      </c>
      <c r="E431">
        <v>983</v>
      </c>
      <c r="F431" t="s">
        <v>45</v>
      </c>
      <c r="G431">
        <v>2</v>
      </c>
      <c r="H431">
        <v>2</v>
      </c>
      <c r="I431" t="s">
        <v>51</v>
      </c>
      <c r="J431">
        <v>1</v>
      </c>
      <c r="K431">
        <v>574</v>
      </c>
      <c r="L431">
        <v>1</v>
      </c>
      <c r="M431" t="s">
        <v>39</v>
      </c>
      <c r="N431">
        <v>65</v>
      </c>
      <c r="O431">
        <v>3</v>
      </c>
      <c r="P431">
        <v>2</v>
      </c>
      <c r="Q431" t="s">
        <v>53</v>
      </c>
      <c r="R431">
        <v>4</v>
      </c>
      <c r="S431" t="s">
        <v>52</v>
      </c>
      <c r="T431">
        <v>5070</v>
      </c>
      <c r="U431" t="str">
        <f t="shared" si="19"/>
        <v>Medium</v>
      </c>
      <c r="V431">
        <v>7389</v>
      </c>
      <c r="W431">
        <v>5</v>
      </c>
      <c r="X431" t="s">
        <v>42</v>
      </c>
      <c r="Y431" t="s">
        <v>43</v>
      </c>
      <c r="Z431">
        <v>13</v>
      </c>
      <c r="AA431">
        <v>3</v>
      </c>
      <c r="AB431">
        <v>3</v>
      </c>
      <c r="AC431">
        <v>80</v>
      </c>
      <c r="AD431">
        <v>3</v>
      </c>
      <c r="AE431">
        <v>20</v>
      </c>
      <c r="AF431">
        <v>2</v>
      </c>
      <c r="AG431">
        <v>3</v>
      </c>
      <c r="AH431" t="str">
        <f t="shared" si="20"/>
        <v>3-5 Years</v>
      </c>
      <c r="AI431">
        <v>5</v>
      </c>
      <c r="AJ431">
        <v>0</v>
      </c>
      <c r="AK431">
        <v>0</v>
      </c>
      <c r="AL431">
        <v>4</v>
      </c>
    </row>
    <row r="432" spans="1:38" x14ac:dyDescent="0.25">
      <c r="A432">
        <v>46</v>
      </c>
      <c r="B432" t="str">
        <f t="shared" si="18"/>
        <v>Late Career (46+)</v>
      </c>
      <c r="C432" t="s">
        <v>43</v>
      </c>
      <c r="D432" t="s">
        <v>36</v>
      </c>
      <c r="E432">
        <v>1009</v>
      </c>
      <c r="F432" t="s">
        <v>45</v>
      </c>
      <c r="G432">
        <v>2</v>
      </c>
      <c r="H432">
        <v>3</v>
      </c>
      <c r="I432" t="s">
        <v>38</v>
      </c>
      <c r="J432">
        <v>1</v>
      </c>
      <c r="K432">
        <v>575</v>
      </c>
      <c r="L432">
        <v>1</v>
      </c>
      <c r="M432" t="s">
        <v>46</v>
      </c>
      <c r="N432">
        <v>51</v>
      </c>
      <c r="O432">
        <v>3</v>
      </c>
      <c r="P432">
        <v>4</v>
      </c>
      <c r="Q432" t="s">
        <v>58</v>
      </c>
      <c r="R432">
        <v>3</v>
      </c>
      <c r="S432" t="s">
        <v>48</v>
      </c>
      <c r="T432">
        <v>17861</v>
      </c>
      <c r="U432" t="str">
        <f t="shared" si="19"/>
        <v>High</v>
      </c>
      <c r="V432">
        <v>2288</v>
      </c>
      <c r="W432">
        <v>6</v>
      </c>
      <c r="X432" t="s">
        <v>42</v>
      </c>
      <c r="Y432" t="s">
        <v>43</v>
      </c>
      <c r="Z432">
        <v>13</v>
      </c>
      <c r="AA432">
        <v>3</v>
      </c>
      <c r="AB432">
        <v>3</v>
      </c>
      <c r="AC432">
        <v>80</v>
      </c>
      <c r="AD432">
        <v>0</v>
      </c>
      <c r="AE432">
        <v>26</v>
      </c>
      <c r="AF432">
        <v>2</v>
      </c>
      <c r="AG432">
        <v>1</v>
      </c>
      <c r="AH432" t="str">
        <f t="shared" si="20"/>
        <v>3-5 Years</v>
      </c>
      <c r="AI432">
        <v>3</v>
      </c>
      <c r="AJ432">
        <v>2</v>
      </c>
      <c r="AK432">
        <v>0</v>
      </c>
      <c r="AL432">
        <v>1</v>
      </c>
    </row>
    <row r="433" spans="1:38" x14ac:dyDescent="0.25">
      <c r="A433">
        <v>35</v>
      </c>
      <c r="B433" t="str">
        <f t="shared" si="18"/>
        <v>Mid Career (31-45)</v>
      </c>
      <c r="C433" t="s">
        <v>43</v>
      </c>
      <c r="D433" t="s">
        <v>36</v>
      </c>
      <c r="E433">
        <v>144</v>
      </c>
      <c r="F433" t="s">
        <v>45</v>
      </c>
      <c r="G433">
        <v>22</v>
      </c>
      <c r="H433">
        <v>3</v>
      </c>
      <c r="I433" t="s">
        <v>38</v>
      </c>
      <c r="J433">
        <v>1</v>
      </c>
      <c r="K433">
        <v>577</v>
      </c>
      <c r="L433">
        <v>4</v>
      </c>
      <c r="M433" t="s">
        <v>46</v>
      </c>
      <c r="N433">
        <v>46</v>
      </c>
      <c r="O433">
        <v>1</v>
      </c>
      <c r="P433">
        <v>1</v>
      </c>
      <c r="Q433" t="s">
        <v>50</v>
      </c>
      <c r="R433">
        <v>3</v>
      </c>
      <c r="S433" t="s">
        <v>41</v>
      </c>
      <c r="T433">
        <v>4230</v>
      </c>
      <c r="U433" t="str">
        <f t="shared" si="19"/>
        <v>Medium</v>
      </c>
      <c r="V433">
        <v>19225</v>
      </c>
      <c r="W433">
        <v>0</v>
      </c>
      <c r="X433" t="s">
        <v>42</v>
      </c>
      <c r="Y433" t="s">
        <v>43</v>
      </c>
      <c r="Z433">
        <v>15</v>
      </c>
      <c r="AA433">
        <v>3</v>
      </c>
      <c r="AB433">
        <v>3</v>
      </c>
      <c r="AC433">
        <v>80</v>
      </c>
      <c r="AD433">
        <v>0</v>
      </c>
      <c r="AE433">
        <v>6</v>
      </c>
      <c r="AF433">
        <v>2</v>
      </c>
      <c r="AG433">
        <v>3</v>
      </c>
      <c r="AH433" t="str">
        <f t="shared" si="20"/>
        <v>3-5 Years</v>
      </c>
      <c r="AI433">
        <v>5</v>
      </c>
      <c r="AJ433">
        <v>4</v>
      </c>
      <c r="AK433">
        <v>4</v>
      </c>
      <c r="AL433">
        <v>3</v>
      </c>
    </row>
    <row r="434" spans="1:38" x14ac:dyDescent="0.25">
      <c r="A434">
        <v>54</v>
      </c>
      <c r="B434" t="str">
        <f t="shared" si="18"/>
        <v>Late Career (46+)</v>
      </c>
      <c r="C434" t="s">
        <v>43</v>
      </c>
      <c r="D434" t="s">
        <v>36</v>
      </c>
      <c r="E434">
        <v>548</v>
      </c>
      <c r="F434" t="s">
        <v>45</v>
      </c>
      <c r="G434">
        <v>8</v>
      </c>
      <c r="H434">
        <v>4</v>
      </c>
      <c r="I434" t="s">
        <v>38</v>
      </c>
      <c r="J434">
        <v>1</v>
      </c>
      <c r="K434">
        <v>578</v>
      </c>
      <c r="L434">
        <v>3</v>
      </c>
      <c r="M434" t="s">
        <v>39</v>
      </c>
      <c r="N434">
        <v>42</v>
      </c>
      <c r="O434">
        <v>3</v>
      </c>
      <c r="P434">
        <v>2</v>
      </c>
      <c r="Q434" t="s">
        <v>50</v>
      </c>
      <c r="R434">
        <v>3</v>
      </c>
      <c r="S434" t="s">
        <v>41</v>
      </c>
      <c r="T434">
        <v>3780</v>
      </c>
      <c r="U434" t="str">
        <f t="shared" si="19"/>
        <v>Medium</v>
      </c>
      <c r="V434">
        <v>23428</v>
      </c>
      <c r="W434">
        <v>7</v>
      </c>
      <c r="X434" t="s">
        <v>42</v>
      </c>
      <c r="Y434" t="s">
        <v>43</v>
      </c>
      <c r="Z434">
        <v>11</v>
      </c>
      <c r="AA434">
        <v>3</v>
      </c>
      <c r="AB434">
        <v>3</v>
      </c>
      <c r="AC434">
        <v>80</v>
      </c>
      <c r="AD434">
        <v>0</v>
      </c>
      <c r="AE434">
        <v>19</v>
      </c>
      <c r="AF434">
        <v>3</v>
      </c>
      <c r="AG434">
        <v>3</v>
      </c>
      <c r="AH434" t="str">
        <f t="shared" si="20"/>
        <v>0-2 Years</v>
      </c>
      <c r="AI434">
        <v>1</v>
      </c>
      <c r="AJ434">
        <v>0</v>
      </c>
      <c r="AK434">
        <v>0</v>
      </c>
      <c r="AL434">
        <v>0</v>
      </c>
    </row>
    <row r="435" spans="1:38" x14ac:dyDescent="0.25">
      <c r="A435">
        <v>34</v>
      </c>
      <c r="B435" t="str">
        <f t="shared" si="18"/>
        <v>Mid Career (31-45)</v>
      </c>
      <c r="C435" t="s">
        <v>43</v>
      </c>
      <c r="D435" t="s">
        <v>36</v>
      </c>
      <c r="E435">
        <v>1303</v>
      </c>
      <c r="F435" t="s">
        <v>45</v>
      </c>
      <c r="G435">
        <v>2</v>
      </c>
      <c r="H435">
        <v>4</v>
      </c>
      <c r="I435" t="s">
        <v>38</v>
      </c>
      <c r="J435">
        <v>1</v>
      </c>
      <c r="K435">
        <v>579</v>
      </c>
      <c r="L435">
        <v>4</v>
      </c>
      <c r="M435" t="s">
        <v>46</v>
      </c>
      <c r="N435">
        <v>62</v>
      </c>
      <c r="O435">
        <v>2</v>
      </c>
      <c r="P435">
        <v>1</v>
      </c>
      <c r="Q435" t="s">
        <v>47</v>
      </c>
      <c r="R435">
        <v>3</v>
      </c>
      <c r="S435" t="s">
        <v>52</v>
      </c>
      <c r="T435">
        <v>2768</v>
      </c>
      <c r="U435" t="str">
        <f t="shared" si="19"/>
        <v>Low</v>
      </c>
      <c r="V435">
        <v>8416</v>
      </c>
      <c r="W435">
        <v>3</v>
      </c>
      <c r="X435" t="s">
        <v>42</v>
      </c>
      <c r="Y435" t="s">
        <v>43</v>
      </c>
      <c r="Z435">
        <v>12</v>
      </c>
      <c r="AA435">
        <v>3</v>
      </c>
      <c r="AB435">
        <v>3</v>
      </c>
      <c r="AC435">
        <v>80</v>
      </c>
      <c r="AD435">
        <v>1</v>
      </c>
      <c r="AE435">
        <v>14</v>
      </c>
      <c r="AF435">
        <v>3</v>
      </c>
      <c r="AG435">
        <v>3</v>
      </c>
      <c r="AH435" t="str">
        <f t="shared" si="20"/>
        <v>6+ Years</v>
      </c>
      <c r="AI435">
        <v>7</v>
      </c>
      <c r="AJ435">
        <v>3</v>
      </c>
      <c r="AK435">
        <v>5</v>
      </c>
      <c r="AL435">
        <v>7</v>
      </c>
    </row>
    <row r="436" spans="1:38" x14ac:dyDescent="0.25">
      <c r="A436">
        <v>46</v>
      </c>
      <c r="B436" t="str">
        <f t="shared" si="18"/>
        <v>Late Career (46+)</v>
      </c>
      <c r="C436" t="s">
        <v>43</v>
      </c>
      <c r="D436" t="s">
        <v>36</v>
      </c>
      <c r="E436">
        <v>1125</v>
      </c>
      <c r="F436" t="s">
        <v>37</v>
      </c>
      <c r="G436">
        <v>10</v>
      </c>
      <c r="H436">
        <v>3</v>
      </c>
      <c r="I436" t="s">
        <v>59</v>
      </c>
      <c r="J436">
        <v>1</v>
      </c>
      <c r="K436">
        <v>580</v>
      </c>
      <c r="L436">
        <v>3</v>
      </c>
      <c r="M436" t="s">
        <v>39</v>
      </c>
      <c r="N436">
        <v>94</v>
      </c>
      <c r="O436">
        <v>2</v>
      </c>
      <c r="P436">
        <v>3</v>
      </c>
      <c r="Q436" t="s">
        <v>40</v>
      </c>
      <c r="R436">
        <v>4</v>
      </c>
      <c r="S436" t="s">
        <v>48</v>
      </c>
      <c r="T436">
        <v>9071</v>
      </c>
      <c r="U436" t="str">
        <f t="shared" si="19"/>
        <v>High</v>
      </c>
      <c r="V436">
        <v>11563</v>
      </c>
      <c r="W436">
        <v>2</v>
      </c>
      <c r="X436" t="s">
        <v>42</v>
      </c>
      <c r="Y436" t="s">
        <v>35</v>
      </c>
      <c r="Z436">
        <v>19</v>
      </c>
      <c r="AA436">
        <v>3</v>
      </c>
      <c r="AB436">
        <v>3</v>
      </c>
      <c r="AC436">
        <v>80</v>
      </c>
      <c r="AD436">
        <v>1</v>
      </c>
      <c r="AE436">
        <v>15</v>
      </c>
      <c r="AF436">
        <v>3</v>
      </c>
      <c r="AG436">
        <v>3</v>
      </c>
      <c r="AH436" t="str">
        <f t="shared" si="20"/>
        <v>3-5 Years</v>
      </c>
      <c r="AI436">
        <v>3</v>
      </c>
      <c r="AJ436">
        <v>2</v>
      </c>
      <c r="AK436">
        <v>1</v>
      </c>
      <c r="AL436">
        <v>2</v>
      </c>
    </row>
    <row r="437" spans="1:38" x14ac:dyDescent="0.25">
      <c r="A437">
        <v>31</v>
      </c>
      <c r="B437" t="str">
        <f t="shared" si="18"/>
        <v>Mid Career (31-45)</v>
      </c>
      <c r="C437" t="s">
        <v>43</v>
      </c>
      <c r="D437" t="s">
        <v>36</v>
      </c>
      <c r="E437">
        <v>1274</v>
      </c>
      <c r="F437" t="s">
        <v>45</v>
      </c>
      <c r="G437">
        <v>9</v>
      </c>
      <c r="H437">
        <v>1</v>
      </c>
      <c r="I437" t="s">
        <v>38</v>
      </c>
      <c r="J437">
        <v>1</v>
      </c>
      <c r="K437">
        <v>581</v>
      </c>
      <c r="L437">
        <v>3</v>
      </c>
      <c r="M437" t="s">
        <v>46</v>
      </c>
      <c r="N437">
        <v>33</v>
      </c>
      <c r="O437">
        <v>3</v>
      </c>
      <c r="P437">
        <v>3</v>
      </c>
      <c r="Q437" t="s">
        <v>53</v>
      </c>
      <c r="R437">
        <v>2</v>
      </c>
      <c r="S437" t="s">
        <v>52</v>
      </c>
      <c r="T437">
        <v>10648</v>
      </c>
      <c r="U437" t="str">
        <f t="shared" si="19"/>
        <v>High</v>
      </c>
      <c r="V437">
        <v>14394</v>
      </c>
      <c r="W437">
        <v>1</v>
      </c>
      <c r="X437" t="s">
        <v>42</v>
      </c>
      <c r="Y437" t="s">
        <v>43</v>
      </c>
      <c r="Z437">
        <v>25</v>
      </c>
      <c r="AA437">
        <v>4</v>
      </c>
      <c r="AB437">
        <v>4</v>
      </c>
      <c r="AC437">
        <v>80</v>
      </c>
      <c r="AD437">
        <v>1</v>
      </c>
      <c r="AE437">
        <v>13</v>
      </c>
      <c r="AF437">
        <v>6</v>
      </c>
      <c r="AG437">
        <v>4</v>
      </c>
      <c r="AH437" t="str">
        <f t="shared" si="20"/>
        <v>6+ Years</v>
      </c>
      <c r="AI437">
        <v>13</v>
      </c>
      <c r="AJ437">
        <v>8</v>
      </c>
      <c r="AK437">
        <v>0</v>
      </c>
      <c r="AL437">
        <v>8</v>
      </c>
    </row>
    <row r="438" spans="1:38" x14ac:dyDescent="0.25">
      <c r="A438">
        <v>33</v>
      </c>
      <c r="B438" t="str">
        <f t="shared" si="18"/>
        <v>Mid Career (31-45)</v>
      </c>
      <c r="C438" t="s">
        <v>35</v>
      </c>
      <c r="D438" t="s">
        <v>36</v>
      </c>
      <c r="E438">
        <v>1277</v>
      </c>
      <c r="F438" t="s">
        <v>45</v>
      </c>
      <c r="G438">
        <v>15</v>
      </c>
      <c r="H438">
        <v>1</v>
      </c>
      <c r="I438" t="s">
        <v>51</v>
      </c>
      <c r="J438">
        <v>1</v>
      </c>
      <c r="K438">
        <v>582</v>
      </c>
      <c r="L438">
        <v>2</v>
      </c>
      <c r="M438" t="s">
        <v>46</v>
      </c>
      <c r="N438">
        <v>56</v>
      </c>
      <c r="O438">
        <v>3</v>
      </c>
      <c r="P438">
        <v>3</v>
      </c>
      <c r="Q438" t="s">
        <v>56</v>
      </c>
      <c r="R438">
        <v>3</v>
      </c>
      <c r="S438" t="s">
        <v>48</v>
      </c>
      <c r="T438">
        <v>13610</v>
      </c>
      <c r="U438" t="str">
        <f t="shared" si="19"/>
        <v>High</v>
      </c>
      <c r="V438">
        <v>24619</v>
      </c>
      <c r="W438">
        <v>7</v>
      </c>
      <c r="X438" t="s">
        <v>42</v>
      </c>
      <c r="Y438" t="s">
        <v>35</v>
      </c>
      <c r="Z438">
        <v>12</v>
      </c>
      <c r="AA438">
        <v>3</v>
      </c>
      <c r="AB438">
        <v>4</v>
      </c>
      <c r="AC438">
        <v>80</v>
      </c>
      <c r="AD438">
        <v>0</v>
      </c>
      <c r="AE438">
        <v>15</v>
      </c>
      <c r="AF438">
        <v>2</v>
      </c>
      <c r="AG438">
        <v>4</v>
      </c>
      <c r="AH438" t="str">
        <f t="shared" si="20"/>
        <v>6+ Years</v>
      </c>
      <c r="AI438">
        <v>7</v>
      </c>
      <c r="AJ438">
        <v>6</v>
      </c>
      <c r="AK438">
        <v>7</v>
      </c>
      <c r="AL438">
        <v>7</v>
      </c>
    </row>
    <row r="439" spans="1:38" x14ac:dyDescent="0.25">
      <c r="A439">
        <v>33</v>
      </c>
      <c r="B439" t="str">
        <f t="shared" si="18"/>
        <v>Mid Career (31-45)</v>
      </c>
      <c r="C439" t="s">
        <v>35</v>
      </c>
      <c r="D439" t="s">
        <v>36</v>
      </c>
      <c r="E439">
        <v>587</v>
      </c>
      <c r="F439" t="s">
        <v>45</v>
      </c>
      <c r="G439">
        <v>10</v>
      </c>
      <c r="H439">
        <v>1</v>
      </c>
      <c r="I439" t="s">
        <v>51</v>
      </c>
      <c r="J439">
        <v>1</v>
      </c>
      <c r="K439">
        <v>584</v>
      </c>
      <c r="L439">
        <v>1</v>
      </c>
      <c r="M439" t="s">
        <v>46</v>
      </c>
      <c r="N439">
        <v>38</v>
      </c>
      <c r="O439">
        <v>1</v>
      </c>
      <c r="P439">
        <v>1</v>
      </c>
      <c r="Q439" t="s">
        <v>50</v>
      </c>
      <c r="R439">
        <v>4</v>
      </c>
      <c r="S439" t="s">
        <v>52</v>
      </c>
      <c r="T439">
        <v>3408</v>
      </c>
      <c r="U439" t="str">
        <f t="shared" si="19"/>
        <v>Medium</v>
      </c>
      <c r="V439">
        <v>6705</v>
      </c>
      <c r="W439">
        <v>7</v>
      </c>
      <c r="X439" t="s">
        <v>42</v>
      </c>
      <c r="Y439" t="s">
        <v>43</v>
      </c>
      <c r="Z439">
        <v>13</v>
      </c>
      <c r="AA439">
        <v>3</v>
      </c>
      <c r="AB439">
        <v>1</v>
      </c>
      <c r="AC439">
        <v>80</v>
      </c>
      <c r="AD439">
        <v>3</v>
      </c>
      <c r="AE439">
        <v>8</v>
      </c>
      <c r="AF439">
        <v>2</v>
      </c>
      <c r="AG439">
        <v>3</v>
      </c>
      <c r="AH439" t="str">
        <f t="shared" si="20"/>
        <v>3-5 Years</v>
      </c>
      <c r="AI439">
        <v>4</v>
      </c>
      <c r="AJ439">
        <v>3</v>
      </c>
      <c r="AK439">
        <v>1</v>
      </c>
      <c r="AL439">
        <v>3</v>
      </c>
    </row>
    <row r="440" spans="1:38" x14ac:dyDescent="0.25">
      <c r="A440">
        <v>30</v>
      </c>
      <c r="B440" t="str">
        <f t="shared" si="18"/>
        <v>Early Career (18-30)</v>
      </c>
      <c r="C440" t="s">
        <v>43</v>
      </c>
      <c r="D440" t="s">
        <v>36</v>
      </c>
      <c r="E440">
        <v>413</v>
      </c>
      <c r="F440" t="s">
        <v>37</v>
      </c>
      <c r="G440">
        <v>7</v>
      </c>
      <c r="H440">
        <v>1</v>
      </c>
      <c r="I440" t="s">
        <v>59</v>
      </c>
      <c r="J440">
        <v>1</v>
      </c>
      <c r="K440">
        <v>585</v>
      </c>
      <c r="L440">
        <v>4</v>
      </c>
      <c r="M440" t="s">
        <v>46</v>
      </c>
      <c r="N440">
        <v>57</v>
      </c>
      <c r="O440">
        <v>3</v>
      </c>
      <c r="P440">
        <v>1</v>
      </c>
      <c r="Q440" t="s">
        <v>57</v>
      </c>
      <c r="R440">
        <v>2</v>
      </c>
      <c r="S440" t="s">
        <v>41</v>
      </c>
      <c r="T440">
        <v>2983</v>
      </c>
      <c r="U440" t="str">
        <f t="shared" si="19"/>
        <v>Low</v>
      </c>
      <c r="V440">
        <v>18398</v>
      </c>
      <c r="W440">
        <v>0</v>
      </c>
      <c r="X440" t="s">
        <v>42</v>
      </c>
      <c r="Y440" t="s">
        <v>43</v>
      </c>
      <c r="Z440">
        <v>14</v>
      </c>
      <c r="AA440">
        <v>3</v>
      </c>
      <c r="AB440">
        <v>1</v>
      </c>
      <c r="AC440">
        <v>80</v>
      </c>
      <c r="AD440">
        <v>0</v>
      </c>
      <c r="AE440">
        <v>4</v>
      </c>
      <c r="AF440">
        <v>3</v>
      </c>
      <c r="AG440">
        <v>3</v>
      </c>
      <c r="AH440" t="str">
        <f t="shared" si="20"/>
        <v>3-5 Years</v>
      </c>
      <c r="AI440">
        <v>3</v>
      </c>
      <c r="AJ440">
        <v>2</v>
      </c>
      <c r="AK440">
        <v>1</v>
      </c>
      <c r="AL440">
        <v>2</v>
      </c>
    </row>
    <row r="441" spans="1:38" x14ac:dyDescent="0.25">
      <c r="A441">
        <v>35</v>
      </c>
      <c r="B441" t="str">
        <f t="shared" si="18"/>
        <v>Mid Career (31-45)</v>
      </c>
      <c r="C441" t="s">
        <v>43</v>
      </c>
      <c r="D441" t="s">
        <v>36</v>
      </c>
      <c r="E441">
        <v>1276</v>
      </c>
      <c r="F441" t="s">
        <v>45</v>
      </c>
      <c r="G441">
        <v>16</v>
      </c>
      <c r="H441">
        <v>3</v>
      </c>
      <c r="I441" t="s">
        <v>38</v>
      </c>
      <c r="J441">
        <v>1</v>
      </c>
      <c r="K441">
        <v>586</v>
      </c>
      <c r="L441">
        <v>4</v>
      </c>
      <c r="M441" t="s">
        <v>46</v>
      </c>
      <c r="N441">
        <v>72</v>
      </c>
      <c r="O441">
        <v>3</v>
      </c>
      <c r="P441">
        <v>3</v>
      </c>
      <c r="Q441" t="s">
        <v>54</v>
      </c>
      <c r="R441">
        <v>3</v>
      </c>
      <c r="S441" t="s">
        <v>48</v>
      </c>
      <c r="T441">
        <v>7632</v>
      </c>
      <c r="U441" t="str">
        <f t="shared" si="19"/>
        <v>High</v>
      </c>
      <c r="V441">
        <v>14295</v>
      </c>
      <c r="W441">
        <v>4</v>
      </c>
      <c r="X441" t="s">
        <v>42</v>
      </c>
      <c r="Y441" t="s">
        <v>35</v>
      </c>
      <c r="Z441">
        <v>12</v>
      </c>
      <c r="AA441">
        <v>3</v>
      </c>
      <c r="AB441">
        <v>3</v>
      </c>
      <c r="AC441">
        <v>80</v>
      </c>
      <c r="AD441">
        <v>0</v>
      </c>
      <c r="AE441">
        <v>10</v>
      </c>
      <c r="AF441">
        <v>2</v>
      </c>
      <c r="AG441">
        <v>3</v>
      </c>
      <c r="AH441" t="str">
        <f t="shared" si="20"/>
        <v>6+ Years</v>
      </c>
      <c r="AI441">
        <v>8</v>
      </c>
      <c r="AJ441">
        <v>7</v>
      </c>
      <c r="AK441">
        <v>0</v>
      </c>
      <c r="AL441">
        <v>0</v>
      </c>
    </row>
    <row r="442" spans="1:38" x14ac:dyDescent="0.25">
      <c r="A442">
        <v>31</v>
      </c>
      <c r="B442" t="str">
        <f t="shared" si="18"/>
        <v>Mid Career (31-45)</v>
      </c>
      <c r="C442" t="s">
        <v>35</v>
      </c>
      <c r="D442" t="s">
        <v>44</v>
      </c>
      <c r="E442">
        <v>534</v>
      </c>
      <c r="F442" t="s">
        <v>45</v>
      </c>
      <c r="G442">
        <v>20</v>
      </c>
      <c r="H442">
        <v>3</v>
      </c>
      <c r="I442" t="s">
        <v>38</v>
      </c>
      <c r="J442">
        <v>1</v>
      </c>
      <c r="K442">
        <v>587</v>
      </c>
      <c r="L442">
        <v>1</v>
      </c>
      <c r="M442" t="s">
        <v>46</v>
      </c>
      <c r="N442">
        <v>66</v>
      </c>
      <c r="O442">
        <v>3</v>
      </c>
      <c r="P442">
        <v>3</v>
      </c>
      <c r="Q442" t="s">
        <v>54</v>
      </c>
      <c r="R442">
        <v>3</v>
      </c>
      <c r="S442" t="s">
        <v>48</v>
      </c>
      <c r="T442">
        <v>9824</v>
      </c>
      <c r="U442" t="str">
        <f t="shared" si="19"/>
        <v>High</v>
      </c>
      <c r="V442">
        <v>22908</v>
      </c>
      <c r="W442">
        <v>3</v>
      </c>
      <c r="X442" t="s">
        <v>42</v>
      </c>
      <c r="Y442" t="s">
        <v>43</v>
      </c>
      <c r="Z442">
        <v>12</v>
      </c>
      <c r="AA442">
        <v>3</v>
      </c>
      <c r="AB442">
        <v>1</v>
      </c>
      <c r="AC442">
        <v>80</v>
      </c>
      <c r="AD442">
        <v>0</v>
      </c>
      <c r="AE442">
        <v>12</v>
      </c>
      <c r="AF442">
        <v>2</v>
      </c>
      <c r="AG442">
        <v>3</v>
      </c>
      <c r="AH442" t="str">
        <f t="shared" si="20"/>
        <v>0-2 Years</v>
      </c>
      <c r="AI442">
        <v>1</v>
      </c>
      <c r="AJ442">
        <v>0</v>
      </c>
      <c r="AK442">
        <v>0</v>
      </c>
      <c r="AL442">
        <v>0</v>
      </c>
    </row>
    <row r="443" spans="1:38" x14ac:dyDescent="0.25">
      <c r="A443">
        <v>34</v>
      </c>
      <c r="B443" t="str">
        <f t="shared" si="18"/>
        <v>Mid Career (31-45)</v>
      </c>
      <c r="C443" t="s">
        <v>35</v>
      </c>
      <c r="D443" t="s">
        <v>44</v>
      </c>
      <c r="E443">
        <v>988</v>
      </c>
      <c r="F443" t="s">
        <v>61</v>
      </c>
      <c r="G443">
        <v>23</v>
      </c>
      <c r="H443">
        <v>3</v>
      </c>
      <c r="I443" t="s">
        <v>61</v>
      </c>
      <c r="J443">
        <v>1</v>
      </c>
      <c r="K443">
        <v>590</v>
      </c>
      <c r="L443">
        <v>2</v>
      </c>
      <c r="M443" t="s">
        <v>39</v>
      </c>
      <c r="N443">
        <v>43</v>
      </c>
      <c r="O443">
        <v>3</v>
      </c>
      <c r="P443">
        <v>3</v>
      </c>
      <c r="Q443" t="s">
        <v>61</v>
      </c>
      <c r="R443">
        <v>1</v>
      </c>
      <c r="S443" t="s">
        <v>52</v>
      </c>
      <c r="T443">
        <v>9950</v>
      </c>
      <c r="U443" t="str">
        <f t="shared" si="19"/>
        <v>High</v>
      </c>
      <c r="V443">
        <v>11533</v>
      </c>
      <c r="W443">
        <v>9</v>
      </c>
      <c r="X443" t="s">
        <v>42</v>
      </c>
      <c r="Y443" t="s">
        <v>35</v>
      </c>
      <c r="Z443">
        <v>15</v>
      </c>
      <c r="AA443">
        <v>3</v>
      </c>
      <c r="AB443">
        <v>3</v>
      </c>
      <c r="AC443">
        <v>80</v>
      </c>
      <c r="AD443">
        <v>3</v>
      </c>
      <c r="AE443">
        <v>11</v>
      </c>
      <c r="AF443">
        <v>2</v>
      </c>
      <c r="AG443">
        <v>3</v>
      </c>
      <c r="AH443" t="str">
        <f t="shared" si="20"/>
        <v>3-5 Years</v>
      </c>
      <c r="AI443">
        <v>3</v>
      </c>
      <c r="AJ443">
        <v>2</v>
      </c>
      <c r="AK443">
        <v>0</v>
      </c>
      <c r="AL443">
        <v>2</v>
      </c>
    </row>
    <row r="444" spans="1:38" x14ac:dyDescent="0.25">
      <c r="A444">
        <v>42</v>
      </c>
      <c r="B444" t="str">
        <f t="shared" si="18"/>
        <v>Mid Career (31-45)</v>
      </c>
      <c r="C444" t="s">
        <v>43</v>
      </c>
      <c r="D444" t="s">
        <v>44</v>
      </c>
      <c r="E444">
        <v>1474</v>
      </c>
      <c r="F444" t="s">
        <v>45</v>
      </c>
      <c r="G444">
        <v>5</v>
      </c>
      <c r="H444">
        <v>2</v>
      </c>
      <c r="I444" t="s">
        <v>49</v>
      </c>
      <c r="J444">
        <v>1</v>
      </c>
      <c r="K444">
        <v>591</v>
      </c>
      <c r="L444">
        <v>2</v>
      </c>
      <c r="M444" t="s">
        <v>46</v>
      </c>
      <c r="N444">
        <v>97</v>
      </c>
      <c r="O444">
        <v>3</v>
      </c>
      <c r="P444">
        <v>1</v>
      </c>
      <c r="Q444" t="s">
        <v>50</v>
      </c>
      <c r="R444">
        <v>3</v>
      </c>
      <c r="S444" t="s">
        <v>48</v>
      </c>
      <c r="T444">
        <v>2093</v>
      </c>
      <c r="U444" t="str">
        <f t="shared" si="19"/>
        <v>Low</v>
      </c>
      <c r="V444">
        <v>9260</v>
      </c>
      <c r="W444">
        <v>4</v>
      </c>
      <c r="X444" t="s">
        <v>42</v>
      </c>
      <c r="Y444" t="s">
        <v>43</v>
      </c>
      <c r="Z444">
        <v>17</v>
      </c>
      <c r="AA444">
        <v>3</v>
      </c>
      <c r="AB444">
        <v>4</v>
      </c>
      <c r="AC444">
        <v>80</v>
      </c>
      <c r="AD444">
        <v>1</v>
      </c>
      <c r="AE444">
        <v>8</v>
      </c>
      <c r="AF444">
        <v>4</v>
      </c>
      <c r="AG444">
        <v>3</v>
      </c>
      <c r="AH444" t="str">
        <f t="shared" si="20"/>
        <v>0-2 Years</v>
      </c>
      <c r="AI444">
        <v>2</v>
      </c>
      <c r="AJ444">
        <v>2</v>
      </c>
      <c r="AK444">
        <v>2</v>
      </c>
      <c r="AL444">
        <v>0</v>
      </c>
    </row>
    <row r="445" spans="1:38" x14ac:dyDescent="0.25">
      <c r="A445">
        <v>36</v>
      </c>
      <c r="B445" t="str">
        <f t="shared" si="18"/>
        <v>Mid Career (31-45)</v>
      </c>
      <c r="C445" t="s">
        <v>43</v>
      </c>
      <c r="D445" t="s">
        <v>55</v>
      </c>
      <c r="E445">
        <v>635</v>
      </c>
      <c r="F445" t="s">
        <v>37</v>
      </c>
      <c r="G445">
        <v>10</v>
      </c>
      <c r="H445">
        <v>4</v>
      </c>
      <c r="I445" t="s">
        <v>51</v>
      </c>
      <c r="J445">
        <v>1</v>
      </c>
      <c r="K445">
        <v>592</v>
      </c>
      <c r="L445">
        <v>2</v>
      </c>
      <c r="M445" t="s">
        <v>46</v>
      </c>
      <c r="N445">
        <v>32</v>
      </c>
      <c r="O445">
        <v>3</v>
      </c>
      <c r="P445">
        <v>3</v>
      </c>
      <c r="Q445" t="s">
        <v>40</v>
      </c>
      <c r="R445">
        <v>4</v>
      </c>
      <c r="S445" t="s">
        <v>41</v>
      </c>
      <c r="T445">
        <v>9980</v>
      </c>
      <c r="U445" t="str">
        <f t="shared" si="19"/>
        <v>High</v>
      </c>
      <c r="V445">
        <v>15318</v>
      </c>
      <c r="W445">
        <v>1</v>
      </c>
      <c r="X445" t="s">
        <v>42</v>
      </c>
      <c r="Y445" t="s">
        <v>43</v>
      </c>
      <c r="Z445">
        <v>14</v>
      </c>
      <c r="AA445">
        <v>3</v>
      </c>
      <c r="AB445">
        <v>4</v>
      </c>
      <c r="AC445">
        <v>80</v>
      </c>
      <c r="AD445">
        <v>0</v>
      </c>
      <c r="AE445">
        <v>10</v>
      </c>
      <c r="AF445">
        <v>3</v>
      </c>
      <c r="AG445">
        <v>2</v>
      </c>
      <c r="AH445" t="str">
        <f t="shared" si="20"/>
        <v>6+ Years</v>
      </c>
      <c r="AI445">
        <v>10</v>
      </c>
      <c r="AJ445">
        <v>3</v>
      </c>
      <c r="AK445">
        <v>9</v>
      </c>
      <c r="AL445">
        <v>7</v>
      </c>
    </row>
    <row r="446" spans="1:38" x14ac:dyDescent="0.25">
      <c r="A446">
        <v>22</v>
      </c>
      <c r="B446" t="str">
        <f t="shared" si="18"/>
        <v>Early Career (18-30)</v>
      </c>
      <c r="C446" t="s">
        <v>35</v>
      </c>
      <c r="D446" t="s">
        <v>44</v>
      </c>
      <c r="E446">
        <v>1368</v>
      </c>
      <c r="F446" t="s">
        <v>45</v>
      </c>
      <c r="G446">
        <v>4</v>
      </c>
      <c r="H446">
        <v>1</v>
      </c>
      <c r="I446" t="s">
        <v>60</v>
      </c>
      <c r="J446">
        <v>1</v>
      </c>
      <c r="K446">
        <v>593</v>
      </c>
      <c r="L446">
        <v>3</v>
      </c>
      <c r="M446" t="s">
        <v>46</v>
      </c>
      <c r="N446">
        <v>99</v>
      </c>
      <c r="O446">
        <v>2</v>
      </c>
      <c r="P446">
        <v>1</v>
      </c>
      <c r="Q446" t="s">
        <v>50</v>
      </c>
      <c r="R446">
        <v>3</v>
      </c>
      <c r="S446" t="s">
        <v>41</v>
      </c>
      <c r="T446">
        <v>3894</v>
      </c>
      <c r="U446" t="str">
        <f t="shared" si="19"/>
        <v>Medium</v>
      </c>
      <c r="V446">
        <v>9129</v>
      </c>
      <c r="W446">
        <v>5</v>
      </c>
      <c r="X446" t="s">
        <v>42</v>
      </c>
      <c r="Y446" t="s">
        <v>43</v>
      </c>
      <c r="Z446">
        <v>16</v>
      </c>
      <c r="AA446">
        <v>3</v>
      </c>
      <c r="AB446">
        <v>3</v>
      </c>
      <c r="AC446">
        <v>80</v>
      </c>
      <c r="AD446">
        <v>0</v>
      </c>
      <c r="AE446">
        <v>4</v>
      </c>
      <c r="AF446">
        <v>3</v>
      </c>
      <c r="AG446">
        <v>3</v>
      </c>
      <c r="AH446" t="str">
        <f t="shared" si="20"/>
        <v>0-2 Years</v>
      </c>
      <c r="AI446">
        <v>2</v>
      </c>
      <c r="AJ446">
        <v>2</v>
      </c>
      <c r="AK446">
        <v>1</v>
      </c>
      <c r="AL446">
        <v>2</v>
      </c>
    </row>
    <row r="447" spans="1:38" x14ac:dyDescent="0.25">
      <c r="A447">
        <v>48</v>
      </c>
      <c r="B447" t="str">
        <f t="shared" si="18"/>
        <v>Late Career (46+)</v>
      </c>
      <c r="C447" t="s">
        <v>43</v>
      </c>
      <c r="D447" t="s">
        <v>36</v>
      </c>
      <c r="E447">
        <v>163</v>
      </c>
      <c r="F447" t="s">
        <v>37</v>
      </c>
      <c r="G447">
        <v>2</v>
      </c>
      <c r="H447">
        <v>5</v>
      </c>
      <c r="I447" t="s">
        <v>59</v>
      </c>
      <c r="J447">
        <v>1</v>
      </c>
      <c r="K447">
        <v>595</v>
      </c>
      <c r="L447">
        <v>2</v>
      </c>
      <c r="M447" t="s">
        <v>39</v>
      </c>
      <c r="N447">
        <v>37</v>
      </c>
      <c r="O447">
        <v>3</v>
      </c>
      <c r="P447">
        <v>2</v>
      </c>
      <c r="Q447" t="s">
        <v>40</v>
      </c>
      <c r="R447">
        <v>4</v>
      </c>
      <c r="S447" t="s">
        <v>48</v>
      </c>
      <c r="T447">
        <v>4051</v>
      </c>
      <c r="U447" t="str">
        <f t="shared" si="19"/>
        <v>Medium</v>
      </c>
      <c r="V447">
        <v>19658</v>
      </c>
      <c r="W447">
        <v>2</v>
      </c>
      <c r="X447" t="s">
        <v>42</v>
      </c>
      <c r="Y447" t="s">
        <v>43</v>
      </c>
      <c r="Z447">
        <v>14</v>
      </c>
      <c r="AA447">
        <v>3</v>
      </c>
      <c r="AB447">
        <v>1</v>
      </c>
      <c r="AC447">
        <v>80</v>
      </c>
      <c r="AD447">
        <v>1</v>
      </c>
      <c r="AE447">
        <v>14</v>
      </c>
      <c r="AF447">
        <v>2</v>
      </c>
      <c r="AG447">
        <v>3</v>
      </c>
      <c r="AH447" t="str">
        <f t="shared" si="20"/>
        <v>6+ Years</v>
      </c>
      <c r="AI447">
        <v>9</v>
      </c>
      <c r="AJ447">
        <v>7</v>
      </c>
      <c r="AK447">
        <v>6</v>
      </c>
      <c r="AL447">
        <v>7</v>
      </c>
    </row>
    <row r="448" spans="1:38" x14ac:dyDescent="0.25">
      <c r="A448">
        <v>55</v>
      </c>
      <c r="B448" t="str">
        <f t="shared" si="18"/>
        <v>Late Career (46+)</v>
      </c>
      <c r="C448" t="s">
        <v>43</v>
      </c>
      <c r="D448" t="s">
        <v>36</v>
      </c>
      <c r="E448">
        <v>1117</v>
      </c>
      <c r="F448" t="s">
        <v>37</v>
      </c>
      <c r="G448">
        <v>18</v>
      </c>
      <c r="H448">
        <v>5</v>
      </c>
      <c r="I448" t="s">
        <v>38</v>
      </c>
      <c r="J448">
        <v>1</v>
      </c>
      <c r="K448">
        <v>597</v>
      </c>
      <c r="L448">
        <v>1</v>
      </c>
      <c r="M448" t="s">
        <v>39</v>
      </c>
      <c r="N448">
        <v>83</v>
      </c>
      <c r="O448">
        <v>3</v>
      </c>
      <c r="P448">
        <v>4</v>
      </c>
      <c r="Q448" t="s">
        <v>56</v>
      </c>
      <c r="R448">
        <v>2</v>
      </c>
      <c r="S448" t="s">
        <v>41</v>
      </c>
      <c r="T448">
        <v>16835</v>
      </c>
      <c r="U448" t="str">
        <f t="shared" si="19"/>
        <v>High</v>
      </c>
      <c r="V448">
        <v>9873</v>
      </c>
      <c r="W448">
        <v>3</v>
      </c>
      <c r="X448" t="s">
        <v>42</v>
      </c>
      <c r="Y448" t="s">
        <v>43</v>
      </c>
      <c r="Z448">
        <v>23</v>
      </c>
      <c r="AA448">
        <v>4</v>
      </c>
      <c r="AB448">
        <v>4</v>
      </c>
      <c r="AC448">
        <v>80</v>
      </c>
      <c r="AD448">
        <v>0</v>
      </c>
      <c r="AE448">
        <v>37</v>
      </c>
      <c r="AF448">
        <v>2</v>
      </c>
      <c r="AG448">
        <v>3</v>
      </c>
      <c r="AH448" t="str">
        <f t="shared" si="20"/>
        <v>6+ Years</v>
      </c>
      <c r="AI448">
        <v>10</v>
      </c>
      <c r="AJ448">
        <v>9</v>
      </c>
      <c r="AK448">
        <v>7</v>
      </c>
      <c r="AL448">
        <v>7</v>
      </c>
    </row>
    <row r="449" spans="1:38" x14ac:dyDescent="0.25">
      <c r="A449">
        <v>41</v>
      </c>
      <c r="B449" t="str">
        <f t="shared" si="18"/>
        <v>Mid Career (31-45)</v>
      </c>
      <c r="C449" t="s">
        <v>43</v>
      </c>
      <c r="D449" t="s">
        <v>55</v>
      </c>
      <c r="E449">
        <v>267</v>
      </c>
      <c r="F449" t="s">
        <v>37</v>
      </c>
      <c r="G449">
        <v>10</v>
      </c>
      <c r="H449">
        <v>2</v>
      </c>
      <c r="I449" t="s">
        <v>38</v>
      </c>
      <c r="J449">
        <v>1</v>
      </c>
      <c r="K449">
        <v>599</v>
      </c>
      <c r="L449">
        <v>4</v>
      </c>
      <c r="M449" t="s">
        <v>46</v>
      </c>
      <c r="N449">
        <v>56</v>
      </c>
      <c r="O449">
        <v>3</v>
      </c>
      <c r="P449">
        <v>2</v>
      </c>
      <c r="Q449" t="s">
        <v>40</v>
      </c>
      <c r="R449">
        <v>4</v>
      </c>
      <c r="S449" t="s">
        <v>41</v>
      </c>
      <c r="T449">
        <v>6230</v>
      </c>
      <c r="U449" t="str">
        <f t="shared" si="19"/>
        <v>Medium</v>
      </c>
      <c r="V449">
        <v>13430</v>
      </c>
      <c r="W449">
        <v>7</v>
      </c>
      <c r="X449" t="s">
        <v>42</v>
      </c>
      <c r="Y449" t="s">
        <v>43</v>
      </c>
      <c r="Z449">
        <v>14</v>
      </c>
      <c r="AA449">
        <v>3</v>
      </c>
      <c r="AB449">
        <v>4</v>
      </c>
      <c r="AC449">
        <v>80</v>
      </c>
      <c r="AD449">
        <v>0</v>
      </c>
      <c r="AE449">
        <v>16</v>
      </c>
      <c r="AF449">
        <v>3</v>
      </c>
      <c r="AG449">
        <v>3</v>
      </c>
      <c r="AH449" t="str">
        <f t="shared" si="20"/>
        <v>6+ Years</v>
      </c>
      <c r="AI449">
        <v>14</v>
      </c>
      <c r="AJ449">
        <v>3</v>
      </c>
      <c r="AK449">
        <v>1</v>
      </c>
      <c r="AL449">
        <v>10</v>
      </c>
    </row>
    <row r="450" spans="1:38" x14ac:dyDescent="0.25">
      <c r="A450">
        <v>35</v>
      </c>
      <c r="B450" t="str">
        <f t="shared" si="18"/>
        <v>Mid Career (31-45)</v>
      </c>
      <c r="C450" t="s">
        <v>43</v>
      </c>
      <c r="D450" t="s">
        <v>36</v>
      </c>
      <c r="E450">
        <v>619</v>
      </c>
      <c r="F450" t="s">
        <v>37</v>
      </c>
      <c r="G450">
        <v>1</v>
      </c>
      <c r="H450">
        <v>3</v>
      </c>
      <c r="I450" t="s">
        <v>59</v>
      </c>
      <c r="J450">
        <v>1</v>
      </c>
      <c r="K450">
        <v>600</v>
      </c>
      <c r="L450">
        <v>2</v>
      </c>
      <c r="M450" t="s">
        <v>46</v>
      </c>
      <c r="N450">
        <v>85</v>
      </c>
      <c r="O450">
        <v>3</v>
      </c>
      <c r="P450">
        <v>2</v>
      </c>
      <c r="Q450" t="s">
        <v>40</v>
      </c>
      <c r="R450">
        <v>3</v>
      </c>
      <c r="S450" t="s">
        <v>48</v>
      </c>
      <c r="T450">
        <v>4717</v>
      </c>
      <c r="U450" t="str">
        <f t="shared" si="19"/>
        <v>Medium</v>
      </c>
      <c r="V450">
        <v>18659</v>
      </c>
      <c r="W450">
        <v>9</v>
      </c>
      <c r="X450" t="s">
        <v>42</v>
      </c>
      <c r="Y450" t="s">
        <v>43</v>
      </c>
      <c r="Z450">
        <v>11</v>
      </c>
      <c r="AA450">
        <v>3</v>
      </c>
      <c r="AB450">
        <v>3</v>
      </c>
      <c r="AC450">
        <v>80</v>
      </c>
      <c r="AD450">
        <v>0</v>
      </c>
      <c r="AE450">
        <v>15</v>
      </c>
      <c r="AF450">
        <v>2</v>
      </c>
      <c r="AG450">
        <v>3</v>
      </c>
      <c r="AH450" t="str">
        <f t="shared" si="20"/>
        <v>6+ Years</v>
      </c>
      <c r="AI450">
        <v>11</v>
      </c>
      <c r="AJ450">
        <v>9</v>
      </c>
      <c r="AK450">
        <v>6</v>
      </c>
      <c r="AL450">
        <v>9</v>
      </c>
    </row>
    <row r="451" spans="1:38" x14ac:dyDescent="0.25">
      <c r="A451">
        <v>40</v>
      </c>
      <c r="B451" t="str">
        <f t="shared" ref="B451:B514" si="21">IF(A451&lt;=30,"Early Career (18-30)",
 IF(A451&lt;=45,"Mid Career (31-45)",
 "Late Career (46+)"))</f>
        <v>Mid Career (31-45)</v>
      </c>
      <c r="C451" t="s">
        <v>43</v>
      </c>
      <c r="D451" t="s">
        <v>36</v>
      </c>
      <c r="E451">
        <v>302</v>
      </c>
      <c r="F451" t="s">
        <v>45</v>
      </c>
      <c r="G451">
        <v>6</v>
      </c>
      <c r="H451">
        <v>3</v>
      </c>
      <c r="I451" t="s">
        <v>38</v>
      </c>
      <c r="J451">
        <v>1</v>
      </c>
      <c r="K451">
        <v>601</v>
      </c>
      <c r="L451">
        <v>2</v>
      </c>
      <c r="M451" t="s">
        <v>39</v>
      </c>
      <c r="N451">
        <v>75</v>
      </c>
      <c r="O451">
        <v>3</v>
      </c>
      <c r="P451">
        <v>4</v>
      </c>
      <c r="Q451" t="s">
        <v>53</v>
      </c>
      <c r="R451">
        <v>3</v>
      </c>
      <c r="S451" t="s">
        <v>41</v>
      </c>
      <c r="T451">
        <v>13237</v>
      </c>
      <c r="U451" t="str">
        <f t="shared" ref="U451:U514" si="22">IF(T451&lt;3000,"Low",
 IF(T451&lt;7000,"Medium",
 "High"))</f>
        <v>High</v>
      </c>
      <c r="V451">
        <v>20364</v>
      </c>
      <c r="W451">
        <v>7</v>
      </c>
      <c r="X451" t="s">
        <v>42</v>
      </c>
      <c r="Y451" t="s">
        <v>43</v>
      </c>
      <c r="Z451">
        <v>15</v>
      </c>
      <c r="AA451">
        <v>3</v>
      </c>
      <c r="AB451">
        <v>3</v>
      </c>
      <c r="AC451">
        <v>80</v>
      </c>
      <c r="AD451">
        <v>0</v>
      </c>
      <c r="AE451">
        <v>22</v>
      </c>
      <c r="AF451">
        <v>3</v>
      </c>
      <c r="AG451">
        <v>3</v>
      </c>
      <c r="AH451" t="str">
        <f t="shared" ref="AH451:AH514" si="23">IF(AI451&lt;=2,"0-2 Years",
 IF(AI451&lt;=5,"3-5 Years",
 "6+ Years"))</f>
        <v>6+ Years</v>
      </c>
      <c r="AI451">
        <v>20</v>
      </c>
      <c r="AJ451">
        <v>6</v>
      </c>
      <c r="AK451">
        <v>5</v>
      </c>
      <c r="AL451">
        <v>13</v>
      </c>
    </row>
    <row r="452" spans="1:38" x14ac:dyDescent="0.25">
      <c r="A452">
        <v>39</v>
      </c>
      <c r="B452" t="str">
        <f t="shared" si="21"/>
        <v>Mid Career (31-45)</v>
      </c>
      <c r="C452" t="s">
        <v>43</v>
      </c>
      <c r="D452" t="s">
        <v>44</v>
      </c>
      <c r="E452">
        <v>443</v>
      </c>
      <c r="F452" t="s">
        <v>45</v>
      </c>
      <c r="G452">
        <v>8</v>
      </c>
      <c r="H452">
        <v>1</v>
      </c>
      <c r="I452" t="s">
        <v>38</v>
      </c>
      <c r="J452">
        <v>1</v>
      </c>
      <c r="K452">
        <v>602</v>
      </c>
      <c r="L452">
        <v>3</v>
      </c>
      <c r="M452" t="s">
        <v>39</v>
      </c>
      <c r="N452">
        <v>48</v>
      </c>
      <c r="O452">
        <v>3</v>
      </c>
      <c r="P452">
        <v>1</v>
      </c>
      <c r="Q452" t="s">
        <v>50</v>
      </c>
      <c r="R452">
        <v>3</v>
      </c>
      <c r="S452" t="s">
        <v>48</v>
      </c>
      <c r="T452">
        <v>3755</v>
      </c>
      <c r="U452" t="str">
        <f t="shared" si="22"/>
        <v>Medium</v>
      </c>
      <c r="V452">
        <v>17872</v>
      </c>
      <c r="W452">
        <v>1</v>
      </c>
      <c r="X452" t="s">
        <v>42</v>
      </c>
      <c r="Y452" t="s">
        <v>43</v>
      </c>
      <c r="Z452">
        <v>11</v>
      </c>
      <c r="AA452">
        <v>3</v>
      </c>
      <c r="AB452">
        <v>1</v>
      </c>
      <c r="AC452">
        <v>80</v>
      </c>
      <c r="AD452">
        <v>1</v>
      </c>
      <c r="AE452">
        <v>8</v>
      </c>
      <c r="AF452">
        <v>3</v>
      </c>
      <c r="AG452">
        <v>3</v>
      </c>
      <c r="AH452" t="str">
        <f t="shared" si="23"/>
        <v>6+ Years</v>
      </c>
      <c r="AI452">
        <v>8</v>
      </c>
      <c r="AJ452">
        <v>3</v>
      </c>
      <c r="AK452">
        <v>0</v>
      </c>
      <c r="AL452">
        <v>7</v>
      </c>
    </row>
    <row r="453" spans="1:38" x14ac:dyDescent="0.25">
      <c r="A453">
        <v>31</v>
      </c>
      <c r="B453" t="str">
        <f t="shared" si="21"/>
        <v>Mid Career (31-45)</v>
      </c>
      <c r="C453" t="s">
        <v>43</v>
      </c>
      <c r="D453" t="s">
        <v>36</v>
      </c>
      <c r="E453">
        <v>828</v>
      </c>
      <c r="F453" t="s">
        <v>37</v>
      </c>
      <c r="G453">
        <v>2</v>
      </c>
      <c r="H453">
        <v>1</v>
      </c>
      <c r="I453" t="s">
        <v>38</v>
      </c>
      <c r="J453">
        <v>1</v>
      </c>
      <c r="K453">
        <v>604</v>
      </c>
      <c r="L453">
        <v>2</v>
      </c>
      <c r="M453" t="s">
        <v>46</v>
      </c>
      <c r="N453">
        <v>77</v>
      </c>
      <c r="O453">
        <v>3</v>
      </c>
      <c r="P453">
        <v>2</v>
      </c>
      <c r="Q453" t="s">
        <v>40</v>
      </c>
      <c r="R453">
        <v>4</v>
      </c>
      <c r="S453" t="s">
        <v>41</v>
      </c>
      <c r="T453">
        <v>6582</v>
      </c>
      <c r="U453" t="str">
        <f t="shared" si="22"/>
        <v>Medium</v>
      </c>
      <c r="V453">
        <v>8346</v>
      </c>
      <c r="W453">
        <v>4</v>
      </c>
      <c r="X453" t="s">
        <v>42</v>
      </c>
      <c r="Y453" t="s">
        <v>35</v>
      </c>
      <c r="Z453">
        <v>13</v>
      </c>
      <c r="AA453">
        <v>3</v>
      </c>
      <c r="AB453">
        <v>3</v>
      </c>
      <c r="AC453">
        <v>80</v>
      </c>
      <c r="AD453">
        <v>0</v>
      </c>
      <c r="AE453">
        <v>10</v>
      </c>
      <c r="AF453">
        <v>2</v>
      </c>
      <c r="AG453">
        <v>4</v>
      </c>
      <c r="AH453" t="str">
        <f t="shared" si="23"/>
        <v>6+ Years</v>
      </c>
      <c r="AI453">
        <v>6</v>
      </c>
      <c r="AJ453">
        <v>5</v>
      </c>
      <c r="AK453">
        <v>0</v>
      </c>
      <c r="AL453">
        <v>5</v>
      </c>
    </row>
    <row r="454" spans="1:38" x14ac:dyDescent="0.25">
      <c r="A454">
        <v>42</v>
      </c>
      <c r="B454" t="str">
        <f t="shared" si="21"/>
        <v>Mid Career (31-45)</v>
      </c>
      <c r="C454" t="s">
        <v>43</v>
      </c>
      <c r="D454" t="s">
        <v>36</v>
      </c>
      <c r="E454">
        <v>319</v>
      </c>
      <c r="F454" t="s">
        <v>45</v>
      </c>
      <c r="G454">
        <v>24</v>
      </c>
      <c r="H454">
        <v>3</v>
      </c>
      <c r="I454" t="s">
        <v>51</v>
      </c>
      <c r="J454">
        <v>1</v>
      </c>
      <c r="K454">
        <v>605</v>
      </c>
      <c r="L454">
        <v>4</v>
      </c>
      <c r="M454" t="s">
        <v>46</v>
      </c>
      <c r="N454">
        <v>56</v>
      </c>
      <c r="O454">
        <v>3</v>
      </c>
      <c r="P454">
        <v>3</v>
      </c>
      <c r="Q454" t="s">
        <v>53</v>
      </c>
      <c r="R454">
        <v>1</v>
      </c>
      <c r="S454" t="s">
        <v>48</v>
      </c>
      <c r="T454">
        <v>7406</v>
      </c>
      <c r="U454" t="str">
        <f t="shared" si="22"/>
        <v>High</v>
      </c>
      <c r="V454">
        <v>6950</v>
      </c>
      <c r="W454">
        <v>1</v>
      </c>
      <c r="X454" t="s">
        <v>42</v>
      </c>
      <c r="Y454" t="s">
        <v>35</v>
      </c>
      <c r="Z454">
        <v>21</v>
      </c>
      <c r="AA454">
        <v>4</v>
      </c>
      <c r="AB454">
        <v>4</v>
      </c>
      <c r="AC454">
        <v>80</v>
      </c>
      <c r="AD454">
        <v>1</v>
      </c>
      <c r="AE454">
        <v>10</v>
      </c>
      <c r="AF454">
        <v>5</v>
      </c>
      <c r="AG454">
        <v>2</v>
      </c>
      <c r="AH454" t="str">
        <f t="shared" si="23"/>
        <v>6+ Years</v>
      </c>
      <c r="AI454">
        <v>10</v>
      </c>
      <c r="AJ454">
        <v>9</v>
      </c>
      <c r="AK454">
        <v>5</v>
      </c>
      <c r="AL454">
        <v>8</v>
      </c>
    </row>
    <row r="455" spans="1:38" x14ac:dyDescent="0.25">
      <c r="A455">
        <v>45</v>
      </c>
      <c r="B455" t="str">
        <f t="shared" si="21"/>
        <v>Mid Career (31-45)</v>
      </c>
      <c r="C455" t="s">
        <v>43</v>
      </c>
      <c r="D455" t="s">
        <v>36</v>
      </c>
      <c r="E455">
        <v>561</v>
      </c>
      <c r="F455" t="s">
        <v>37</v>
      </c>
      <c r="G455">
        <v>2</v>
      </c>
      <c r="H455">
        <v>3</v>
      </c>
      <c r="I455" t="s">
        <v>49</v>
      </c>
      <c r="J455">
        <v>1</v>
      </c>
      <c r="K455">
        <v>606</v>
      </c>
      <c r="L455">
        <v>4</v>
      </c>
      <c r="M455" t="s">
        <v>46</v>
      </c>
      <c r="N455">
        <v>61</v>
      </c>
      <c r="O455">
        <v>3</v>
      </c>
      <c r="P455">
        <v>2</v>
      </c>
      <c r="Q455" t="s">
        <v>40</v>
      </c>
      <c r="R455">
        <v>2</v>
      </c>
      <c r="S455" t="s">
        <v>48</v>
      </c>
      <c r="T455">
        <v>4805</v>
      </c>
      <c r="U455" t="str">
        <f t="shared" si="22"/>
        <v>Medium</v>
      </c>
      <c r="V455">
        <v>16177</v>
      </c>
      <c r="W455">
        <v>0</v>
      </c>
      <c r="X455" t="s">
        <v>42</v>
      </c>
      <c r="Y455" t="s">
        <v>43</v>
      </c>
      <c r="Z455">
        <v>19</v>
      </c>
      <c r="AA455">
        <v>3</v>
      </c>
      <c r="AB455">
        <v>2</v>
      </c>
      <c r="AC455">
        <v>80</v>
      </c>
      <c r="AD455">
        <v>1</v>
      </c>
      <c r="AE455">
        <v>9</v>
      </c>
      <c r="AF455">
        <v>3</v>
      </c>
      <c r="AG455">
        <v>4</v>
      </c>
      <c r="AH455" t="str">
        <f t="shared" si="23"/>
        <v>6+ Years</v>
      </c>
      <c r="AI455">
        <v>8</v>
      </c>
      <c r="AJ455">
        <v>7</v>
      </c>
      <c r="AK455">
        <v>3</v>
      </c>
      <c r="AL455">
        <v>7</v>
      </c>
    </row>
    <row r="456" spans="1:38" x14ac:dyDescent="0.25">
      <c r="A456">
        <v>26</v>
      </c>
      <c r="B456" t="str">
        <f t="shared" si="21"/>
        <v>Early Career (18-30)</v>
      </c>
      <c r="C456" t="s">
        <v>35</v>
      </c>
      <c r="D456" t="s">
        <v>44</v>
      </c>
      <c r="E456">
        <v>426</v>
      </c>
      <c r="F456" t="s">
        <v>61</v>
      </c>
      <c r="G456">
        <v>17</v>
      </c>
      <c r="H456">
        <v>4</v>
      </c>
      <c r="I456" t="s">
        <v>38</v>
      </c>
      <c r="J456">
        <v>1</v>
      </c>
      <c r="K456">
        <v>608</v>
      </c>
      <c r="L456">
        <v>2</v>
      </c>
      <c r="M456" t="s">
        <v>39</v>
      </c>
      <c r="N456">
        <v>58</v>
      </c>
      <c r="O456">
        <v>3</v>
      </c>
      <c r="P456">
        <v>1</v>
      </c>
      <c r="Q456" t="s">
        <v>61</v>
      </c>
      <c r="R456">
        <v>3</v>
      </c>
      <c r="S456" t="s">
        <v>52</v>
      </c>
      <c r="T456">
        <v>2741</v>
      </c>
      <c r="U456" t="str">
        <f t="shared" si="22"/>
        <v>Low</v>
      </c>
      <c r="V456">
        <v>22808</v>
      </c>
      <c r="W456">
        <v>0</v>
      </c>
      <c r="X456" t="s">
        <v>42</v>
      </c>
      <c r="Y456" t="s">
        <v>35</v>
      </c>
      <c r="Z456">
        <v>11</v>
      </c>
      <c r="AA456">
        <v>3</v>
      </c>
      <c r="AB456">
        <v>2</v>
      </c>
      <c r="AC456">
        <v>80</v>
      </c>
      <c r="AD456">
        <v>1</v>
      </c>
      <c r="AE456">
        <v>8</v>
      </c>
      <c r="AF456">
        <v>2</v>
      </c>
      <c r="AG456">
        <v>2</v>
      </c>
      <c r="AH456" t="str">
        <f t="shared" si="23"/>
        <v>6+ Years</v>
      </c>
      <c r="AI456">
        <v>7</v>
      </c>
      <c r="AJ456">
        <v>7</v>
      </c>
      <c r="AK456">
        <v>1</v>
      </c>
      <c r="AL456">
        <v>0</v>
      </c>
    </row>
    <row r="457" spans="1:38" x14ac:dyDescent="0.25">
      <c r="A457">
        <v>29</v>
      </c>
      <c r="B457" t="str">
        <f t="shared" si="21"/>
        <v>Early Career (18-30)</v>
      </c>
      <c r="C457" t="s">
        <v>43</v>
      </c>
      <c r="D457" t="s">
        <v>36</v>
      </c>
      <c r="E457">
        <v>232</v>
      </c>
      <c r="F457" t="s">
        <v>45</v>
      </c>
      <c r="G457">
        <v>19</v>
      </c>
      <c r="H457">
        <v>3</v>
      </c>
      <c r="I457" t="s">
        <v>60</v>
      </c>
      <c r="J457">
        <v>1</v>
      </c>
      <c r="K457">
        <v>611</v>
      </c>
      <c r="L457">
        <v>4</v>
      </c>
      <c r="M457" t="s">
        <v>46</v>
      </c>
      <c r="N457">
        <v>34</v>
      </c>
      <c r="O457">
        <v>3</v>
      </c>
      <c r="P457">
        <v>2</v>
      </c>
      <c r="Q457" t="s">
        <v>53</v>
      </c>
      <c r="R457">
        <v>4</v>
      </c>
      <c r="S457" t="s">
        <v>52</v>
      </c>
      <c r="T457">
        <v>4262</v>
      </c>
      <c r="U457" t="str">
        <f t="shared" si="22"/>
        <v>Medium</v>
      </c>
      <c r="V457">
        <v>22645</v>
      </c>
      <c r="W457">
        <v>4</v>
      </c>
      <c r="X457" t="s">
        <v>42</v>
      </c>
      <c r="Y457" t="s">
        <v>43</v>
      </c>
      <c r="Z457">
        <v>12</v>
      </c>
      <c r="AA457">
        <v>3</v>
      </c>
      <c r="AB457">
        <v>2</v>
      </c>
      <c r="AC457">
        <v>80</v>
      </c>
      <c r="AD457">
        <v>2</v>
      </c>
      <c r="AE457">
        <v>8</v>
      </c>
      <c r="AF457">
        <v>2</v>
      </c>
      <c r="AG457">
        <v>4</v>
      </c>
      <c r="AH457" t="str">
        <f t="shared" si="23"/>
        <v>3-5 Years</v>
      </c>
      <c r="AI457">
        <v>3</v>
      </c>
      <c r="AJ457">
        <v>2</v>
      </c>
      <c r="AK457">
        <v>1</v>
      </c>
      <c r="AL457">
        <v>2</v>
      </c>
    </row>
    <row r="458" spans="1:38" x14ac:dyDescent="0.25">
      <c r="A458">
        <v>33</v>
      </c>
      <c r="B458" t="str">
        <f t="shared" si="21"/>
        <v>Mid Career (31-45)</v>
      </c>
      <c r="C458" t="s">
        <v>43</v>
      </c>
      <c r="D458" t="s">
        <v>36</v>
      </c>
      <c r="E458">
        <v>922</v>
      </c>
      <c r="F458" t="s">
        <v>45</v>
      </c>
      <c r="G458">
        <v>1</v>
      </c>
      <c r="H458">
        <v>5</v>
      </c>
      <c r="I458" t="s">
        <v>51</v>
      </c>
      <c r="J458">
        <v>1</v>
      </c>
      <c r="K458">
        <v>612</v>
      </c>
      <c r="L458">
        <v>1</v>
      </c>
      <c r="M458" t="s">
        <v>39</v>
      </c>
      <c r="N458">
        <v>95</v>
      </c>
      <c r="O458">
        <v>4</v>
      </c>
      <c r="P458">
        <v>4</v>
      </c>
      <c r="Q458" t="s">
        <v>58</v>
      </c>
      <c r="R458">
        <v>3</v>
      </c>
      <c r="S458" t="s">
        <v>52</v>
      </c>
      <c r="T458">
        <v>16184</v>
      </c>
      <c r="U458" t="str">
        <f t="shared" si="22"/>
        <v>High</v>
      </c>
      <c r="V458">
        <v>22578</v>
      </c>
      <c r="W458">
        <v>4</v>
      </c>
      <c r="X458" t="s">
        <v>42</v>
      </c>
      <c r="Y458" t="s">
        <v>43</v>
      </c>
      <c r="Z458">
        <v>19</v>
      </c>
      <c r="AA458">
        <v>3</v>
      </c>
      <c r="AB458">
        <v>3</v>
      </c>
      <c r="AC458">
        <v>80</v>
      </c>
      <c r="AD458">
        <v>1</v>
      </c>
      <c r="AE458">
        <v>10</v>
      </c>
      <c r="AF458">
        <v>2</v>
      </c>
      <c r="AG458">
        <v>3</v>
      </c>
      <c r="AH458" t="str">
        <f t="shared" si="23"/>
        <v>6+ Years</v>
      </c>
      <c r="AI458">
        <v>6</v>
      </c>
      <c r="AJ458">
        <v>1</v>
      </c>
      <c r="AK458">
        <v>0</v>
      </c>
      <c r="AL458">
        <v>5</v>
      </c>
    </row>
    <row r="459" spans="1:38" x14ac:dyDescent="0.25">
      <c r="A459">
        <v>31</v>
      </c>
      <c r="B459" t="str">
        <f t="shared" si="21"/>
        <v>Mid Career (31-45)</v>
      </c>
      <c r="C459" t="s">
        <v>43</v>
      </c>
      <c r="D459" t="s">
        <v>36</v>
      </c>
      <c r="E459">
        <v>688</v>
      </c>
      <c r="F459" t="s">
        <v>37</v>
      </c>
      <c r="G459">
        <v>7</v>
      </c>
      <c r="H459">
        <v>3</v>
      </c>
      <c r="I459" t="s">
        <v>38</v>
      </c>
      <c r="J459">
        <v>1</v>
      </c>
      <c r="K459">
        <v>613</v>
      </c>
      <c r="L459">
        <v>3</v>
      </c>
      <c r="M459" t="s">
        <v>46</v>
      </c>
      <c r="N459">
        <v>44</v>
      </c>
      <c r="O459">
        <v>2</v>
      </c>
      <c r="P459">
        <v>3</v>
      </c>
      <c r="Q459" t="s">
        <v>56</v>
      </c>
      <c r="R459">
        <v>4</v>
      </c>
      <c r="S459" t="s">
        <v>52</v>
      </c>
      <c r="T459">
        <v>11557</v>
      </c>
      <c r="U459" t="str">
        <f t="shared" si="22"/>
        <v>High</v>
      </c>
      <c r="V459">
        <v>25291</v>
      </c>
      <c r="W459">
        <v>9</v>
      </c>
      <c r="X459" t="s">
        <v>42</v>
      </c>
      <c r="Y459" t="s">
        <v>43</v>
      </c>
      <c r="Z459">
        <v>21</v>
      </c>
      <c r="AA459">
        <v>4</v>
      </c>
      <c r="AB459">
        <v>3</v>
      </c>
      <c r="AC459">
        <v>80</v>
      </c>
      <c r="AD459">
        <v>1</v>
      </c>
      <c r="AE459">
        <v>10</v>
      </c>
      <c r="AF459">
        <v>3</v>
      </c>
      <c r="AG459">
        <v>2</v>
      </c>
      <c r="AH459" t="str">
        <f t="shared" si="23"/>
        <v>3-5 Years</v>
      </c>
      <c r="AI459">
        <v>5</v>
      </c>
      <c r="AJ459">
        <v>4</v>
      </c>
      <c r="AK459">
        <v>0</v>
      </c>
      <c r="AL459">
        <v>1</v>
      </c>
    </row>
    <row r="460" spans="1:38" x14ac:dyDescent="0.25">
      <c r="A460">
        <v>18</v>
      </c>
      <c r="B460" t="str">
        <f t="shared" si="21"/>
        <v>Early Career (18-30)</v>
      </c>
      <c r="C460" t="s">
        <v>35</v>
      </c>
      <c r="D460" t="s">
        <v>44</v>
      </c>
      <c r="E460">
        <v>1306</v>
      </c>
      <c r="F460" t="s">
        <v>37</v>
      </c>
      <c r="G460">
        <v>5</v>
      </c>
      <c r="H460">
        <v>3</v>
      </c>
      <c r="I460" t="s">
        <v>59</v>
      </c>
      <c r="J460">
        <v>1</v>
      </c>
      <c r="K460">
        <v>614</v>
      </c>
      <c r="L460">
        <v>2</v>
      </c>
      <c r="M460" t="s">
        <v>46</v>
      </c>
      <c r="N460">
        <v>69</v>
      </c>
      <c r="O460">
        <v>3</v>
      </c>
      <c r="P460">
        <v>1</v>
      </c>
      <c r="Q460" t="s">
        <v>57</v>
      </c>
      <c r="R460">
        <v>2</v>
      </c>
      <c r="S460" t="s">
        <v>41</v>
      </c>
      <c r="T460">
        <v>1878</v>
      </c>
      <c r="U460" t="str">
        <f t="shared" si="22"/>
        <v>Low</v>
      </c>
      <c r="V460">
        <v>8059</v>
      </c>
      <c r="W460">
        <v>1</v>
      </c>
      <c r="X460" t="s">
        <v>42</v>
      </c>
      <c r="Y460" t="s">
        <v>35</v>
      </c>
      <c r="Z460">
        <v>14</v>
      </c>
      <c r="AA460">
        <v>3</v>
      </c>
      <c r="AB460">
        <v>4</v>
      </c>
      <c r="AC460">
        <v>80</v>
      </c>
      <c r="AD460">
        <v>0</v>
      </c>
      <c r="AE460">
        <v>0</v>
      </c>
      <c r="AF460">
        <v>3</v>
      </c>
      <c r="AG460">
        <v>3</v>
      </c>
      <c r="AH460" t="str">
        <f t="shared" si="23"/>
        <v>0-2 Years</v>
      </c>
      <c r="AI460">
        <v>0</v>
      </c>
      <c r="AJ460">
        <v>0</v>
      </c>
      <c r="AK460">
        <v>0</v>
      </c>
      <c r="AL460">
        <v>0</v>
      </c>
    </row>
    <row r="461" spans="1:38" x14ac:dyDescent="0.25">
      <c r="A461">
        <v>40</v>
      </c>
      <c r="B461" t="str">
        <f t="shared" si="21"/>
        <v>Mid Career (31-45)</v>
      </c>
      <c r="C461" t="s">
        <v>43</v>
      </c>
      <c r="D461" t="s">
        <v>55</v>
      </c>
      <c r="E461">
        <v>1094</v>
      </c>
      <c r="F461" t="s">
        <v>37</v>
      </c>
      <c r="G461">
        <v>28</v>
      </c>
      <c r="H461">
        <v>3</v>
      </c>
      <c r="I461" t="s">
        <v>49</v>
      </c>
      <c r="J461">
        <v>1</v>
      </c>
      <c r="K461">
        <v>615</v>
      </c>
      <c r="L461">
        <v>3</v>
      </c>
      <c r="M461" t="s">
        <v>46</v>
      </c>
      <c r="N461">
        <v>58</v>
      </c>
      <c r="O461">
        <v>1</v>
      </c>
      <c r="P461">
        <v>3</v>
      </c>
      <c r="Q461" t="s">
        <v>40</v>
      </c>
      <c r="R461">
        <v>1</v>
      </c>
      <c r="S461" t="s">
        <v>52</v>
      </c>
      <c r="T461">
        <v>10932</v>
      </c>
      <c r="U461" t="str">
        <f t="shared" si="22"/>
        <v>High</v>
      </c>
      <c r="V461">
        <v>11373</v>
      </c>
      <c r="W461">
        <v>3</v>
      </c>
      <c r="X461" t="s">
        <v>42</v>
      </c>
      <c r="Y461" t="s">
        <v>43</v>
      </c>
      <c r="Z461">
        <v>15</v>
      </c>
      <c r="AA461">
        <v>3</v>
      </c>
      <c r="AB461">
        <v>3</v>
      </c>
      <c r="AC461">
        <v>80</v>
      </c>
      <c r="AD461">
        <v>1</v>
      </c>
      <c r="AE461">
        <v>20</v>
      </c>
      <c r="AF461">
        <v>2</v>
      </c>
      <c r="AG461">
        <v>3</v>
      </c>
      <c r="AH461" t="str">
        <f t="shared" si="23"/>
        <v>0-2 Years</v>
      </c>
      <c r="AI461">
        <v>1</v>
      </c>
      <c r="AJ461">
        <v>0</v>
      </c>
      <c r="AK461">
        <v>0</v>
      </c>
      <c r="AL461">
        <v>1</v>
      </c>
    </row>
    <row r="462" spans="1:38" x14ac:dyDescent="0.25">
      <c r="A462">
        <v>41</v>
      </c>
      <c r="B462" t="str">
        <f t="shared" si="21"/>
        <v>Mid Career (31-45)</v>
      </c>
      <c r="C462" t="s">
        <v>43</v>
      </c>
      <c r="D462" t="s">
        <v>55</v>
      </c>
      <c r="E462">
        <v>509</v>
      </c>
      <c r="F462" t="s">
        <v>45</v>
      </c>
      <c r="G462">
        <v>2</v>
      </c>
      <c r="H462">
        <v>4</v>
      </c>
      <c r="I462" t="s">
        <v>49</v>
      </c>
      <c r="J462">
        <v>1</v>
      </c>
      <c r="K462">
        <v>616</v>
      </c>
      <c r="L462">
        <v>1</v>
      </c>
      <c r="M462" t="s">
        <v>39</v>
      </c>
      <c r="N462">
        <v>62</v>
      </c>
      <c r="O462">
        <v>2</v>
      </c>
      <c r="P462">
        <v>2</v>
      </c>
      <c r="Q462" t="s">
        <v>54</v>
      </c>
      <c r="R462">
        <v>3</v>
      </c>
      <c r="S462" t="s">
        <v>41</v>
      </c>
      <c r="T462">
        <v>6811</v>
      </c>
      <c r="U462" t="str">
        <f t="shared" si="22"/>
        <v>Medium</v>
      </c>
      <c r="V462">
        <v>2112</v>
      </c>
      <c r="W462">
        <v>2</v>
      </c>
      <c r="X462" t="s">
        <v>42</v>
      </c>
      <c r="Y462" t="s">
        <v>35</v>
      </c>
      <c r="Z462">
        <v>17</v>
      </c>
      <c r="AA462">
        <v>3</v>
      </c>
      <c r="AB462">
        <v>1</v>
      </c>
      <c r="AC462">
        <v>80</v>
      </c>
      <c r="AD462">
        <v>0</v>
      </c>
      <c r="AE462">
        <v>10</v>
      </c>
      <c r="AF462">
        <v>3</v>
      </c>
      <c r="AG462">
        <v>3</v>
      </c>
      <c r="AH462" t="str">
        <f t="shared" si="23"/>
        <v>6+ Years</v>
      </c>
      <c r="AI462">
        <v>8</v>
      </c>
      <c r="AJ462">
        <v>7</v>
      </c>
      <c r="AK462">
        <v>0</v>
      </c>
      <c r="AL462">
        <v>7</v>
      </c>
    </row>
    <row r="463" spans="1:38" x14ac:dyDescent="0.25">
      <c r="A463">
        <v>26</v>
      </c>
      <c r="B463" t="str">
        <f t="shared" si="21"/>
        <v>Early Career (18-30)</v>
      </c>
      <c r="C463" t="s">
        <v>43</v>
      </c>
      <c r="D463" t="s">
        <v>36</v>
      </c>
      <c r="E463">
        <v>775</v>
      </c>
      <c r="F463" t="s">
        <v>37</v>
      </c>
      <c r="G463">
        <v>29</v>
      </c>
      <c r="H463">
        <v>2</v>
      </c>
      <c r="I463" t="s">
        <v>51</v>
      </c>
      <c r="J463">
        <v>1</v>
      </c>
      <c r="K463">
        <v>618</v>
      </c>
      <c r="L463">
        <v>1</v>
      </c>
      <c r="M463" t="s">
        <v>46</v>
      </c>
      <c r="N463">
        <v>45</v>
      </c>
      <c r="O463">
        <v>3</v>
      </c>
      <c r="P463">
        <v>2</v>
      </c>
      <c r="Q463" t="s">
        <v>40</v>
      </c>
      <c r="R463">
        <v>3</v>
      </c>
      <c r="S463" t="s">
        <v>52</v>
      </c>
      <c r="T463">
        <v>4306</v>
      </c>
      <c r="U463" t="str">
        <f t="shared" si="22"/>
        <v>Medium</v>
      </c>
      <c r="V463">
        <v>4267</v>
      </c>
      <c r="W463">
        <v>5</v>
      </c>
      <c r="X463" t="s">
        <v>42</v>
      </c>
      <c r="Y463" t="s">
        <v>43</v>
      </c>
      <c r="Z463">
        <v>12</v>
      </c>
      <c r="AA463">
        <v>3</v>
      </c>
      <c r="AB463">
        <v>1</v>
      </c>
      <c r="AC463">
        <v>80</v>
      </c>
      <c r="AD463">
        <v>2</v>
      </c>
      <c r="AE463">
        <v>8</v>
      </c>
      <c r="AF463">
        <v>5</v>
      </c>
      <c r="AG463">
        <v>3</v>
      </c>
      <c r="AH463" t="str">
        <f t="shared" si="23"/>
        <v>0-2 Years</v>
      </c>
      <c r="AI463">
        <v>0</v>
      </c>
      <c r="AJ463">
        <v>0</v>
      </c>
      <c r="AK463">
        <v>0</v>
      </c>
      <c r="AL463">
        <v>0</v>
      </c>
    </row>
    <row r="464" spans="1:38" x14ac:dyDescent="0.25">
      <c r="A464">
        <v>35</v>
      </c>
      <c r="B464" t="str">
        <f t="shared" si="21"/>
        <v>Mid Career (31-45)</v>
      </c>
      <c r="C464" t="s">
        <v>43</v>
      </c>
      <c r="D464" t="s">
        <v>36</v>
      </c>
      <c r="E464">
        <v>195</v>
      </c>
      <c r="F464" t="s">
        <v>37</v>
      </c>
      <c r="G464">
        <v>1</v>
      </c>
      <c r="H464">
        <v>3</v>
      </c>
      <c r="I464" t="s">
        <v>51</v>
      </c>
      <c r="J464">
        <v>1</v>
      </c>
      <c r="K464">
        <v>620</v>
      </c>
      <c r="L464">
        <v>1</v>
      </c>
      <c r="M464" t="s">
        <v>39</v>
      </c>
      <c r="N464">
        <v>80</v>
      </c>
      <c r="O464">
        <v>3</v>
      </c>
      <c r="P464">
        <v>2</v>
      </c>
      <c r="Q464" t="s">
        <v>40</v>
      </c>
      <c r="R464">
        <v>3</v>
      </c>
      <c r="S464" t="s">
        <v>41</v>
      </c>
      <c r="T464">
        <v>4859</v>
      </c>
      <c r="U464" t="str">
        <f t="shared" si="22"/>
        <v>Medium</v>
      </c>
      <c r="V464">
        <v>6698</v>
      </c>
      <c r="W464">
        <v>1</v>
      </c>
      <c r="X464" t="s">
        <v>42</v>
      </c>
      <c r="Y464" t="s">
        <v>43</v>
      </c>
      <c r="Z464">
        <v>16</v>
      </c>
      <c r="AA464">
        <v>3</v>
      </c>
      <c r="AB464">
        <v>4</v>
      </c>
      <c r="AC464">
        <v>80</v>
      </c>
      <c r="AD464">
        <v>0</v>
      </c>
      <c r="AE464">
        <v>5</v>
      </c>
      <c r="AF464">
        <v>3</v>
      </c>
      <c r="AG464">
        <v>3</v>
      </c>
      <c r="AH464" t="str">
        <f t="shared" si="23"/>
        <v>3-5 Years</v>
      </c>
      <c r="AI464">
        <v>5</v>
      </c>
      <c r="AJ464">
        <v>4</v>
      </c>
      <c r="AK464">
        <v>0</v>
      </c>
      <c r="AL464">
        <v>3</v>
      </c>
    </row>
    <row r="465" spans="1:38" x14ac:dyDescent="0.25">
      <c r="A465">
        <v>34</v>
      </c>
      <c r="B465" t="str">
        <f t="shared" si="21"/>
        <v>Mid Career (31-45)</v>
      </c>
      <c r="C465" t="s">
        <v>43</v>
      </c>
      <c r="D465" t="s">
        <v>36</v>
      </c>
      <c r="E465">
        <v>258</v>
      </c>
      <c r="F465" t="s">
        <v>37</v>
      </c>
      <c r="G465">
        <v>21</v>
      </c>
      <c r="H465">
        <v>4</v>
      </c>
      <c r="I465" t="s">
        <v>38</v>
      </c>
      <c r="J465">
        <v>1</v>
      </c>
      <c r="K465">
        <v>621</v>
      </c>
      <c r="L465">
        <v>4</v>
      </c>
      <c r="M465" t="s">
        <v>46</v>
      </c>
      <c r="N465">
        <v>74</v>
      </c>
      <c r="O465">
        <v>4</v>
      </c>
      <c r="P465">
        <v>2</v>
      </c>
      <c r="Q465" t="s">
        <v>40</v>
      </c>
      <c r="R465">
        <v>4</v>
      </c>
      <c r="S465" t="s">
        <v>41</v>
      </c>
      <c r="T465">
        <v>5337</v>
      </c>
      <c r="U465" t="str">
        <f t="shared" si="22"/>
        <v>Medium</v>
      </c>
      <c r="V465">
        <v>19921</v>
      </c>
      <c r="W465">
        <v>1</v>
      </c>
      <c r="X465" t="s">
        <v>42</v>
      </c>
      <c r="Y465" t="s">
        <v>43</v>
      </c>
      <c r="Z465">
        <v>12</v>
      </c>
      <c r="AA465">
        <v>3</v>
      </c>
      <c r="AB465">
        <v>4</v>
      </c>
      <c r="AC465">
        <v>80</v>
      </c>
      <c r="AD465">
        <v>0</v>
      </c>
      <c r="AE465">
        <v>10</v>
      </c>
      <c r="AF465">
        <v>3</v>
      </c>
      <c r="AG465">
        <v>3</v>
      </c>
      <c r="AH465" t="str">
        <f t="shared" si="23"/>
        <v>6+ Years</v>
      </c>
      <c r="AI465">
        <v>10</v>
      </c>
      <c r="AJ465">
        <v>7</v>
      </c>
      <c r="AK465">
        <v>5</v>
      </c>
      <c r="AL465">
        <v>7</v>
      </c>
    </row>
    <row r="466" spans="1:38" x14ac:dyDescent="0.25">
      <c r="A466">
        <v>26</v>
      </c>
      <c r="B466" t="str">
        <f t="shared" si="21"/>
        <v>Early Career (18-30)</v>
      </c>
      <c r="C466" t="s">
        <v>35</v>
      </c>
      <c r="D466" t="s">
        <v>36</v>
      </c>
      <c r="E466">
        <v>471</v>
      </c>
      <c r="F466" t="s">
        <v>45</v>
      </c>
      <c r="G466">
        <v>24</v>
      </c>
      <c r="H466">
        <v>3</v>
      </c>
      <c r="I466" t="s">
        <v>60</v>
      </c>
      <c r="J466">
        <v>1</v>
      </c>
      <c r="K466">
        <v>622</v>
      </c>
      <c r="L466">
        <v>3</v>
      </c>
      <c r="M466" t="s">
        <v>46</v>
      </c>
      <c r="N466">
        <v>66</v>
      </c>
      <c r="O466">
        <v>1</v>
      </c>
      <c r="P466">
        <v>1</v>
      </c>
      <c r="Q466" t="s">
        <v>50</v>
      </c>
      <c r="R466">
        <v>4</v>
      </c>
      <c r="S466" t="s">
        <v>41</v>
      </c>
      <c r="T466">
        <v>2340</v>
      </c>
      <c r="U466" t="str">
        <f t="shared" si="22"/>
        <v>Low</v>
      </c>
      <c r="V466">
        <v>23213</v>
      </c>
      <c r="W466">
        <v>1</v>
      </c>
      <c r="X466" t="s">
        <v>42</v>
      </c>
      <c r="Y466" t="s">
        <v>35</v>
      </c>
      <c r="Z466">
        <v>18</v>
      </c>
      <c r="AA466">
        <v>3</v>
      </c>
      <c r="AB466">
        <v>2</v>
      </c>
      <c r="AC466">
        <v>80</v>
      </c>
      <c r="AD466">
        <v>0</v>
      </c>
      <c r="AE466">
        <v>1</v>
      </c>
      <c r="AF466">
        <v>3</v>
      </c>
      <c r="AG466">
        <v>1</v>
      </c>
      <c r="AH466" t="str">
        <f t="shared" si="23"/>
        <v>0-2 Years</v>
      </c>
      <c r="AI466">
        <v>1</v>
      </c>
      <c r="AJ466">
        <v>0</v>
      </c>
      <c r="AK466">
        <v>0</v>
      </c>
      <c r="AL466">
        <v>0</v>
      </c>
    </row>
    <row r="467" spans="1:38" x14ac:dyDescent="0.25">
      <c r="A467">
        <v>37</v>
      </c>
      <c r="B467" t="str">
        <f t="shared" si="21"/>
        <v>Mid Career (31-45)</v>
      </c>
      <c r="C467" t="s">
        <v>43</v>
      </c>
      <c r="D467" t="s">
        <v>36</v>
      </c>
      <c r="E467">
        <v>799</v>
      </c>
      <c r="F467" t="s">
        <v>45</v>
      </c>
      <c r="G467">
        <v>1</v>
      </c>
      <c r="H467">
        <v>3</v>
      </c>
      <c r="I467" t="s">
        <v>60</v>
      </c>
      <c r="J467">
        <v>1</v>
      </c>
      <c r="K467">
        <v>623</v>
      </c>
      <c r="L467">
        <v>2</v>
      </c>
      <c r="M467" t="s">
        <v>39</v>
      </c>
      <c r="N467">
        <v>59</v>
      </c>
      <c r="O467">
        <v>3</v>
      </c>
      <c r="P467">
        <v>3</v>
      </c>
      <c r="Q467" t="s">
        <v>53</v>
      </c>
      <c r="R467">
        <v>4</v>
      </c>
      <c r="S467" t="s">
        <v>41</v>
      </c>
      <c r="T467">
        <v>7491</v>
      </c>
      <c r="U467" t="str">
        <f t="shared" si="22"/>
        <v>High</v>
      </c>
      <c r="V467">
        <v>23848</v>
      </c>
      <c r="W467">
        <v>4</v>
      </c>
      <c r="X467" t="s">
        <v>42</v>
      </c>
      <c r="Y467" t="s">
        <v>43</v>
      </c>
      <c r="Z467">
        <v>17</v>
      </c>
      <c r="AA467">
        <v>3</v>
      </c>
      <c r="AB467">
        <v>4</v>
      </c>
      <c r="AC467">
        <v>80</v>
      </c>
      <c r="AD467">
        <v>0</v>
      </c>
      <c r="AE467">
        <v>12</v>
      </c>
      <c r="AF467">
        <v>3</v>
      </c>
      <c r="AG467">
        <v>4</v>
      </c>
      <c r="AH467" t="str">
        <f t="shared" si="23"/>
        <v>6+ Years</v>
      </c>
      <c r="AI467">
        <v>6</v>
      </c>
      <c r="AJ467">
        <v>5</v>
      </c>
      <c r="AK467">
        <v>1</v>
      </c>
      <c r="AL467">
        <v>2</v>
      </c>
    </row>
    <row r="468" spans="1:38" x14ac:dyDescent="0.25">
      <c r="A468">
        <v>46</v>
      </c>
      <c r="B468" t="str">
        <f t="shared" si="21"/>
        <v>Late Career (46+)</v>
      </c>
      <c r="C468" t="s">
        <v>43</v>
      </c>
      <c r="D468" t="s">
        <v>44</v>
      </c>
      <c r="E468">
        <v>1034</v>
      </c>
      <c r="F468" t="s">
        <v>45</v>
      </c>
      <c r="G468">
        <v>18</v>
      </c>
      <c r="H468">
        <v>1</v>
      </c>
      <c r="I468" t="s">
        <v>51</v>
      </c>
      <c r="J468">
        <v>1</v>
      </c>
      <c r="K468">
        <v>624</v>
      </c>
      <c r="L468">
        <v>1</v>
      </c>
      <c r="M468" t="s">
        <v>39</v>
      </c>
      <c r="N468">
        <v>86</v>
      </c>
      <c r="O468">
        <v>3</v>
      </c>
      <c r="P468">
        <v>3</v>
      </c>
      <c r="Q468" t="s">
        <v>54</v>
      </c>
      <c r="R468">
        <v>3</v>
      </c>
      <c r="S468" t="s">
        <v>48</v>
      </c>
      <c r="T468">
        <v>10527</v>
      </c>
      <c r="U468" t="str">
        <f t="shared" si="22"/>
        <v>High</v>
      </c>
      <c r="V468">
        <v>8984</v>
      </c>
      <c r="W468">
        <v>5</v>
      </c>
      <c r="X468" t="s">
        <v>42</v>
      </c>
      <c r="Y468" t="s">
        <v>43</v>
      </c>
      <c r="Z468">
        <v>11</v>
      </c>
      <c r="AA468">
        <v>3</v>
      </c>
      <c r="AB468">
        <v>4</v>
      </c>
      <c r="AC468">
        <v>80</v>
      </c>
      <c r="AD468">
        <v>0</v>
      </c>
      <c r="AE468">
        <v>28</v>
      </c>
      <c r="AF468">
        <v>3</v>
      </c>
      <c r="AG468">
        <v>2</v>
      </c>
      <c r="AH468" t="str">
        <f t="shared" si="23"/>
        <v>0-2 Years</v>
      </c>
      <c r="AI468">
        <v>2</v>
      </c>
      <c r="AJ468">
        <v>2</v>
      </c>
      <c r="AK468">
        <v>1</v>
      </c>
      <c r="AL468">
        <v>2</v>
      </c>
    </row>
    <row r="469" spans="1:38" x14ac:dyDescent="0.25">
      <c r="A469">
        <v>41</v>
      </c>
      <c r="B469" t="str">
        <f t="shared" si="21"/>
        <v>Mid Career (31-45)</v>
      </c>
      <c r="C469" t="s">
        <v>43</v>
      </c>
      <c r="D469" t="s">
        <v>36</v>
      </c>
      <c r="E469">
        <v>1276</v>
      </c>
      <c r="F469" t="s">
        <v>37</v>
      </c>
      <c r="G469">
        <v>2</v>
      </c>
      <c r="H469">
        <v>5</v>
      </c>
      <c r="I469" t="s">
        <v>38</v>
      </c>
      <c r="J469">
        <v>1</v>
      </c>
      <c r="K469">
        <v>625</v>
      </c>
      <c r="L469">
        <v>2</v>
      </c>
      <c r="M469" t="s">
        <v>39</v>
      </c>
      <c r="N469">
        <v>91</v>
      </c>
      <c r="O469">
        <v>3</v>
      </c>
      <c r="P469">
        <v>4</v>
      </c>
      <c r="Q469" t="s">
        <v>56</v>
      </c>
      <c r="R469">
        <v>1</v>
      </c>
      <c r="S469" t="s">
        <v>48</v>
      </c>
      <c r="T469">
        <v>16595</v>
      </c>
      <c r="U469" t="str">
        <f t="shared" si="22"/>
        <v>High</v>
      </c>
      <c r="V469">
        <v>5626</v>
      </c>
      <c r="W469">
        <v>7</v>
      </c>
      <c r="X469" t="s">
        <v>42</v>
      </c>
      <c r="Y469" t="s">
        <v>43</v>
      </c>
      <c r="Z469">
        <v>16</v>
      </c>
      <c r="AA469">
        <v>3</v>
      </c>
      <c r="AB469">
        <v>2</v>
      </c>
      <c r="AC469">
        <v>80</v>
      </c>
      <c r="AD469">
        <v>1</v>
      </c>
      <c r="AE469">
        <v>22</v>
      </c>
      <c r="AF469">
        <v>2</v>
      </c>
      <c r="AG469">
        <v>3</v>
      </c>
      <c r="AH469" t="str">
        <f t="shared" si="23"/>
        <v>6+ Years</v>
      </c>
      <c r="AI469">
        <v>18</v>
      </c>
      <c r="AJ469">
        <v>16</v>
      </c>
      <c r="AK469">
        <v>11</v>
      </c>
      <c r="AL469">
        <v>8</v>
      </c>
    </row>
    <row r="470" spans="1:38" x14ac:dyDescent="0.25">
      <c r="A470">
        <v>37</v>
      </c>
      <c r="B470" t="str">
        <f t="shared" si="21"/>
        <v>Mid Career (31-45)</v>
      </c>
      <c r="C470" t="s">
        <v>43</v>
      </c>
      <c r="D470" t="s">
        <v>55</v>
      </c>
      <c r="E470">
        <v>142</v>
      </c>
      <c r="F470" t="s">
        <v>37</v>
      </c>
      <c r="G470">
        <v>9</v>
      </c>
      <c r="H470">
        <v>4</v>
      </c>
      <c r="I470" t="s">
        <v>51</v>
      </c>
      <c r="J470">
        <v>1</v>
      </c>
      <c r="K470">
        <v>626</v>
      </c>
      <c r="L470">
        <v>1</v>
      </c>
      <c r="M470" t="s">
        <v>46</v>
      </c>
      <c r="N470">
        <v>69</v>
      </c>
      <c r="O470">
        <v>3</v>
      </c>
      <c r="P470">
        <v>3</v>
      </c>
      <c r="Q470" t="s">
        <v>40</v>
      </c>
      <c r="R470">
        <v>2</v>
      </c>
      <c r="S470" t="s">
        <v>52</v>
      </c>
      <c r="T470">
        <v>8834</v>
      </c>
      <c r="U470" t="str">
        <f t="shared" si="22"/>
        <v>High</v>
      </c>
      <c r="V470">
        <v>24666</v>
      </c>
      <c r="W470">
        <v>1</v>
      </c>
      <c r="X470" t="s">
        <v>42</v>
      </c>
      <c r="Y470" t="s">
        <v>43</v>
      </c>
      <c r="Z470">
        <v>13</v>
      </c>
      <c r="AA470">
        <v>3</v>
      </c>
      <c r="AB470">
        <v>4</v>
      </c>
      <c r="AC470">
        <v>80</v>
      </c>
      <c r="AD470">
        <v>1</v>
      </c>
      <c r="AE470">
        <v>9</v>
      </c>
      <c r="AF470">
        <v>6</v>
      </c>
      <c r="AG470">
        <v>3</v>
      </c>
      <c r="AH470" t="str">
        <f t="shared" si="23"/>
        <v>6+ Years</v>
      </c>
      <c r="AI470">
        <v>9</v>
      </c>
      <c r="AJ470">
        <v>5</v>
      </c>
      <c r="AK470">
        <v>7</v>
      </c>
      <c r="AL470">
        <v>7</v>
      </c>
    </row>
    <row r="471" spans="1:38" x14ac:dyDescent="0.25">
      <c r="A471">
        <v>52</v>
      </c>
      <c r="B471" t="str">
        <f t="shared" si="21"/>
        <v>Late Career (46+)</v>
      </c>
      <c r="C471" t="s">
        <v>43</v>
      </c>
      <c r="D471" t="s">
        <v>36</v>
      </c>
      <c r="E471">
        <v>956</v>
      </c>
      <c r="F471" t="s">
        <v>45</v>
      </c>
      <c r="G471">
        <v>6</v>
      </c>
      <c r="H471">
        <v>2</v>
      </c>
      <c r="I471" t="s">
        <v>60</v>
      </c>
      <c r="J471">
        <v>1</v>
      </c>
      <c r="K471">
        <v>630</v>
      </c>
      <c r="L471">
        <v>4</v>
      </c>
      <c r="M471" t="s">
        <v>46</v>
      </c>
      <c r="N471">
        <v>78</v>
      </c>
      <c r="O471">
        <v>3</v>
      </c>
      <c r="P471">
        <v>2</v>
      </c>
      <c r="Q471" t="s">
        <v>47</v>
      </c>
      <c r="R471">
        <v>1</v>
      </c>
      <c r="S471" t="s">
        <v>52</v>
      </c>
      <c r="T471">
        <v>5577</v>
      </c>
      <c r="U471" t="str">
        <f t="shared" si="22"/>
        <v>Medium</v>
      </c>
      <c r="V471">
        <v>22087</v>
      </c>
      <c r="W471">
        <v>3</v>
      </c>
      <c r="X471" t="s">
        <v>42</v>
      </c>
      <c r="Y471" t="s">
        <v>35</v>
      </c>
      <c r="Z471">
        <v>12</v>
      </c>
      <c r="AA471">
        <v>3</v>
      </c>
      <c r="AB471">
        <v>2</v>
      </c>
      <c r="AC471">
        <v>80</v>
      </c>
      <c r="AD471">
        <v>2</v>
      </c>
      <c r="AE471">
        <v>18</v>
      </c>
      <c r="AF471">
        <v>3</v>
      </c>
      <c r="AG471">
        <v>3</v>
      </c>
      <c r="AH471" t="str">
        <f t="shared" si="23"/>
        <v>6+ Years</v>
      </c>
      <c r="AI471">
        <v>10</v>
      </c>
      <c r="AJ471">
        <v>9</v>
      </c>
      <c r="AK471">
        <v>6</v>
      </c>
      <c r="AL471">
        <v>9</v>
      </c>
    </row>
    <row r="472" spans="1:38" x14ac:dyDescent="0.25">
      <c r="A472">
        <v>32</v>
      </c>
      <c r="B472" t="str">
        <f t="shared" si="21"/>
        <v>Mid Career (31-45)</v>
      </c>
      <c r="C472" t="s">
        <v>35</v>
      </c>
      <c r="D472" t="s">
        <v>55</v>
      </c>
      <c r="E472">
        <v>1474</v>
      </c>
      <c r="F472" t="s">
        <v>37</v>
      </c>
      <c r="G472">
        <v>11</v>
      </c>
      <c r="H472">
        <v>4</v>
      </c>
      <c r="I472" t="s">
        <v>49</v>
      </c>
      <c r="J472">
        <v>1</v>
      </c>
      <c r="K472">
        <v>631</v>
      </c>
      <c r="L472">
        <v>4</v>
      </c>
      <c r="M472" t="s">
        <v>46</v>
      </c>
      <c r="N472">
        <v>60</v>
      </c>
      <c r="O472">
        <v>4</v>
      </c>
      <c r="P472">
        <v>2</v>
      </c>
      <c r="Q472" t="s">
        <v>40</v>
      </c>
      <c r="R472">
        <v>3</v>
      </c>
      <c r="S472" t="s">
        <v>48</v>
      </c>
      <c r="T472">
        <v>4707</v>
      </c>
      <c r="U472" t="str">
        <f t="shared" si="22"/>
        <v>Medium</v>
      </c>
      <c r="V472">
        <v>23914</v>
      </c>
      <c r="W472">
        <v>8</v>
      </c>
      <c r="X472" t="s">
        <v>42</v>
      </c>
      <c r="Y472" t="s">
        <v>43</v>
      </c>
      <c r="Z472">
        <v>12</v>
      </c>
      <c r="AA472">
        <v>3</v>
      </c>
      <c r="AB472">
        <v>4</v>
      </c>
      <c r="AC472">
        <v>80</v>
      </c>
      <c r="AD472">
        <v>0</v>
      </c>
      <c r="AE472">
        <v>6</v>
      </c>
      <c r="AF472">
        <v>2</v>
      </c>
      <c r="AG472">
        <v>3</v>
      </c>
      <c r="AH472" t="str">
        <f t="shared" si="23"/>
        <v>3-5 Years</v>
      </c>
      <c r="AI472">
        <v>4</v>
      </c>
      <c r="AJ472">
        <v>2</v>
      </c>
      <c r="AK472">
        <v>1</v>
      </c>
      <c r="AL472">
        <v>2</v>
      </c>
    </row>
    <row r="473" spans="1:38" x14ac:dyDescent="0.25">
      <c r="A473">
        <v>24</v>
      </c>
      <c r="B473" t="str">
        <f t="shared" si="21"/>
        <v>Early Career (18-30)</v>
      </c>
      <c r="C473" t="s">
        <v>43</v>
      </c>
      <c r="D473" t="s">
        <v>44</v>
      </c>
      <c r="E473">
        <v>535</v>
      </c>
      <c r="F473" t="s">
        <v>37</v>
      </c>
      <c r="G473">
        <v>24</v>
      </c>
      <c r="H473">
        <v>3</v>
      </c>
      <c r="I473" t="s">
        <v>51</v>
      </c>
      <c r="J473">
        <v>1</v>
      </c>
      <c r="K473">
        <v>632</v>
      </c>
      <c r="L473">
        <v>4</v>
      </c>
      <c r="M473" t="s">
        <v>46</v>
      </c>
      <c r="N473">
        <v>38</v>
      </c>
      <c r="O473">
        <v>3</v>
      </c>
      <c r="P473">
        <v>1</v>
      </c>
      <c r="Q473" t="s">
        <v>57</v>
      </c>
      <c r="R473">
        <v>4</v>
      </c>
      <c r="S473" t="s">
        <v>48</v>
      </c>
      <c r="T473">
        <v>2400</v>
      </c>
      <c r="U473" t="str">
        <f t="shared" si="22"/>
        <v>Low</v>
      </c>
      <c r="V473">
        <v>5530</v>
      </c>
      <c r="W473">
        <v>0</v>
      </c>
      <c r="X473" t="s">
        <v>42</v>
      </c>
      <c r="Y473" t="s">
        <v>43</v>
      </c>
      <c r="Z473">
        <v>13</v>
      </c>
      <c r="AA473">
        <v>3</v>
      </c>
      <c r="AB473">
        <v>3</v>
      </c>
      <c r="AC473">
        <v>80</v>
      </c>
      <c r="AD473">
        <v>2</v>
      </c>
      <c r="AE473">
        <v>3</v>
      </c>
      <c r="AF473">
        <v>3</v>
      </c>
      <c r="AG473">
        <v>3</v>
      </c>
      <c r="AH473" t="str">
        <f t="shared" si="23"/>
        <v>0-2 Years</v>
      </c>
      <c r="AI473">
        <v>2</v>
      </c>
      <c r="AJ473">
        <v>2</v>
      </c>
      <c r="AK473">
        <v>2</v>
      </c>
      <c r="AL473">
        <v>1</v>
      </c>
    </row>
    <row r="474" spans="1:38" x14ac:dyDescent="0.25">
      <c r="A474">
        <v>38</v>
      </c>
      <c r="B474" t="str">
        <f t="shared" si="21"/>
        <v>Mid Career (31-45)</v>
      </c>
      <c r="C474" t="s">
        <v>43</v>
      </c>
      <c r="D474" t="s">
        <v>36</v>
      </c>
      <c r="E474">
        <v>1495</v>
      </c>
      <c r="F474" t="s">
        <v>45</v>
      </c>
      <c r="G474">
        <v>10</v>
      </c>
      <c r="H474">
        <v>3</v>
      </c>
      <c r="I474" t="s">
        <v>51</v>
      </c>
      <c r="J474">
        <v>1</v>
      </c>
      <c r="K474">
        <v>634</v>
      </c>
      <c r="L474">
        <v>3</v>
      </c>
      <c r="M474" t="s">
        <v>39</v>
      </c>
      <c r="N474">
        <v>76</v>
      </c>
      <c r="O474">
        <v>3</v>
      </c>
      <c r="P474">
        <v>2</v>
      </c>
      <c r="Q474" t="s">
        <v>54</v>
      </c>
      <c r="R474">
        <v>3</v>
      </c>
      <c r="S474" t="s">
        <v>48</v>
      </c>
      <c r="T474">
        <v>9824</v>
      </c>
      <c r="U474" t="str">
        <f t="shared" si="22"/>
        <v>High</v>
      </c>
      <c r="V474">
        <v>22174</v>
      </c>
      <c r="W474">
        <v>3</v>
      </c>
      <c r="X474" t="s">
        <v>42</v>
      </c>
      <c r="Y474" t="s">
        <v>43</v>
      </c>
      <c r="Z474">
        <v>19</v>
      </c>
      <c r="AA474">
        <v>3</v>
      </c>
      <c r="AB474">
        <v>3</v>
      </c>
      <c r="AC474">
        <v>80</v>
      </c>
      <c r="AD474">
        <v>1</v>
      </c>
      <c r="AE474">
        <v>18</v>
      </c>
      <c r="AF474">
        <v>4</v>
      </c>
      <c r="AG474">
        <v>3</v>
      </c>
      <c r="AH474" t="str">
        <f t="shared" si="23"/>
        <v>0-2 Years</v>
      </c>
      <c r="AI474">
        <v>1</v>
      </c>
      <c r="AJ474">
        <v>0</v>
      </c>
      <c r="AK474">
        <v>0</v>
      </c>
      <c r="AL474">
        <v>0</v>
      </c>
    </row>
    <row r="475" spans="1:38" x14ac:dyDescent="0.25">
      <c r="A475">
        <v>37</v>
      </c>
      <c r="B475" t="str">
        <f t="shared" si="21"/>
        <v>Mid Career (31-45)</v>
      </c>
      <c r="C475" t="s">
        <v>43</v>
      </c>
      <c r="D475" t="s">
        <v>36</v>
      </c>
      <c r="E475">
        <v>446</v>
      </c>
      <c r="F475" t="s">
        <v>45</v>
      </c>
      <c r="G475">
        <v>1</v>
      </c>
      <c r="H475">
        <v>4</v>
      </c>
      <c r="I475" t="s">
        <v>38</v>
      </c>
      <c r="J475">
        <v>1</v>
      </c>
      <c r="K475">
        <v>635</v>
      </c>
      <c r="L475">
        <v>2</v>
      </c>
      <c r="M475" t="s">
        <v>39</v>
      </c>
      <c r="N475">
        <v>65</v>
      </c>
      <c r="O475">
        <v>3</v>
      </c>
      <c r="P475">
        <v>2</v>
      </c>
      <c r="Q475" t="s">
        <v>53</v>
      </c>
      <c r="R475">
        <v>2</v>
      </c>
      <c r="S475" t="s">
        <v>48</v>
      </c>
      <c r="T475">
        <v>6447</v>
      </c>
      <c r="U475" t="str">
        <f t="shared" si="22"/>
        <v>Medium</v>
      </c>
      <c r="V475">
        <v>15701</v>
      </c>
      <c r="W475">
        <v>6</v>
      </c>
      <c r="X475" t="s">
        <v>42</v>
      </c>
      <c r="Y475" t="s">
        <v>43</v>
      </c>
      <c r="Z475">
        <v>12</v>
      </c>
      <c r="AA475">
        <v>3</v>
      </c>
      <c r="AB475">
        <v>2</v>
      </c>
      <c r="AC475">
        <v>80</v>
      </c>
      <c r="AD475">
        <v>1</v>
      </c>
      <c r="AE475">
        <v>8</v>
      </c>
      <c r="AF475">
        <v>2</v>
      </c>
      <c r="AG475">
        <v>2</v>
      </c>
      <c r="AH475" t="str">
        <f t="shared" si="23"/>
        <v>6+ Years</v>
      </c>
      <c r="AI475">
        <v>6</v>
      </c>
      <c r="AJ475">
        <v>5</v>
      </c>
      <c r="AK475">
        <v>4</v>
      </c>
      <c r="AL475">
        <v>3</v>
      </c>
    </row>
    <row r="476" spans="1:38" x14ac:dyDescent="0.25">
      <c r="A476">
        <v>49</v>
      </c>
      <c r="B476" t="str">
        <f t="shared" si="21"/>
        <v>Late Career (46+)</v>
      </c>
      <c r="C476" t="s">
        <v>43</v>
      </c>
      <c r="D476" t="s">
        <v>36</v>
      </c>
      <c r="E476">
        <v>1245</v>
      </c>
      <c r="F476" t="s">
        <v>45</v>
      </c>
      <c r="G476">
        <v>18</v>
      </c>
      <c r="H476">
        <v>4</v>
      </c>
      <c r="I476" t="s">
        <v>38</v>
      </c>
      <c r="J476">
        <v>1</v>
      </c>
      <c r="K476">
        <v>638</v>
      </c>
      <c r="L476">
        <v>4</v>
      </c>
      <c r="M476" t="s">
        <v>46</v>
      </c>
      <c r="N476">
        <v>58</v>
      </c>
      <c r="O476">
        <v>2</v>
      </c>
      <c r="P476">
        <v>5</v>
      </c>
      <c r="Q476" t="s">
        <v>58</v>
      </c>
      <c r="R476">
        <v>3</v>
      </c>
      <c r="S476" t="s">
        <v>52</v>
      </c>
      <c r="T476">
        <v>19502</v>
      </c>
      <c r="U476" t="str">
        <f t="shared" si="22"/>
        <v>High</v>
      </c>
      <c r="V476">
        <v>2125</v>
      </c>
      <c r="W476">
        <v>1</v>
      </c>
      <c r="X476" t="s">
        <v>42</v>
      </c>
      <c r="Y476" t="s">
        <v>35</v>
      </c>
      <c r="Z476">
        <v>17</v>
      </c>
      <c r="AA476">
        <v>3</v>
      </c>
      <c r="AB476">
        <v>3</v>
      </c>
      <c r="AC476">
        <v>80</v>
      </c>
      <c r="AD476">
        <v>1</v>
      </c>
      <c r="AE476">
        <v>31</v>
      </c>
      <c r="AF476">
        <v>5</v>
      </c>
      <c r="AG476">
        <v>3</v>
      </c>
      <c r="AH476" t="str">
        <f t="shared" si="23"/>
        <v>6+ Years</v>
      </c>
      <c r="AI476">
        <v>31</v>
      </c>
      <c r="AJ476">
        <v>9</v>
      </c>
      <c r="AK476">
        <v>0</v>
      </c>
      <c r="AL476">
        <v>9</v>
      </c>
    </row>
    <row r="477" spans="1:38" x14ac:dyDescent="0.25">
      <c r="A477">
        <v>24</v>
      </c>
      <c r="B477" t="str">
        <f t="shared" si="21"/>
        <v>Early Career (18-30)</v>
      </c>
      <c r="C477" t="s">
        <v>43</v>
      </c>
      <c r="D477" t="s">
        <v>36</v>
      </c>
      <c r="E477">
        <v>691</v>
      </c>
      <c r="F477" t="s">
        <v>45</v>
      </c>
      <c r="G477">
        <v>23</v>
      </c>
      <c r="H477">
        <v>3</v>
      </c>
      <c r="I477" t="s">
        <v>51</v>
      </c>
      <c r="J477">
        <v>1</v>
      </c>
      <c r="K477">
        <v>639</v>
      </c>
      <c r="L477">
        <v>2</v>
      </c>
      <c r="M477" t="s">
        <v>46</v>
      </c>
      <c r="N477">
        <v>89</v>
      </c>
      <c r="O477">
        <v>4</v>
      </c>
      <c r="P477">
        <v>1</v>
      </c>
      <c r="Q477" t="s">
        <v>47</v>
      </c>
      <c r="R477">
        <v>4</v>
      </c>
      <c r="S477" t="s">
        <v>48</v>
      </c>
      <c r="T477">
        <v>2725</v>
      </c>
      <c r="U477" t="str">
        <f t="shared" si="22"/>
        <v>Low</v>
      </c>
      <c r="V477">
        <v>21630</v>
      </c>
      <c r="W477">
        <v>1</v>
      </c>
      <c r="X477" t="s">
        <v>42</v>
      </c>
      <c r="Y477" t="s">
        <v>35</v>
      </c>
      <c r="Z477">
        <v>11</v>
      </c>
      <c r="AA477">
        <v>3</v>
      </c>
      <c r="AB477">
        <v>2</v>
      </c>
      <c r="AC477">
        <v>80</v>
      </c>
      <c r="AD477">
        <v>2</v>
      </c>
      <c r="AE477">
        <v>6</v>
      </c>
      <c r="AF477">
        <v>3</v>
      </c>
      <c r="AG477">
        <v>3</v>
      </c>
      <c r="AH477" t="str">
        <f t="shared" si="23"/>
        <v>6+ Years</v>
      </c>
      <c r="AI477">
        <v>6</v>
      </c>
      <c r="AJ477">
        <v>5</v>
      </c>
      <c r="AK477">
        <v>1</v>
      </c>
      <c r="AL477">
        <v>4</v>
      </c>
    </row>
    <row r="478" spans="1:38" x14ac:dyDescent="0.25">
      <c r="A478">
        <v>26</v>
      </c>
      <c r="B478" t="str">
        <f t="shared" si="21"/>
        <v>Early Career (18-30)</v>
      </c>
      <c r="C478" t="s">
        <v>43</v>
      </c>
      <c r="D478" t="s">
        <v>36</v>
      </c>
      <c r="E478">
        <v>703</v>
      </c>
      <c r="F478" t="s">
        <v>37</v>
      </c>
      <c r="G478">
        <v>28</v>
      </c>
      <c r="H478">
        <v>2</v>
      </c>
      <c r="I478" t="s">
        <v>59</v>
      </c>
      <c r="J478">
        <v>1</v>
      </c>
      <c r="K478">
        <v>641</v>
      </c>
      <c r="L478">
        <v>1</v>
      </c>
      <c r="M478" t="s">
        <v>46</v>
      </c>
      <c r="N478">
        <v>66</v>
      </c>
      <c r="O478">
        <v>3</v>
      </c>
      <c r="P478">
        <v>2</v>
      </c>
      <c r="Q478" t="s">
        <v>40</v>
      </c>
      <c r="R478">
        <v>2</v>
      </c>
      <c r="S478" t="s">
        <v>48</v>
      </c>
      <c r="T478">
        <v>6272</v>
      </c>
      <c r="U478" t="str">
        <f t="shared" si="22"/>
        <v>Medium</v>
      </c>
      <c r="V478">
        <v>7428</v>
      </c>
      <c r="W478">
        <v>1</v>
      </c>
      <c r="X478" t="s">
        <v>42</v>
      </c>
      <c r="Y478" t="s">
        <v>43</v>
      </c>
      <c r="Z478">
        <v>20</v>
      </c>
      <c r="AA478">
        <v>4</v>
      </c>
      <c r="AB478">
        <v>4</v>
      </c>
      <c r="AC478">
        <v>80</v>
      </c>
      <c r="AD478">
        <v>2</v>
      </c>
      <c r="AE478">
        <v>6</v>
      </c>
      <c r="AF478">
        <v>5</v>
      </c>
      <c r="AG478">
        <v>4</v>
      </c>
      <c r="AH478" t="str">
        <f t="shared" si="23"/>
        <v>3-5 Years</v>
      </c>
      <c r="AI478">
        <v>5</v>
      </c>
      <c r="AJ478">
        <v>3</v>
      </c>
      <c r="AK478">
        <v>1</v>
      </c>
      <c r="AL478">
        <v>4</v>
      </c>
    </row>
    <row r="479" spans="1:38" x14ac:dyDescent="0.25">
      <c r="A479">
        <v>24</v>
      </c>
      <c r="B479" t="str">
        <f t="shared" si="21"/>
        <v>Early Career (18-30)</v>
      </c>
      <c r="C479" t="s">
        <v>43</v>
      </c>
      <c r="D479" t="s">
        <v>36</v>
      </c>
      <c r="E479">
        <v>823</v>
      </c>
      <c r="F479" t="s">
        <v>45</v>
      </c>
      <c r="G479">
        <v>17</v>
      </c>
      <c r="H479">
        <v>2</v>
      </c>
      <c r="I479" t="s">
        <v>49</v>
      </c>
      <c r="J479">
        <v>1</v>
      </c>
      <c r="K479">
        <v>643</v>
      </c>
      <c r="L479">
        <v>4</v>
      </c>
      <c r="M479" t="s">
        <v>46</v>
      </c>
      <c r="N479">
        <v>94</v>
      </c>
      <c r="O479">
        <v>2</v>
      </c>
      <c r="P479">
        <v>1</v>
      </c>
      <c r="Q479" t="s">
        <v>50</v>
      </c>
      <c r="R479">
        <v>2</v>
      </c>
      <c r="S479" t="s">
        <v>48</v>
      </c>
      <c r="T479">
        <v>2127</v>
      </c>
      <c r="U479" t="str">
        <f t="shared" si="22"/>
        <v>Low</v>
      </c>
      <c r="V479">
        <v>9100</v>
      </c>
      <c r="W479">
        <v>1</v>
      </c>
      <c r="X479" t="s">
        <v>42</v>
      </c>
      <c r="Y479" t="s">
        <v>43</v>
      </c>
      <c r="Z479">
        <v>21</v>
      </c>
      <c r="AA479">
        <v>4</v>
      </c>
      <c r="AB479">
        <v>4</v>
      </c>
      <c r="AC479">
        <v>80</v>
      </c>
      <c r="AD479">
        <v>1</v>
      </c>
      <c r="AE479">
        <v>1</v>
      </c>
      <c r="AF479">
        <v>2</v>
      </c>
      <c r="AG479">
        <v>3</v>
      </c>
      <c r="AH479" t="str">
        <f t="shared" si="23"/>
        <v>0-2 Years</v>
      </c>
      <c r="AI479">
        <v>1</v>
      </c>
      <c r="AJ479">
        <v>0</v>
      </c>
      <c r="AK479">
        <v>0</v>
      </c>
      <c r="AL479">
        <v>0</v>
      </c>
    </row>
    <row r="480" spans="1:38" x14ac:dyDescent="0.25">
      <c r="A480">
        <v>50</v>
      </c>
      <c r="B480" t="str">
        <f t="shared" si="21"/>
        <v>Late Career (46+)</v>
      </c>
      <c r="C480" t="s">
        <v>43</v>
      </c>
      <c r="D480" t="s">
        <v>44</v>
      </c>
      <c r="E480">
        <v>1246</v>
      </c>
      <c r="F480" t="s">
        <v>61</v>
      </c>
      <c r="G480">
        <v>3</v>
      </c>
      <c r="H480">
        <v>3</v>
      </c>
      <c r="I480" t="s">
        <v>51</v>
      </c>
      <c r="J480">
        <v>1</v>
      </c>
      <c r="K480">
        <v>644</v>
      </c>
      <c r="L480">
        <v>1</v>
      </c>
      <c r="M480" t="s">
        <v>46</v>
      </c>
      <c r="N480">
        <v>99</v>
      </c>
      <c r="O480">
        <v>3</v>
      </c>
      <c r="P480">
        <v>5</v>
      </c>
      <c r="Q480" t="s">
        <v>56</v>
      </c>
      <c r="R480">
        <v>2</v>
      </c>
      <c r="S480" t="s">
        <v>48</v>
      </c>
      <c r="T480">
        <v>18200</v>
      </c>
      <c r="U480" t="str">
        <f t="shared" si="22"/>
        <v>High</v>
      </c>
      <c r="V480">
        <v>7999</v>
      </c>
      <c r="W480">
        <v>1</v>
      </c>
      <c r="X480" t="s">
        <v>42</v>
      </c>
      <c r="Y480" t="s">
        <v>43</v>
      </c>
      <c r="Z480">
        <v>11</v>
      </c>
      <c r="AA480">
        <v>3</v>
      </c>
      <c r="AB480">
        <v>3</v>
      </c>
      <c r="AC480">
        <v>80</v>
      </c>
      <c r="AD480">
        <v>1</v>
      </c>
      <c r="AE480">
        <v>32</v>
      </c>
      <c r="AF480">
        <v>2</v>
      </c>
      <c r="AG480">
        <v>3</v>
      </c>
      <c r="AH480" t="str">
        <f t="shared" si="23"/>
        <v>6+ Years</v>
      </c>
      <c r="AI480">
        <v>32</v>
      </c>
      <c r="AJ480">
        <v>5</v>
      </c>
      <c r="AK480">
        <v>10</v>
      </c>
      <c r="AL480">
        <v>7</v>
      </c>
    </row>
    <row r="481" spans="1:38" x14ac:dyDescent="0.25">
      <c r="A481">
        <v>25</v>
      </c>
      <c r="B481" t="str">
        <f t="shared" si="21"/>
        <v>Early Career (18-30)</v>
      </c>
      <c r="C481" t="s">
        <v>43</v>
      </c>
      <c r="D481" t="s">
        <v>36</v>
      </c>
      <c r="E481">
        <v>622</v>
      </c>
      <c r="F481" t="s">
        <v>37</v>
      </c>
      <c r="G481">
        <v>13</v>
      </c>
      <c r="H481">
        <v>1</v>
      </c>
      <c r="I481" t="s">
        <v>51</v>
      </c>
      <c r="J481">
        <v>1</v>
      </c>
      <c r="K481">
        <v>645</v>
      </c>
      <c r="L481">
        <v>2</v>
      </c>
      <c r="M481" t="s">
        <v>46</v>
      </c>
      <c r="N481">
        <v>40</v>
      </c>
      <c r="O481">
        <v>3</v>
      </c>
      <c r="P481">
        <v>1</v>
      </c>
      <c r="Q481" t="s">
        <v>57</v>
      </c>
      <c r="R481">
        <v>3</v>
      </c>
      <c r="S481" t="s">
        <v>48</v>
      </c>
      <c r="T481">
        <v>2096</v>
      </c>
      <c r="U481" t="str">
        <f t="shared" si="22"/>
        <v>Low</v>
      </c>
      <c r="V481">
        <v>26376</v>
      </c>
      <c r="W481">
        <v>1</v>
      </c>
      <c r="X481" t="s">
        <v>42</v>
      </c>
      <c r="Y481" t="s">
        <v>43</v>
      </c>
      <c r="Z481">
        <v>11</v>
      </c>
      <c r="AA481">
        <v>3</v>
      </c>
      <c r="AB481">
        <v>3</v>
      </c>
      <c r="AC481">
        <v>80</v>
      </c>
      <c r="AD481">
        <v>0</v>
      </c>
      <c r="AE481">
        <v>7</v>
      </c>
      <c r="AF481">
        <v>1</v>
      </c>
      <c r="AG481">
        <v>3</v>
      </c>
      <c r="AH481" t="str">
        <f t="shared" si="23"/>
        <v>6+ Years</v>
      </c>
      <c r="AI481">
        <v>7</v>
      </c>
      <c r="AJ481">
        <v>4</v>
      </c>
      <c r="AK481">
        <v>0</v>
      </c>
      <c r="AL481">
        <v>6</v>
      </c>
    </row>
    <row r="482" spans="1:38" x14ac:dyDescent="0.25">
      <c r="A482">
        <v>24</v>
      </c>
      <c r="B482" t="str">
        <f t="shared" si="21"/>
        <v>Early Career (18-30)</v>
      </c>
      <c r="C482" t="s">
        <v>35</v>
      </c>
      <c r="D482" t="s">
        <v>44</v>
      </c>
      <c r="E482">
        <v>1287</v>
      </c>
      <c r="F482" t="s">
        <v>45</v>
      </c>
      <c r="G482">
        <v>7</v>
      </c>
      <c r="H482">
        <v>3</v>
      </c>
      <c r="I482" t="s">
        <v>38</v>
      </c>
      <c r="J482">
        <v>1</v>
      </c>
      <c r="K482">
        <v>647</v>
      </c>
      <c r="L482">
        <v>1</v>
      </c>
      <c r="M482" t="s">
        <v>39</v>
      </c>
      <c r="N482">
        <v>55</v>
      </c>
      <c r="O482">
        <v>3</v>
      </c>
      <c r="P482">
        <v>1</v>
      </c>
      <c r="Q482" t="s">
        <v>50</v>
      </c>
      <c r="R482">
        <v>3</v>
      </c>
      <c r="S482" t="s">
        <v>48</v>
      </c>
      <c r="T482">
        <v>2886</v>
      </c>
      <c r="U482" t="str">
        <f t="shared" si="22"/>
        <v>Low</v>
      </c>
      <c r="V482">
        <v>14168</v>
      </c>
      <c r="W482">
        <v>1</v>
      </c>
      <c r="X482" t="s">
        <v>42</v>
      </c>
      <c r="Y482" t="s">
        <v>35</v>
      </c>
      <c r="Z482">
        <v>16</v>
      </c>
      <c r="AA482">
        <v>3</v>
      </c>
      <c r="AB482">
        <v>4</v>
      </c>
      <c r="AC482">
        <v>80</v>
      </c>
      <c r="AD482">
        <v>1</v>
      </c>
      <c r="AE482">
        <v>6</v>
      </c>
      <c r="AF482">
        <v>4</v>
      </c>
      <c r="AG482">
        <v>3</v>
      </c>
      <c r="AH482" t="str">
        <f t="shared" si="23"/>
        <v>6+ Years</v>
      </c>
      <c r="AI482">
        <v>6</v>
      </c>
      <c r="AJ482">
        <v>3</v>
      </c>
      <c r="AK482">
        <v>1</v>
      </c>
      <c r="AL482">
        <v>2</v>
      </c>
    </row>
    <row r="483" spans="1:38" x14ac:dyDescent="0.25">
      <c r="A483">
        <v>30</v>
      </c>
      <c r="B483" t="str">
        <f t="shared" si="21"/>
        <v>Early Career (18-30)</v>
      </c>
      <c r="C483" t="s">
        <v>35</v>
      </c>
      <c r="D483" t="s">
        <v>44</v>
      </c>
      <c r="E483">
        <v>448</v>
      </c>
      <c r="F483" t="s">
        <v>37</v>
      </c>
      <c r="G483">
        <v>12</v>
      </c>
      <c r="H483">
        <v>4</v>
      </c>
      <c r="I483" t="s">
        <v>38</v>
      </c>
      <c r="J483">
        <v>1</v>
      </c>
      <c r="K483">
        <v>648</v>
      </c>
      <c r="L483">
        <v>2</v>
      </c>
      <c r="M483" t="s">
        <v>46</v>
      </c>
      <c r="N483">
        <v>74</v>
      </c>
      <c r="O483">
        <v>2</v>
      </c>
      <c r="P483">
        <v>1</v>
      </c>
      <c r="Q483" t="s">
        <v>57</v>
      </c>
      <c r="R483">
        <v>1</v>
      </c>
      <c r="S483" t="s">
        <v>48</v>
      </c>
      <c r="T483">
        <v>2033</v>
      </c>
      <c r="U483" t="str">
        <f t="shared" si="22"/>
        <v>Low</v>
      </c>
      <c r="V483">
        <v>14470</v>
      </c>
      <c r="W483">
        <v>1</v>
      </c>
      <c r="X483" t="s">
        <v>42</v>
      </c>
      <c r="Y483" t="s">
        <v>43</v>
      </c>
      <c r="Z483">
        <v>18</v>
      </c>
      <c r="AA483">
        <v>3</v>
      </c>
      <c r="AB483">
        <v>3</v>
      </c>
      <c r="AC483">
        <v>80</v>
      </c>
      <c r="AD483">
        <v>1</v>
      </c>
      <c r="AE483">
        <v>1</v>
      </c>
      <c r="AF483">
        <v>2</v>
      </c>
      <c r="AG483">
        <v>4</v>
      </c>
      <c r="AH483" t="str">
        <f t="shared" si="23"/>
        <v>0-2 Years</v>
      </c>
      <c r="AI483">
        <v>1</v>
      </c>
      <c r="AJ483">
        <v>0</v>
      </c>
      <c r="AK483">
        <v>0</v>
      </c>
      <c r="AL483">
        <v>0</v>
      </c>
    </row>
    <row r="484" spans="1:38" x14ac:dyDescent="0.25">
      <c r="A484">
        <v>34</v>
      </c>
      <c r="B484" t="str">
        <f t="shared" si="21"/>
        <v>Mid Career (31-45)</v>
      </c>
      <c r="C484" t="s">
        <v>43</v>
      </c>
      <c r="D484" t="s">
        <v>36</v>
      </c>
      <c r="E484">
        <v>254</v>
      </c>
      <c r="F484" t="s">
        <v>45</v>
      </c>
      <c r="G484">
        <v>1</v>
      </c>
      <c r="H484">
        <v>2</v>
      </c>
      <c r="I484" t="s">
        <v>38</v>
      </c>
      <c r="J484">
        <v>1</v>
      </c>
      <c r="K484">
        <v>649</v>
      </c>
      <c r="L484">
        <v>2</v>
      </c>
      <c r="M484" t="s">
        <v>46</v>
      </c>
      <c r="N484">
        <v>83</v>
      </c>
      <c r="O484">
        <v>2</v>
      </c>
      <c r="P484">
        <v>1</v>
      </c>
      <c r="Q484" t="s">
        <v>47</v>
      </c>
      <c r="R484">
        <v>4</v>
      </c>
      <c r="S484" t="s">
        <v>48</v>
      </c>
      <c r="T484">
        <v>3622</v>
      </c>
      <c r="U484" t="str">
        <f t="shared" si="22"/>
        <v>Medium</v>
      </c>
      <c r="V484">
        <v>22794</v>
      </c>
      <c r="W484">
        <v>1</v>
      </c>
      <c r="X484" t="s">
        <v>42</v>
      </c>
      <c r="Y484" t="s">
        <v>35</v>
      </c>
      <c r="Z484">
        <v>13</v>
      </c>
      <c r="AA484">
        <v>3</v>
      </c>
      <c r="AB484">
        <v>4</v>
      </c>
      <c r="AC484">
        <v>80</v>
      </c>
      <c r="AD484">
        <v>1</v>
      </c>
      <c r="AE484">
        <v>6</v>
      </c>
      <c r="AF484">
        <v>3</v>
      </c>
      <c r="AG484">
        <v>3</v>
      </c>
      <c r="AH484" t="str">
        <f t="shared" si="23"/>
        <v>6+ Years</v>
      </c>
      <c r="AI484">
        <v>6</v>
      </c>
      <c r="AJ484">
        <v>5</v>
      </c>
      <c r="AK484">
        <v>1</v>
      </c>
      <c r="AL484">
        <v>3</v>
      </c>
    </row>
    <row r="485" spans="1:38" x14ac:dyDescent="0.25">
      <c r="A485">
        <v>31</v>
      </c>
      <c r="B485" t="str">
        <f t="shared" si="21"/>
        <v>Mid Career (31-45)</v>
      </c>
      <c r="C485" t="s">
        <v>35</v>
      </c>
      <c r="D485" t="s">
        <v>36</v>
      </c>
      <c r="E485">
        <v>1365</v>
      </c>
      <c r="F485" t="s">
        <v>37</v>
      </c>
      <c r="G485">
        <v>13</v>
      </c>
      <c r="H485">
        <v>4</v>
      </c>
      <c r="I485" t="s">
        <v>51</v>
      </c>
      <c r="J485">
        <v>1</v>
      </c>
      <c r="K485">
        <v>650</v>
      </c>
      <c r="L485">
        <v>2</v>
      </c>
      <c r="M485" t="s">
        <v>46</v>
      </c>
      <c r="N485">
        <v>46</v>
      </c>
      <c r="O485">
        <v>3</v>
      </c>
      <c r="P485">
        <v>2</v>
      </c>
      <c r="Q485" t="s">
        <v>40</v>
      </c>
      <c r="R485">
        <v>1</v>
      </c>
      <c r="S485" t="s">
        <v>52</v>
      </c>
      <c r="T485">
        <v>4233</v>
      </c>
      <c r="U485" t="str">
        <f t="shared" si="22"/>
        <v>Medium</v>
      </c>
      <c r="V485">
        <v>11512</v>
      </c>
      <c r="W485">
        <v>2</v>
      </c>
      <c r="X485" t="s">
        <v>42</v>
      </c>
      <c r="Y485" t="s">
        <v>43</v>
      </c>
      <c r="Z485">
        <v>17</v>
      </c>
      <c r="AA485">
        <v>3</v>
      </c>
      <c r="AB485">
        <v>3</v>
      </c>
      <c r="AC485">
        <v>80</v>
      </c>
      <c r="AD485">
        <v>0</v>
      </c>
      <c r="AE485">
        <v>9</v>
      </c>
      <c r="AF485">
        <v>2</v>
      </c>
      <c r="AG485">
        <v>1</v>
      </c>
      <c r="AH485" t="str">
        <f t="shared" si="23"/>
        <v>3-5 Years</v>
      </c>
      <c r="AI485">
        <v>3</v>
      </c>
      <c r="AJ485">
        <v>1</v>
      </c>
      <c r="AK485">
        <v>1</v>
      </c>
      <c r="AL485">
        <v>2</v>
      </c>
    </row>
    <row r="486" spans="1:38" x14ac:dyDescent="0.25">
      <c r="A486">
        <v>35</v>
      </c>
      <c r="B486" t="str">
        <f t="shared" si="21"/>
        <v>Mid Career (31-45)</v>
      </c>
      <c r="C486" t="s">
        <v>43</v>
      </c>
      <c r="D486" t="s">
        <v>36</v>
      </c>
      <c r="E486">
        <v>538</v>
      </c>
      <c r="F486" t="s">
        <v>45</v>
      </c>
      <c r="G486">
        <v>25</v>
      </c>
      <c r="H486">
        <v>2</v>
      </c>
      <c r="I486" t="s">
        <v>49</v>
      </c>
      <c r="J486">
        <v>1</v>
      </c>
      <c r="K486">
        <v>652</v>
      </c>
      <c r="L486">
        <v>1</v>
      </c>
      <c r="M486" t="s">
        <v>46</v>
      </c>
      <c r="N486">
        <v>54</v>
      </c>
      <c r="O486">
        <v>2</v>
      </c>
      <c r="P486">
        <v>2</v>
      </c>
      <c r="Q486" t="s">
        <v>50</v>
      </c>
      <c r="R486">
        <v>4</v>
      </c>
      <c r="S486" t="s">
        <v>41</v>
      </c>
      <c r="T486">
        <v>3681</v>
      </c>
      <c r="U486" t="str">
        <f t="shared" si="22"/>
        <v>Medium</v>
      </c>
      <c r="V486">
        <v>14004</v>
      </c>
      <c r="W486">
        <v>4</v>
      </c>
      <c r="X486" t="s">
        <v>42</v>
      </c>
      <c r="Y486" t="s">
        <v>43</v>
      </c>
      <c r="Z486">
        <v>14</v>
      </c>
      <c r="AA486">
        <v>3</v>
      </c>
      <c r="AB486">
        <v>4</v>
      </c>
      <c r="AC486">
        <v>80</v>
      </c>
      <c r="AD486">
        <v>0</v>
      </c>
      <c r="AE486">
        <v>9</v>
      </c>
      <c r="AF486">
        <v>3</v>
      </c>
      <c r="AG486">
        <v>3</v>
      </c>
      <c r="AH486" t="str">
        <f t="shared" si="23"/>
        <v>3-5 Years</v>
      </c>
      <c r="AI486">
        <v>3</v>
      </c>
      <c r="AJ486">
        <v>2</v>
      </c>
      <c r="AK486">
        <v>0</v>
      </c>
      <c r="AL486">
        <v>2</v>
      </c>
    </row>
    <row r="487" spans="1:38" x14ac:dyDescent="0.25">
      <c r="A487">
        <v>31</v>
      </c>
      <c r="B487" t="str">
        <f t="shared" si="21"/>
        <v>Mid Career (31-45)</v>
      </c>
      <c r="C487" t="s">
        <v>43</v>
      </c>
      <c r="D487" t="s">
        <v>36</v>
      </c>
      <c r="E487">
        <v>525</v>
      </c>
      <c r="F487" t="s">
        <v>37</v>
      </c>
      <c r="G487">
        <v>6</v>
      </c>
      <c r="H487">
        <v>4</v>
      </c>
      <c r="I487" t="s">
        <v>51</v>
      </c>
      <c r="J487">
        <v>1</v>
      </c>
      <c r="K487">
        <v>653</v>
      </c>
      <c r="L487">
        <v>1</v>
      </c>
      <c r="M487" t="s">
        <v>46</v>
      </c>
      <c r="N487">
        <v>66</v>
      </c>
      <c r="O487">
        <v>4</v>
      </c>
      <c r="P487">
        <v>2</v>
      </c>
      <c r="Q487" t="s">
        <v>40</v>
      </c>
      <c r="R487">
        <v>4</v>
      </c>
      <c r="S487" t="s">
        <v>52</v>
      </c>
      <c r="T487">
        <v>5460</v>
      </c>
      <c r="U487" t="str">
        <f t="shared" si="22"/>
        <v>Medium</v>
      </c>
      <c r="V487">
        <v>6219</v>
      </c>
      <c r="W487">
        <v>4</v>
      </c>
      <c r="X487" t="s">
        <v>42</v>
      </c>
      <c r="Y487" t="s">
        <v>43</v>
      </c>
      <c r="Z487">
        <v>22</v>
      </c>
      <c r="AA487">
        <v>4</v>
      </c>
      <c r="AB487">
        <v>4</v>
      </c>
      <c r="AC487">
        <v>80</v>
      </c>
      <c r="AD487">
        <v>2</v>
      </c>
      <c r="AE487">
        <v>13</v>
      </c>
      <c r="AF487">
        <v>4</v>
      </c>
      <c r="AG487">
        <v>4</v>
      </c>
      <c r="AH487" t="str">
        <f t="shared" si="23"/>
        <v>6+ Years</v>
      </c>
      <c r="AI487">
        <v>7</v>
      </c>
      <c r="AJ487">
        <v>7</v>
      </c>
      <c r="AK487">
        <v>5</v>
      </c>
      <c r="AL487">
        <v>7</v>
      </c>
    </row>
    <row r="488" spans="1:38" x14ac:dyDescent="0.25">
      <c r="A488">
        <v>27</v>
      </c>
      <c r="B488" t="str">
        <f t="shared" si="21"/>
        <v>Early Career (18-30)</v>
      </c>
      <c r="C488" t="s">
        <v>43</v>
      </c>
      <c r="D488" t="s">
        <v>36</v>
      </c>
      <c r="E488">
        <v>798</v>
      </c>
      <c r="F488" t="s">
        <v>45</v>
      </c>
      <c r="G488">
        <v>6</v>
      </c>
      <c r="H488">
        <v>4</v>
      </c>
      <c r="I488" t="s">
        <v>51</v>
      </c>
      <c r="J488">
        <v>1</v>
      </c>
      <c r="K488">
        <v>655</v>
      </c>
      <c r="L488">
        <v>1</v>
      </c>
      <c r="M488" t="s">
        <v>39</v>
      </c>
      <c r="N488">
        <v>66</v>
      </c>
      <c r="O488">
        <v>2</v>
      </c>
      <c r="P488">
        <v>1</v>
      </c>
      <c r="Q488" t="s">
        <v>47</v>
      </c>
      <c r="R488">
        <v>3</v>
      </c>
      <c r="S488" t="s">
        <v>52</v>
      </c>
      <c r="T488">
        <v>2187</v>
      </c>
      <c r="U488" t="str">
        <f t="shared" si="22"/>
        <v>Low</v>
      </c>
      <c r="V488">
        <v>5013</v>
      </c>
      <c r="W488">
        <v>0</v>
      </c>
      <c r="X488" t="s">
        <v>42</v>
      </c>
      <c r="Y488" t="s">
        <v>43</v>
      </c>
      <c r="Z488">
        <v>12</v>
      </c>
      <c r="AA488">
        <v>3</v>
      </c>
      <c r="AB488">
        <v>3</v>
      </c>
      <c r="AC488">
        <v>80</v>
      </c>
      <c r="AD488">
        <v>2</v>
      </c>
      <c r="AE488">
        <v>6</v>
      </c>
      <c r="AF488">
        <v>5</v>
      </c>
      <c r="AG488">
        <v>2</v>
      </c>
      <c r="AH488" t="str">
        <f t="shared" si="23"/>
        <v>3-5 Years</v>
      </c>
      <c r="AI488">
        <v>5</v>
      </c>
      <c r="AJ488">
        <v>3</v>
      </c>
      <c r="AK488">
        <v>0</v>
      </c>
      <c r="AL488">
        <v>3</v>
      </c>
    </row>
    <row r="489" spans="1:38" x14ac:dyDescent="0.25">
      <c r="A489">
        <v>37</v>
      </c>
      <c r="B489" t="str">
        <f t="shared" si="21"/>
        <v>Mid Career (31-45)</v>
      </c>
      <c r="C489" t="s">
        <v>43</v>
      </c>
      <c r="D489" t="s">
        <v>36</v>
      </c>
      <c r="E489">
        <v>558</v>
      </c>
      <c r="F489" t="s">
        <v>37</v>
      </c>
      <c r="G489">
        <v>2</v>
      </c>
      <c r="H489">
        <v>3</v>
      </c>
      <c r="I489" t="s">
        <v>59</v>
      </c>
      <c r="J489">
        <v>1</v>
      </c>
      <c r="K489">
        <v>656</v>
      </c>
      <c r="L489">
        <v>4</v>
      </c>
      <c r="M489" t="s">
        <v>46</v>
      </c>
      <c r="N489">
        <v>75</v>
      </c>
      <c r="O489">
        <v>3</v>
      </c>
      <c r="P489">
        <v>2</v>
      </c>
      <c r="Q489" t="s">
        <v>40</v>
      </c>
      <c r="R489">
        <v>3</v>
      </c>
      <c r="S489" t="s">
        <v>48</v>
      </c>
      <c r="T489">
        <v>9602</v>
      </c>
      <c r="U489" t="str">
        <f t="shared" si="22"/>
        <v>High</v>
      </c>
      <c r="V489">
        <v>3010</v>
      </c>
      <c r="W489">
        <v>4</v>
      </c>
      <c r="X489" t="s">
        <v>42</v>
      </c>
      <c r="Y489" t="s">
        <v>35</v>
      </c>
      <c r="Z489">
        <v>11</v>
      </c>
      <c r="AA489">
        <v>3</v>
      </c>
      <c r="AB489">
        <v>3</v>
      </c>
      <c r="AC489">
        <v>80</v>
      </c>
      <c r="AD489">
        <v>1</v>
      </c>
      <c r="AE489">
        <v>17</v>
      </c>
      <c r="AF489">
        <v>3</v>
      </c>
      <c r="AG489">
        <v>2</v>
      </c>
      <c r="AH489" t="str">
        <f t="shared" si="23"/>
        <v>3-5 Years</v>
      </c>
      <c r="AI489">
        <v>3</v>
      </c>
      <c r="AJ489">
        <v>0</v>
      </c>
      <c r="AK489">
        <v>1</v>
      </c>
      <c r="AL489">
        <v>0</v>
      </c>
    </row>
    <row r="490" spans="1:38" x14ac:dyDescent="0.25">
      <c r="A490">
        <v>20</v>
      </c>
      <c r="B490" t="str">
        <f t="shared" si="21"/>
        <v>Early Career (18-30)</v>
      </c>
      <c r="C490" t="s">
        <v>43</v>
      </c>
      <c r="D490" t="s">
        <v>36</v>
      </c>
      <c r="E490">
        <v>959</v>
      </c>
      <c r="F490" t="s">
        <v>45</v>
      </c>
      <c r="G490">
        <v>1</v>
      </c>
      <c r="H490">
        <v>3</v>
      </c>
      <c r="I490" t="s">
        <v>38</v>
      </c>
      <c r="J490">
        <v>1</v>
      </c>
      <c r="K490">
        <v>657</v>
      </c>
      <c r="L490">
        <v>4</v>
      </c>
      <c r="M490" t="s">
        <v>39</v>
      </c>
      <c r="N490">
        <v>83</v>
      </c>
      <c r="O490">
        <v>2</v>
      </c>
      <c r="P490">
        <v>1</v>
      </c>
      <c r="Q490" t="s">
        <v>47</v>
      </c>
      <c r="R490">
        <v>2</v>
      </c>
      <c r="S490" t="s">
        <v>41</v>
      </c>
      <c r="T490">
        <v>2836</v>
      </c>
      <c r="U490" t="str">
        <f t="shared" si="22"/>
        <v>Low</v>
      </c>
      <c r="V490">
        <v>11757</v>
      </c>
      <c r="W490">
        <v>1</v>
      </c>
      <c r="X490" t="s">
        <v>42</v>
      </c>
      <c r="Y490" t="s">
        <v>43</v>
      </c>
      <c r="Z490">
        <v>13</v>
      </c>
      <c r="AA490">
        <v>3</v>
      </c>
      <c r="AB490">
        <v>4</v>
      </c>
      <c r="AC490">
        <v>80</v>
      </c>
      <c r="AD490">
        <v>0</v>
      </c>
      <c r="AE490">
        <v>1</v>
      </c>
      <c r="AF490">
        <v>0</v>
      </c>
      <c r="AG490">
        <v>4</v>
      </c>
      <c r="AH490" t="str">
        <f t="shared" si="23"/>
        <v>0-2 Years</v>
      </c>
      <c r="AI490">
        <v>1</v>
      </c>
      <c r="AJ490">
        <v>0</v>
      </c>
      <c r="AK490">
        <v>0</v>
      </c>
      <c r="AL490">
        <v>0</v>
      </c>
    </row>
    <row r="491" spans="1:38" x14ac:dyDescent="0.25">
      <c r="A491">
        <v>42</v>
      </c>
      <c r="B491" t="str">
        <f t="shared" si="21"/>
        <v>Mid Career (31-45)</v>
      </c>
      <c r="C491" t="s">
        <v>43</v>
      </c>
      <c r="D491" t="s">
        <v>36</v>
      </c>
      <c r="E491">
        <v>622</v>
      </c>
      <c r="F491" t="s">
        <v>45</v>
      </c>
      <c r="G491">
        <v>2</v>
      </c>
      <c r="H491">
        <v>4</v>
      </c>
      <c r="I491" t="s">
        <v>38</v>
      </c>
      <c r="J491">
        <v>1</v>
      </c>
      <c r="K491">
        <v>659</v>
      </c>
      <c r="L491">
        <v>3</v>
      </c>
      <c r="M491" t="s">
        <v>39</v>
      </c>
      <c r="N491">
        <v>81</v>
      </c>
      <c r="O491">
        <v>3</v>
      </c>
      <c r="P491">
        <v>2</v>
      </c>
      <c r="Q491" t="s">
        <v>54</v>
      </c>
      <c r="R491">
        <v>4</v>
      </c>
      <c r="S491" t="s">
        <v>48</v>
      </c>
      <c r="T491">
        <v>4089</v>
      </c>
      <c r="U491" t="str">
        <f t="shared" si="22"/>
        <v>Medium</v>
      </c>
      <c r="V491">
        <v>5718</v>
      </c>
      <c r="W491">
        <v>1</v>
      </c>
      <c r="X491" t="s">
        <v>42</v>
      </c>
      <c r="Y491" t="s">
        <v>43</v>
      </c>
      <c r="Z491">
        <v>13</v>
      </c>
      <c r="AA491">
        <v>3</v>
      </c>
      <c r="AB491">
        <v>2</v>
      </c>
      <c r="AC491">
        <v>80</v>
      </c>
      <c r="AD491">
        <v>2</v>
      </c>
      <c r="AE491">
        <v>10</v>
      </c>
      <c r="AF491">
        <v>4</v>
      </c>
      <c r="AG491">
        <v>3</v>
      </c>
      <c r="AH491" t="str">
        <f t="shared" si="23"/>
        <v>6+ Years</v>
      </c>
      <c r="AI491">
        <v>10</v>
      </c>
      <c r="AJ491">
        <v>2</v>
      </c>
      <c r="AK491">
        <v>2</v>
      </c>
      <c r="AL491">
        <v>2</v>
      </c>
    </row>
    <row r="492" spans="1:38" x14ac:dyDescent="0.25">
      <c r="A492">
        <v>43</v>
      </c>
      <c r="B492" t="str">
        <f t="shared" si="21"/>
        <v>Mid Career (31-45)</v>
      </c>
      <c r="C492" t="s">
        <v>43</v>
      </c>
      <c r="D492" t="s">
        <v>36</v>
      </c>
      <c r="E492">
        <v>782</v>
      </c>
      <c r="F492" t="s">
        <v>45</v>
      </c>
      <c r="G492">
        <v>6</v>
      </c>
      <c r="H492">
        <v>4</v>
      </c>
      <c r="I492" t="s">
        <v>49</v>
      </c>
      <c r="J492">
        <v>1</v>
      </c>
      <c r="K492">
        <v>661</v>
      </c>
      <c r="L492">
        <v>2</v>
      </c>
      <c r="M492" t="s">
        <v>46</v>
      </c>
      <c r="N492">
        <v>50</v>
      </c>
      <c r="O492">
        <v>2</v>
      </c>
      <c r="P492">
        <v>4</v>
      </c>
      <c r="Q492" t="s">
        <v>58</v>
      </c>
      <c r="R492">
        <v>4</v>
      </c>
      <c r="S492" t="s">
        <v>52</v>
      </c>
      <c r="T492">
        <v>16627</v>
      </c>
      <c r="U492" t="str">
        <f t="shared" si="22"/>
        <v>High</v>
      </c>
      <c r="V492">
        <v>2671</v>
      </c>
      <c r="W492">
        <v>4</v>
      </c>
      <c r="X492" t="s">
        <v>42</v>
      </c>
      <c r="Y492" t="s">
        <v>35</v>
      </c>
      <c r="Z492">
        <v>14</v>
      </c>
      <c r="AA492">
        <v>3</v>
      </c>
      <c r="AB492">
        <v>3</v>
      </c>
      <c r="AC492">
        <v>80</v>
      </c>
      <c r="AD492">
        <v>1</v>
      </c>
      <c r="AE492">
        <v>21</v>
      </c>
      <c r="AF492">
        <v>3</v>
      </c>
      <c r="AG492">
        <v>2</v>
      </c>
      <c r="AH492" t="str">
        <f t="shared" si="23"/>
        <v>0-2 Years</v>
      </c>
      <c r="AI492">
        <v>1</v>
      </c>
      <c r="AJ492">
        <v>0</v>
      </c>
      <c r="AK492">
        <v>0</v>
      </c>
      <c r="AL492">
        <v>0</v>
      </c>
    </row>
    <row r="493" spans="1:38" x14ac:dyDescent="0.25">
      <c r="A493">
        <v>38</v>
      </c>
      <c r="B493" t="str">
        <f t="shared" si="21"/>
        <v>Mid Career (31-45)</v>
      </c>
      <c r="C493" t="s">
        <v>43</v>
      </c>
      <c r="D493" t="s">
        <v>36</v>
      </c>
      <c r="E493">
        <v>362</v>
      </c>
      <c r="F493" t="s">
        <v>45</v>
      </c>
      <c r="G493">
        <v>1</v>
      </c>
      <c r="H493">
        <v>1</v>
      </c>
      <c r="I493" t="s">
        <v>38</v>
      </c>
      <c r="J493">
        <v>1</v>
      </c>
      <c r="K493">
        <v>662</v>
      </c>
      <c r="L493">
        <v>3</v>
      </c>
      <c r="M493" t="s">
        <v>39</v>
      </c>
      <c r="N493">
        <v>43</v>
      </c>
      <c r="O493">
        <v>3</v>
      </c>
      <c r="P493">
        <v>1</v>
      </c>
      <c r="Q493" t="s">
        <v>47</v>
      </c>
      <c r="R493">
        <v>1</v>
      </c>
      <c r="S493" t="s">
        <v>41</v>
      </c>
      <c r="T493">
        <v>2619</v>
      </c>
      <c r="U493" t="str">
        <f t="shared" si="22"/>
        <v>Low</v>
      </c>
      <c r="V493">
        <v>14561</v>
      </c>
      <c r="W493">
        <v>3</v>
      </c>
      <c r="X493" t="s">
        <v>42</v>
      </c>
      <c r="Y493" t="s">
        <v>43</v>
      </c>
      <c r="Z493">
        <v>17</v>
      </c>
      <c r="AA493">
        <v>3</v>
      </c>
      <c r="AB493">
        <v>4</v>
      </c>
      <c r="AC493">
        <v>80</v>
      </c>
      <c r="AD493">
        <v>0</v>
      </c>
      <c r="AE493">
        <v>8</v>
      </c>
      <c r="AF493">
        <v>3</v>
      </c>
      <c r="AG493">
        <v>2</v>
      </c>
      <c r="AH493" t="str">
        <f t="shared" si="23"/>
        <v>0-2 Years</v>
      </c>
      <c r="AI493">
        <v>0</v>
      </c>
      <c r="AJ493">
        <v>0</v>
      </c>
      <c r="AK493">
        <v>0</v>
      </c>
      <c r="AL493">
        <v>0</v>
      </c>
    </row>
    <row r="494" spans="1:38" x14ac:dyDescent="0.25">
      <c r="A494">
        <v>43</v>
      </c>
      <c r="B494" t="str">
        <f t="shared" si="21"/>
        <v>Mid Career (31-45)</v>
      </c>
      <c r="C494" t="s">
        <v>43</v>
      </c>
      <c r="D494" t="s">
        <v>44</v>
      </c>
      <c r="E494">
        <v>1001</v>
      </c>
      <c r="F494" t="s">
        <v>45</v>
      </c>
      <c r="G494">
        <v>9</v>
      </c>
      <c r="H494">
        <v>5</v>
      </c>
      <c r="I494" t="s">
        <v>51</v>
      </c>
      <c r="J494">
        <v>1</v>
      </c>
      <c r="K494">
        <v>663</v>
      </c>
      <c r="L494">
        <v>4</v>
      </c>
      <c r="M494" t="s">
        <v>46</v>
      </c>
      <c r="N494">
        <v>72</v>
      </c>
      <c r="O494">
        <v>3</v>
      </c>
      <c r="P494">
        <v>2</v>
      </c>
      <c r="Q494" t="s">
        <v>50</v>
      </c>
      <c r="R494">
        <v>3</v>
      </c>
      <c r="S494" t="s">
        <v>52</v>
      </c>
      <c r="T494">
        <v>5679</v>
      </c>
      <c r="U494" t="str">
        <f t="shared" si="22"/>
        <v>Medium</v>
      </c>
      <c r="V494">
        <v>19627</v>
      </c>
      <c r="W494">
        <v>3</v>
      </c>
      <c r="X494" t="s">
        <v>42</v>
      </c>
      <c r="Y494" t="s">
        <v>35</v>
      </c>
      <c r="Z494">
        <v>13</v>
      </c>
      <c r="AA494">
        <v>3</v>
      </c>
      <c r="AB494">
        <v>2</v>
      </c>
      <c r="AC494">
        <v>80</v>
      </c>
      <c r="AD494">
        <v>1</v>
      </c>
      <c r="AE494">
        <v>10</v>
      </c>
      <c r="AF494">
        <v>3</v>
      </c>
      <c r="AG494">
        <v>3</v>
      </c>
      <c r="AH494" t="str">
        <f t="shared" si="23"/>
        <v>6+ Years</v>
      </c>
      <c r="AI494">
        <v>8</v>
      </c>
      <c r="AJ494">
        <v>7</v>
      </c>
      <c r="AK494">
        <v>4</v>
      </c>
      <c r="AL494">
        <v>7</v>
      </c>
    </row>
    <row r="495" spans="1:38" x14ac:dyDescent="0.25">
      <c r="A495">
        <v>48</v>
      </c>
      <c r="B495" t="str">
        <f t="shared" si="21"/>
        <v>Late Career (46+)</v>
      </c>
      <c r="C495" t="s">
        <v>43</v>
      </c>
      <c r="D495" t="s">
        <v>36</v>
      </c>
      <c r="E495">
        <v>1236</v>
      </c>
      <c r="F495" t="s">
        <v>45</v>
      </c>
      <c r="G495">
        <v>1</v>
      </c>
      <c r="H495">
        <v>4</v>
      </c>
      <c r="I495" t="s">
        <v>38</v>
      </c>
      <c r="J495">
        <v>1</v>
      </c>
      <c r="K495">
        <v>664</v>
      </c>
      <c r="L495">
        <v>4</v>
      </c>
      <c r="M495" t="s">
        <v>39</v>
      </c>
      <c r="N495">
        <v>40</v>
      </c>
      <c r="O495">
        <v>2</v>
      </c>
      <c r="P495">
        <v>4</v>
      </c>
      <c r="Q495" t="s">
        <v>56</v>
      </c>
      <c r="R495">
        <v>1</v>
      </c>
      <c r="S495" t="s">
        <v>48</v>
      </c>
      <c r="T495">
        <v>15402</v>
      </c>
      <c r="U495" t="str">
        <f t="shared" si="22"/>
        <v>High</v>
      </c>
      <c r="V495">
        <v>17997</v>
      </c>
      <c r="W495">
        <v>7</v>
      </c>
      <c r="X495" t="s">
        <v>42</v>
      </c>
      <c r="Y495" t="s">
        <v>43</v>
      </c>
      <c r="Z495">
        <v>11</v>
      </c>
      <c r="AA495">
        <v>3</v>
      </c>
      <c r="AB495">
        <v>1</v>
      </c>
      <c r="AC495">
        <v>80</v>
      </c>
      <c r="AD495">
        <v>1</v>
      </c>
      <c r="AE495">
        <v>21</v>
      </c>
      <c r="AF495">
        <v>3</v>
      </c>
      <c r="AG495">
        <v>1</v>
      </c>
      <c r="AH495" t="str">
        <f t="shared" si="23"/>
        <v>3-5 Years</v>
      </c>
      <c r="AI495">
        <v>3</v>
      </c>
      <c r="AJ495">
        <v>2</v>
      </c>
      <c r="AK495">
        <v>0</v>
      </c>
      <c r="AL495">
        <v>2</v>
      </c>
    </row>
    <row r="496" spans="1:38" x14ac:dyDescent="0.25">
      <c r="A496">
        <v>44</v>
      </c>
      <c r="B496" t="str">
        <f t="shared" si="21"/>
        <v>Mid Career (31-45)</v>
      </c>
      <c r="C496" t="s">
        <v>43</v>
      </c>
      <c r="D496" t="s">
        <v>36</v>
      </c>
      <c r="E496">
        <v>1112</v>
      </c>
      <c r="F496" t="s">
        <v>61</v>
      </c>
      <c r="G496">
        <v>1</v>
      </c>
      <c r="H496">
        <v>4</v>
      </c>
      <c r="I496" t="s">
        <v>38</v>
      </c>
      <c r="J496">
        <v>1</v>
      </c>
      <c r="K496">
        <v>665</v>
      </c>
      <c r="L496">
        <v>1</v>
      </c>
      <c r="M496" t="s">
        <v>39</v>
      </c>
      <c r="N496">
        <v>50</v>
      </c>
      <c r="O496">
        <v>2</v>
      </c>
      <c r="P496">
        <v>2</v>
      </c>
      <c r="Q496" t="s">
        <v>61</v>
      </c>
      <c r="R496">
        <v>3</v>
      </c>
      <c r="S496" t="s">
        <v>41</v>
      </c>
      <c r="T496">
        <v>5985</v>
      </c>
      <c r="U496" t="str">
        <f t="shared" si="22"/>
        <v>Medium</v>
      </c>
      <c r="V496">
        <v>26894</v>
      </c>
      <c r="W496">
        <v>4</v>
      </c>
      <c r="X496" t="s">
        <v>42</v>
      </c>
      <c r="Y496" t="s">
        <v>43</v>
      </c>
      <c r="Z496">
        <v>11</v>
      </c>
      <c r="AA496">
        <v>3</v>
      </c>
      <c r="AB496">
        <v>2</v>
      </c>
      <c r="AC496">
        <v>80</v>
      </c>
      <c r="AD496">
        <v>0</v>
      </c>
      <c r="AE496">
        <v>10</v>
      </c>
      <c r="AF496">
        <v>1</v>
      </c>
      <c r="AG496">
        <v>4</v>
      </c>
      <c r="AH496" t="str">
        <f t="shared" si="23"/>
        <v>0-2 Years</v>
      </c>
      <c r="AI496">
        <v>2</v>
      </c>
      <c r="AJ496">
        <v>2</v>
      </c>
      <c r="AK496">
        <v>0</v>
      </c>
      <c r="AL496">
        <v>2</v>
      </c>
    </row>
    <row r="497" spans="1:38" x14ac:dyDescent="0.25">
      <c r="A497">
        <v>34</v>
      </c>
      <c r="B497" t="str">
        <f t="shared" si="21"/>
        <v>Mid Career (31-45)</v>
      </c>
      <c r="C497" t="s">
        <v>43</v>
      </c>
      <c r="D497" t="s">
        <v>36</v>
      </c>
      <c r="E497">
        <v>204</v>
      </c>
      <c r="F497" t="s">
        <v>37</v>
      </c>
      <c r="G497">
        <v>14</v>
      </c>
      <c r="H497">
        <v>3</v>
      </c>
      <c r="I497" t="s">
        <v>60</v>
      </c>
      <c r="J497">
        <v>1</v>
      </c>
      <c r="K497">
        <v>666</v>
      </c>
      <c r="L497">
        <v>3</v>
      </c>
      <c r="M497" t="s">
        <v>39</v>
      </c>
      <c r="N497">
        <v>31</v>
      </c>
      <c r="O497">
        <v>3</v>
      </c>
      <c r="P497">
        <v>1</v>
      </c>
      <c r="Q497" t="s">
        <v>57</v>
      </c>
      <c r="R497">
        <v>3</v>
      </c>
      <c r="S497" t="s">
        <v>52</v>
      </c>
      <c r="T497">
        <v>2579</v>
      </c>
      <c r="U497" t="str">
        <f t="shared" si="22"/>
        <v>Low</v>
      </c>
      <c r="V497">
        <v>2912</v>
      </c>
      <c r="W497">
        <v>1</v>
      </c>
      <c r="X497" t="s">
        <v>42</v>
      </c>
      <c r="Y497" t="s">
        <v>35</v>
      </c>
      <c r="Z497">
        <v>18</v>
      </c>
      <c r="AA497">
        <v>3</v>
      </c>
      <c r="AB497">
        <v>4</v>
      </c>
      <c r="AC497">
        <v>80</v>
      </c>
      <c r="AD497">
        <v>2</v>
      </c>
      <c r="AE497">
        <v>8</v>
      </c>
      <c r="AF497">
        <v>3</v>
      </c>
      <c r="AG497">
        <v>3</v>
      </c>
      <c r="AH497" t="str">
        <f t="shared" si="23"/>
        <v>6+ Years</v>
      </c>
      <c r="AI497">
        <v>8</v>
      </c>
      <c r="AJ497">
        <v>2</v>
      </c>
      <c r="AK497">
        <v>0</v>
      </c>
      <c r="AL497">
        <v>6</v>
      </c>
    </row>
    <row r="498" spans="1:38" x14ac:dyDescent="0.25">
      <c r="A498">
        <v>27</v>
      </c>
      <c r="B498" t="str">
        <f t="shared" si="21"/>
        <v>Early Career (18-30)</v>
      </c>
      <c r="C498" t="s">
        <v>35</v>
      </c>
      <c r="D498" t="s">
        <v>36</v>
      </c>
      <c r="E498">
        <v>1420</v>
      </c>
      <c r="F498" t="s">
        <v>37</v>
      </c>
      <c r="G498">
        <v>2</v>
      </c>
      <c r="H498">
        <v>1</v>
      </c>
      <c r="I498" t="s">
        <v>59</v>
      </c>
      <c r="J498">
        <v>1</v>
      </c>
      <c r="K498">
        <v>667</v>
      </c>
      <c r="L498">
        <v>3</v>
      </c>
      <c r="M498" t="s">
        <v>46</v>
      </c>
      <c r="N498">
        <v>85</v>
      </c>
      <c r="O498">
        <v>3</v>
      </c>
      <c r="P498">
        <v>1</v>
      </c>
      <c r="Q498" t="s">
        <v>57</v>
      </c>
      <c r="R498">
        <v>1</v>
      </c>
      <c r="S498" t="s">
        <v>52</v>
      </c>
      <c r="T498">
        <v>3041</v>
      </c>
      <c r="U498" t="str">
        <f t="shared" si="22"/>
        <v>Medium</v>
      </c>
      <c r="V498">
        <v>16346</v>
      </c>
      <c r="W498">
        <v>0</v>
      </c>
      <c r="X498" t="s">
        <v>42</v>
      </c>
      <c r="Y498" t="s">
        <v>43</v>
      </c>
      <c r="Z498">
        <v>11</v>
      </c>
      <c r="AA498">
        <v>3</v>
      </c>
      <c r="AB498">
        <v>2</v>
      </c>
      <c r="AC498">
        <v>80</v>
      </c>
      <c r="AD498">
        <v>1</v>
      </c>
      <c r="AE498">
        <v>5</v>
      </c>
      <c r="AF498">
        <v>3</v>
      </c>
      <c r="AG498">
        <v>3</v>
      </c>
      <c r="AH498" t="str">
        <f t="shared" si="23"/>
        <v>3-5 Years</v>
      </c>
      <c r="AI498">
        <v>4</v>
      </c>
      <c r="AJ498">
        <v>3</v>
      </c>
      <c r="AK498">
        <v>0</v>
      </c>
      <c r="AL498">
        <v>2</v>
      </c>
    </row>
    <row r="499" spans="1:38" x14ac:dyDescent="0.25">
      <c r="A499">
        <v>21</v>
      </c>
      <c r="B499" t="str">
        <f t="shared" si="21"/>
        <v>Early Career (18-30)</v>
      </c>
      <c r="C499" t="s">
        <v>43</v>
      </c>
      <c r="D499" t="s">
        <v>36</v>
      </c>
      <c r="E499">
        <v>1343</v>
      </c>
      <c r="F499" t="s">
        <v>37</v>
      </c>
      <c r="G499">
        <v>22</v>
      </c>
      <c r="H499">
        <v>1</v>
      </c>
      <c r="I499" t="s">
        <v>60</v>
      </c>
      <c r="J499">
        <v>1</v>
      </c>
      <c r="K499">
        <v>669</v>
      </c>
      <c r="L499">
        <v>3</v>
      </c>
      <c r="M499" t="s">
        <v>46</v>
      </c>
      <c r="N499">
        <v>49</v>
      </c>
      <c r="O499">
        <v>3</v>
      </c>
      <c r="P499">
        <v>1</v>
      </c>
      <c r="Q499" t="s">
        <v>57</v>
      </c>
      <c r="R499">
        <v>3</v>
      </c>
      <c r="S499" t="s">
        <v>41</v>
      </c>
      <c r="T499">
        <v>3447</v>
      </c>
      <c r="U499" t="str">
        <f t="shared" si="22"/>
        <v>Medium</v>
      </c>
      <c r="V499">
        <v>24444</v>
      </c>
      <c r="W499">
        <v>1</v>
      </c>
      <c r="X499" t="s">
        <v>42</v>
      </c>
      <c r="Y499" t="s">
        <v>43</v>
      </c>
      <c r="Z499">
        <v>11</v>
      </c>
      <c r="AA499">
        <v>3</v>
      </c>
      <c r="AB499">
        <v>3</v>
      </c>
      <c r="AC499">
        <v>80</v>
      </c>
      <c r="AD499">
        <v>0</v>
      </c>
      <c r="AE499">
        <v>3</v>
      </c>
      <c r="AF499">
        <v>2</v>
      </c>
      <c r="AG499">
        <v>3</v>
      </c>
      <c r="AH499" t="str">
        <f t="shared" si="23"/>
        <v>3-5 Years</v>
      </c>
      <c r="AI499">
        <v>3</v>
      </c>
      <c r="AJ499">
        <v>2</v>
      </c>
      <c r="AK499">
        <v>1</v>
      </c>
      <c r="AL499">
        <v>2</v>
      </c>
    </row>
    <row r="500" spans="1:38" x14ac:dyDescent="0.25">
      <c r="A500">
        <v>44</v>
      </c>
      <c r="B500" t="str">
        <f t="shared" si="21"/>
        <v>Mid Career (31-45)</v>
      </c>
      <c r="C500" t="s">
        <v>43</v>
      </c>
      <c r="D500" t="s">
        <v>36</v>
      </c>
      <c r="E500">
        <v>1315</v>
      </c>
      <c r="F500" t="s">
        <v>45</v>
      </c>
      <c r="G500">
        <v>3</v>
      </c>
      <c r="H500">
        <v>4</v>
      </c>
      <c r="I500" t="s">
        <v>49</v>
      </c>
      <c r="J500">
        <v>1</v>
      </c>
      <c r="K500">
        <v>671</v>
      </c>
      <c r="L500">
        <v>4</v>
      </c>
      <c r="M500" t="s">
        <v>46</v>
      </c>
      <c r="N500">
        <v>35</v>
      </c>
      <c r="O500">
        <v>3</v>
      </c>
      <c r="P500">
        <v>5</v>
      </c>
      <c r="Q500" t="s">
        <v>56</v>
      </c>
      <c r="R500">
        <v>4</v>
      </c>
      <c r="S500" t="s">
        <v>48</v>
      </c>
      <c r="T500">
        <v>19513</v>
      </c>
      <c r="U500" t="str">
        <f t="shared" si="22"/>
        <v>High</v>
      </c>
      <c r="V500">
        <v>9358</v>
      </c>
      <c r="W500">
        <v>4</v>
      </c>
      <c r="X500" t="s">
        <v>42</v>
      </c>
      <c r="Y500" t="s">
        <v>35</v>
      </c>
      <c r="Z500">
        <v>12</v>
      </c>
      <c r="AA500">
        <v>3</v>
      </c>
      <c r="AB500">
        <v>1</v>
      </c>
      <c r="AC500">
        <v>80</v>
      </c>
      <c r="AD500">
        <v>1</v>
      </c>
      <c r="AE500">
        <v>26</v>
      </c>
      <c r="AF500">
        <v>2</v>
      </c>
      <c r="AG500">
        <v>4</v>
      </c>
      <c r="AH500" t="str">
        <f t="shared" si="23"/>
        <v>0-2 Years</v>
      </c>
      <c r="AI500">
        <v>2</v>
      </c>
      <c r="AJ500">
        <v>2</v>
      </c>
      <c r="AK500">
        <v>0</v>
      </c>
      <c r="AL500">
        <v>1</v>
      </c>
    </row>
    <row r="501" spans="1:38" x14ac:dyDescent="0.25">
      <c r="A501">
        <v>22</v>
      </c>
      <c r="B501" t="str">
        <f t="shared" si="21"/>
        <v>Early Career (18-30)</v>
      </c>
      <c r="C501" t="s">
        <v>43</v>
      </c>
      <c r="D501" t="s">
        <v>36</v>
      </c>
      <c r="E501">
        <v>604</v>
      </c>
      <c r="F501" t="s">
        <v>45</v>
      </c>
      <c r="G501">
        <v>6</v>
      </c>
      <c r="H501">
        <v>1</v>
      </c>
      <c r="I501" t="s">
        <v>51</v>
      </c>
      <c r="J501">
        <v>1</v>
      </c>
      <c r="K501">
        <v>675</v>
      </c>
      <c r="L501">
        <v>1</v>
      </c>
      <c r="M501" t="s">
        <v>46</v>
      </c>
      <c r="N501">
        <v>69</v>
      </c>
      <c r="O501">
        <v>3</v>
      </c>
      <c r="P501">
        <v>1</v>
      </c>
      <c r="Q501" t="s">
        <v>47</v>
      </c>
      <c r="R501">
        <v>3</v>
      </c>
      <c r="S501" t="s">
        <v>48</v>
      </c>
      <c r="T501">
        <v>2773</v>
      </c>
      <c r="U501" t="str">
        <f t="shared" si="22"/>
        <v>Low</v>
      </c>
      <c r="V501">
        <v>12145</v>
      </c>
      <c r="W501">
        <v>0</v>
      </c>
      <c r="X501" t="s">
        <v>42</v>
      </c>
      <c r="Y501" t="s">
        <v>43</v>
      </c>
      <c r="Z501">
        <v>20</v>
      </c>
      <c r="AA501">
        <v>4</v>
      </c>
      <c r="AB501">
        <v>4</v>
      </c>
      <c r="AC501">
        <v>80</v>
      </c>
      <c r="AD501">
        <v>0</v>
      </c>
      <c r="AE501">
        <v>3</v>
      </c>
      <c r="AF501">
        <v>3</v>
      </c>
      <c r="AG501">
        <v>3</v>
      </c>
      <c r="AH501" t="str">
        <f t="shared" si="23"/>
        <v>0-2 Years</v>
      </c>
      <c r="AI501">
        <v>2</v>
      </c>
      <c r="AJ501">
        <v>2</v>
      </c>
      <c r="AK501">
        <v>2</v>
      </c>
      <c r="AL501">
        <v>2</v>
      </c>
    </row>
    <row r="502" spans="1:38" x14ac:dyDescent="0.25">
      <c r="A502">
        <v>33</v>
      </c>
      <c r="B502" t="str">
        <f t="shared" si="21"/>
        <v>Mid Career (31-45)</v>
      </c>
      <c r="C502" t="s">
        <v>43</v>
      </c>
      <c r="D502" t="s">
        <v>36</v>
      </c>
      <c r="E502">
        <v>1216</v>
      </c>
      <c r="F502" t="s">
        <v>37</v>
      </c>
      <c r="G502">
        <v>8</v>
      </c>
      <c r="H502">
        <v>4</v>
      </c>
      <c r="I502" t="s">
        <v>59</v>
      </c>
      <c r="J502">
        <v>1</v>
      </c>
      <c r="K502">
        <v>677</v>
      </c>
      <c r="L502">
        <v>3</v>
      </c>
      <c r="M502" t="s">
        <v>46</v>
      </c>
      <c r="N502">
        <v>39</v>
      </c>
      <c r="O502">
        <v>3</v>
      </c>
      <c r="P502">
        <v>2</v>
      </c>
      <c r="Q502" t="s">
        <v>40</v>
      </c>
      <c r="R502">
        <v>3</v>
      </c>
      <c r="S502" t="s">
        <v>52</v>
      </c>
      <c r="T502">
        <v>7104</v>
      </c>
      <c r="U502" t="str">
        <f t="shared" si="22"/>
        <v>High</v>
      </c>
      <c r="V502">
        <v>20431</v>
      </c>
      <c r="W502">
        <v>0</v>
      </c>
      <c r="X502" t="s">
        <v>42</v>
      </c>
      <c r="Y502" t="s">
        <v>43</v>
      </c>
      <c r="Z502">
        <v>12</v>
      </c>
      <c r="AA502">
        <v>3</v>
      </c>
      <c r="AB502">
        <v>4</v>
      </c>
      <c r="AC502">
        <v>80</v>
      </c>
      <c r="AD502">
        <v>0</v>
      </c>
      <c r="AE502">
        <v>6</v>
      </c>
      <c r="AF502">
        <v>3</v>
      </c>
      <c r="AG502">
        <v>3</v>
      </c>
      <c r="AH502" t="str">
        <f t="shared" si="23"/>
        <v>3-5 Years</v>
      </c>
      <c r="AI502">
        <v>5</v>
      </c>
      <c r="AJ502">
        <v>0</v>
      </c>
      <c r="AK502">
        <v>1</v>
      </c>
      <c r="AL502">
        <v>2</v>
      </c>
    </row>
    <row r="503" spans="1:38" x14ac:dyDescent="0.25">
      <c r="A503">
        <v>32</v>
      </c>
      <c r="B503" t="str">
        <f t="shared" si="21"/>
        <v>Mid Career (31-45)</v>
      </c>
      <c r="C503" t="s">
        <v>43</v>
      </c>
      <c r="D503" t="s">
        <v>36</v>
      </c>
      <c r="E503">
        <v>646</v>
      </c>
      <c r="F503" t="s">
        <v>45</v>
      </c>
      <c r="G503">
        <v>9</v>
      </c>
      <c r="H503">
        <v>4</v>
      </c>
      <c r="I503" t="s">
        <v>38</v>
      </c>
      <c r="J503">
        <v>1</v>
      </c>
      <c r="K503">
        <v>679</v>
      </c>
      <c r="L503">
        <v>1</v>
      </c>
      <c r="M503" t="s">
        <v>39</v>
      </c>
      <c r="N503">
        <v>92</v>
      </c>
      <c r="O503">
        <v>3</v>
      </c>
      <c r="P503">
        <v>2</v>
      </c>
      <c r="Q503" t="s">
        <v>47</v>
      </c>
      <c r="R503">
        <v>4</v>
      </c>
      <c r="S503" t="s">
        <v>48</v>
      </c>
      <c r="T503">
        <v>6322</v>
      </c>
      <c r="U503" t="str">
        <f t="shared" si="22"/>
        <v>Medium</v>
      </c>
      <c r="V503">
        <v>18089</v>
      </c>
      <c r="W503">
        <v>1</v>
      </c>
      <c r="X503" t="s">
        <v>42</v>
      </c>
      <c r="Y503" t="s">
        <v>35</v>
      </c>
      <c r="Z503">
        <v>12</v>
      </c>
      <c r="AA503">
        <v>3</v>
      </c>
      <c r="AB503">
        <v>4</v>
      </c>
      <c r="AC503">
        <v>80</v>
      </c>
      <c r="AD503">
        <v>1</v>
      </c>
      <c r="AE503">
        <v>6</v>
      </c>
      <c r="AF503">
        <v>2</v>
      </c>
      <c r="AG503">
        <v>2</v>
      </c>
      <c r="AH503" t="str">
        <f t="shared" si="23"/>
        <v>6+ Years</v>
      </c>
      <c r="AI503">
        <v>6</v>
      </c>
      <c r="AJ503">
        <v>4</v>
      </c>
      <c r="AK503">
        <v>0</v>
      </c>
      <c r="AL503">
        <v>5</v>
      </c>
    </row>
    <row r="504" spans="1:38" x14ac:dyDescent="0.25">
      <c r="A504">
        <v>30</v>
      </c>
      <c r="B504" t="str">
        <f t="shared" si="21"/>
        <v>Early Career (18-30)</v>
      </c>
      <c r="C504" t="s">
        <v>43</v>
      </c>
      <c r="D504" t="s">
        <v>44</v>
      </c>
      <c r="E504">
        <v>160</v>
      </c>
      <c r="F504" t="s">
        <v>45</v>
      </c>
      <c r="G504">
        <v>3</v>
      </c>
      <c r="H504">
        <v>3</v>
      </c>
      <c r="I504" t="s">
        <v>51</v>
      </c>
      <c r="J504">
        <v>1</v>
      </c>
      <c r="K504">
        <v>680</v>
      </c>
      <c r="L504">
        <v>3</v>
      </c>
      <c r="M504" t="s">
        <v>39</v>
      </c>
      <c r="N504">
        <v>71</v>
      </c>
      <c r="O504">
        <v>3</v>
      </c>
      <c r="P504">
        <v>1</v>
      </c>
      <c r="Q504" t="s">
        <v>47</v>
      </c>
      <c r="R504">
        <v>3</v>
      </c>
      <c r="S504" t="s">
        <v>52</v>
      </c>
      <c r="T504">
        <v>2083</v>
      </c>
      <c r="U504" t="str">
        <f t="shared" si="22"/>
        <v>Low</v>
      </c>
      <c r="V504">
        <v>22653</v>
      </c>
      <c r="W504">
        <v>1</v>
      </c>
      <c r="X504" t="s">
        <v>42</v>
      </c>
      <c r="Y504" t="s">
        <v>43</v>
      </c>
      <c r="Z504">
        <v>20</v>
      </c>
      <c r="AA504">
        <v>4</v>
      </c>
      <c r="AB504">
        <v>3</v>
      </c>
      <c r="AC504">
        <v>80</v>
      </c>
      <c r="AD504">
        <v>1</v>
      </c>
      <c r="AE504">
        <v>1</v>
      </c>
      <c r="AF504">
        <v>2</v>
      </c>
      <c r="AG504">
        <v>3</v>
      </c>
      <c r="AH504" t="str">
        <f t="shared" si="23"/>
        <v>0-2 Years</v>
      </c>
      <c r="AI504">
        <v>1</v>
      </c>
      <c r="AJ504">
        <v>0</v>
      </c>
      <c r="AK504">
        <v>0</v>
      </c>
      <c r="AL504">
        <v>0</v>
      </c>
    </row>
    <row r="505" spans="1:38" x14ac:dyDescent="0.25">
      <c r="A505">
        <v>53</v>
      </c>
      <c r="B505" t="str">
        <f t="shared" si="21"/>
        <v>Late Career (46+)</v>
      </c>
      <c r="C505" t="s">
        <v>43</v>
      </c>
      <c r="D505" t="s">
        <v>36</v>
      </c>
      <c r="E505">
        <v>238</v>
      </c>
      <c r="F505" t="s">
        <v>37</v>
      </c>
      <c r="G505">
        <v>1</v>
      </c>
      <c r="H505">
        <v>1</v>
      </c>
      <c r="I505" t="s">
        <v>51</v>
      </c>
      <c r="J505">
        <v>1</v>
      </c>
      <c r="K505">
        <v>682</v>
      </c>
      <c r="L505">
        <v>4</v>
      </c>
      <c r="M505" t="s">
        <v>39</v>
      </c>
      <c r="N505">
        <v>34</v>
      </c>
      <c r="O505">
        <v>3</v>
      </c>
      <c r="P505">
        <v>2</v>
      </c>
      <c r="Q505" t="s">
        <v>40</v>
      </c>
      <c r="R505">
        <v>1</v>
      </c>
      <c r="S505" t="s">
        <v>41</v>
      </c>
      <c r="T505">
        <v>8381</v>
      </c>
      <c r="U505" t="str">
        <f t="shared" si="22"/>
        <v>High</v>
      </c>
      <c r="V505">
        <v>7507</v>
      </c>
      <c r="W505">
        <v>7</v>
      </c>
      <c r="X505" t="s">
        <v>42</v>
      </c>
      <c r="Y505" t="s">
        <v>43</v>
      </c>
      <c r="Z505">
        <v>20</v>
      </c>
      <c r="AA505">
        <v>4</v>
      </c>
      <c r="AB505">
        <v>4</v>
      </c>
      <c r="AC505">
        <v>80</v>
      </c>
      <c r="AD505">
        <v>0</v>
      </c>
      <c r="AE505">
        <v>18</v>
      </c>
      <c r="AF505">
        <v>2</v>
      </c>
      <c r="AG505">
        <v>4</v>
      </c>
      <c r="AH505" t="str">
        <f t="shared" si="23"/>
        <v>6+ Years</v>
      </c>
      <c r="AI505">
        <v>14</v>
      </c>
      <c r="AJ505">
        <v>7</v>
      </c>
      <c r="AK505">
        <v>8</v>
      </c>
      <c r="AL505">
        <v>10</v>
      </c>
    </row>
    <row r="506" spans="1:38" x14ac:dyDescent="0.25">
      <c r="A506">
        <v>34</v>
      </c>
      <c r="B506" t="str">
        <f t="shared" si="21"/>
        <v>Mid Career (31-45)</v>
      </c>
      <c r="C506" t="s">
        <v>43</v>
      </c>
      <c r="D506" t="s">
        <v>36</v>
      </c>
      <c r="E506">
        <v>1397</v>
      </c>
      <c r="F506" t="s">
        <v>45</v>
      </c>
      <c r="G506">
        <v>1</v>
      </c>
      <c r="H506">
        <v>5</v>
      </c>
      <c r="I506" t="s">
        <v>38</v>
      </c>
      <c r="J506">
        <v>1</v>
      </c>
      <c r="K506">
        <v>683</v>
      </c>
      <c r="L506">
        <v>2</v>
      </c>
      <c r="M506" t="s">
        <v>46</v>
      </c>
      <c r="N506">
        <v>42</v>
      </c>
      <c r="O506">
        <v>3</v>
      </c>
      <c r="P506">
        <v>1</v>
      </c>
      <c r="Q506" t="s">
        <v>47</v>
      </c>
      <c r="R506">
        <v>4</v>
      </c>
      <c r="S506" t="s">
        <v>48</v>
      </c>
      <c r="T506">
        <v>2691</v>
      </c>
      <c r="U506" t="str">
        <f t="shared" si="22"/>
        <v>Low</v>
      </c>
      <c r="V506">
        <v>7660</v>
      </c>
      <c r="W506">
        <v>1</v>
      </c>
      <c r="X506" t="s">
        <v>42</v>
      </c>
      <c r="Y506" t="s">
        <v>43</v>
      </c>
      <c r="Z506">
        <v>12</v>
      </c>
      <c r="AA506">
        <v>3</v>
      </c>
      <c r="AB506">
        <v>4</v>
      </c>
      <c r="AC506">
        <v>80</v>
      </c>
      <c r="AD506">
        <v>1</v>
      </c>
      <c r="AE506">
        <v>10</v>
      </c>
      <c r="AF506">
        <v>4</v>
      </c>
      <c r="AG506">
        <v>2</v>
      </c>
      <c r="AH506" t="str">
        <f t="shared" si="23"/>
        <v>6+ Years</v>
      </c>
      <c r="AI506">
        <v>10</v>
      </c>
      <c r="AJ506">
        <v>9</v>
      </c>
      <c r="AK506">
        <v>8</v>
      </c>
      <c r="AL506">
        <v>8</v>
      </c>
    </row>
    <row r="507" spans="1:38" x14ac:dyDescent="0.25">
      <c r="A507">
        <v>45</v>
      </c>
      <c r="B507" t="str">
        <f t="shared" si="21"/>
        <v>Mid Career (31-45)</v>
      </c>
      <c r="C507" t="s">
        <v>35</v>
      </c>
      <c r="D507" t="s">
        <v>44</v>
      </c>
      <c r="E507">
        <v>306</v>
      </c>
      <c r="F507" t="s">
        <v>37</v>
      </c>
      <c r="G507">
        <v>26</v>
      </c>
      <c r="H507">
        <v>4</v>
      </c>
      <c r="I507" t="s">
        <v>38</v>
      </c>
      <c r="J507">
        <v>1</v>
      </c>
      <c r="K507">
        <v>684</v>
      </c>
      <c r="L507">
        <v>1</v>
      </c>
      <c r="M507" t="s">
        <v>39</v>
      </c>
      <c r="N507">
        <v>100</v>
      </c>
      <c r="O507">
        <v>3</v>
      </c>
      <c r="P507">
        <v>2</v>
      </c>
      <c r="Q507" t="s">
        <v>40</v>
      </c>
      <c r="R507">
        <v>1</v>
      </c>
      <c r="S507" t="s">
        <v>48</v>
      </c>
      <c r="T507">
        <v>4286</v>
      </c>
      <c r="U507" t="str">
        <f t="shared" si="22"/>
        <v>Medium</v>
      </c>
      <c r="V507">
        <v>5630</v>
      </c>
      <c r="W507">
        <v>2</v>
      </c>
      <c r="X507" t="s">
        <v>42</v>
      </c>
      <c r="Y507" t="s">
        <v>43</v>
      </c>
      <c r="Z507">
        <v>14</v>
      </c>
      <c r="AA507">
        <v>3</v>
      </c>
      <c r="AB507">
        <v>4</v>
      </c>
      <c r="AC507">
        <v>80</v>
      </c>
      <c r="AD507">
        <v>2</v>
      </c>
      <c r="AE507">
        <v>5</v>
      </c>
      <c r="AF507">
        <v>4</v>
      </c>
      <c r="AG507">
        <v>3</v>
      </c>
      <c r="AH507" t="str">
        <f t="shared" si="23"/>
        <v>0-2 Years</v>
      </c>
      <c r="AI507">
        <v>1</v>
      </c>
      <c r="AJ507">
        <v>1</v>
      </c>
      <c r="AK507">
        <v>0</v>
      </c>
      <c r="AL507">
        <v>0</v>
      </c>
    </row>
    <row r="508" spans="1:38" x14ac:dyDescent="0.25">
      <c r="A508">
        <v>26</v>
      </c>
      <c r="B508" t="str">
        <f t="shared" si="21"/>
        <v>Early Career (18-30)</v>
      </c>
      <c r="C508" t="s">
        <v>43</v>
      </c>
      <c r="D508" t="s">
        <v>36</v>
      </c>
      <c r="E508">
        <v>991</v>
      </c>
      <c r="F508" t="s">
        <v>45</v>
      </c>
      <c r="G508">
        <v>6</v>
      </c>
      <c r="H508">
        <v>3</v>
      </c>
      <c r="I508" t="s">
        <v>38</v>
      </c>
      <c r="J508">
        <v>1</v>
      </c>
      <c r="K508">
        <v>686</v>
      </c>
      <c r="L508">
        <v>3</v>
      </c>
      <c r="M508" t="s">
        <v>39</v>
      </c>
      <c r="N508">
        <v>71</v>
      </c>
      <c r="O508">
        <v>3</v>
      </c>
      <c r="P508">
        <v>1</v>
      </c>
      <c r="Q508" t="s">
        <v>50</v>
      </c>
      <c r="R508">
        <v>4</v>
      </c>
      <c r="S508" t="s">
        <v>48</v>
      </c>
      <c r="T508">
        <v>2659</v>
      </c>
      <c r="U508" t="str">
        <f t="shared" si="22"/>
        <v>Low</v>
      </c>
      <c r="V508">
        <v>17759</v>
      </c>
      <c r="W508">
        <v>1</v>
      </c>
      <c r="X508" t="s">
        <v>42</v>
      </c>
      <c r="Y508" t="s">
        <v>35</v>
      </c>
      <c r="Z508">
        <v>13</v>
      </c>
      <c r="AA508">
        <v>3</v>
      </c>
      <c r="AB508">
        <v>3</v>
      </c>
      <c r="AC508">
        <v>80</v>
      </c>
      <c r="AD508">
        <v>1</v>
      </c>
      <c r="AE508">
        <v>3</v>
      </c>
      <c r="AF508">
        <v>2</v>
      </c>
      <c r="AG508">
        <v>3</v>
      </c>
      <c r="AH508" t="str">
        <f t="shared" si="23"/>
        <v>3-5 Years</v>
      </c>
      <c r="AI508">
        <v>3</v>
      </c>
      <c r="AJ508">
        <v>2</v>
      </c>
      <c r="AK508">
        <v>0</v>
      </c>
      <c r="AL508">
        <v>2</v>
      </c>
    </row>
    <row r="509" spans="1:38" x14ac:dyDescent="0.25">
      <c r="A509">
        <v>37</v>
      </c>
      <c r="B509" t="str">
        <f t="shared" si="21"/>
        <v>Mid Career (31-45)</v>
      </c>
      <c r="C509" t="s">
        <v>43</v>
      </c>
      <c r="D509" t="s">
        <v>36</v>
      </c>
      <c r="E509">
        <v>482</v>
      </c>
      <c r="F509" t="s">
        <v>45</v>
      </c>
      <c r="G509">
        <v>3</v>
      </c>
      <c r="H509">
        <v>3</v>
      </c>
      <c r="I509" t="s">
        <v>49</v>
      </c>
      <c r="J509">
        <v>1</v>
      </c>
      <c r="K509">
        <v>689</v>
      </c>
      <c r="L509">
        <v>3</v>
      </c>
      <c r="M509" t="s">
        <v>46</v>
      </c>
      <c r="N509">
        <v>36</v>
      </c>
      <c r="O509">
        <v>3</v>
      </c>
      <c r="P509">
        <v>3</v>
      </c>
      <c r="Q509" t="s">
        <v>53</v>
      </c>
      <c r="R509">
        <v>3</v>
      </c>
      <c r="S509" t="s">
        <v>48</v>
      </c>
      <c r="T509">
        <v>9434</v>
      </c>
      <c r="U509" t="str">
        <f t="shared" si="22"/>
        <v>High</v>
      </c>
      <c r="V509">
        <v>9606</v>
      </c>
      <c r="W509">
        <v>1</v>
      </c>
      <c r="X509" t="s">
        <v>42</v>
      </c>
      <c r="Y509" t="s">
        <v>43</v>
      </c>
      <c r="Z509">
        <v>15</v>
      </c>
      <c r="AA509">
        <v>3</v>
      </c>
      <c r="AB509">
        <v>3</v>
      </c>
      <c r="AC509">
        <v>80</v>
      </c>
      <c r="AD509">
        <v>1</v>
      </c>
      <c r="AE509">
        <v>10</v>
      </c>
      <c r="AF509">
        <v>2</v>
      </c>
      <c r="AG509">
        <v>3</v>
      </c>
      <c r="AH509" t="str">
        <f t="shared" si="23"/>
        <v>6+ Years</v>
      </c>
      <c r="AI509">
        <v>10</v>
      </c>
      <c r="AJ509">
        <v>7</v>
      </c>
      <c r="AK509">
        <v>7</v>
      </c>
      <c r="AL509">
        <v>8</v>
      </c>
    </row>
    <row r="510" spans="1:38" x14ac:dyDescent="0.25">
      <c r="A510">
        <v>29</v>
      </c>
      <c r="B510" t="str">
        <f t="shared" si="21"/>
        <v>Early Career (18-30)</v>
      </c>
      <c r="C510" t="s">
        <v>43</v>
      </c>
      <c r="D510" t="s">
        <v>36</v>
      </c>
      <c r="E510">
        <v>1176</v>
      </c>
      <c r="F510" t="s">
        <v>37</v>
      </c>
      <c r="G510">
        <v>3</v>
      </c>
      <c r="H510">
        <v>2</v>
      </c>
      <c r="I510" t="s">
        <v>51</v>
      </c>
      <c r="J510">
        <v>1</v>
      </c>
      <c r="K510">
        <v>690</v>
      </c>
      <c r="L510">
        <v>2</v>
      </c>
      <c r="M510" t="s">
        <v>39</v>
      </c>
      <c r="N510">
        <v>62</v>
      </c>
      <c r="O510">
        <v>3</v>
      </c>
      <c r="P510">
        <v>2</v>
      </c>
      <c r="Q510" t="s">
        <v>40</v>
      </c>
      <c r="R510">
        <v>3</v>
      </c>
      <c r="S510" t="s">
        <v>48</v>
      </c>
      <c r="T510">
        <v>5561</v>
      </c>
      <c r="U510" t="str">
        <f t="shared" si="22"/>
        <v>Medium</v>
      </c>
      <c r="V510">
        <v>3487</v>
      </c>
      <c r="W510">
        <v>1</v>
      </c>
      <c r="X510" t="s">
        <v>42</v>
      </c>
      <c r="Y510" t="s">
        <v>43</v>
      </c>
      <c r="Z510">
        <v>14</v>
      </c>
      <c r="AA510">
        <v>3</v>
      </c>
      <c r="AB510">
        <v>1</v>
      </c>
      <c r="AC510">
        <v>80</v>
      </c>
      <c r="AD510">
        <v>1</v>
      </c>
      <c r="AE510">
        <v>6</v>
      </c>
      <c r="AF510">
        <v>5</v>
      </c>
      <c r="AG510">
        <v>2</v>
      </c>
      <c r="AH510" t="str">
        <f t="shared" si="23"/>
        <v>6+ Years</v>
      </c>
      <c r="AI510">
        <v>6</v>
      </c>
      <c r="AJ510">
        <v>0</v>
      </c>
      <c r="AK510">
        <v>1</v>
      </c>
      <c r="AL510">
        <v>2</v>
      </c>
    </row>
    <row r="511" spans="1:38" x14ac:dyDescent="0.25">
      <c r="A511">
        <v>35</v>
      </c>
      <c r="B511" t="str">
        <f t="shared" si="21"/>
        <v>Mid Career (31-45)</v>
      </c>
      <c r="C511" t="s">
        <v>43</v>
      </c>
      <c r="D511" t="s">
        <v>36</v>
      </c>
      <c r="E511">
        <v>1017</v>
      </c>
      <c r="F511" t="s">
        <v>45</v>
      </c>
      <c r="G511">
        <v>6</v>
      </c>
      <c r="H511">
        <v>4</v>
      </c>
      <c r="I511" t="s">
        <v>38</v>
      </c>
      <c r="J511">
        <v>1</v>
      </c>
      <c r="K511">
        <v>691</v>
      </c>
      <c r="L511">
        <v>2</v>
      </c>
      <c r="M511" t="s">
        <v>46</v>
      </c>
      <c r="N511">
        <v>82</v>
      </c>
      <c r="O511">
        <v>1</v>
      </c>
      <c r="P511">
        <v>2</v>
      </c>
      <c r="Q511" t="s">
        <v>47</v>
      </c>
      <c r="R511">
        <v>4</v>
      </c>
      <c r="S511" t="s">
        <v>41</v>
      </c>
      <c r="T511">
        <v>6646</v>
      </c>
      <c r="U511" t="str">
        <f t="shared" si="22"/>
        <v>Medium</v>
      </c>
      <c r="V511">
        <v>19368</v>
      </c>
      <c r="W511">
        <v>1</v>
      </c>
      <c r="X511" t="s">
        <v>42</v>
      </c>
      <c r="Y511" t="s">
        <v>43</v>
      </c>
      <c r="Z511">
        <v>13</v>
      </c>
      <c r="AA511">
        <v>3</v>
      </c>
      <c r="AB511">
        <v>2</v>
      </c>
      <c r="AC511">
        <v>80</v>
      </c>
      <c r="AD511">
        <v>0</v>
      </c>
      <c r="AE511">
        <v>17</v>
      </c>
      <c r="AF511">
        <v>3</v>
      </c>
      <c r="AG511">
        <v>3</v>
      </c>
      <c r="AH511" t="str">
        <f t="shared" si="23"/>
        <v>6+ Years</v>
      </c>
      <c r="AI511">
        <v>17</v>
      </c>
      <c r="AJ511">
        <v>11</v>
      </c>
      <c r="AK511">
        <v>11</v>
      </c>
      <c r="AL511">
        <v>8</v>
      </c>
    </row>
    <row r="512" spans="1:38" x14ac:dyDescent="0.25">
      <c r="A512">
        <v>33</v>
      </c>
      <c r="B512" t="str">
        <f t="shared" si="21"/>
        <v>Mid Career (31-45)</v>
      </c>
      <c r="C512" t="s">
        <v>43</v>
      </c>
      <c r="D512" t="s">
        <v>44</v>
      </c>
      <c r="E512">
        <v>1296</v>
      </c>
      <c r="F512" t="s">
        <v>45</v>
      </c>
      <c r="G512">
        <v>6</v>
      </c>
      <c r="H512">
        <v>3</v>
      </c>
      <c r="I512" t="s">
        <v>38</v>
      </c>
      <c r="J512">
        <v>1</v>
      </c>
      <c r="K512">
        <v>692</v>
      </c>
      <c r="L512">
        <v>3</v>
      </c>
      <c r="M512" t="s">
        <v>46</v>
      </c>
      <c r="N512">
        <v>30</v>
      </c>
      <c r="O512">
        <v>3</v>
      </c>
      <c r="P512">
        <v>2</v>
      </c>
      <c r="Q512" t="s">
        <v>54</v>
      </c>
      <c r="R512">
        <v>4</v>
      </c>
      <c r="S512" t="s">
        <v>52</v>
      </c>
      <c r="T512">
        <v>7725</v>
      </c>
      <c r="U512" t="str">
        <f t="shared" si="22"/>
        <v>High</v>
      </c>
      <c r="V512">
        <v>5335</v>
      </c>
      <c r="W512">
        <v>3</v>
      </c>
      <c r="X512" t="s">
        <v>42</v>
      </c>
      <c r="Y512" t="s">
        <v>43</v>
      </c>
      <c r="Z512">
        <v>23</v>
      </c>
      <c r="AA512">
        <v>4</v>
      </c>
      <c r="AB512">
        <v>3</v>
      </c>
      <c r="AC512">
        <v>80</v>
      </c>
      <c r="AD512">
        <v>1</v>
      </c>
      <c r="AE512">
        <v>15</v>
      </c>
      <c r="AF512">
        <v>2</v>
      </c>
      <c r="AG512">
        <v>1</v>
      </c>
      <c r="AH512" t="str">
        <f t="shared" si="23"/>
        <v>6+ Years</v>
      </c>
      <c r="AI512">
        <v>13</v>
      </c>
      <c r="AJ512">
        <v>11</v>
      </c>
      <c r="AK512">
        <v>4</v>
      </c>
      <c r="AL512">
        <v>7</v>
      </c>
    </row>
    <row r="513" spans="1:38" x14ac:dyDescent="0.25">
      <c r="A513">
        <v>54</v>
      </c>
      <c r="B513" t="str">
        <f t="shared" si="21"/>
        <v>Late Career (46+)</v>
      </c>
      <c r="C513" t="s">
        <v>43</v>
      </c>
      <c r="D513" t="s">
        <v>36</v>
      </c>
      <c r="E513">
        <v>397</v>
      </c>
      <c r="F513" t="s">
        <v>61</v>
      </c>
      <c r="G513">
        <v>19</v>
      </c>
      <c r="H513">
        <v>4</v>
      </c>
      <c r="I513" t="s">
        <v>51</v>
      </c>
      <c r="J513">
        <v>1</v>
      </c>
      <c r="K513">
        <v>698</v>
      </c>
      <c r="L513">
        <v>3</v>
      </c>
      <c r="M513" t="s">
        <v>46</v>
      </c>
      <c r="N513">
        <v>88</v>
      </c>
      <c r="O513">
        <v>3</v>
      </c>
      <c r="P513">
        <v>3</v>
      </c>
      <c r="Q513" t="s">
        <v>61</v>
      </c>
      <c r="R513">
        <v>2</v>
      </c>
      <c r="S513" t="s">
        <v>48</v>
      </c>
      <c r="T513">
        <v>10725</v>
      </c>
      <c r="U513" t="str">
        <f t="shared" si="22"/>
        <v>High</v>
      </c>
      <c r="V513">
        <v>6729</v>
      </c>
      <c r="W513">
        <v>2</v>
      </c>
      <c r="X513" t="s">
        <v>42</v>
      </c>
      <c r="Y513" t="s">
        <v>43</v>
      </c>
      <c r="Z513">
        <v>15</v>
      </c>
      <c r="AA513">
        <v>3</v>
      </c>
      <c r="AB513">
        <v>3</v>
      </c>
      <c r="AC513">
        <v>80</v>
      </c>
      <c r="AD513">
        <v>1</v>
      </c>
      <c r="AE513">
        <v>16</v>
      </c>
      <c r="AF513">
        <v>1</v>
      </c>
      <c r="AG513">
        <v>4</v>
      </c>
      <c r="AH513" t="str">
        <f t="shared" si="23"/>
        <v>6+ Years</v>
      </c>
      <c r="AI513">
        <v>9</v>
      </c>
      <c r="AJ513">
        <v>7</v>
      </c>
      <c r="AK513">
        <v>7</v>
      </c>
      <c r="AL513">
        <v>1</v>
      </c>
    </row>
    <row r="514" spans="1:38" x14ac:dyDescent="0.25">
      <c r="A514">
        <v>36</v>
      </c>
      <c r="B514" t="str">
        <f t="shared" si="21"/>
        <v>Mid Career (31-45)</v>
      </c>
      <c r="C514" t="s">
        <v>43</v>
      </c>
      <c r="D514" t="s">
        <v>36</v>
      </c>
      <c r="E514">
        <v>913</v>
      </c>
      <c r="F514" t="s">
        <v>45</v>
      </c>
      <c r="G514">
        <v>9</v>
      </c>
      <c r="H514">
        <v>2</v>
      </c>
      <c r="I514" t="s">
        <v>51</v>
      </c>
      <c r="J514">
        <v>1</v>
      </c>
      <c r="K514">
        <v>699</v>
      </c>
      <c r="L514">
        <v>2</v>
      </c>
      <c r="M514" t="s">
        <v>46</v>
      </c>
      <c r="N514">
        <v>48</v>
      </c>
      <c r="O514">
        <v>2</v>
      </c>
      <c r="P514">
        <v>2</v>
      </c>
      <c r="Q514" t="s">
        <v>53</v>
      </c>
      <c r="R514">
        <v>2</v>
      </c>
      <c r="S514" t="s">
        <v>52</v>
      </c>
      <c r="T514">
        <v>8847</v>
      </c>
      <c r="U514" t="str">
        <f t="shared" si="22"/>
        <v>High</v>
      </c>
      <c r="V514">
        <v>13934</v>
      </c>
      <c r="W514">
        <v>2</v>
      </c>
      <c r="X514" t="s">
        <v>42</v>
      </c>
      <c r="Y514" t="s">
        <v>35</v>
      </c>
      <c r="Z514">
        <v>11</v>
      </c>
      <c r="AA514">
        <v>3</v>
      </c>
      <c r="AB514">
        <v>3</v>
      </c>
      <c r="AC514">
        <v>80</v>
      </c>
      <c r="AD514">
        <v>1</v>
      </c>
      <c r="AE514">
        <v>13</v>
      </c>
      <c r="AF514">
        <v>2</v>
      </c>
      <c r="AG514">
        <v>3</v>
      </c>
      <c r="AH514" t="str">
        <f t="shared" si="23"/>
        <v>3-5 Years</v>
      </c>
      <c r="AI514">
        <v>3</v>
      </c>
      <c r="AJ514">
        <v>2</v>
      </c>
      <c r="AK514">
        <v>0</v>
      </c>
      <c r="AL514">
        <v>2</v>
      </c>
    </row>
    <row r="515" spans="1:38" x14ac:dyDescent="0.25">
      <c r="A515">
        <v>27</v>
      </c>
      <c r="B515" t="str">
        <f t="shared" ref="B515:B578" si="24">IF(A515&lt;=30,"Early Career (18-30)",
 IF(A515&lt;=45,"Mid Career (31-45)",
 "Late Career (46+)"))</f>
        <v>Early Career (18-30)</v>
      </c>
      <c r="C515" t="s">
        <v>43</v>
      </c>
      <c r="D515" t="s">
        <v>36</v>
      </c>
      <c r="E515">
        <v>1115</v>
      </c>
      <c r="F515" t="s">
        <v>45</v>
      </c>
      <c r="G515">
        <v>3</v>
      </c>
      <c r="H515">
        <v>4</v>
      </c>
      <c r="I515" t="s">
        <v>51</v>
      </c>
      <c r="J515">
        <v>1</v>
      </c>
      <c r="K515">
        <v>700</v>
      </c>
      <c r="L515">
        <v>1</v>
      </c>
      <c r="M515" t="s">
        <v>46</v>
      </c>
      <c r="N515">
        <v>54</v>
      </c>
      <c r="O515">
        <v>2</v>
      </c>
      <c r="P515">
        <v>1</v>
      </c>
      <c r="Q515" t="s">
        <v>47</v>
      </c>
      <c r="R515">
        <v>4</v>
      </c>
      <c r="S515" t="s">
        <v>41</v>
      </c>
      <c r="T515">
        <v>2045</v>
      </c>
      <c r="U515" t="str">
        <f t="shared" ref="U515:U578" si="25">IF(T515&lt;3000,"Low",
 IF(T515&lt;7000,"Medium",
 "High"))</f>
        <v>Low</v>
      </c>
      <c r="V515">
        <v>15174</v>
      </c>
      <c r="W515">
        <v>0</v>
      </c>
      <c r="X515" t="s">
        <v>42</v>
      </c>
      <c r="Y515" t="s">
        <v>43</v>
      </c>
      <c r="Z515">
        <v>13</v>
      </c>
      <c r="AA515">
        <v>3</v>
      </c>
      <c r="AB515">
        <v>4</v>
      </c>
      <c r="AC515">
        <v>80</v>
      </c>
      <c r="AD515">
        <v>0</v>
      </c>
      <c r="AE515">
        <v>5</v>
      </c>
      <c r="AF515">
        <v>0</v>
      </c>
      <c r="AG515">
        <v>3</v>
      </c>
      <c r="AH515" t="str">
        <f t="shared" ref="AH515:AH578" si="26">IF(AI515&lt;=2,"0-2 Years",
 IF(AI515&lt;=5,"3-5 Years",
 "6+ Years"))</f>
        <v>3-5 Years</v>
      </c>
      <c r="AI515">
        <v>4</v>
      </c>
      <c r="AJ515">
        <v>2</v>
      </c>
      <c r="AK515">
        <v>1</v>
      </c>
      <c r="AL515">
        <v>1</v>
      </c>
    </row>
    <row r="516" spans="1:38" x14ac:dyDescent="0.25">
      <c r="A516">
        <v>20</v>
      </c>
      <c r="B516" t="str">
        <f t="shared" si="24"/>
        <v>Early Career (18-30)</v>
      </c>
      <c r="C516" t="s">
        <v>35</v>
      </c>
      <c r="D516" t="s">
        <v>36</v>
      </c>
      <c r="E516">
        <v>1362</v>
      </c>
      <c r="F516" t="s">
        <v>45</v>
      </c>
      <c r="G516">
        <v>10</v>
      </c>
      <c r="H516">
        <v>1</v>
      </c>
      <c r="I516" t="s">
        <v>51</v>
      </c>
      <c r="J516">
        <v>1</v>
      </c>
      <c r="K516">
        <v>701</v>
      </c>
      <c r="L516">
        <v>4</v>
      </c>
      <c r="M516" t="s">
        <v>46</v>
      </c>
      <c r="N516">
        <v>32</v>
      </c>
      <c r="O516">
        <v>3</v>
      </c>
      <c r="P516">
        <v>1</v>
      </c>
      <c r="Q516" t="s">
        <v>47</v>
      </c>
      <c r="R516">
        <v>3</v>
      </c>
      <c r="S516" t="s">
        <v>41</v>
      </c>
      <c r="T516">
        <v>1009</v>
      </c>
      <c r="U516" t="str">
        <f t="shared" si="25"/>
        <v>Low</v>
      </c>
      <c r="V516">
        <v>26999</v>
      </c>
      <c r="W516">
        <v>1</v>
      </c>
      <c r="X516" t="s">
        <v>42</v>
      </c>
      <c r="Y516" t="s">
        <v>35</v>
      </c>
      <c r="Z516">
        <v>11</v>
      </c>
      <c r="AA516">
        <v>3</v>
      </c>
      <c r="AB516">
        <v>4</v>
      </c>
      <c r="AC516">
        <v>80</v>
      </c>
      <c r="AD516">
        <v>0</v>
      </c>
      <c r="AE516">
        <v>1</v>
      </c>
      <c r="AF516">
        <v>5</v>
      </c>
      <c r="AG516">
        <v>3</v>
      </c>
      <c r="AH516" t="str">
        <f t="shared" si="26"/>
        <v>0-2 Years</v>
      </c>
      <c r="AI516">
        <v>1</v>
      </c>
      <c r="AJ516">
        <v>0</v>
      </c>
      <c r="AK516">
        <v>1</v>
      </c>
      <c r="AL516">
        <v>1</v>
      </c>
    </row>
    <row r="517" spans="1:38" x14ac:dyDescent="0.25">
      <c r="A517">
        <v>33</v>
      </c>
      <c r="B517" t="str">
        <f t="shared" si="24"/>
        <v>Mid Career (31-45)</v>
      </c>
      <c r="C517" t="s">
        <v>35</v>
      </c>
      <c r="D517" t="s">
        <v>44</v>
      </c>
      <c r="E517">
        <v>1076</v>
      </c>
      <c r="F517" t="s">
        <v>45</v>
      </c>
      <c r="G517">
        <v>3</v>
      </c>
      <c r="H517">
        <v>3</v>
      </c>
      <c r="I517" t="s">
        <v>38</v>
      </c>
      <c r="J517">
        <v>1</v>
      </c>
      <c r="K517">
        <v>702</v>
      </c>
      <c r="L517">
        <v>1</v>
      </c>
      <c r="M517" t="s">
        <v>46</v>
      </c>
      <c r="N517">
        <v>70</v>
      </c>
      <c r="O517">
        <v>3</v>
      </c>
      <c r="P517">
        <v>1</v>
      </c>
      <c r="Q517" t="s">
        <v>47</v>
      </c>
      <c r="R517">
        <v>1</v>
      </c>
      <c r="S517" t="s">
        <v>41</v>
      </c>
      <c r="T517">
        <v>3348</v>
      </c>
      <c r="U517" t="str">
        <f t="shared" si="25"/>
        <v>Medium</v>
      </c>
      <c r="V517">
        <v>3164</v>
      </c>
      <c r="W517">
        <v>1</v>
      </c>
      <c r="X517" t="s">
        <v>42</v>
      </c>
      <c r="Y517" t="s">
        <v>35</v>
      </c>
      <c r="Z517">
        <v>11</v>
      </c>
      <c r="AA517">
        <v>3</v>
      </c>
      <c r="AB517">
        <v>1</v>
      </c>
      <c r="AC517">
        <v>80</v>
      </c>
      <c r="AD517">
        <v>0</v>
      </c>
      <c r="AE517">
        <v>10</v>
      </c>
      <c r="AF517">
        <v>3</v>
      </c>
      <c r="AG517">
        <v>3</v>
      </c>
      <c r="AH517" t="str">
        <f t="shared" si="26"/>
        <v>6+ Years</v>
      </c>
      <c r="AI517">
        <v>10</v>
      </c>
      <c r="AJ517">
        <v>8</v>
      </c>
      <c r="AK517">
        <v>9</v>
      </c>
      <c r="AL517">
        <v>7</v>
      </c>
    </row>
    <row r="518" spans="1:38" x14ac:dyDescent="0.25">
      <c r="A518">
        <v>35</v>
      </c>
      <c r="B518" t="str">
        <f t="shared" si="24"/>
        <v>Mid Career (31-45)</v>
      </c>
      <c r="C518" t="s">
        <v>43</v>
      </c>
      <c r="D518" t="s">
        <v>55</v>
      </c>
      <c r="E518">
        <v>727</v>
      </c>
      <c r="F518" t="s">
        <v>45</v>
      </c>
      <c r="G518">
        <v>3</v>
      </c>
      <c r="H518">
        <v>3</v>
      </c>
      <c r="I518" t="s">
        <v>38</v>
      </c>
      <c r="J518">
        <v>1</v>
      </c>
      <c r="K518">
        <v>704</v>
      </c>
      <c r="L518">
        <v>3</v>
      </c>
      <c r="M518" t="s">
        <v>46</v>
      </c>
      <c r="N518">
        <v>41</v>
      </c>
      <c r="O518">
        <v>2</v>
      </c>
      <c r="P518">
        <v>1</v>
      </c>
      <c r="Q518" t="s">
        <v>50</v>
      </c>
      <c r="R518">
        <v>3</v>
      </c>
      <c r="S518" t="s">
        <v>48</v>
      </c>
      <c r="T518">
        <v>1281</v>
      </c>
      <c r="U518" t="str">
        <f t="shared" si="25"/>
        <v>Low</v>
      </c>
      <c r="V518">
        <v>16900</v>
      </c>
      <c r="W518">
        <v>1</v>
      </c>
      <c r="X518" t="s">
        <v>42</v>
      </c>
      <c r="Y518" t="s">
        <v>43</v>
      </c>
      <c r="Z518">
        <v>18</v>
      </c>
      <c r="AA518">
        <v>3</v>
      </c>
      <c r="AB518">
        <v>3</v>
      </c>
      <c r="AC518">
        <v>80</v>
      </c>
      <c r="AD518">
        <v>2</v>
      </c>
      <c r="AE518">
        <v>1</v>
      </c>
      <c r="AF518">
        <v>3</v>
      </c>
      <c r="AG518">
        <v>3</v>
      </c>
      <c r="AH518" t="str">
        <f t="shared" si="26"/>
        <v>0-2 Years</v>
      </c>
      <c r="AI518">
        <v>1</v>
      </c>
      <c r="AJ518">
        <v>0</v>
      </c>
      <c r="AK518">
        <v>0</v>
      </c>
      <c r="AL518">
        <v>0</v>
      </c>
    </row>
    <row r="519" spans="1:38" x14ac:dyDescent="0.25">
      <c r="A519">
        <v>23</v>
      </c>
      <c r="B519" t="str">
        <f t="shared" si="24"/>
        <v>Early Career (18-30)</v>
      </c>
      <c r="C519" t="s">
        <v>43</v>
      </c>
      <c r="D519" t="s">
        <v>36</v>
      </c>
      <c r="E519">
        <v>885</v>
      </c>
      <c r="F519" t="s">
        <v>45</v>
      </c>
      <c r="G519">
        <v>4</v>
      </c>
      <c r="H519">
        <v>3</v>
      </c>
      <c r="I519" t="s">
        <v>51</v>
      </c>
      <c r="J519">
        <v>1</v>
      </c>
      <c r="K519">
        <v>705</v>
      </c>
      <c r="L519">
        <v>1</v>
      </c>
      <c r="M519" t="s">
        <v>46</v>
      </c>
      <c r="N519">
        <v>58</v>
      </c>
      <c r="O519">
        <v>4</v>
      </c>
      <c r="P519">
        <v>1</v>
      </c>
      <c r="Q519" t="s">
        <v>47</v>
      </c>
      <c r="R519">
        <v>1</v>
      </c>
      <c r="S519" t="s">
        <v>48</v>
      </c>
      <c r="T519">
        <v>2819</v>
      </c>
      <c r="U519" t="str">
        <f t="shared" si="25"/>
        <v>Low</v>
      </c>
      <c r="V519">
        <v>8544</v>
      </c>
      <c r="W519">
        <v>2</v>
      </c>
      <c r="X519" t="s">
        <v>42</v>
      </c>
      <c r="Y519" t="s">
        <v>43</v>
      </c>
      <c r="Z519">
        <v>16</v>
      </c>
      <c r="AA519">
        <v>3</v>
      </c>
      <c r="AB519">
        <v>1</v>
      </c>
      <c r="AC519">
        <v>80</v>
      </c>
      <c r="AD519">
        <v>1</v>
      </c>
      <c r="AE519">
        <v>5</v>
      </c>
      <c r="AF519">
        <v>3</v>
      </c>
      <c r="AG519">
        <v>4</v>
      </c>
      <c r="AH519" t="str">
        <f t="shared" si="26"/>
        <v>3-5 Years</v>
      </c>
      <c r="AI519">
        <v>3</v>
      </c>
      <c r="AJ519">
        <v>2</v>
      </c>
      <c r="AK519">
        <v>0</v>
      </c>
      <c r="AL519">
        <v>2</v>
      </c>
    </row>
    <row r="520" spans="1:38" x14ac:dyDescent="0.25">
      <c r="A520">
        <v>25</v>
      </c>
      <c r="B520" t="str">
        <f t="shared" si="24"/>
        <v>Early Career (18-30)</v>
      </c>
      <c r="C520" t="s">
        <v>43</v>
      </c>
      <c r="D520" t="s">
        <v>36</v>
      </c>
      <c r="E520">
        <v>810</v>
      </c>
      <c r="F520" t="s">
        <v>37</v>
      </c>
      <c r="G520">
        <v>8</v>
      </c>
      <c r="H520">
        <v>3</v>
      </c>
      <c r="I520" t="s">
        <v>38</v>
      </c>
      <c r="J520">
        <v>1</v>
      </c>
      <c r="K520">
        <v>707</v>
      </c>
      <c r="L520">
        <v>4</v>
      </c>
      <c r="M520" t="s">
        <v>46</v>
      </c>
      <c r="N520">
        <v>57</v>
      </c>
      <c r="O520">
        <v>4</v>
      </c>
      <c r="P520">
        <v>2</v>
      </c>
      <c r="Q520" t="s">
        <v>40</v>
      </c>
      <c r="R520">
        <v>2</v>
      </c>
      <c r="S520" t="s">
        <v>48</v>
      </c>
      <c r="T520">
        <v>4851</v>
      </c>
      <c r="U520" t="str">
        <f t="shared" si="25"/>
        <v>Medium</v>
      </c>
      <c r="V520">
        <v>15678</v>
      </c>
      <c r="W520">
        <v>0</v>
      </c>
      <c r="X520" t="s">
        <v>42</v>
      </c>
      <c r="Y520" t="s">
        <v>43</v>
      </c>
      <c r="Z520">
        <v>22</v>
      </c>
      <c r="AA520">
        <v>4</v>
      </c>
      <c r="AB520">
        <v>3</v>
      </c>
      <c r="AC520">
        <v>80</v>
      </c>
      <c r="AD520">
        <v>1</v>
      </c>
      <c r="AE520">
        <v>4</v>
      </c>
      <c r="AF520">
        <v>4</v>
      </c>
      <c r="AG520">
        <v>3</v>
      </c>
      <c r="AH520" t="str">
        <f t="shared" si="26"/>
        <v>3-5 Years</v>
      </c>
      <c r="AI520">
        <v>3</v>
      </c>
      <c r="AJ520">
        <v>2</v>
      </c>
      <c r="AK520">
        <v>1</v>
      </c>
      <c r="AL520">
        <v>2</v>
      </c>
    </row>
    <row r="521" spans="1:38" x14ac:dyDescent="0.25">
      <c r="A521">
        <v>38</v>
      </c>
      <c r="B521" t="str">
        <f t="shared" si="24"/>
        <v>Mid Career (31-45)</v>
      </c>
      <c r="C521" t="s">
        <v>43</v>
      </c>
      <c r="D521" t="s">
        <v>36</v>
      </c>
      <c r="E521">
        <v>243</v>
      </c>
      <c r="F521" t="s">
        <v>37</v>
      </c>
      <c r="G521">
        <v>7</v>
      </c>
      <c r="H521">
        <v>4</v>
      </c>
      <c r="I521" t="s">
        <v>59</v>
      </c>
      <c r="J521">
        <v>1</v>
      </c>
      <c r="K521">
        <v>709</v>
      </c>
      <c r="L521">
        <v>4</v>
      </c>
      <c r="M521" t="s">
        <v>39</v>
      </c>
      <c r="N521">
        <v>46</v>
      </c>
      <c r="O521">
        <v>2</v>
      </c>
      <c r="P521">
        <v>2</v>
      </c>
      <c r="Q521" t="s">
        <v>40</v>
      </c>
      <c r="R521">
        <v>4</v>
      </c>
      <c r="S521" t="s">
        <v>41</v>
      </c>
      <c r="T521">
        <v>4028</v>
      </c>
      <c r="U521" t="str">
        <f t="shared" si="25"/>
        <v>Medium</v>
      </c>
      <c r="V521">
        <v>7791</v>
      </c>
      <c r="W521">
        <v>0</v>
      </c>
      <c r="X521" t="s">
        <v>42</v>
      </c>
      <c r="Y521" t="s">
        <v>43</v>
      </c>
      <c r="Z521">
        <v>20</v>
      </c>
      <c r="AA521">
        <v>4</v>
      </c>
      <c r="AB521">
        <v>1</v>
      </c>
      <c r="AC521">
        <v>80</v>
      </c>
      <c r="AD521">
        <v>0</v>
      </c>
      <c r="AE521">
        <v>8</v>
      </c>
      <c r="AF521">
        <v>2</v>
      </c>
      <c r="AG521">
        <v>3</v>
      </c>
      <c r="AH521" t="str">
        <f t="shared" si="26"/>
        <v>6+ Years</v>
      </c>
      <c r="AI521">
        <v>7</v>
      </c>
      <c r="AJ521">
        <v>7</v>
      </c>
      <c r="AK521">
        <v>0</v>
      </c>
      <c r="AL521">
        <v>5</v>
      </c>
    </row>
    <row r="522" spans="1:38" x14ac:dyDescent="0.25">
      <c r="A522">
        <v>29</v>
      </c>
      <c r="B522" t="str">
        <f t="shared" si="24"/>
        <v>Early Career (18-30)</v>
      </c>
      <c r="C522" t="s">
        <v>43</v>
      </c>
      <c r="D522" t="s">
        <v>44</v>
      </c>
      <c r="E522">
        <v>806</v>
      </c>
      <c r="F522" t="s">
        <v>45</v>
      </c>
      <c r="G522">
        <v>1</v>
      </c>
      <c r="H522">
        <v>4</v>
      </c>
      <c r="I522" t="s">
        <v>38</v>
      </c>
      <c r="J522">
        <v>1</v>
      </c>
      <c r="K522">
        <v>710</v>
      </c>
      <c r="L522">
        <v>2</v>
      </c>
      <c r="M522" t="s">
        <v>46</v>
      </c>
      <c r="N522">
        <v>76</v>
      </c>
      <c r="O522">
        <v>1</v>
      </c>
      <c r="P522">
        <v>1</v>
      </c>
      <c r="Q522" t="s">
        <v>47</v>
      </c>
      <c r="R522">
        <v>4</v>
      </c>
      <c r="S522" t="s">
        <v>52</v>
      </c>
      <c r="T522">
        <v>2720</v>
      </c>
      <c r="U522" t="str">
        <f t="shared" si="25"/>
        <v>Low</v>
      </c>
      <c r="V522">
        <v>18959</v>
      </c>
      <c r="W522">
        <v>1</v>
      </c>
      <c r="X522" t="s">
        <v>42</v>
      </c>
      <c r="Y522" t="s">
        <v>43</v>
      </c>
      <c r="Z522">
        <v>18</v>
      </c>
      <c r="AA522">
        <v>3</v>
      </c>
      <c r="AB522">
        <v>4</v>
      </c>
      <c r="AC522">
        <v>80</v>
      </c>
      <c r="AD522">
        <v>1</v>
      </c>
      <c r="AE522">
        <v>10</v>
      </c>
      <c r="AF522">
        <v>5</v>
      </c>
      <c r="AG522">
        <v>3</v>
      </c>
      <c r="AH522" t="str">
        <f t="shared" si="26"/>
        <v>6+ Years</v>
      </c>
      <c r="AI522">
        <v>10</v>
      </c>
      <c r="AJ522">
        <v>7</v>
      </c>
      <c r="AK522">
        <v>2</v>
      </c>
      <c r="AL522">
        <v>8</v>
      </c>
    </row>
    <row r="523" spans="1:38" x14ac:dyDescent="0.25">
      <c r="A523">
        <v>48</v>
      </c>
      <c r="B523" t="str">
        <f t="shared" si="24"/>
        <v>Late Career (46+)</v>
      </c>
      <c r="C523" t="s">
        <v>43</v>
      </c>
      <c r="D523" t="s">
        <v>36</v>
      </c>
      <c r="E523">
        <v>817</v>
      </c>
      <c r="F523" t="s">
        <v>37</v>
      </c>
      <c r="G523">
        <v>2</v>
      </c>
      <c r="H523">
        <v>1</v>
      </c>
      <c r="I523" t="s">
        <v>59</v>
      </c>
      <c r="J523">
        <v>1</v>
      </c>
      <c r="K523">
        <v>712</v>
      </c>
      <c r="L523">
        <v>2</v>
      </c>
      <c r="M523" t="s">
        <v>46</v>
      </c>
      <c r="N523">
        <v>56</v>
      </c>
      <c r="O523">
        <v>4</v>
      </c>
      <c r="P523">
        <v>2</v>
      </c>
      <c r="Q523" t="s">
        <v>40</v>
      </c>
      <c r="R523">
        <v>2</v>
      </c>
      <c r="S523" t="s">
        <v>48</v>
      </c>
      <c r="T523">
        <v>8120</v>
      </c>
      <c r="U523" t="str">
        <f t="shared" si="25"/>
        <v>High</v>
      </c>
      <c r="V523">
        <v>18597</v>
      </c>
      <c r="W523">
        <v>3</v>
      </c>
      <c r="X523" t="s">
        <v>42</v>
      </c>
      <c r="Y523" t="s">
        <v>43</v>
      </c>
      <c r="Z523">
        <v>12</v>
      </c>
      <c r="AA523">
        <v>3</v>
      </c>
      <c r="AB523">
        <v>4</v>
      </c>
      <c r="AC523">
        <v>80</v>
      </c>
      <c r="AD523">
        <v>0</v>
      </c>
      <c r="AE523">
        <v>12</v>
      </c>
      <c r="AF523">
        <v>3</v>
      </c>
      <c r="AG523">
        <v>3</v>
      </c>
      <c r="AH523" t="str">
        <f t="shared" si="26"/>
        <v>0-2 Years</v>
      </c>
      <c r="AI523">
        <v>2</v>
      </c>
      <c r="AJ523">
        <v>2</v>
      </c>
      <c r="AK523">
        <v>2</v>
      </c>
      <c r="AL523">
        <v>2</v>
      </c>
    </row>
    <row r="524" spans="1:38" x14ac:dyDescent="0.25">
      <c r="A524">
        <v>27</v>
      </c>
      <c r="B524" t="str">
        <f t="shared" si="24"/>
        <v>Early Career (18-30)</v>
      </c>
      <c r="C524" t="s">
        <v>43</v>
      </c>
      <c r="D524" t="s">
        <v>44</v>
      </c>
      <c r="E524">
        <v>1410</v>
      </c>
      <c r="F524" t="s">
        <v>37</v>
      </c>
      <c r="G524">
        <v>3</v>
      </c>
      <c r="H524">
        <v>1</v>
      </c>
      <c r="I524" t="s">
        <v>51</v>
      </c>
      <c r="J524">
        <v>1</v>
      </c>
      <c r="K524">
        <v>714</v>
      </c>
      <c r="L524">
        <v>4</v>
      </c>
      <c r="M524" t="s">
        <v>39</v>
      </c>
      <c r="N524">
        <v>71</v>
      </c>
      <c r="O524">
        <v>4</v>
      </c>
      <c r="P524">
        <v>2</v>
      </c>
      <c r="Q524" t="s">
        <v>40</v>
      </c>
      <c r="R524">
        <v>4</v>
      </c>
      <c r="S524" t="s">
        <v>52</v>
      </c>
      <c r="T524">
        <v>4647</v>
      </c>
      <c r="U524" t="str">
        <f t="shared" si="25"/>
        <v>Medium</v>
      </c>
      <c r="V524">
        <v>16673</v>
      </c>
      <c r="W524">
        <v>1</v>
      </c>
      <c r="X524" t="s">
        <v>42</v>
      </c>
      <c r="Y524" t="s">
        <v>35</v>
      </c>
      <c r="Z524">
        <v>20</v>
      </c>
      <c r="AA524">
        <v>4</v>
      </c>
      <c r="AB524">
        <v>2</v>
      </c>
      <c r="AC524">
        <v>80</v>
      </c>
      <c r="AD524">
        <v>2</v>
      </c>
      <c r="AE524">
        <v>6</v>
      </c>
      <c r="AF524">
        <v>3</v>
      </c>
      <c r="AG524">
        <v>3</v>
      </c>
      <c r="AH524" t="str">
        <f t="shared" si="26"/>
        <v>6+ Years</v>
      </c>
      <c r="AI524">
        <v>6</v>
      </c>
      <c r="AJ524">
        <v>5</v>
      </c>
      <c r="AK524">
        <v>0</v>
      </c>
      <c r="AL524">
        <v>4</v>
      </c>
    </row>
    <row r="525" spans="1:38" x14ac:dyDescent="0.25">
      <c r="A525">
        <v>37</v>
      </c>
      <c r="B525" t="str">
        <f t="shared" si="24"/>
        <v>Mid Career (31-45)</v>
      </c>
      <c r="C525" t="s">
        <v>43</v>
      </c>
      <c r="D525" t="s">
        <v>36</v>
      </c>
      <c r="E525">
        <v>1225</v>
      </c>
      <c r="F525" t="s">
        <v>45</v>
      </c>
      <c r="G525">
        <v>10</v>
      </c>
      <c r="H525">
        <v>2</v>
      </c>
      <c r="I525" t="s">
        <v>38</v>
      </c>
      <c r="J525">
        <v>1</v>
      </c>
      <c r="K525">
        <v>715</v>
      </c>
      <c r="L525">
        <v>4</v>
      </c>
      <c r="M525" t="s">
        <v>46</v>
      </c>
      <c r="N525">
        <v>80</v>
      </c>
      <c r="O525">
        <v>4</v>
      </c>
      <c r="P525">
        <v>1</v>
      </c>
      <c r="Q525" t="s">
        <v>47</v>
      </c>
      <c r="R525">
        <v>4</v>
      </c>
      <c r="S525" t="s">
        <v>41</v>
      </c>
      <c r="T525">
        <v>4680</v>
      </c>
      <c r="U525" t="str">
        <f t="shared" si="25"/>
        <v>Medium</v>
      </c>
      <c r="V525">
        <v>15232</v>
      </c>
      <c r="W525">
        <v>3</v>
      </c>
      <c r="X525" t="s">
        <v>42</v>
      </c>
      <c r="Y525" t="s">
        <v>43</v>
      </c>
      <c r="Z525">
        <v>17</v>
      </c>
      <c r="AA525">
        <v>3</v>
      </c>
      <c r="AB525">
        <v>1</v>
      </c>
      <c r="AC525">
        <v>80</v>
      </c>
      <c r="AD525">
        <v>0</v>
      </c>
      <c r="AE525">
        <v>4</v>
      </c>
      <c r="AF525">
        <v>2</v>
      </c>
      <c r="AG525">
        <v>3</v>
      </c>
      <c r="AH525" t="str">
        <f t="shared" si="26"/>
        <v>0-2 Years</v>
      </c>
      <c r="AI525">
        <v>1</v>
      </c>
      <c r="AJ525">
        <v>0</v>
      </c>
      <c r="AK525">
        <v>0</v>
      </c>
      <c r="AL525">
        <v>0</v>
      </c>
    </row>
    <row r="526" spans="1:38" x14ac:dyDescent="0.25">
      <c r="A526">
        <v>50</v>
      </c>
      <c r="B526" t="str">
        <f t="shared" si="24"/>
        <v>Late Career (46+)</v>
      </c>
      <c r="C526" t="s">
        <v>43</v>
      </c>
      <c r="D526" t="s">
        <v>36</v>
      </c>
      <c r="E526">
        <v>1207</v>
      </c>
      <c r="F526" t="s">
        <v>45</v>
      </c>
      <c r="G526">
        <v>28</v>
      </c>
      <c r="H526">
        <v>1</v>
      </c>
      <c r="I526" t="s">
        <v>51</v>
      </c>
      <c r="J526">
        <v>1</v>
      </c>
      <c r="K526">
        <v>716</v>
      </c>
      <c r="L526">
        <v>4</v>
      </c>
      <c r="M526" t="s">
        <v>46</v>
      </c>
      <c r="N526">
        <v>74</v>
      </c>
      <c r="O526">
        <v>4</v>
      </c>
      <c r="P526">
        <v>1</v>
      </c>
      <c r="Q526" t="s">
        <v>50</v>
      </c>
      <c r="R526">
        <v>3</v>
      </c>
      <c r="S526" t="s">
        <v>48</v>
      </c>
      <c r="T526">
        <v>3221</v>
      </c>
      <c r="U526" t="str">
        <f t="shared" si="25"/>
        <v>Medium</v>
      </c>
      <c r="V526">
        <v>3297</v>
      </c>
      <c r="W526">
        <v>1</v>
      </c>
      <c r="X526" t="s">
        <v>42</v>
      </c>
      <c r="Y526" t="s">
        <v>35</v>
      </c>
      <c r="Z526">
        <v>11</v>
      </c>
      <c r="AA526">
        <v>3</v>
      </c>
      <c r="AB526">
        <v>3</v>
      </c>
      <c r="AC526">
        <v>80</v>
      </c>
      <c r="AD526">
        <v>3</v>
      </c>
      <c r="AE526">
        <v>20</v>
      </c>
      <c r="AF526">
        <v>3</v>
      </c>
      <c r="AG526">
        <v>3</v>
      </c>
      <c r="AH526" t="str">
        <f t="shared" si="26"/>
        <v>6+ Years</v>
      </c>
      <c r="AI526">
        <v>20</v>
      </c>
      <c r="AJ526">
        <v>8</v>
      </c>
      <c r="AK526">
        <v>3</v>
      </c>
      <c r="AL526">
        <v>8</v>
      </c>
    </row>
    <row r="527" spans="1:38" x14ac:dyDescent="0.25">
      <c r="A527">
        <v>34</v>
      </c>
      <c r="B527" t="str">
        <f t="shared" si="24"/>
        <v>Mid Career (31-45)</v>
      </c>
      <c r="C527" t="s">
        <v>43</v>
      </c>
      <c r="D527" t="s">
        <v>36</v>
      </c>
      <c r="E527">
        <v>1442</v>
      </c>
      <c r="F527" t="s">
        <v>45</v>
      </c>
      <c r="G527">
        <v>9</v>
      </c>
      <c r="H527">
        <v>3</v>
      </c>
      <c r="I527" t="s">
        <v>51</v>
      </c>
      <c r="J527">
        <v>1</v>
      </c>
      <c r="K527">
        <v>717</v>
      </c>
      <c r="L527">
        <v>4</v>
      </c>
      <c r="M527" t="s">
        <v>39</v>
      </c>
      <c r="N527">
        <v>46</v>
      </c>
      <c r="O527">
        <v>2</v>
      </c>
      <c r="P527">
        <v>3</v>
      </c>
      <c r="Q527" t="s">
        <v>54</v>
      </c>
      <c r="R527">
        <v>2</v>
      </c>
      <c r="S527" t="s">
        <v>41</v>
      </c>
      <c r="T527">
        <v>8621</v>
      </c>
      <c r="U527" t="str">
        <f t="shared" si="25"/>
        <v>High</v>
      </c>
      <c r="V527">
        <v>17654</v>
      </c>
      <c r="W527">
        <v>1</v>
      </c>
      <c r="X527" t="s">
        <v>42</v>
      </c>
      <c r="Y527" t="s">
        <v>43</v>
      </c>
      <c r="Z527">
        <v>14</v>
      </c>
      <c r="AA527">
        <v>3</v>
      </c>
      <c r="AB527">
        <v>2</v>
      </c>
      <c r="AC527">
        <v>80</v>
      </c>
      <c r="AD527">
        <v>0</v>
      </c>
      <c r="AE527">
        <v>9</v>
      </c>
      <c r="AF527">
        <v>3</v>
      </c>
      <c r="AG527">
        <v>4</v>
      </c>
      <c r="AH527" t="str">
        <f t="shared" si="26"/>
        <v>6+ Years</v>
      </c>
      <c r="AI527">
        <v>8</v>
      </c>
      <c r="AJ527">
        <v>7</v>
      </c>
      <c r="AK527">
        <v>7</v>
      </c>
      <c r="AL527">
        <v>7</v>
      </c>
    </row>
    <row r="528" spans="1:38" x14ac:dyDescent="0.25">
      <c r="A528">
        <v>24</v>
      </c>
      <c r="B528" t="str">
        <f t="shared" si="24"/>
        <v>Early Career (18-30)</v>
      </c>
      <c r="C528" t="s">
        <v>35</v>
      </c>
      <c r="D528" t="s">
        <v>36</v>
      </c>
      <c r="E528">
        <v>693</v>
      </c>
      <c r="F528" t="s">
        <v>37</v>
      </c>
      <c r="G528">
        <v>3</v>
      </c>
      <c r="H528">
        <v>2</v>
      </c>
      <c r="I528" t="s">
        <v>38</v>
      </c>
      <c r="J528">
        <v>1</v>
      </c>
      <c r="K528">
        <v>720</v>
      </c>
      <c r="L528">
        <v>1</v>
      </c>
      <c r="M528" t="s">
        <v>39</v>
      </c>
      <c r="N528">
        <v>65</v>
      </c>
      <c r="O528">
        <v>3</v>
      </c>
      <c r="P528">
        <v>2</v>
      </c>
      <c r="Q528" t="s">
        <v>40</v>
      </c>
      <c r="R528">
        <v>3</v>
      </c>
      <c r="S528" t="s">
        <v>41</v>
      </c>
      <c r="T528">
        <v>4577</v>
      </c>
      <c r="U528" t="str">
        <f t="shared" si="25"/>
        <v>Medium</v>
      </c>
      <c r="V528">
        <v>24785</v>
      </c>
      <c r="W528">
        <v>9</v>
      </c>
      <c r="X528" t="s">
        <v>42</v>
      </c>
      <c r="Y528" t="s">
        <v>43</v>
      </c>
      <c r="Z528">
        <v>14</v>
      </c>
      <c r="AA528">
        <v>3</v>
      </c>
      <c r="AB528">
        <v>1</v>
      </c>
      <c r="AC528">
        <v>80</v>
      </c>
      <c r="AD528">
        <v>0</v>
      </c>
      <c r="AE528">
        <v>4</v>
      </c>
      <c r="AF528">
        <v>3</v>
      </c>
      <c r="AG528">
        <v>3</v>
      </c>
      <c r="AH528" t="str">
        <f t="shared" si="26"/>
        <v>0-2 Years</v>
      </c>
      <c r="AI528">
        <v>2</v>
      </c>
      <c r="AJ528">
        <v>2</v>
      </c>
      <c r="AK528">
        <v>2</v>
      </c>
      <c r="AL528">
        <v>0</v>
      </c>
    </row>
    <row r="529" spans="1:38" x14ac:dyDescent="0.25">
      <c r="A529">
        <v>39</v>
      </c>
      <c r="B529" t="str">
        <f t="shared" si="24"/>
        <v>Mid Career (31-45)</v>
      </c>
      <c r="C529" t="s">
        <v>43</v>
      </c>
      <c r="D529" t="s">
        <v>36</v>
      </c>
      <c r="E529">
        <v>408</v>
      </c>
      <c r="F529" t="s">
        <v>45</v>
      </c>
      <c r="G529">
        <v>2</v>
      </c>
      <c r="H529">
        <v>4</v>
      </c>
      <c r="I529" t="s">
        <v>60</v>
      </c>
      <c r="J529">
        <v>1</v>
      </c>
      <c r="K529">
        <v>721</v>
      </c>
      <c r="L529">
        <v>4</v>
      </c>
      <c r="M529" t="s">
        <v>39</v>
      </c>
      <c r="N529">
        <v>80</v>
      </c>
      <c r="O529">
        <v>2</v>
      </c>
      <c r="P529">
        <v>2</v>
      </c>
      <c r="Q529" t="s">
        <v>54</v>
      </c>
      <c r="R529">
        <v>3</v>
      </c>
      <c r="S529" t="s">
        <v>41</v>
      </c>
      <c r="T529">
        <v>4553</v>
      </c>
      <c r="U529" t="str">
        <f t="shared" si="25"/>
        <v>Medium</v>
      </c>
      <c r="V529">
        <v>20978</v>
      </c>
      <c r="W529">
        <v>1</v>
      </c>
      <c r="X529" t="s">
        <v>42</v>
      </c>
      <c r="Y529" t="s">
        <v>43</v>
      </c>
      <c r="Z529">
        <v>11</v>
      </c>
      <c r="AA529">
        <v>3</v>
      </c>
      <c r="AB529">
        <v>1</v>
      </c>
      <c r="AC529">
        <v>80</v>
      </c>
      <c r="AD529">
        <v>0</v>
      </c>
      <c r="AE529">
        <v>20</v>
      </c>
      <c r="AF529">
        <v>4</v>
      </c>
      <c r="AG529">
        <v>3</v>
      </c>
      <c r="AH529" t="str">
        <f t="shared" si="26"/>
        <v>6+ Years</v>
      </c>
      <c r="AI529">
        <v>20</v>
      </c>
      <c r="AJ529">
        <v>7</v>
      </c>
      <c r="AK529">
        <v>11</v>
      </c>
      <c r="AL529">
        <v>10</v>
      </c>
    </row>
    <row r="530" spans="1:38" x14ac:dyDescent="0.25">
      <c r="A530">
        <v>32</v>
      </c>
      <c r="B530" t="str">
        <f t="shared" si="24"/>
        <v>Mid Career (31-45)</v>
      </c>
      <c r="C530" t="s">
        <v>43</v>
      </c>
      <c r="D530" t="s">
        <v>36</v>
      </c>
      <c r="E530">
        <v>929</v>
      </c>
      <c r="F530" t="s">
        <v>37</v>
      </c>
      <c r="G530">
        <v>10</v>
      </c>
      <c r="H530">
        <v>3</v>
      </c>
      <c r="I530" t="s">
        <v>59</v>
      </c>
      <c r="J530">
        <v>1</v>
      </c>
      <c r="K530">
        <v>722</v>
      </c>
      <c r="L530">
        <v>4</v>
      </c>
      <c r="M530" t="s">
        <v>46</v>
      </c>
      <c r="N530">
        <v>55</v>
      </c>
      <c r="O530">
        <v>3</v>
      </c>
      <c r="P530">
        <v>2</v>
      </c>
      <c r="Q530" t="s">
        <v>40</v>
      </c>
      <c r="R530">
        <v>4</v>
      </c>
      <c r="S530" t="s">
        <v>41</v>
      </c>
      <c r="T530">
        <v>5396</v>
      </c>
      <c r="U530" t="str">
        <f t="shared" si="25"/>
        <v>Medium</v>
      </c>
      <c r="V530">
        <v>21703</v>
      </c>
      <c r="W530">
        <v>1</v>
      </c>
      <c r="X530" t="s">
        <v>42</v>
      </c>
      <c r="Y530" t="s">
        <v>43</v>
      </c>
      <c r="Z530">
        <v>12</v>
      </c>
      <c r="AA530">
        <v>3</v>
      </c>
      <c r="AB530">
        <v>4</v>
      </c>
      <c r="AC530">
        <v>80</v>
      </c>
      <c r="AD530">
        <v>0</v>
      </c>
      <c r="AE530">
        <v>10</v>
      </c>
      <c r="AF530">
        <v>2</v>
      </c>
      <c r="AG530">
        <v>2</v>
      </c>
      <c r="AH530" t="str">
        <f t="shared" si="26"/>
        <v>6+ Years</v>
      </c>
      <c r="AI530">
        <v>10</v>
      </c>
      <c r="AJ530">
        <v>7</v>
      </c>
      <c r="AK530">
        <v>0</v>
      </c>
      <c r="AL530">
        <v>8</v>
      </c>
    </row>
    <row r="531" spans="1:38" x14ac:dyDescent="0.25">
      <c r="A531">
        <v>50</v>
      </c>
      <c r="B531" t="str">
        <f t="shared" si="24"/>
        <v>Late Career (46+)</v>
      </c>
      <c r="C531" t="s">
        <v>35</v>
      </c>
      <c r="D531" t="s">
        <v>44</v>
      </c>
      <c r="E531">
        <v>562</v>
      </c>
      <c r="F531" t="s">
        <v>37</v>
      </c>
      <c r="G531">
        <v>8</v>
      </c>
      <c r="H531">
        <v>2</v>
      </c>
      <c r="I531" t="s">
        <v>60</v>
      </c>
      <c r="J531">
        <v>1</v>
      </c>
      <c r="K531">
        <v>723</v>
      </c>
      <c r="L531">
        <v>2</v>
      </c>
      <c r="M531" t="s">
        <v>46</v>
      </c>
      <c r="N531">
        <v>50</v>
      </c>
      <c r="O531">
        <v>3</v>
      </c>
      <c r="P531">
        <v>2</v>
      </c>
      <c r="Q531" t="s">
        <v>40</v>
      </c>
      <c r="R531">
        <v>3</v>
      </c>
      <c r="S531" t="s">
        <v>48</v>
      </c>
      <c r="T531">
        <v>6796</v>
      </c>
      <c r="U531" t="str">
        <f t="shared" si="25"/>
        <v>Medium</v>
      </c>
      <c r="V531">
        <v>23452</v>
      </c>
      <c r="W531">
        <v>3</v>
      </c>
      <c r="X531" t="s">
        <v>42</v>
      </c>
      <c r="Y531" t="s">
        <v>35</v>
      </c>
      <c r="Z531">
        <v>14</v>
      </c>
      <c r="AA531">
        <v>3</v>
      </c>
      <c r="AB531">
        <v>1</v>
      </c>
      <c r="AC531">
        <v>80</v>
      </c>
      <c r="AD531">
        <v>1</v>
      </c>
      <c r="AE531">
        <v>18</v>
      </c>
      <c r="AF531">
        <v>4</v>
      </c>
      <c r="AG531">
        <v>3</v>
      </c>
      <c r="AH531" t="str">
        <f t="shared" si="26"/>
        <v>3-5 Years</v>
      </c>
      <c r="AI531">
        <v>4</v>
      </c>
      <c r="AJ531">
        <v>3</v>
      </c>
      <c r="AK531">
        <v>1</v>
      </c>
      <c r="AL531">
        <v>3</v>
      </c>
    </row>
    <row r="532" spans="1:38" x14ac:dyDescent="0.25">
      <c r="A532">
        <v>38</v>
      </c>
      <c r="B532" t="str">
        <f t="shared" si="24"/>
        <v>Mid Career (31-45)</v>
      </c>
      <c r="C532" t="s">
        <v>43</v>
      </c>
      <c r="D532" t="s">
        <v>36</v>
      </c>
      <c r="E532">
        <v>827</v>
      </c>
      <c r="F532" t="s">
        <v>45</v>
      </c>
      <c r="G532">
        <v>1</v>
      </c>
      <c r="H532">
        <v>4</v>
      </c>
      <c r="I532" t="s">
        <v>38</v>
      </c>
      <c r="J532">
        <v>1</v>
      </c>
      <c r="K532">
        <v>724</v>
      </c>
      <c r="L532">
        <v>2</v>
      </c>
      <c r="M532" t="s">
        <v>39</v>
      </c>
      <c r="N532">
        <v>33</v>
      </c>
      <c r="O532">
        <v>4</v>
      </c>
      <c r="P532">
        <v>2</v>
      </c>
      <c r="Q532" t="s">
        <v>54</v>
      </c>
      <c r="R532">
        <v>4</v>
      </c>
      <c r="S532" t="s">
        <v>41</v>
      </c>
      <c r="T532">
        <v>7625</v>
      </c>
      <c r="U532" t="str">
        <f t="shared" si="25"/>
        <v>High</v>
      </c>
      <c r="V532">
        <v>19383</v>
      </c>
      <c r="W532">
        <v>0</v>
      </c>
      <c r="X532" t="s">
        <v>42</v>
      </c>
      <c r="Y532" t="s">
        <v>43</v>
      </c>
      <c r="Z532">
        <v>13</v>
      </c>
      <c r="AA532">
        <v>3</v>
      </c>
      <c r="AB532">
        <v>3</v>
      </c>
      <c r="AC532">
        <v>80</v>
      </c>
      <c r="AD532">
        <v>0</v>
      </c>
      <c r="AE532">
        <v>10</v>
      </c>
      <c r="AF532">
        <v>4</v>
      </c>
      <c r="AG532">
        <v>2</v>
      </c>
      <c r="AH532" t="str">
        <f t="shared" si="26"/>
        <v>6+ Years</v>
      </c>
      <c r="AI532">
        <v>9</v>
      </c>
      <c r="AJ532">
        <v>7</v>
      </c>
      <c r="AK532">
        <v>1</v>
      </c>
      <c r="AL532">
        <v>8</v>
      </c>
    </row>
    <row r="533" spans="1:38" x14ac:dyDescent="0.25">
      <c r="A533">
        <v>27</v>
      </c>
      <c r="B533" t="str">
        <f t="shared" si="24"/>
        <v>Early Career (18-30)</v>
      </c>
      <c r="C533" t="s">
        <v>43</v>
      </c>
      <c r="D533" t="s">
        <v>36</v>
      </c>
      <c r="E533">
        <v>608</v>
      </c>
      <c r="F533" t="s">
        <v>45</v>
      </c>
      <c r="G533">
        <v>1</v>
      </c>
      <c r="H533">
        <v>2</v>
      </c>
      <c r="I533" t="s">
        <v>38</v>
      </c>
      <c r="J533">
        <v>1</v>
      </c>
      <c r="K533">
        <v>725</v>
      </c>
      <c r="L533">
        <v>3</v>
      </c>
      <c r="M533" t="s">
        <v>39</v>
      </c>
      <c r="N533">
        <v>68</v>
      </c>
      <c r="O533">
        <v>3</v>
      </c>
      <c r="P533">
        <v>3</v>
      </c>
      <c r="Q533" t="s">
        <v>53</v>
      </c>
      <c r="R533">
        <v>1</v>
      </c>
      <c r="S533" t="s">
        <v>48</v>
      </c>
      <c r="T533">
        <v>7412</v>
      </c>
      <c r="U533" t="str">
        <f t="shared" si="25"/>
        <v>High</v>
      </c>
      <c r="V533">
        <v>6009</v>
      </c>
      <c r="W533">
        <v>1</v>
      </c>
      <c r="X533" t="s">
        <v>42</v>
      </c>
      <c r="Y533" t="s">
        <v>43</v>
      </c>
      <c r="Z533">
        <v>11</v>
      </c>
      <c r="AA533">
        <v>3</v>
      </c>
      <c r="AB533">
        <v>4</v>
      </c>
      <c r="AC533">
        <v>80</v>
      </c>
      <c r="AD533">
        <v>0</v>
      </c>
      <c r="AE533">
        <v>9</v>
      </c>
      <c r="AF533">
        <v>3</v>
      </c>
      <c r="AG533">
        <v>3</v>
      </c>
      <c r="AH533" t="str">
        <f t="shared" si="26"/>
        <v>6+ Years</v>
      </c>
      <c r="AI533">
        <v>9</v>
      </c>
      <c r="AJ533">
        <v>7</v>
      </c>
      <c r="AK533">
        <v>0</v>
      </c>
      <c r="AL533">
        <v>7</v>
      </c>
    </row>
    <row r="534" spans="1:38" x14ac:dyDescent="0.25">
      <c r="A534">
        <v>32</v>
      </c>
      <c r="B534" t="str">
        <f t="shared" si="24"/>
        <v>Mid Career (31-45)</v>
      </c>
      <c r="C534" t="s">
        <v>43</v>
      </c>
      <c r="D534" t="s">
        <v>36</v>
      </c>
      <c r="E534">
        <v>1018</v>
      </c>
      <c r="F534" t="s">
        <v>45</v>
      </c>
      <c r="G534">
        <v>3</v>
      </c>
      <c r="H534">
        <v>2</v>
      </c>
      <c r="I534" t="s">
        <v>38</v>
      </c>
      <c r="J534">
        <v>1</v>
      </c>
      <c r="K534">
        <v>727</v>
      </c>
      <c r="L534">
        <v>3</v>
      </c>
      <c r="M534" t="s">
        <v>39</v>
      </c>
      <c r="N534">
        <v>39</v>
      </c>
      <c r="O534">
        <v>3</v>
      </c>
      <c r="P534">
        <v>3</v>
      </c>
      <c r="Q534" t="s">
        <v>58</v>
      </c>
      <c r="R534">
        <v>4</v>
      </c>
      <c r="S534" t="s">
        <v>41</v>
      </c>
      <c r="T534">
        <v>11159</v>
      </c>
      <c r="U534" t="str">
        <f t="shared" si="25"/>
        <v>High</v>
      </c>
      <c r="V534">
        <v>19373</v>
      </c>
      <c r="W534">
        <v>3</v>
      </c>
      <c r="X534" t="s">
        <v>42</v>
      </c>
      <c r="Y534" t="s">
        <v>43</v>
      </c>
      <c r="Z534">
        <v>15</v>
      </c>
      <c r="AA534">
        <v>3</v>
      </c>
      <c r="AB534">
        <v>4</v>
      </c>
      <c r="AC534">
        <v>80</v>
      </c>
      <c r="AD534">
        <v>0</v>
      </c>
      <c r="AE534">
        <v>10</v>
      </c>
      <c r="AF534">
        <v>6</v>
      </c>
      <c r="AG534">
        <v>3</v>
      </c>
      <c r="AH534" t="str">
        <f t="shared" si="26"/>
        <v>6+ Years</v>
      </c>
      <c r="AI534">
        <v>7</v>
      </c>
      <c r="AJ534">
        <v>7</v>
      </c>
      <c r="AK534">
        <v>7</v>
      </c>
      <c r="AL534">
        <v>7</v>
      </c>
    </row>
    <row r="535" spans="1:38" x14ac:dyDescent="0.25">
      <c r="A535">
        <v>47</v>
      </c>
      <c r="B535" t="str">
        <f t="shared" si="24"/>
        <v>Late Career (46+)</v>
      </c>
      <c r="C535" t="s">
        <v>43</v>
      </c>
      <c r="D535" t="s">
        <v>36</v>
      </c>
      <c r="E535">
        <v>703</v>
      </c>
      <c r="F535" t="s">
        <v>37</v>
      </c>
      <c r="G535">
        <v>14</v>
      </c>
      <c r="H535">
        <v>4</v>
      </c>
      <c r="I535" t="s">
        <v>59</v>
      </c>
      <c r="J535">
        <v>1</v>
      </c>
      <c r="K535">
        <v>728</v>
      </c>
      <c r="L535">
        <v>4</v>
      </c>
      <c r="M535" t="s">
        <v>46</v>
      </c>
      <c r="N535">
        <v>42</v>
      </c>
      <c r="O535">
        <v>3</v>
      </c>
      <c r="P535">
        <v>2</v>
      </c>
      <c r="Q535" t="s">
        <v>40</v>
      </c>
      <c r="R535">
        <v>1</v>
      </c>
      <c r="S535" t="s">
        <v>41</v>
      </c>
      <c r="T535">
        <v>4960</v>
      </c>
      <c r="U535" t="str">
        <f t="shared" si="25"/>
        <v>Medium</v>
      </c>
      <c r="V535">
        <v>11825</v>
      </c>
      <c r="W535">
        <v>2</v>
      </c>
      <c r="X535" t="s">
        <v>42</v>
      </c>
      <c r="Y535" t="s">
        <v>43</v>
      </c>
      <c r="Z535">
        <v>12</v>
      </c>
      <c r="AA535">
        <v>3</v>
      </c>
      <c r="AB535">
        <v>4</v>
      </c>
      <c r="AC535">
        <v>80</v>
      </c>
      <c r="AD535">
        <v>0</v>
      </c>
      <c r="AE535">
        <v>20</v>
      </c>
      <c r="AF535">
        <v>2</v>
      </c>
      <c r="AG535">
        <v>3</v>
      </c>
      <c r="AH535" t="str">
        <f t="shared" si="26"/>
        <v>6+ Years</v>
      </c>
      <c r="AI535">
        <v>7</v>
      </c>
      <c r="AJ535">
        <v>7</v>
      </c>
      <c r="AK535">
        <v>1</v>
      </c>
      <c r="AL535">
        <v>7</v>
      </c>
    </row>
    <row r="536" spans="1:38" x14ac:dyDescent="0.25">
      <c r="A536">
        <v>40</v>
      </c>
      <c r="B536" t="str">
        <f t="shared" si="24"/>
        <v>Mid Career (31-45)</v>
      </c>
      <c r="C536" t="s">
        <v>43</v>
      </c>
      <c r="D536" t="s">
        <v>44</v>
      </c>
      <c r="E536">
        <v>580</v>
      </c>
      <c r="F536" t="s">
        <v>37</v>
      </c>
      <c r="G536">
        <v>5</v>
      </c>
      <c r="H536">
        <v>4</v>
      </c>
      <c r="I536" t="s">
        <v>38</v>
      </c>
      <c r="J536">
        <v>1</v>
      </c>
      <c r="K536">
        <v>729</v>
      </c>
      <c r="L536">
        <v>4</v>
      </c>
      <c r="M536" t="s">
        <v>46</v>
      </c>
      <c r="N536">
        <v>48</v>
      </c>
      <c r="O536">
        <v>2</v>
      </c>
      <c r="P536">
        <v>3</v>
      </c>
      <c r="Q536" t="s">
        <v>40</v>
      </c>
      <c r="R536">
        <v>1</v>
      </c>
      <c r="S536" t="s">
        <v>48</v>
      </c>
      <c r="T536">
        <v>10475</v>
      </c>
      <c r="U536" t="str">
        <f t="shared" si="25"/>
        <v>High</v>
      </c>
      <c r="V536">
        <v>23772</v>
      </c>
      <c r="W536">
        <v>5</v>
      </c>
      <c r="X536" t="s">
        <v>42</v>
      </c>
      <c r="Y536" t="s">
        <v>35</v>
      </c>
      <c r="Z536">
        <v>21</v>
      </c>
      <c r="AA536">
        <v>4</v>
      </c>
      <c r="AB536">
        <v>3</v>
      </c>
      <c r="AC536">
        <v>80</v>
      </c>
      <c r="AD536">
        <v>1</v>
      </c>
      <c r="AE536">
        <v>20</v>
      </c>
      <c r="AF536">
        <v>2</v>
      </c>
      <c r="AG536">
        <v>3</v>
      </c>
      <c r="AH536" t="str">
        <f t="shared" si="26"/>
        <v>6+ Years</v>
      </c>
      <c r="AI536">
        <v>18</v>
      </c>
      <c r="AJ536">
        <v>13</v>
      </c>
      <c r="AK536">
        <v>1</v>
      </c>
      <c r="AL536">
        <v>12</v>
      </c>
    </row>
    <row r="537" spans="1:38" x14ac:dyDescent="0.25">
      <c r="A537">
        <v>53</v>
      </c>
      <c r="B537" t="str">
        <f t="shared" si="24"/>
        <v>Late Career (46+)</v>
      </c>
      <c r="C537" t="s">
        <v>43</v>
      </c>
      <c r="D537" t="s">
        <v>36</v>
      </c>
      <c r="E537">
        <v>970</v>
      </c>
      <c r="F537" t="s">
        <v>45</v>
      </c>
      <c r="G537">
        <v>7</v>
      </c>
      <c r="H537">
        <v>3</v>
      </c>
      <c r="I537" t="s">
        <v>38</v>
      </c>
      <c r="J537">
        <v>1</v>
      </c>
      <c r="K537">
        <v>730</v>
      </c>
      <c r="L537">
        <v>3</v>
      </c>
      <c r="M537" t="s">
        <v>46</v>
      </c>
      <c r="N537">
        <v>59</v>
      </c>
      <c r="O537">
        <v>4</v>
      </c>
      <c r="P537">
        <v>4</v>
      </c>
      <c r="Q537" t="s">
        <v>58</v>
      </c>
      <c r="R537">
        <v>3</v>
      </c>
      <c r="S537" t="s">
        <v>48</v>
      </c>
      <c r="T537">
        <v>14814</v>
      </c>
      <c r="U537" t="str">
        <f t="shared" si="25"/>
        <v>High</v>
      </c>
      <c r="V537">
        <v>13514</v>
      </c>
      <c r="W537">
        <v>3</v>
      </c>
      <c r="X537" t="s">
        <v>42</v>
      </c>
      <c r="Y537" t="s">
        <v>43</v>
      </c>
      <c r="Z537">
        <v>19</v>
      </c>
      <c r="AA537">
        <v>3</v>
      </c>
      <c r="AB537">
        <v>3</v>
      </c>
      <c r="AC537">
        <v>80</v>
      </c>
      <c r="AD537">
        <v>0</v>
      </c>
      <c r="AE537">
        <v>32</v>
      </c>
      <c r="AF537">
        <v>3</v>
      </c>
      <c r="AG537">
        <v>3</v>
      </c>
      <c r="AH537" t="str">
        <f t="shared" si="26"/>
        <v>3-5 Years</v>
      </c>
      <c r="AI537">
        <v>5</v>
      </c>
      <c r="AJ537">
        <v>1</v>
      </c>
      <c r="AK537">
        <v>1</v>
      </c>
      <c r="AL537">
        <v>3</v>
      </c>
    </row>
    <row r="538" spans="1:38" x14ac:dyDescent="0.25">
      <c r="A538">
        <v>41</v>
      </c>
      <c r="B538" t="str">
        <f t="shared" si="24"/>
        <v>Mid Career (31-45)</v>
      </c>
      <c r="C538" t="s">
        <v>43</v>
      </c>
      <c r="D538" t="s">
        <v>36</v>
      </c>
      <c r="E538">
        <v>427</v>
      </c>
      <c r="F538" t="s">
        <v>61</v>
      </c>
      <c r="G538">
        <v>10</v>
      </c>
      <c r="H538">
        <v>4</v>
      </c>
      <c r="I538" t="s">
        <v>61</v>
      </c>
      <c r="J538">
        <v>1</v>
      </c>
      <c r="K538">
        <v>731</v>
      </c>
      <c r="L538">
        <v>2</v>
      </c>
      <c r="M538" t="s">
        <v>46</v>
      </c>
      <c r="N538">
        <v>73</v>
      </c>
      <c r="O538">
        <v>2</v>
      </c>
      <c r="P538">
        <v>5</v>
      </c>
      <c r="Q538" t="s">
        <v>56</v>
      </c>
      <c r="R538">
        <v>4</v>
      </c>
      <c r="S538" t="s">
        <v>52</v>
      </c>
      <c r="T538">
        <v>19141</v>
      </c>
      <c r="U538" t="str">
        <f t="shared" si="25"/>
        <v>High</v>
      </c>
      <c r="V538">
        <v>8861</v>
      </c>
      <c r="W538">
        <v>3</v>
      </c>
      <c r="X538" t="s">
        <v>42</v>
      </c>
      <c r="Y538" t="s">
        <v>43</v>
      </c>
      <c r="Z538">
        <v>15</v>
      </c>
      <c r="AA538">
        <v>3</v>
      </c>
      <c r="AB538">
        <v>2</v>
      </c>
      <c r="AC538">
        <v>80</v>
      </c>
      <c r="AD538">
        <v>3</v>
      </c>
      <c r="AE538">
        <v>23</v>
      </c>
      <c r="AF538">
        <v>2</v>
      </c>
      <c r="AG538">
        <v>2</v>
      </c>
      <c r="AH538" t="str">
        <f t="shared" si="26"/>
        <v>6+ Years</v>
      </c>
      <c r="AI538">
        <v>21</v>
      </c>
      <c r="AJ538">
        <v>6</v>
      </c>
      <c r="AK538">
        <v>12</v>
      </c>
      <c r="AL538">
        <v>6</v>
      </c>
    </row>
    <row r="539" spans="1:38" x14ac:dyDescent="0.25">
      <c r="A539">
        <v>60</v>
      </c>
      <c r="B539" t="str">
        <f t="shared" si="24"/>
        <v>Late Career (46+)</v>
      </c>
      <c r="C539" t="s">
        <v>43</v>
      </c>
      <c r="D539" t="s">
        <v>36</v>
      </c>
      <c r="E539">
        <v>1179</v>
      </c>
      <c r="F539" t="s">
        <v>37</v>
      </c>
      <c r="G539">
        <v>16</v>
      </c>
      <c r="H539">
        <v>4</v>
      </c>
      <c r="I539" t="s">
        <v>59</v>
      </c>
      <c r="J539">
        <v>1</v>
      </c>
      <c r="K539">
        <v>732</v>
      </c>
      <c r="L539">
        <v>1</v>
      </c>
      <c r="M539" t="s">
        <v>46</v>
      </c>
      <c r="N539">
        <v>84</v>
      </c>
      <c r="O539">
        <v>3</v>
      </c>
      <c r="P539">
        <v>2</v>
      </c>
      <c r="Q539" t="s">
        <v>40</v>
      </c>
      <c r="R539">
        <v>1</v>
      </c>
      <c r="S539" t="s">
        <v>41</v>
      </c>
      <c r="T539">
        <v>5405</v>
      </c>
      <c r="U539" t="str">
        <f t="shared" si="25"/>
        <v>Medium</v>
      </c>
      <c r="V539">
        <v>11924</v>
      </c>
      <c r="W539">
        <v>8</v>
      </c>
      <c r="X539" t="s">
        <v>42</v>
      </c>
      <c r="Y539" t="s">
        <v>43</v>
      </c>
      <c r="Z539">
        <v>14</v>
      </c>
      <c r="AA539">
        <v>3</v>
      </c>
      <c r="AB539">
        <v>4</v>
      </c>
      <c r="AC539">
        <v>80</v>
      </c>
      <c r="AD539">
        <v>0</v>
      </c>
      <c r="AE539">
        <v>10</v>
      </c>
      <c r="AF539">
        <v>1</v>
      </c>
      <c r="AG539">
        <v>3</v>
      </c>
      <c r="AH539" t="str">
        <f t="shared" si="26"/>
        <v>0-2 Years</v>
      </c>
      <c r="AI539">
        <v>2</v>
      </c>
      <c r="AJ539">
        <v>2</v>
      </c>
      <c r="AK539">
        <v>2</v>
      </c>
      <c r="AL539">
        <v>2</v>
      </c>
    </row>
    <row r="540" spans="1:38" x14ac:dyDescent="0.25">
      <c r="A540">
        <v>27</v>
      </c>
      <c r="B540" t="str">
        <f t="shared" si="24"/>
        <v>Early Career (18-30)</v>
      </c>
      <c r="C540" t="s">
        <v>43</v>
      </c>
      <c r="D540" t="s">
        <v>44</v>
      </c>
      <c r="E540">
        <v>294</v>
      </c>
      <c r="F540" t="s">
        <v>45</v>
      </c>
      <c r="G540">
        <v>10</v>
      </c>
      <c r="H540">
        <v>2</v>
      </c>
      <c r="I540" t="s">
        <v>38</v>
      </c>
      <c r="J540">
        <v>1</v>
      </c>
      <c r="K540">
        <v>733</v>
      </c>
      <c r="L540">
        <v>4</v>
      </c>
      <c r="M540" t="s">
        <v>46</v>
      </c>
      <c r="N540">
        <v>32</v>
      </c>
      <c r="O540">
        <v>3</v>
      </c>
      <c r="P540">
        <v>3</v>
      </c>
      <c r="Q540" t="s">
        <v>53</v>
      </c>
      <c r="R540">
        <v>1</v>
      </c>
      <c r="S540" t="s">
        <v>52</v>
      </c>
      <c r="T540">
        <v>8793</v>
      </c>
      <c r="U540" t="str">
        <f t="shared" si="25"/>
        <v>High</v>
      </c>
      <c r="V540">
        <v>4809</v>
      </c>
      <c r="W540">
        <v>1</v>
      </c>
      <c r="X540" t="s">
        <v>42</v>
      </c>
      <c r="Y540" t="s">
        <v>43</v>
      </c>
      <c r="Z540">
        <v>21</v>
      </c>
      <c r="AA540">
        <v>4</v>
      </c>
      <c r="AB540">
        <v>3</v>
      </c>
      <c r="AC540">
        <v>80</v>
      </c>
      <c r="AD540">
        <v>2</v>
      </c>
      <c r="AE540">
        <v>9</v>
      </c>
      <c r="AF540">
        <v>4</v>
      </c>
      <c r="AG540">
        <v>2</v>
      </c>
      <c r="AH540" t="str">
        <f t="shared" si="26"/>
        <v>6+ Years</v>
      </c>
      <c r="AI540">
        <v>9</v>
      </c>
      <c r="AJ540">
        <v>7</v>
      </c>
      <c r="AK540">
        <v>1</v>
      </c>
      <c r="AL540">
        <v>7</v>
      </c>
    </row>
    <row r="541" spans="1:38" x14ac:dyDescent="0.25">
      <c r="A541">
        <v>41</v>
      </c>
      <c r="B541" t="str">
        <f t="shared" si="24"/>
        <v>Mid Career (31-45)</v>
      </c>
      <c r="C541" t="s">
        <v>43</v>
      </c>
      <c r="D541" t="s">
        <v>36</v>
      </c>
      <c r="E541">
        <v>314</v>
      </c>
      <c r="F541" t="s">
        <v>61</v>
      </c>
      <c r="G541">
        <v>1</v>
      </c>
      <c r="H541">
        <v>3</v>
      </c>
      <c r="I541" t="s">
        <v>61</v>
      </c>
      <c r="J541">
        <v>1</v>
      </c>
      <c r="K541">
        <v>734</v>
      </c>
      <c r="L541">
        <v>4</v>
      </c>
      <c r="M541" t="s">
        <v>46</v>
      </c>
      <c r="N541">
        <v>59</v>
      </c>
      <c r="O541">
        <v>2</v>
      </c>
      <c r="P541">
        <v>5</v>
      </c>
      <c r="Q541" t="s">
        <v>56</v>
      </c>
      <c r="R541">
        <v>3</v>
      </c>
      <c r="S541" t="s">
        <v>48</v>
      </c>
      <c r="T541">
        <v>19189</v>
      </c>
      <c r="U541" t="str">
        <f t="shared" si="25"/>
        <v>High</v>
      </c>
      <c r="V541">
        <v>19562</v>
      </c>
      <c r="W541">
        <v>1</v>
      </c>
      <c r="X541" t="s">
        <v>42</v>
      </c>
      <c r="Y541" t="s">
        <v>43</v>
      </c>
      <c r="Z541">
        <v>12</v>
      </c>
      <c r="AA541">
        <v>3</v>
      </c>
      <c r="AB541">
        <v>2</v>
      </c>
      <c r="AC541">
        <v>80</v>
      </c>
      <c r="AD541">
        <v>1</v>
      </c>
      <c r="AE541">
        <v>22</v>
      </c>
      <c r="AF541">
        <v>3</v>
      </c>
      <c r="AG541">
        <v>3</v>
      </c>
      <c r="AH541" t="str">
        <f t="shared" si="26"/>
        <v>6+ Years</v>
      </c>
      <c r="AI541">
        <v>22</v>
      </c>
      <c r="AJ541">
        <v>7</v>
      </c>
      <c r="AK541">
        <v>2</v>
      </c>
      <c r="AL541">
        <v>10</v>
      </c>
    </row>
    <row r="542" spans="1:38" x14ac:dyDescent="0.25">
      <c r="A542">
        <v>50</v>
      </c>
      <c r="B542" t="str">
        <f t="shared" si="24"/>
        <v>Late Career (46+)</v>
      </c>
      <c r="C542" t="s">
        <v>43</v>
      </c>
      <c r="D542" t="s">
        <v>36</v>
      </c>
      <c r="E542">
        <v>316</v>
      </c>
      <c r="F542" t="s">
        <v>37</v>
      </c>
      <c r="G542">
        <v>8</v>
      </c>
      <c r="H542">
        <v>4</v>
      </c>
      <c r="I542" t="s">
        <v>59</v>
      </c>
      <c r="J542">
        <v>1</v>
      </c>
      <c r="K542">
        <v>738</v>
      </c>
      <c r="L542">
        <v>4</v>
      </c>
      <c r="M542" t="s">
        <v>46</v>
      </c>
      <c r="N542">
        <v>54</v>
      </c>
      <c r="O542">
        <v>3</v>
      </c>
      <c r="P542">
        <v>1</v>
      </c>
      <c r="Q542" t="s">
        <v>57</v>
      </c>
      <c r="R542">
        <v>2</v>
      </c>
      <c r="S542" t="s">
        <v>48</v>
      </c>
      <c r="T542">
        <v>3875</v>
      </c>
      <c r="U542" t="str">
        <f t="shared" si="25"/>
        <v>Medium</v>
      </c>
      <c r="V542">
        <v>9983</v>
      </c>
      <c r="W542">
        <v>7</v>
      </c>
      <c r="X542" t="s">
        <v>42</v>
      </c>
      <c r="Y542" t="s">
        <v>43</v>
      </c>
      <c r="Z542">
        <v>15</v>
      </c>
      <c r="AA542">
        <v>3</v>
      </c>
      <c r="AB542">
        <v>4</v>
      </c>
      <c r="AC542">
        <v>80</v>
      </c>
      <c r="AD542">
        <v>1</v>
      </c>
      <c r="AE542">
        <v>4</v>
      </c>
      <c r="AF542">
        <v>2</v>
      </c>
      <c r="AG542">
        <v>3</v>
      </c>
      <c r="AH542" t="str">
        <f t="shared" si="26"/>
        <v>0-2 Years</v>
      </c>
      <c r="AI542">
        <v>2</v>
      </c>
      <c r="AJ542">
        <v>2</v>
      </c>
      <c r="AK542">
        <v>2</v>
      </c>
      <c r="AL542">
        <v>2</v>
      </c>
    </row>
    <row r="543" spans="1:38" x14ac:dyDescent="0.25">
      <c r="A543">
        <v>28</v>
      </c>
      <c r="B543" t="str">
        <f t="shared" si="24"/>
        <v>Early Career (18-30)</v>
      </c>
      <c r="C543" t="s">
        <v>35</v>
      </c>
      <c r="D543" t="s">
        <v>36</v>
      </c>
      <c r="E543">
        <v>654</v>
      </c>
      <c r="F543" t="s">
        <v>45</v>
      </c>
      <c r="G543">
        <v>1</v>
      </c>
      <c r="H543">
        <v>2</v>
      </c>
      <c r="I543" t="s">
        <v>38</v>
      </c>
      <c r="J543">
        <v>1</v>
      </c>
      <c r="K543">
        <v>741</v>
      </c>
      <c r="L543">
        <v>1</v>
      </c>
      <c r="M543" t="s">
        <v>39</v>
      </c>
      <c r="N543">
        <v>67</v>
      </c>
      <c r="O543">
        <v>1</v>
      </c>
      <c r="P543">
        <v>1</v>
      </c>
      <c r="Q543" t="s">
        <v>47</v>
      </c>
      <c r="R543">
        <v>2</v>
      </c>
      <c r="S543" t="s">
        <v>41</v>
      </c>
      <c r="T543">
        <v>2216</v>
      </c>
      <c r="U543" t="str">
        <f t="shared" si="25"/>
        <v>Low</v>
      </c>
      <c r="V543">
        <v>3872</v>
      </c>
      <c r="W543">
        <v>7</v>
      </c>
      <c r="X543" t="s">
        <v>42</v>
      </c>
      <c r="Y543" t="s">
        <v>35</v>
      </c>
      <c r="Z543">
        <v>13</v>
      </c>
      <c r="AA543">
        <v>3</v>
      </c>
      <c r="AB543">
        <v>4</v>
      </c>
      <c r="AC543">
        <v>80</v>
      </c>
      <c r="AD543">
        <v>0</v>
      </c>
      <c r="AE543">
        <v>10</v>
      </c>
      <c r="AF543">
        <v>4</v>
      </c>
      <c r="AG543">
        <v>3</v>
      </c>
      <c r="AH543" t="str">
        <f t="shared" si="26"/>
        <v>6+ Years</v>
      </c>
      <c r="AI543">
        <v>7</v>
      </c>
      <c r="AJ543">
        <v>7</v>
      </c>
      <c r="AK543">
        <v>3</v>
      </c>
      <c r="AL543">
        <v>7</v>
      </c>
    </row>
    <row r="544" spans="1:38" x14ac:dyDescent="0.25">
      <c r="A544">
        <v>36</v>
      </c>
      <c r="B544" t="str">
        <f t="shared" si="24"/>
        <v>Mid Career (31-45)</v>
      </c>
      <c r="C544" t="s">
        <v>43</v>
      </c>
      <c r="D544" t="s">
        <v>55</v>
      </c>
      <c r="E544">
        <v>427</v>
      </c>
      <c r="F544" t="s">
        <v>45</v>
      </c>
      <c r="G544">
        <v>8</v>
      </c>
      <c r="H544">
        <v>3</v>
      </c>
      <c r="I544" t="s">
        <v>38</v>
      </c>
      <c r="J544">
        <v>1</v>
      </c>
      <c r="K544">
        <v>742</v>
      </c>
      <c r="L544">
        <v>1</v>
      </c>
      <c r="M544" t="s">
        <v>39</v>
      </c>
      <c r="N544">
        <v>63</v>
      </c>
      <c r="O544">
        <v>4</v>
      </c>
      <c r="P544">
        <v>3</v>
      </c>
      <c r="Q544" t="s">
        <v>58</v>
      </c>
      <c r="R544">
        <v>1</v>
      </c>
      <c r="S544" t="s">
        <v>48</v>
      </c>
      <c r="T544">
        <v>11713</v>
      </c>
      <c r="U544" t="str">
        <f t="shared" si="25"/>
        <v>High</v>
      </c>
      <c r="V544">
        <v>20335</v>
      </c>
      <c r="W544">
        <v>9</v>
      </c>
      <c r="X544" t="s">
        <v>42</v>
      </c>
      <c r="Y544" t="s">
        <v>43</v>
      </c>
      <c r="Z544">
        <v>14</v>
      </c>
      <c r="AA544">
        <v>3</v>
      </c>
      <c r="AB544">
        <v>1</v>
      </c>
      <c r="AC544">
        <v>80</v>
      </c>
      <c r="AD544">
        <v>1</v>
      </c>
      <c r="AE544">
        <v>10</v>
      </c>
      <c r="AF544">
        <v>2</v>
      </c>
      <c r="AG544">
        <v>3</v>
      </c>
      <c r="AH544" t="str">
        <f t="shared" si="26"/>
        <v>6+ Years</v>
      </c>
      <c r="AI544">
        <v>8</v>
      </c>
      <c r="AJ544">
        <v>7</v>
      </c>
      <c r="AK544">
        <v>0</v>
      </c>
      <c r="AL544">
        <v>5</v>
      </c>
    </row>
    <row r="545" spans="1:38" x14ac:dyDescent="0.25">
      <c r="A545">
        <v>38</v>
      </c>
      <c r="B545" t="str">
        <f t="shared" si="24"/>
        <v>Mid Career (31-45)</v>
      </c>
      <c r="C545" t="s">
        <v>43</v>
      </c>
      <c r="D545" t="s">
        <v>36</v>
      </c>
      <c r="E545">
        <v>168</v>
      </c>
      <c r="F545" t="s">
        <v>45</v>
      </c>
      <c r="G545">
        <v>1</v>
      </c>
      <c r="H545">
        <v>3</v>
      </c>
      <c r="I545" t="s">
        <v>38</v>
      </c>
      <c r="J545">
        <v>1</v>
      </c>
      <c r="K545">
        <v>743</v>
      </c>
      <c r="L545">
        <v>3</v>
      </c>
      <c r="M545" t="s">
        <v>39</v>
      </c>
      <c r="N545">
        <v>81</v>
      </c>
      <c r="O545">
        <v>3</v>
      </c>
      <c r="P545">
        <v>3</v>
      </c>
      <c r="Q545" t="s">
        <v>53</v>
      </c>
      <c r="R545">
        <v>3</v>
      </c>
      <c r="S545" t="s">
        <v>41</v>
      </c>
      <c r="T545">
        <v>7861</v>
      </c>
      <c r="U545" t="str">
        <f t="shared" si="25"/>
        <v>High</v>
      </c>
      <c r="V545">
        <v>15397</v>
      </c>
      <c r="W545">
        <v>4</v>
      </c>
      <c r="X545" t="s">
        <v>42</v>
      </c>
      <c r="Y545" t="s">
        <v>35</v>
      </c>
      <c r="Z545">
        <v>14</v>
      </c>
      <c r="AA545">
        <v>3</v>
      </c>
      <c r="AB545">
        <v>4</v>
      </c>
      <c r="AC545">
        <v>80</v>
      </c>
      <c r="AD545">
        <v>0</v>
      </c>
      <c r="AE545">
        <v>10</v>
      </c>
      <c r="AF545">
        <v>4</v>
      </c>
      <c r="AG545">
        <v>4</v>
      </c>
      <c r="AH545" t="str">
        <f t="shared" si="26"/>
        <v>0-2 Years</v>
      </c>
      <c r="AI545">
        <v>1</v>
      </c>
      <c r="AJ545">
        <v>0</v>
      </c>
      <c r="AK545">
        <v>0</v>
      </c>
      <c r="AL545">
        <v>0</v>
      </c>
    </row>
    <row r="546" spans="1:38" x14ac:dyDescent="0.25">
      <c r="A546">
        <v>44</v>
      </c>
      <c r="B546" t="str">
        <f t="shared" si="24"/>
        <v>Mid Career (31-45)</v>
      </c>
      <c r="C546" t="s">
        <v>43</v>
      </c>
      <c r="D546" t="s">
        <v>55</v>
      </c>
      <c r="E546">
        <v>381</v>
      </c>
      <c r="F546" t="s">
        <v>45</v>
      </c>
      <c r="G546">
        <v>24</v>
      </c>
      <c r="H546">
        <v>3</v>
      </c>
      <c r="I546" t="s">
        <v>51</v>
      </c>
      <c r="J546">
        <v>1</v>
      </c>
      <c r="K546">
        <v>744</v>
      </c>
      <c r="L546">
        <v>1</v>
      </c>
      <c r="M546" t="s">
        <v>46</v>
      </c>
      <c r="N546">
        <v>49</v>
      </c>
      <c r="O546">
        <v>1</v>
      </c>
      <c r="P546">
        <v>1</v>
      </c>
      <c r="Q546" t="s">
        <v>50</v>
      </c>
      <c r="R546">
        <v>3</v>
      </c>
      <c r="S546" t="s">
        <v>41</v>
      </c>
      <c r="T546">
        <v>3708</v>
      </c>
      <c r="U546" t="str">
        <f t="shared" si="25"/>
        <v>Medium</v>
      </c>
      <c r="V546">
        <v>2104</v>
      </c>
      <c r="W546">
        <v>2</v>
      </c>
      <c r="X546" t="s">
        <v>42</v>
      </c>
      <c r="Y546" t="s">
        <v>43</v>
      </c>
      <c r="Z546">
        <v>14</v>
      </c>
      <c r="AA546">
        <v>3</v>
      </c>
      <c r="AB546">
        <v>3</v>
      </c>
      <c r="AC546">
        <v>80</v>
      </c>
      <c r="AD546">
        <v>0</v>
      </c>
      <c r="AE546">
        <v>9</v>
      </c>
      <c r="AF546">
        <v>5</v>
      </c>
      <c r="AG546">
        <v>3</v>
      </c>
      <c r="AH546" t="str">
        <f t="shared" si="26"/>
        <v>3-5 Years</v>
      </c>
      <c r="AI546">
        <v>5</v>
      </c>
      <c r="AJ546">
        <v>2</v>
      </c>
      <c r="AK546">
        <v>1</v>
      </c>
      <c r="AL546">
        <v>4</v>
      </c>
    </row>
    <row r="547" spans="1:38" x14ac:dyDescent="0.25">
      <c r="A547">
        <v>47</v>
      </c>
      <c r="B547" t="str">
        <f t="shared" si="24"/>
        <v>Late Career (46+)</v>
      </c>
      <c r="C547" t="s">
        <v>43</v>
      </c>
      <c r="D547" t="s">
        <v>44</v>
      </c>
      <c r="E547">
        <v>217</v>
      </c>
      <c r="F547" t="s">
        <v>37</v>
      </c>
      <c r="G547">
        <v>3</v>
      </c>
      <c r="H547">
        <v>3</v>
      </c>
      <c r="I547" t="s">
        <v>51</v>
      </c>
      <c r="J547">
        <v>1</v>
      </c>
      <c r="K547">
        <v>746</v>
      </c>
      <c r="L547">
        <v>4</v>
      </c>
      <c r="M547" t="s">
        <v>39</v>
      </c>
      <c r="N547">
        <v>49</v>
      </c>
      <c r="O547">
        <v>3</v>
      </c>
      <c r="P547">
        <v>4</v>
      </c>
      <c r="Q547" t="s">
        <v>40</v>
      </c>
      <c r="R547">
        <v>3</v>
      </c>
      <c r="S547" t="s">
        <v>52</v>
      </c>
      <c r="T547">
        <v>13770</v>
      </c>
      <c r="U547" t="str">
        <f t="shared" si="25"/>
        <v>High</v>
      </c>
      <c r="V547">
        <v>10225</v>
      </c>
      <c r="W547">
        <v>9</v>
      </c>
      <c r="X547" t="s">
        <v>42</v>
      </c>
      <c r="Y547" t="s">
        <v>35</v>
      </c>
      <c r="Z547">
        <v>12</v>
      </c>
      <c r="AA547">
        <v>3</v>
      </c>
      <c r="AB547">
        <v>4</v>
      </c>
      <c r="AC547">
        <v>80</v>
      </c>
      <c r="AD547">
        <v>2</v>
      </c>
      <c r="AE547">
        <v>28</v>
      </c>
      <c r="AF547">
        <v>2</v>
      </c>
      <c r="AG547">
        <v>2</v>
      </c>
      <c r="AH547" t="str">
        <f t="shared" si="26"/>
        <v>6+ Years</v>
      </c>
      <c r="AI547">
        <v>22</v>
      </c>
      <c r="AJ547">
        <v>2</v>
      </c>
      <c r="AK547">
        <v>11</v>
      </c>
      <c r="AL547">
        <v>13</v>
      </c>
    </row>
    <row r="548" spans="1:38" x14ac:dyDescent="0.25">
      <c r="A548">
        <v>30</v>
      </c>
      <c r="B548" t="str">
        <f t="shared" si="24"/>
        <v>Early Career (18-30)</v>
      </c>
      <c r="C548" t="s">
        <v>43</v>
      </c>
      <c r="D548" t="s">
        <v>36</v>
      </c>
      <c r="E548">
        <v>501</v>
      </c>
      <c r="F548" t="s">
        <v>37</v>
      </c>
      <c r="G548">
        <v>27</v>
      </c>
      <c r="H548">
        <v>5</v>
      </c>
      <c r="I548" t="s">
        <v>59</v>
      </c>
      <c r="J548">
        <v>1</v>
      </c>
      <c r="K548">
        <v>747</v>
      </c>
      <c r="L548">
        <v>3</v>
      </c>
      <c r="M548" t="s">
        <v>46</v>
      </c>
      <c r="N548">
        <v>99</v>
      </c>
      <c r="O548">
        <v>3</v>
      </c>
      <c r="P548">
        <v>2</v>
      </c>
      <c r="Q548" t="s">
        <v>40</v>
      </c>
      <c r="R548">
        <v>4</v>
      </c>
      <c r="S548" t="s">
        <v>52</v>
      </c>
      <c r="T548">
        <v>5304</v>
      </c>
      <c r="U548" t="str">
        <f t="shared" si="25"/>
        <v>Medium</v>
      </c>
      <c r="V548">
        <v>25275</v>
      </c>
      <c r="W548">
        <v>7</v>
      </c>
      <c r="X548" t="s">
        <v>42</v>
      </c>
      <c r="Y548" t="s">
        <v>43</v>
      </c>
      <c r="Z548">
        <v>23</v>
      </c>
      <c r="AA548">
        <v>4</v>
      </c>
      <c r="AB548">
        <v>4</v>
      </c>
      <c r="AC548">
        <v>80</v>
      </c>
      <c r="AD548">
        <v>1</v>
      </c>
      <c r="AE548">
        <v>10</v>
      </c>
      <c r="AF548">
        <v>2</v>
      </c>
      <c r="AG548">
        <v>2</v>
      </c>
      <c r="AH548" t="str">
        <f t="shared" si="26"/>
        <v>6+ Years</v>
      </c>
      <c r="AI548">
        <v>8</v>
      </c>
      <c r="AJ548">
        <v>7</v>
      </c>
      <c r="AK548">
        <v>7</v>
      </c>
      <c r="AL548">
        <v>7</v>
      </c>
    </row>
    <row r="549" spans="1:38" x14ac:dyDescent="0.25">
      <c r="A549">
        <v>29</v>
      </c>
      <c r="B549" t="str">
        <f t="shared" si="24"/>
        <v>Early Career (18-30)</v>
      </c>
      <c r="C549" t="s">
        <v>43</v>
      </c>
      <c r="D549" t="s">
        <v>36</v>
      </c>
      <c r="E549">
        <v>1396</v>
      </c>
      <c r="F549" t="s">
        <v>37</v>
      </c>
      <c r="G549">
        <v>10</v>
      </c>
      <c r="H549">
        <v>3</v>
      </c>
      <c r="I549" t="s">
        <v>38</v>
      </c>
      <c r="J549">
        <v>1</v>
      </c>
      <c r="K549">
        <v>749</v>
      </c>
      <c r="L549">
        <v>3</v>
      </c>
      <c r="M549" t="s">
        <v>46</v>
      </c>
      <c r="N549">
        <v>99</v>
      </c>
      <c r="O549">
        <v>3</v>
      </c>
      <c r="P549">
        <v>1</v>
      </c>
      <c r="Q549" t="s">
        <v>57</v>
      </c>
      <c r="R549">
        <v>3</v>
      </c>
      <c r="S549" t="s">
        <v>41</v>
      </c>
      <c r="T549">
        <v>2642</v>
      </c>
      <c r="U549" t="str">
        <f t="shared" si="25"/>
        <v>Low</v>
      </c>
      <c r="V549">
        <v>2755</v>
      </c>
      <c r="W549">
        <v>1</v>
      </c>
      <c r="X549" t="s">
        <v>42</v>
      </c>
      <c r="Y549" t="s">
        <v>43</v>
      </c>
      <c r="Z549">
        <v>11</v>
      </c>
      <c r="AA549">
        <v>3</v>
      </c>
      <c r="AB549">
        <v>3</v>
      </c>
      <c r="AC549">
        <v>80</v>
      </c>
      <c r="AD549">
        <v>0</v>
      </c>
      <c r="AE549">
        <v>1</v>
      </c>
      <c r="AF549">
        <v>6</v>
      </c>
      <c r="AG549">
        <v>3</v>
      </c>
      <c r="AH549" t="str">
        <f t="shared" si="26"/>
        <v>0-2 Years</v>
      </c>
      <c r="AI549">
        <v>1</v>
      </c>
      <c r="AJ549">
        <v>0</v>
      </c>
      <c r="AK549">
        <v>0</v>
      </c>
      <c r="AL549">
        <v>0</v>
      </c>
    </row>
    <row r="550" spans="1:38" x14ac:dyDescent="0.25">
      <c r="A550">
        <v>42</v>
      </c>
      <c r="B550" t="str">
        <f t="shared" si="24"/>
        <v>Mid Career (31-45)</v>
      </c>
      <c r="C550" t="s">
        <v>35</v>
      </c>
      <c r="D550" t="s">
        <v>44</v>
      </c>
      <c r="E550">
        <v>933</v>
      </c>
      <c r="F550" t="s">
        <v>45</v>
      </c>
      <c r="G550">
        <v>19</v>
      </c>
      <c r="H550">
        <v>3</v>
      </c>
      <c r="I550" t="s">
        <v>51</v>
      </c>
      <c r="J550">
        <v>1</v>
      </c>
      <c r="K550">
        <v>752</v>
      </c>
      <c r="L550">
        <v>3</v>
      </c>
      <c r="M550" t="s">
        <v>46</v>
      </c>
      <c r="N550">
        <v>57</v>
      </c>
      <c r="O550">
        <v>4</v>
      </c>
      <c r="P550">
        <v>1</v>
      </c>
      <c r="Q550" t="s">
        <v>47</v>
      </c>
      <c r="R550">
        <v>3</v>
      </c>
      <c r="S550" t="s">
        <v>52</v>
      </c>
      <c r="T550">
        <v>2759</v>
      </c>
      <c r="U550" t="str">
        <f t="shared" si="25"/>
        <v>Low</v>
      </c>
      <c r="V550">
        <v>20366</v>
      </c>
      <c r="W550">
        <v>6</v>
      </c>
      <c r="X550" t="s">
        <v>42</v>
      </c>
      <c r="Y550" t="s">
        <v>35</v>
      </c>
      <c r="Z550">
        <v>12</v>
      </c>
      <c r="AA550">
        <v>3</v>
      </c>
      <c r="AB550">
        <v>4</v>
      </c>
      <c r="AC550">
        <v>80</v>
      </c>
      <c r="AD550">
        <v>0</v>
      </c>
      <c r="AE550">
        <v>7</v>
      </c>
      <c r="AF550">
        <v>2</v>
      </c>
      <c r="AG550">
        <v>3</v>
      </c>
      <c r="AH550" t="str">
        <f t="shared" si="26"/>
        <v>0-2 Years</v>
      </c>
      <c r="AI550">
        <v>2</v>
      </c>
      <c r="AJ550">
        <v>2</v>
      </c>
      <c r="AK550">
        <v>2</v>
      </c>
      <c r="AL550">
        <v>2</v>
      </c>
    </row>
    <row r="551" spans="1:38" x14ac:dyDescent="0.25">
      <c r="A551">
        <v>43</v>
      </c>
      <c r="B551" t="str">
        <f t="shared" si="24"/>
        <v>Mid Career (31-45)</v>
      </c>
      <c r="C551" t="s">
        <v>43</v>
      </c>
      <c r="D551" t="s">
        <v>44</v>
      </c>
      <c r="E551">
        <v>775</v>
      </c>
      <c r="F551" t="s">
        <v>37</v>
      </c>
      <c r="G551">
        <v>15</v>
      </c>
      <c r="H551">
        <v>3</v>
      </c>
      <c r="I551" t="s">
        <v>38</v>
      </c>
      <c r="J551">
        <v>1</v>
      </c>
      <c r="K551">
        <v>754</v>
      </c>
      <c r="L551">
        <v>4</v>
      </c>
      <c r="M551" t="s">
        <v>46</v>
      </c>
      <c r="N551">
        <v>47</v>
      </c>
      <c r="O551">
        <v>2</v>
      </c>
      <c r="P551">
        <v>2</v>
      </c>
      <c r="Q551" t="s">
        <v>40</v>
      </c>
      <c r="R551">
        <v>4</v>
      </c>
      <c r="S551" t="s">
        <v>48</v>
      </c>
      <c r="T551">
        <v>6804</v>
      </c>
      <c r="U551" t="str">
        <f t="shared" si="25"/>
        <v>Medium</v>
      </c>
      <c r="V551">
        <v>23683</v>
      </c>
      <c r="W551">
        <v>3</v>
      </c>
      <c r="X551" t="s">
        <v>42</v>
      </c>
      <c r="Y551" t="s">
        <v>43</v>
      </c>
      <c r="Z551">
        <v>18</v>
      </c>
      <c r="AA551">
        <v>3</v>
      </c>
      <c r="AB551">
        <v>3</v>
      </c>
      <c r="AC551">
        <v>80</v>
      </c>
      <c r="AD551">
        <v>1</v>
      </c>
      <c r="AE551">
        <v>7</v>
      </c>
      <c r="AF551">
        <v>5</v>
      </c>
      <c r="AG551">
        <v>3</v>
      </c>
      <c r="AH551" t="str">
        <f t="shared" si="26"/>
        <v>0-2 Years</v>
      </c>
      <c r="AI551">
        <v>2</v>
      </c>
      <c r="AJ551">
        <v>2</v>
      </c>
      <c r="AK551">
        <v>2</v>
      </c>
      <c r="AL551">
        <v>2</v>
      </c>
    </row>
    <row r="552" spans="1:38" x14ac:dyDescent="0.25">
      <c r="A552">
        <v>34</v>
      </c>
      <c r="B552" t="str">
        <f t="shared" si="24"/>
        <v>Mid Career (31-45)</v>
      </c>
      <c r="C552" t="s">
        <v>43</v>
      </c>
      <c r="D552" t="s">
        <v>36</v>
      </c>
      <c r="E552">
        <v>970</v>
      </c>
      <c r="F552" t="s">
        <v>45</v>
      </c>
      <c r="G552">
        <v>8</v>
      </c>
      <c r="H552">
        <v>2</v>
      </c>
      <c r="I552" t="s">
        <v>51</v>
      </c>
      <c r="J552">
        <v>1</v>
      </c>
      <c r="K552">
        <v>757</v>
      </c>
      <c r="L552">
        <v>2</v>
      </c>
      <c r="M552" t="s">
        <v>39</v>
      </c>
      <c r="N552">
        <v>96</v>
      </c>
      <c r="O552">
        <v>3</v>
      </c>
      <c r="P552">
        <v>2</v>
      </c>
      <c r="Q552" t="s">
        <v>54</v>
      </c>
      <c r="R552">
        <v>3</v>
      </c>
      <c r="S552" t="s">
        <v>41</v>
      </c>
      <c r="T552">
        <v>6142</v>
      </c>
      <c r="U552" t="str">
        <f t="shared" si="25"/>
        <v>Medium</v>
      </c>
      <c r="V552">
        <v>7360</v>
      </c>
      <c r="W552">
        <v>3</v>
      </c>
      <c r="X552" t="s">
        <v>42</v>
      </c>
      <c r="Y552" t="s">
        <v>43</v>
      </c>
      <c r="Z552">
        <v>11</v>
      </c>
      <c r="AA552">
        <v>3</v>
      </c>
      <c r="AB552">
        <v>4</v>
      </c>
      <c r="AC552">
        <v>80</v>
      </c>
      <c r="AD552">
        <v>0</v>
      </c>
      <c r="AE552">
        <v>10</v>
      </c>
      <c r="AF552">
        <v>2</v>
      </c>
      <c r="AG552">
        <v>3</v>
      </c>
      <c r="AH552" t="str">
        <f t="shared" si="26"/>
        <v>3-5 Years</v>
      </c>
      <c r="AI552">
        <v>5</v>
      </c>
      <c r="AJ552">
        <v>1</v>
      </c>
      <c r="AK552">
        <v>4</v>
      </c>
      <c r="AL552">
        <v>3</v>
      </c>
    </row>
    <row r="553" spans="1:38" x14ac:dyDescent="0.25">
      <c r="A553">
        <v>23</v>
      </c>
      <c r="B553" t="str">
        <f t="shared" si="24"/>
        <v>Early Career (18-30)</v>
      </c>
      <c r="C553" t="s">
        <v>43</v>
      </c>
      <c r="D553" t="s">
        <v>36</v>
      </c>
      <c r="E553">
        <v>650</v>
      </c>
      <c r="F553" t="s">
        <v>45</v>
      </c>
      <c r="G553">
        <v>9</v>
      </c>
      <c r="H553">
        <v>1</v>
      </c>
      <c r="I553" t="s">
        <v>51</v>
      </c>
      <c r="J553">
        <v>1</v>
      </c>
      <c r="K553">
        <v>758</v>
      </c>
      <c r="L553">
        <v>2</v>
      </c>
      <c r="M553" t="s">
        <v>46</v>
      </c>
      <c r="N553">
        <v>37</v>
      </c>
      <c r="O553">
        <v>3</v>
      </c>
      <c r="P553">
        <v>1</v>
      </c>
      <c r="Q553" t="s">
        <v>50</v>
      </c>
      <c r="R553">
        <v>1</v>
      </c>
      <c r="S553" t="s">
        <v>48</v>
      </c>
      <c r="T553">
        <v>2500</v>
      </c>
      <c r="U553" t="str">
        <f t="shared" si="25"/>
        <v>Low</v>
      </c>
      <c r="V553">
        <v>4344</v>
      </c>
      <c r="W553">
        <v>1</v>
      </c>
      <c r="X553" t="s">
        <v>42</v>
      </c>
      <c r="Y553" t="s">
        <v>43</v>
      </c>
      <c r="Z553">
        <v>14</v>
      </c>
      <c r="AA553">
        <v>3</v>
      </c>
      <c r="AB553">
        <v>4</v>
      </c>
      <c r="AC553">
        <v>80</v>
      </c>
      <c r="AD553">
        <v>1</v>
      </c>
      <c r="AE553">
        <v>5</v>
      </c>
      <c r="AF553">
        <v>2</v>
      </c>
      <c r="AG553">
        <v>4</v>
      </c>
      <c r="AH553" t="str">
        <f t="shared" si="26"/>
        <v>3-5 Years</v>
      </c>
      <c r="AI553">
        <v>4</v>
      </c>
      <c r="AJ553">
        <v>3</v>
      </c>
      <c r="AK553">
        <v>0</v>
      </c>
      <c r="AL553">
        <v>2</v>
      </c>
    </row>
    <row r="554" spans="1:38" x14ac:dyDescent="0.25">
      <c r="A554">
        <v>39</v>
      </c>
      <c r="B554" t="str">
        <f t="shared" si="24"/>
        <v>Mid Career (31-45)</v>
      </c>
      <c r="C554" t="s">
        <v>43</v>
      </c>
      <c r="D554" t="s">
        <v>36</v>
      </c>
      <c r="E554">
        <v>141</v>
      </c>
      <c r="F554" t="s">
        <v>61</v>
      </c>
      <c r="G554">
        <v>3</v>
      </c>
      <c r="H554">
        <v>3</v>
      </c>
      <c r="I554" t="s">
        <v>61</v>
      </c>
      <c r="J554">
        <v>1</v>
      </c>
      <c r="K554">
        <v>760</v>
      </c>
      <c r="L554">
        <v>3</v>
      </c>
      <c r="M554" t="s">
        <v>39</v>
      </c>
      <c r="N554">
        <v>44</v>
      </c>
      <c r="O554">
        <v>4</v>
      </c>
      <c r="P554">
        <v>2</v>
      </c>
      <c r="Q554" t="s">
        <v>61</v>
      </c>
      <c r="R554">
        <v>2</v>
      </c>
      <c r="S554" t="s">
        <v>48</v>
      </c>
      <c r="T554">
        <v>6389</v>
      </c>
      <c r="U554" t="str">
        <f t="shared" si="25"/>
        <v>Medium</v>
      </c>
      <c r="V554">
        <v>18767</v>
      </c>
      <c r="W554">
        <v>9</v>
      </c>
      <c r="X554" t="s">
        <v>42</v>
      </c>
      <c r="Y554" t="s">
        <v>43</v>
      </c>
      <c r="Z554">
        <v>15</v>
      </c>
      <c r="AA554">
        <v>3</v>
      </c>
      <c r="AB554">
        <v>3</v>
      </c>
      <c r="AC554">
        <v>80</v>
      </c>
      <c r="AD554">
        <v>1</v>
      </c>
      <c r="AE554">
        <v>12</v>
      </c>
      <c r="AF554">
        <v>3</v>
      </c>
      <c r="AG554">
        <v>1</v>
      </c>
      <c r="AH554" t="str">
        <f t="shared" si="26"/>
        <v>6+ Years</v>
      </c>
      <c r="AI554">
        <v>8</v>
      </c>
      <c r="AJ554">
        <v>3</v>
      </c>
      <c r="AK554">
        <v>3</v>
      </c>
      <c r="AL554">
        <v>6</v>
      </c>
    </row>
    <row r="555" spans="1:38" x14ac:dyDescent="0.25">
      <c r="A555">
        <v>56</v>
      </c>
      <c r="B555" t="str">
        <f t="shared" si="24"/>
        <v>Late Career (46+)</v>
      </c>
      <c r="C555" t="s">
        <v>43</v>
      </c>
      <c r="D555" t="s">
        <v>36</v>
      </c>
      <c r="E555">
        <v>832</v>
      </c>
      <c r="F555" t="s">
        <v>45</v>
      </c>
      <c r="G555">
        <v>9</v>
      </c>
      <c r="H555">
        <v>3</v>
      </c>
      <c r="I555" t="s">
        <v>51</v>
      </c>
      <c r="J555">
        <v>1</v>
      </c>
      <c r="K555">
        <v>762</v>
      </c>
      <c r="L555">
        <v>3</v>
      </c>
      <c r="M555" t="s">
        <v>46</v>
      </c>
      <c r="N555">
        <v>81</v>
      </c>
      <c r="O555">
        <v>3</v>
      </c>
      <c r="P555">
        <v>4</v>
      </c>
      <c r="Q555" t="s">
        <v>54</v>
      </c>
      <c r="R555">
        <v>4</v>
      </c>
      <c r="S555" t="s">
        <v>48</v>
      </c>
      <c r="T555">
        <v>11103</v>
      </c>
      <c r="U555" t="str">
        <f t="shared" si="25"/>
        <v>High</v>
      </c>
      <c r="V555">
        <v>20420</v>
      </c>
      <c r="W555">
        <v>7</v>
      </c>
      <c r="X555" t="s">
        <v>42</v>
      </c>
      <c r="Y555" t="s">
        <v>43</v>
      </c>
      <c r="Z555">
        <v>11</v>
      </c>
      <c r="AA555">
        <v>3</v>
      </c>
      <c r="AB555">
        <v>3</v>
      </c>
      <c r="AC555">
        <v>80</v>
      </c>
      <c r="AD555">
        <v>0</v>
      </c>
      <c r="AE555">
        <v>30</v>
      </c>
      <c r="AF555">
        <v>1</v>
      </c>
      <c r="AG555">
        <v>2</v>
      </c>
      <c r="AH555" t="str">
        <f t="shared" si="26"/>
        <v>6+ Years</v>
      </c>
      <c r="AI555">
        <v>10</v>
      </c>
      <c r="AJ555">
        <v>7</v>
      </c>
      <c r="AK555">
        <v>1</v>
      </c>
      <c r="AL555">
        <v>1</v>
      </c>
    </row>
    <row r="556" spans="1:38" x14ac:dyDescent="0.25">
      <c r="A556">
        <v>40</v>
      </c>
      <c r="B556" t="str">
        <f t="shared" si="24"/>
        <v>Mid Career (31-45)</v>
      </c>
      <c r="C556" t="s">
        <v>43</v>
      </c>
      <c r="D556" t="s">
        <v>36</v>
      </c>
      <c r="E556">
        <v>804</v>
      </c>
      <c r="F556" t="s">
        <v>45</v>
      </c>
      <c r="G556">
        <v>2</v>
      </c>
      <c r="H556">
        <v>1</v>
      </c>
      <c r="I556" t="s">
        <v>51</v>
      </c>
      <c r="J556">
        <v>1</v>
      </c>
      <c r="K556">
        <v>763</v>
      </c>
      <c r="L556">
        <v>4</v>
      </c>
      <c r="M556" t="s">
        <v>39</v>
      </c>
      <c r="N556">
        <v>86</v>
      </c>
      <c r="O556">
        <v>2</v>
      </c>
      <c r="P556">
        <v>1</v>
      </c>
      <c r="Q556" t="s">
        <v>47</v>
      </c>
      <c r="R556">
        <v>4</v>
      </c>
      <c r="S556" t="s">
        <v>41</v>
      </c>
      <c r="T556">
        <v>2342</v>
      </c>
      <c r="U556" t="str">
        <f t="shared" si="25"/>
        <v>Low</v>
      </c>
      <c r="V556">
        <v>22929</v>
      </c>
      <c r="W556">
        <v>0</v>
      </c>
      <c r="X556" t="s">
        <v>42</v>
      </c>
      <c r="Y556" t="s">
        <v>35</v>
      </c>
      <c r="Z556">
        <v>20</v>
      </c>
      <c r="AA556">
        <v>4</v>
      </c>
      <c r="AB556">
        <v>4</v>
      </c>
      <c r="AC556">
        <v>80</v>
      </c>
      <c r="AD556">
        <v>0</v>
      </c>
      <c r="AE556">
        <v>5</v>
      </c>
      <c r="AF556">
        <v>2</v>
      </c>
      <c r="AG556">
        <v>2</v>
      </c>
      <c r="AH556" t="str">
        <f t="shared" si="26"/>
        <v>3-5 Years</v>
      </c>
      <c r="AI556">
        <v>4</v>
      </c>
      <c r="AJ556">
        <v>2</v>
      </c>
      <c r="AK556">
        <v>2</v>
      </c>
      <c r="AL556">
        <v>3</v>
      </c>
    </row>
    <row r="557" spans="1:38" x14ac:dyDescent="0.25">
      <c r="A557">
        <v>27</v>
      </c>
      <c r="B557" t="str">
        <f t="shared" si="24"/>
        <v>Early Career (18-30)</v>
      </c>
      <c r="C557" t="s">
        <v>43</v>
      </c>
      <c r="D557" t="s">
        <v>36</v>
      </c>
      <c r="E557">
        <v>975</v>
      </c>
      <c r="F557" t="s">
        <v>45</v>
      </c>
      <c r="G557">
        <v>7</v>
      </c>
      <c r="H557">
        <v>3</v>
      </c>
      <c r="I557" t="s">
        <v>51</v>
      </c>
      <c r="J557">
        <v>1</v>
      </c>
      <c r="K557">
        <v>764</v>
      </c>
      <c r="L557">
        <v>4</v>
      </c>
      <c r="M557" t="s">
        <v>39</v>
      </c>
      <c r="N557">
        <v>55</v>
      </c>
      <c r="O557">
        <v>2</v>
      </c>
      <c r="P557">
        <v>2</v>
      </c>
      <c r="Q557" t="s">
        <v>54</v>
      </c>
      <c r="R557">
        <v>1</v>
      </c>
      <c r="S557" t="s">
        <v>41</v>
      </c>
      <c r="T557">
        <v>6811</v>
      </c>
      <c r="U557" t="str">
        <f t="shared" si="25"/>
        <v>Medium</v>
      </c>
      <c r="V557">
        <v>23398</v>
      </c>
      <c r="W557">
        <v>8</v>
      </c>
      <c r="X557" t="s">
        <v>42</v>
      </c>
      <c r="Y557" t="s">
        <v>43</v>
      </c>
      <c r="Z557">
        <v>19</v>
      </c>
      <c r="AA557">
        <v>3</v>
      </c>
      <c r="AB557">
        <v>1</v>
      </c>
      <c r="AC557">
        <v>80</v>
      </c>
      <c r="AD557">
        <v>0</v>
      </c>
      <c r="AE557">
        <v>9</v>
      </c>
      <c r="AF557">
        <v>2</v>
      </c>
      <c r="AG557">
        <v>1</v>
      </c>
      <c r="AH557" t="str">
        <f t="shared" si="26"/>
        <v>6+ Years</v>
      </c>
      <c r="AI557">
        <v>7</v>
      </c>
      <c r="AJ557">
        <v>6</v>
      </c>
      <c r="AK557">
        <v>0</v>
      </c>
      <c r="AL557">
        <v>7</v>
      </c>
    </row>
    <row r="558" spans="1:38" x14ac:dyDescent="0.25">
      <c r="A558">
        <v>29</v>
      </c>
      <c r="B558" t="str">
        <f t="shared" si="24"/>
        <v>Early Career (18-30)</v>
      </c>
      <c r="C558" t="s">
        <v>43</v>
      </c>
      <c r="D558" t="s">
        <v>36</v>
      </c>
      <c r="E558">
        <v>1090</v>
      </c>
      <c r="F558" t="s">
        <v>37</v>
      </c>
      <c r="G558">
        <v>10</v>
      </c>
      <c r="H558">
        <v>3</v>
      </c>
      <c r="I558" t="s">
        <v>59</v>
      </c>
      <c r="J558">
        <v>1</v>
      </c>
      <c r="K558">
        <v>766</v>
      </c>
      <c r="L558">
        <v>4</v>
      </c>
      <c r="M558" t="s">
        <v>46</v>
      </c>
      <c r="N558">
        <v>83</v>
      </c>
      <c r="O558">
        <v>3</v>
      </c>
      <c r="P558">
        <v>1</v>
      </c>
      <c r="Q558" t="s">
        <v>57</v>
      </c>
      <c r="R558">
        <v>2</v>
      </c>
      <c r="S558" t="s">
        <v>52</v>
      </c>
      <c r="T558">
        <v>2297</v>
      </c>
      <c r="U558" t="str">
        <f t="shared" si="25"/>
        <v>Low</v>
      </c>
      <c r="V558">
        <v>17967</v>
      </c>
      <c r="W558">
        <v>1</v>
      </c>
      <c r="X558" t="s">
        <v>42</v>
      </c>
      <c r="Y558" t="s">
        <v>43</v>
      </c>
      <c r="Z558">
        <v>14</v>
      </c>
      <c r="AA558">
        <v>3</v>
      </c>
      <c r="AB558">
        <v>4</v>
      </c>
      <c r="AC558">
        <v>80</v>
      </c>
      <c r="AD558">
        <v>2</v>
      </c>
      <c r="AE558">
        <v>2</v>
      </c>
      <c r="AF558">
        <v>2</v>
      </c>
      <c r="AG558">
        <v>3</v>
      </c>
      <c r="AH558" t="str">
        <f t="shared" si="26"/>
        <v>0-2 Years</v>
      </c>
      <c r="AI558">
        <v>2</v>
      </c>
      <c r="AJ558">
        <v>2</v>
      </c>
      <c r="AK558">
        <v>2</v>
      </c>
      <c r="AL558">
        <v>2</v>
      </c>
    </row>
    <row r="559" spans="1:38" x14ac:dyDescent="0.25">
      <c r="A559">
        <v>53</v>
      </c>
      <c r="B559" t="str">
        <f t="shared" si="24"/>
        <v>Late Career (46+)</v>
      </c>
      <c r="C559" t="s">
        <v>43</v>
      </c>
      <c r="D559" t="s">
        <v>36</v>
      </c>
      <c r="E559">
        <v>346</v>
      </c>
      <c r="F559" t="s">
        <v>45</v>
      </c>
      <c r="G559">
        <v>6</v>
      </c>
      <c r="H559">
        <v>3</v>
      </c>
      <c r="I559" t="s">
        <v>38</v>
      </c>
      <c r="J559">
        <v>1</v>
      </c>
      <c r="K559">
        <v>769</v>
      </c>
      <c r="L559">
        <v>4</v>
      </c>
      <c r="M559" t="s">
        <v>46</v>
      </c>
      <c r="N559">
        <v>86</v>
      </c>
      <c r="O559">
        <v>3</v>
      </c>
      <c r="P559">
        <v>2</v>
      </c>
      <c r="Q559" t="s">
        <v>50</v>
      </c>
      <c r="R559">
        <v>4</v>
      </c>
      <c r="S559" t="s">
        <v>41</v>
      </c>
      <c r="T559">
        <v>2450</v>
      </c>
      <c r="U559" t="str">
        <f t="shared" si="25"/>
        <v>Low</v>
      </c>
      <c r="V559">
        <v>10919</v>
      </c>
      <c r="W559">
        <v>2</v>
      </c>
      <c r="X559" t="s">
        <v>42</v>
      </c>
      <c r="Y559" t="s">
        <v>43</v>
      </c>
      <c r="Z559">
        <v>17</v>
      </c>
      <c r="AA559">
        <v>3</v>
      </c>
      <c r="AB559">
        <v>4</v>
      </c>
      <c r="AC559">
        <v>80</v>
      </c>
      <c r="AD559">
        <v>0</v>
      </c>
      <c r="AE559">
        <v>19</v>
      </c>
      <c r="AF559">
        <v>4</v>
      </c>
      <c r="AG559">
        <v>3</v>
      </c>
      <c r="AH559" t="str">
        <f t="shared" si="26"/>
        <v>0-2 Years</v>
      </c>
      <c r="AI559">
        <v>2</v>
      </c>
      <c r="AJ559">
        <v>2</v>
      </c>
      <c r="AK559">
        <v>2</v>
      </c>
      <c r="AL559">
        <v>2</v>
      </c>
    </row>
    <row r="560" spans="1:38" x14ac:dyDescent="0.25">
      <c r="A560">
        <v>35</v>
      </c>
      <c r="B560" t="str">
        <f t="shared" si="24"/>
        <v>Mid Career (31-45)</v>
      </c>
      <c r="C560" t="s">
        <v>43</v>
      </c>
      <c r="D560" t="s">
        <v>55</v>
      </c>
      <c r="E560">
        <v>1225</v>
      </c>
      <c r="F560" t="s">
        <v>45</v>
      </c>
      <c r="G560">
        <v>2</v>
      </c>
      <c r="H560">
        <v>4</v>
      </c>
      <c r="I560" t="s">
        <v>38</v>
      </c>
      <c r="J560">
        <v>1</v>
      </c>
      <c r="K560">
        <v>771</v>
      </c>
      <c r="L560">
        <v>4</v>
      </c>
      <c r="M560" t="s">
        <v>39</v>
      </c>
      <c r="N560">
        <v>61</v>
      </c>
      <c r="O560">
        <v>3</v>
      </c>
      <c r="P560">
        <v>2</v>
      </c>
      <c r="Q560" t="s">
        <v>54</v>
      </c>
      <c r="R560">
        <v>1</v>
      </c>
      <c r="S560" t="s">
        <v>52</v>
      </c>
      <c r="T560">
        <v>5093</v>
      </c>
      <c r="U560" t="str">
        <f t="shared" si="25"/>
        <v>Medium</v>
      </c>
      <c r="V560">
        <v>4761</v>
      </c>
      <c r="W560">
        <v>2</v>
      </c>
      <c r="X560" t="s">
        <v>42</v>
      </c>
      <c r="Y560" t="s">
        <v>43</v>
      </c>
      <c r="Z560">
        <v>11</v>
      </c>
      <c r="AA560">
        <v>3</v>
      </c>
      <c r="AB560">
        <v>1</v>
      </c>
      <c r="AC560">
        <v>80</v>
      </c>
      <c r="AD560">
        <v>1</v>
      </c>
      <c r="AE560">
        <v>16</v>
      </c>
      <c r="AF560">
        <v>2</v>
      </c>
      <c r="AG560">
        <v>4</v>
      </c>
      <c r="AH560" t="str">
        <f t="shared" si="26"/>
        <v>0-2 Years</v>
      </c>
      <c r="AI560">
        <v>1</v>
      </c>
      <c r="AJ560">
        <v>0</v>
      </c>
      <c r="AK560">
        <v>0</v>
      </c>
      <c r="AL560">
        <v>0</v>
      </c>
    </row>
    <row r="561" spans="1:38" x14ac:dyDescent="0.25">
      <c r="A561">
        <v>32</v>
      </c>
      <c r="B561" t="str">
        <f t="shared" si="24"/>
        <v>Mid Career (31-45)</v>
      </c>
      <c r="C561" t="s">
        <v>43</v>
      </c>
      <c r="D561" t="s">
        <v>44</v>
      </c>
      <c r="E561">
        <v>430</v>
      </c>
      <c r="F561" t="s">
        <v>45</v>
      </c>
      <c r="G561">
        <v>24</v>
      </c>
      <c r="H561">
        <v>4</v>
      </c>
      <c r="I561" t="s">
        <v>38</v>
      </c>
      <c r="J561">
        <v>1</v>
      </c>
      <c r="K561">
        <v>772</v>
      </c>
      <c r="L561">
        <v>1</v>
      </c>
      <c r="M561" t="s">
        <v>46</v>
      </c>
      <c r="N561">
        <v>80</v>
      </c>
      <c r="O561">
        <v>3</v>
      </c>
      <c r="P561">
        <v>2</v>
      </c>
      <c r="Q561" t="s">
        <v>50</v>
      </c>
      <c r="R561">
        <v>4</v>
      </c>
      <c r="S561" t="s">
        <v>48</v>
      </c>
      <c r="T561">
        <v>5309</v>
      </c>
      <c r="U561" t="str">
        <f t="shared" si="25"/>
        <v>Medium</v>
      </c>
      <c r="V561">
        <v>21146</v>
      </c>
      <c r="W561">
        <v>1</v>
      </c>
      <c r="X561" t="s">
        <v>42</v>
      </c>
      <c r="Y561" t="s">
        <v>43</v>
      </c>
      <c r="Z561">
        <v>15</v>
      </c>
      <c r="AA561">
        <v>3</v>
      </c>
      <c r="AB561">
        <v>4</v>
      </c>
      <c r="AC561">
        <v>80</v>
      </c>
      <c r="AD561">
        <v>2</v>
      </c>
      <c r="AE561">
        <v>10</v>
      </c>
      <c r="AF561">
        <v>2</v>
      </c>
      <c r="AG561">
        <v>3</v>
      </c>
      <c r="AH561" t="str">
        <f t="shared" si="26"/>
        <v>6+ Years</v>
      </c>
      <c r="AI561">
        <v>10</v>
      </c>
      <c r="AJ561">
        <v>8</v>
      </c>
      <c r="AK561">
        <v>4</v>
      </c>
      <c r="AL561">
        <v>7</v>
      </c>
    </row>
    <row r="562" spans="1:38" x14ac:dyDescent="0.25">
      <c r="A562">
        <v>38</v>
      </c>
      <c r="B562" t="str">
        <f t="shared" si="24"/>
        <v>Mid Career (31-45)</v>
      </c>
      <c r="C562" t="s">
        <v>43</v>
      </c>
      <c r="D562" t="s">
        <v>36</v>
      </c>
      <c r="E562">
        <v>268</v>
      </c>
      <c r="F562" t="s">
        <v>45</v>
      </c>
      <c r="G562">
        <v>2</v>
      </c>
      <c r="H562">
        <v>5</v>
      </c>
      <c r="I562" t="s">
        <v>51</v>
      </c>
      <c r="J562">
        <v>1</v>
      </c>
      <c r="K562">
        <v>773</v>
      </c>
      <c r="L562">
        <v>4</v>
      </c>
      <c r="M562" t="s">
        <v>46</v>
      </c>
      <c r="N562">
        <v>92</v>
      </c>
      <c r="O562">
        <v>3</v>
      </c>
      <c r="P562">
        <v>1</v>
      </c>
      <c r="Q562" t="s">
        <v>47</v>
      </c>
      <c r="R562">
        <v>3</v>
      </c>
      <c r="S562" t="s">
        <v>48</v>
      </c>
      <c r="T562">
        <v>3057</v>
      </c>
      <c r="U562" t="str">
        <f t="shared" si="25"/>
        <v>Medium</v>
      </c>
      <c r="V562">
        <v>20471</v>
      </c>
      <c r="W562">
        <v>6</v>
      </c>
      <c r="X562" t="s">
        <v>42</v>
      </c>
      <c r="Y562" t="s">
        <v>35</v>
      </c>
      <c r="Z562">
        <v>13</v>
      </c>
      <c r="AA562">
        <v>3</v>
      </c>
      <c r="AB562">
        <v>2</v>
      </c>
      <c r="AC562">
        <v>80</v>
      </c>
      <c r="AD562">
        <v>1</v>
      </c>
      <c r="AE562">
        <v>6</v>
      </c>
      <c r="AF562">
        <v>0</v>
      </c>
      <c r="AG562">
        <v>1</v>
      </c>
      <c r="AH562" t="str">
        <f t="shared" si="26"/>
        <v>0-2 Years</v>
      </c>
      <c r="AI562">
        <v>1</v>
      </c>
      <c r="AJ562">
        <v>0</v>
      </c>
      <c r="AK562">
        <v>0</v>
      </c>
      <c r="AL562">
        <v>1</v>
      </c>
    </row>
    <row r="563" spans="1:38" x14ac:dyDescent="0.25">
      <c r="A563">
        <v>34</v>
      </c>
      <c r="B563" t="str">
        <f t="shared" si="24"/>
        <v>Mid Career (31-45)</v>
      </c>
      <c r="C563" t="s">
        <v>43</v>
      </c>
      <c r="D563" t="s">
        <v>36</v>
      </c>
      <c r="E563">
        <v>167</v>
      </c>
      <c r="F563" t="s">
        <v>45</v>
      </c>
      <c r="G563">
        <v>8</v>
      </c>
      <c r="H563">
        <v>5</v>
      </c>
      <c r="I563" t="s">
        <v>38</v>
      </c>
      <c r="J563">
        <v>1</v>
      </c>
      <c r="K563">
        <v>775</v>
      </c>
      <c r="L563">
        <v>2</v>
      </c>
      <c r="M563" t="s">
        <v>39</v>
      </c>
      <c r="N563">
        <v>32</v>
      </c>
      <c r="O563">
        <v>3</v>
      </c>
      <c r="P563">
        <v>2</v>
      </c>
      <c r="Q563" t="s">
        <v>53</v>
      </c>
      <c r="R563">
        <v>1</v>
      </c>
      <c r="S563" t="s">
        <v>52</v>
      </c>
      <c r="T563">
        <v>5121</v>
      </c>
      <c r="U563" t="str">
        <f t="shared" si="25"/>
        <v>Medium</v>
      </c>
      <c r="V563">
        <v>4187</v>
      </c>
      <c r="W563">
        <v>3</v>
      </c>
      <c r="X563" t="s">
        <v>42</v>
      </c>
      <c r="Y563" t="s">
        <v>43</v>
      </c>
      <c r="Z563">
        <v>14</v>
      </c>
      <c r="AA563">
        <v>3</v>
      </c>
      <c r="AB563">
        <v>3</v>
      </c>
      <c r="AC563">
        <v>80</v>
      </c>
      <c r="AD563">
        <v>1</v>
      </c>
      <c r="AE563">
        <v>7</v>
      </c>
      <c r="AF563">
        <v>3</v>
      </c>
      <c r="AG563">
        <v>3</v>
      </c>
      <c r="AH563" t="str">
        <f t="shared" si="26"/>
        <v>0-2 Years</v>
      </c>
      <c r="AI563">
        <v>0</v>
      </c>
      <c r="AJ563">
        <v>0</v>
      </c>
      <c r="AK563">
        <v>0</v>
      </c>
      <c r="AL563">
        <v>0</v>
      </c>
    </row>
    <row r="564" spans="1:38" x14ac:dyDescent="0.25">
      <c r="A564">
        <v>52</v>
      </c>
      <c r="B564" t="str">
        <f t="shared" si="24"/>
        <v>Late Career (46+)</v>
      </c>
      <c r="C564" t="s">
        <v>43</v>
      </c>
      <c r="D564" t="s">
        <v>36</v>
      </c>
      <c r="E564">
        <v>621</v>
      </c>
      <c r="F564" t="s">
        <v>37</v>
      </c>
      <c r="G564">
        <v>3</v>
      </c>
      <c r="H564">
        <v>4</v>
      </c>
      <c r="I564" t="s">
        <v>59</v>
      </c>
      <c r="J564">
        <v>1</v>
      </c>
      <c r="K564">
        <v>776</v>
      </c>
      <c r="L564">
        <v>3</v>
      </c>
      <c r="M564" t="s">
        <v>46</v>
      </c>
      <c r="N564">
        <v>31</v>
      </c>
      <c r="O564">
        <v>2</v>
      </c>
      <c r="P564">
        <v>4</v>
      </c>
      <c r="Q564" t="s">
        <v>56</v>
      </c>
      <c r="R564">
        <v>1</v>
      </c>
      <c r="S564" t="s">
        <v>48</v>
      </c>
      <c r="T564">
        <v>16856</v>
      </c>
      <c r="U564" t="str">
        <f t="shared" si="25"/>
        <v>High</v>
      </c>
      <c r="V564">
        <v>10084</v>
      </c>
      <c r="W564">
        <v>1</v>
      </c>
      <c r="X564" t="s">
        <v>42</v>
      </c>
      <c r="Y564" t="s">
        <v>43</v>
      </c>
      <c r="Z564">
        <v>11</v>
      </c>
      <c r="AA564">
        <v>3</v>
      </c>
      <c r="AB564">
        <v>1</v>
      </c>
      <c r="AC564">
        <v>80</v>
      </c>
      <c r="AD564">
        <v>0</v>
      </c>
      <c r="AE564">
        <v>34</v>
      </c>
      <c r="AF564">
        <v>3</v>
      </c>
      <c r="AG564">
        <v>4</v>
      </c>
      <c r="AH564" t="str">
        <f t="shared" si="26"/>
        <v>6+ Years</v>
      </c>
      <c r="AI564">
        <v>34</v>
      </c>
      <c r="AJ564">
        <v>6</v>
      </c>
      <c r="AK564">
        <v>1</v>
      </c>
      <c r="AL564">
        <v>16</v>
      </c>
    </row>
    <row r="565" spans="1:38" x14ac:dyDescent="0.25">
      <c r="A565">
        <v>33</v>
      </c>
      <c r="B565" t="str">
        <f t="shared" si="24"/>
        <v>Mid Career (31-45)</v>
      </c>
      <c r="C565" t="s">
        <v>35</v>
      </c>
      <c r="D565" t="s">
        <v>36</v>
      </c>
      <c r="E565">
        <v>527</v>
      </c>
      <c r="F565" t="s">
        <v>45</v>
      </c>
      <c r="G565">
        <v>1</v>
      </c>
      <c r="H565">
        <v>4</v>
      </c>
      <c r="I565" t="s">
        <v>49</v>
      </c>
      <c r="J565">
        <v>1</v>
      </c>
      <c r="K565">
        <v>780</v>
      </c>
      <c r="L565">
        <v>4</v>
      </c>
      <c r="M565" t="s">
        <v>46</v>
      </c>
      <c r="N565">
        <v>63</v>
      </c>
      <c r="O565">
        <v>3</v>
      </c>
      <c r="P565">
        <v>1</v>
      </c>
      <c r="Q565" t="s">
        <v>47</v>
      </c>
      <c r="R565">
        <v>4</v>
      </c>
      <c r="S565" t="s">
        <v>41</v>
      </c>
      <c r="T565">
        <v>2686</v>
      </c>
      <c r="U565" t="str">
        <f t="shared" si="25"/>
        <v>Low</v>
      </c>
      <c r="V565">
        <v>5207</v>
      </c>
      <c r="W565">
        <v>1</v>
      </c>
      <c r="X565" t="s">
        <v>42</v>
      </c>
      <c r="Y565" t="s">
        <v>35</v>
      </c>
      <c r="Z565">
        <v>13</v>
      </c>
      <c r="AA565">
        <v>3</v>
      </c>
      <c r="AB565">
        <v>3</v>
      </c>
      <c r="AC565">
        <v>80</v>
      </c>
      <c r="AD565">
        <v>0</v>
      </c>
      <c r="AE565">
        <v>10</v>
      </c>
      <c r="AF565">
        <v>2</v>
      </c>
      <c r="AG565">
        <v>2</v>
      </c>
      <c r="AH565" t="str">
        <f t="shared" si="26"/>
        <v>6+ Years</v>
      </c>
      <c r="AI565">
        <v>10</v>
      </c>
      <c r="AJ565">
        <v>9</v>
      </c>
      <c r="AK565">
        <v>7</v>
      </c>
      <c r="AL565">
        <v>8</v>
      </c>
    </row>
    <row r="566" spans="1:38" x14ac:dyDescent="0.25">
      <c r="A566">
        <v>25</v>
      </c>
      <c r="B566" t="str">
        <f t="shared" si="24"/>
        <v>Early Career (18-30)</v>
      </c>
      <c r="C566" t="s">
        <v>43</v>
      </c>
      <c r="D566" t="s">
        <v>36</v>
      </c>
      <c r="E566">
        <v>883</v>
      </c>
      <c r="F566" t="s">
        <v>37</v>
      </c>
      <c r="G566">
        <v>26</v>
      </c>
      <c r="H566">
        <v>1</v>
      </c>
      <c r="I566" t="s">
        <v>51</v>
      </c>
      <c r="J566">
        <v>1</v>
      </c>
      <c r="K566">
        <v>781</v>
      </c>
      <c r="L566">
        <v>3</v>
      </c>
      <c r="M566" t="s">
        <v>39</v>
      </c>
      <c r="N566">
        <v>32</v>
      </c>
      <c r="O566">
        <v>3</v>
      </c>
      <c r="P566">
        <v>2</v>
      </c>
      <c r="Q566" t="s">
        <v>40</v>
      </c>
      <c r="R566">
        <v>4</v>
      </c>
      <c r="S566" t="s">
        <v>41</v>
      </c>
      <c r="T566">
        <v>6180</v>
      </c>
      <c r="U566" t="str">
        <f t="shared" si="25"/>
        <v>Medium</v>
      </c>
      <c r="V566">
        <v>22807</v>
      </c>
      <c r="W566">
        <v>1</v>
      </c>
      <c r="X566" t="s">
        <v>42</v>
      </c>
      <c r="Y566" t="s">
        <v>43</v>
      </c>
      <c r="Z566">
        <v>23</v>
      </c>
      <c r="AA566">
        <v>4</v>
      </c>
      <c r="AB566">
        <v>2</v>
      </c>
      <c r="AC566">
        <v>80</v>
      </c>
      <c r="AD566">
        <v>0</v>
      </c>
      <c r="AE566">
        <v>6</v>
      </c>
      <c r="AF566">
        <v>5</v>
      </c>
      <c r="AG566">
        <v>2</v>
      </c>
      <c r="AH566" t="str">
        <f t="shared" si="26"/>
        <v>6+ Years</v>
      </c>
      <c r="AI566">
        <v>6</v>
      </c>
      <c r="AJ566">
        <v>5</v>
      </c>
      <c r="AK566">
        <v>1</v>
      </c>
      <c r="AL566">
        <v>4</v>
      </c>
    </row>
    <row r="567" spans="1:38" x14ac:dyDescent="0.25">
      <c r="A567">
        <v>45</v>
      </c>
      <c r="B567" t="str">
        <f t="shared" si="24"/>
        <v>Mid Career (31-45)</v>
      </c>
      <c r="C567" t="s">
        <v>43</v>
      </c>
      <c r="D567" t="s">
        <v>36</v>
      </c>
      <c r="E567">
        <v>954</v>
      </c>
      <c r="F567" t="s">
        <v>37</v>
      </c>
      <c r="G567">
        <v>2</v>
      </c>
      <c r="H567">
        <v>2</v>
      </c>
      <c r="I567" t="s">
        <v>60</v>
      </c>
      <c r="J567">
        <v>1</v>
      </c>
      <c r="K567">
        <v>783</v>
      </c>
      <c r="L567">
        <v>2</v>
      </c>
      <c r="M567" t="s">
        <v>46</v>
      </c>
      <c r="N567">
        <v>46</v>
      </c>
      <c r="O567">
        <v>1</v>
      </c>
      <c r="P567">
        <v>2</v>
      </c>
      <c r="Q567" t="s">
        <v>57</v>
      </c>
      <c r="R567">
        <v>3</v>
      </c>
      <c r="S567" t="s">
        <v>41</v>
      </c>
      <c r="T567">
        <v>6632</v>
      </c>
      <c r="U567" t="str">
        <f t="shared" si="25"/>
        <v>Medium</v>
      </c>
      <c r="V567">
        <v>12388</v>
      </c>
      <c r="W567">
        <v>0</v>
      </c>
      <c r="X567" t="s">
        <v>42</v>
      </c>
      <c r="Y567" t="s">
        <v>43</v>
      </c>
      <c r="Z567">
        <v>13</v>
      </c>
      <c r="AA567">
        <v>3</v>
      </c>
      <c r="AB567">
        <v>1</v>
      </c>
      <c r="AC567">
        <v>80</v>
      </c>
      <c r="AD567">
        <v>0</v>
      </c>
      <c r="AE567">
        <v>9</v>
      </c>
      <c r="AF567">
        <v>3</v>
      </c>
      <c r="AG567">
        <v>3</v>
      </c>
      <c r="AH567" t="str">
        <f t="shared" si="26"/>
        <v>6+ Years</v>
      </c>
      <c r="AI567">
        <v>8</v>
      </c>
      <c r="AJ567">
        <v>7</v>
      </c>
      <c r="AK567">
        <v>3</v>
      </c>
      <c r="AL567">
        <v>1</v>
      </c>
    </row>
    <row r="568" spans="1:38" x14ac:dyDescent="0.25">
      <c r="A568">
        <v>23</v>
      </c>
      <c r="B568" t="str">
        <f t="shared" si="24"/>
        <v>Early Career (18-30)</v>
      </c>
      <c r="C568" t="s">
        <v>43</v>
      </c>
      <c r="D568" t="s">
        <v>36</v>
      </c>
      <c r="E568">
        <v>310</v>
      </c>
      <c r="F568" t="s">
        <v>45</v>
      </c>
      <c r="G568">
        <v>10</v>
      </c>
      <c r="H568">
        <v>1</v>
      </c>
      <c r="I568" t="s">
        <v>51</v>
      </c>
      <c r="J568">
        <v>1</v>
      </c>
      <c r="K568">
        <v>784</v>
      </c>
      <c r="L568">
        <v>1</v>
      </c>
      <c r="M568" t="s">
        <v>46</v>
      </c>
      <c r="N568">
        <v>79</v>
      </c>
      <c r="O568">
        <v>4</v>
      </c>
      <c r="P568">
        <v>1</v>
      </c>
      <c r="Q568" t="s">
        <v>47</v>
      </c>
      <c r="R568">
        <v>3</v>
      </c>
      <c r="S568" t="s">
        <v>41</v>
      </c>
      <c r="T568">
        <v>3505</v>
      </c>
      <c r="U568" t="str">
        <f t="shared" si="25"/>
        <v>Medium</v>
      </c>
      <c r="V568">
        <v>19630</v>
      </c>
      <c r="W568">
        <v>1</v>
      </c>
      <c r="X568" t="s">
        <v>42</v>
      </c>
      <c r="Y568" t="s">
        <v>43</v>
      </c>
      <c r="Z568">
        <v>18</v>
      </c>
      <c r="AA568">
        <v>3</v>
      </c>
      <c r="AB568">
        <v>4</v>
      </c>
      <c r="AC568">
        <v>80</v>
      </c>
      <c r="AD568">
        <v>0</v>
      </c>
      <c r="AE568">
        <v>2</v>
      </c>
      <c r="AF568">
        <v>3</v>
      </c>
      <c r="AG568">
        <v>3</v>
      </c>
      <c r="AH568" t="str">
        <f t="shared" si="26"/>
        <v>0-2 Years</v>
      </c>
      <c r="AI568">
        <v>2</v>
      </c>
      <c r="AJ568">
        <v>2</v>
      </c>
      <c r="AK568">
        <v>0</v>
      </c>
      <c r="AL568">
        <v>2</v>
      </c>
    </row>
    <row r="569" spans="1:38" x14ac:dyDescent="0.25">
      <c r="A569">
        <v>47</v>
      </c>
      <c r="B569" t="str">
        <f t="shared" si="24"/>
        <v>Late Career (46+)</v>
      </c>
      <c r="C569" t="s">
        <v>35</v>
      </c>
      <c r="D569" t="s">
        <v>44</v>
      </c>
      <c r="E569">
        <v>719</v>
      </c>
      <c r="F569" t="s">
        <v>37</v>
      </c>
      <c r="G569">
        <v>27</v>
      </c>
      <c r="H569">
        <v>2</v>
      </c>
      <c r="I569" t="s">
        <v>38</v>
      </c>
      <c r="J569">
        <v>1</v>
      </c>
      <c r="K569">
        <v>785</v>
      </c>
      <c r="L569">
        <v>2</v>
      </c>
      <c r="M569" t="s">
        <v>39</v>
      </c>
      <c r="N569">
        <v>77</v>
      </c>
      <c r="O569">
        <v>4</v>
      </c>
      <c r="P569">
        <v>2</v>
      </c>
      <c r="Q569" t="s">
        <v>40</v>
      </c>
      <c r="R569">
        <v>3</v>
      </c>
      <c r="S569" t="s">
        <v>41</v>
      </c>
      <c r="T569">
        <v>6397</v>
      </c>
      <c r="U569" t="str">
        <f t="shared" si="25"/>
        <v>Medium</v>
      </c>
      <c r="V569">
        <v>10339</v>
      </c>
      <c r="W569">
        <v>4</v>
      </c>
      <c r="X569" t="s">
        <v>42</v>
      </c>
      <c r="Y569" t="s">
        <v>35</v>
      </c>
      <c r="Z569">
        <v>12</v>
      </c>
      <c r="AA569">
        <v>3</v>
      </c>
      <c r="AB569">
        <v>4</v>
      </c>
      <c r="AC569">
        <v>80</v>
      </c>
      <c r="AD569">
        <v>0</v>
      </c>
      <c r="AE569">
        <v>8</v>
      </c>
      <c r="AF569">
        <v>2</v>
      </c>
      <c r="AG569">
        <v>3</v>
      </c>
      <c r="AH569" t="str">
        <f t="shared" si="26"/>
        <v>3-5 Years</v>
      </c>
      <c r="AI569">
        <v>5</v>
      </c>
      <c r="AJ569">
        <v>4</v>
      </c>
      <c r="AK569">
        <v>1</v>
      </c>
      <c r="AL569">
        <v>3</v>
      </c>
    </row>
    <row r="570" spans="1:38" x14ac:dyDescent="0.25">
      <c r="A570">
        <v>34</v>
      </c>
      <c r="B570" t="str">
        <f t="shared" si="24"/>
        <v>Mid Career (31-45)</v>
      </c>
      <c r="C570" t="s">
        <v>43</v>
      </c>
      <c r="D570" t="s">
        <v>36</v>
      </c>
      <c r="E570">
        <v>304</v>
      </c>
      <c r="F570" t="s">
        <v>37</v>
      </c>
      <c r="G570">
        <v>2</v>
      </c>
      <c r="H570">
        <v>3</v>
      </c>
      <c r="I570" t="s">
        <v>49</v>
      </c>
      <c r="J570">
        <v>1</v>
      </c>
      <c r="K570">
        <v>786</v>
      </c>
      <c r="L570">
        <v>4</v>
      </c>
      <c r="M570" t="s">
        <v>46</v>
      </c>
      <c r="N570">
        <v>60</v>
      </c>
      <c r="O570">
        <v>3</v>
      </c>
      <c r="P570">
        <v>2</v>
      </c>
      <c r="Q570" t="s">
        <v>40</v>
      </c>
      <c r="R570">
        <v>4</v>
      </c>
      <c r="S570" t="s">
        <v>41</v>
      </c>
      <c r="T570">
        <v>6274</v>
      </c>
      <c r="U570" t="str">
        <f t="shared" si="25"/>
        <v>Medium</v>
      </c>
      <c r="V570">
        <v>18686</v>
      </c>
      <c r="W570">
        <v>1</v>
      </c>
      <c r="X570" t="s">
        <v>42</v>
      </c>
      <c r="Y570" t="s">
        <v>43</v>
      </c>
      <c r="Z570">
        <v>22</v>
      </c>
      <c r="AA570">
        <v>4</v>
      </c>
      <c r="AB570">
        <v>3</v>
      </c>
      <c r="AC570">
        <v>80</v>
      </c>
      <c r="AD570">
        <v>0</v>
      </c>
      <c r="AE570">
        <v>6</v>
      </c>
      <c r="AF570">
        <v>5</v>
      </c>
      <c r="AG570">
        <v>3</v>
      </c>
      <c r="AH570" t="str">
        <f t="shared" si="26"/>
        <v>6+ Years</v>
      </c>
      <c r="AI570">
        <v>6</v>
      </c>
      <c r="AJ570">
        <v>5</v>
      </c>
      <c r="AK570">
        <v>1</v>
      </c>
      <c r="AL570">
        <v>4</v>
      </c>
    </row>
    <row r="571" spans="1:38" x14ac:dyDescent="0.25">
      <c r="A571">
        <v>55</v>
      </c>
      <c r="B571" t="str">
        <f t="shared" si="24"/>
        <v>Late Career (46+)</v>
      </c>
      <c r="C571" t="s">
        <v>35</v>
      </c>
      <c r="D571" t="s">
        <v>36</v>
      </c>
      <c r="E571">
        <v>725</v>
      </c>
      <c r="F571" t="s">
        <v>45</v>
      </c>
      <c r="G571">
        <v>2</v>
      </c>
      <c r="H571">
        <v>3</v>
      </c>
      <c r="I571" t="s">
        <v>51</v>
      </c>
      <c r="J571">
        <v>1</v>
      </c>
      <c r="K571">
        <v>787</v>
      </c>
      <c r="L571">
        <v>4</v>
      </c>
      <c r="M571" t="s">
        <v>46</v>
      </c>
      <c r="N571">
        <v>78</v>
      </c>
      <c r="O571">
        <v>3</v>
      </c>
      <c r="P571">
        <v>5</v>
      </c>
      <c r="Q571" t="s">
        <v>56</v>
      </c>
      <c r="R571">
        <v>1</v>
      </c>
      <c r="S571" t="s">
        <v>48</v>
      </c>
      <c r="T571">
        <v>19859</v>
      </c>
      <c r="U571" t="str">
        <f t="shared" si="25"/>
        <v>High</v>
      </c>
      <c r="V571">
        <v>21199</v>
      </c>
      <c r="W571">
        <v>5</v>
      </c>
      <c r="X571" t="s">
        <v>42</v>
      </c>
      <c r="Y571" t="s">
        <v>35</v>
      </c>
      <c r="Z571">
        <v>13</v>
      </c>
      <c r="AA571">
        <v>3</v>
      </c>
      <c r="AB571">
        <v>4</v>
      </c>
      <c r="AC571">
        <v>80</v>
      </c>
      <c r="AD571">
        <v>1</v>
      </c>
      <c r="AE571">
        <v>24</v>
      </c>
      <c r="AF571">
        <v>2</v>
      </c>
      <c r="AG571">
        <v>3</v>
      </c>
      <c r="AH571" t="str">
        <f t="shared" si="26"/>
        <v>3-5 Years</v>
      </c>
      <c r="AI571">
        <v>5</v>
      </c>
      <c r="AJ571">
        <v>2</v>
      </c>
      <c r="AK571">
        <v>1</v>
      </c>
      <c r="AL571">
        <v>4</v>
      </c>
    </row>
    <row r="572" spans="1:38" x14ac:dyDescent="0.25">
      <c r="A572">
        <v>36</v>
      </c>
      <c r="B572" t="str">
        <f t="shared" si="24"/>
        <v>Mid Career (31-45)</v>
      </c>
      <c r="C572" t="s">
        <v>43</v>
      </c>
      <c r="D572" t="s">
        <v>55</v>
      </c>
      <c r="E572">
        <v>1434</v>
      </c>
      <c r="F572" t="s">
        <v>37</v>
      </c>
      <c r="G572">
        <v>8</v>
      </c>
      <c r="H572">
        <v>4</v>
      </c>
      <c r="I572" t="s">
        <v>38</v>
      </c>
      <c r="J572">
        <v>1</v>
      </c>
      <c r="K572">
        <v>789</v>
      </c>
      <c r="L572">
        <v>1</v>
      </c>
      <c r="M572" t="s">
        <v>46</v>
      </c>
      <c r="N572">
        <v>76</v>
      </c>
      <c r="O572">
        <v>2</v>
      </c>
      <c r="P572">
        <v>3</v>
      </c>
      <c r="Q572" t="s">
        <v>40</v>
      </c>
      <c r="R572">
        <v>1</v>
      </c>
      <c r="S572" t="s">
        <v>41</v>
      </c>
      <c r="T572">
        <v>7587</v>
      </c>
      <c r="U572" t="str">
        <f t="shared" si="25"/>
        <v>High</v>
      </c>
      <c r="V572">
        <v>14229</v>
      </c>
      <c r="W572">
        <v>1</v>
      </c>
      <c r="X572" t="s">
        <v>42</v>
      </c>
      <c r="Y572" t="s">
        <v>43</v>
      </c>
      <c r="Z572">
        <v>15</v>
      </c>
      <c r="AA572">
        <v>3</v>
      </c>
      <c r="AB572">
        <v>2</v>
      </c>
      <c r="AC572">
        <v>80</v>
      </c>
      <c r="AD572">
        <v>0</v>
      </c>
      <c r="AE572">
        <v>10</v>
      </c>
      <c r="AF572">
        <v>1</v>
      </c>
      <c r="AG572">
        <v>3</v>
      </c>
      <c r="AH572" t="str">
        <f t="shared" si="26"/>
        <v>6+ Years</v>
      </c>
      <c r="AI572">
        <v>10</v>
      </c>
      <c r="AJ572">
        <v>7</v>
      </c>
      <c r="AK572">
        <v>0</v>
      </c>
      <c r="AL572">
        <v>9</v>
      </c>
    </row>
    <row r="573" spans="1:38" x14ac:dyDescent="0.25">
      <c r="A573">
        <v>52</v>
      </c>
      <c r="B573" t="str">
        <f t="shared" si="24"/>
        <v>Late Career (46+)</v>
      </c>
      <c r="C573" t="s">
        <v>43</v>
      </c>
      <c r="D573" t="s">
        <v>55</v>
      </c>
      <c r="E573">
        <v>715</v>
      </c>
      <c r="F573" t="s">
        <v>45</v>
      </c>
      <c r="G573">
        <v>19</v>
      </c>
      <c r="H573">
        <v>4</v>
      </c>
      <c r="I573" t="s">
        <v>51</v>
      </c>
      <c r="J573">
        <v>1</v>
      </c>
      <c r="K573">
        <v>791</v>
      </c>
      <c r="L573">
        <v>4</v>
      </c>
      <c r="M573" t="s">
        <v>46</v>
      </c>
      <c r="N573">
        <v>41</v>
      </c>
      <c r="O573">
        <v>3</v>
      </c>
      <c r="P573">
        <v>1</v>
      </c>
      <c r="Q573" t="s">
        <v>47</v>
      </c>
      <c r="R573">
        <v>4</v>
      </c>
      <c r="S573" t="s">
        <v>48</v>
      </c>
      <c r="T573">
        <v>4258</v>
      </c>
      <c r="U573" t="str">
        <f t="shared" si="25"/>
        <v>Medium</v>
      </c>
      <c r="V573">
        <v>26589</v>
      </c>
      <c r="W573">
        <v>0</v>
      </c>
      <c r="X573" t="s">
        <v>42</v>
      </c>
      <c r="Y573" t="s">
        <v>43</v>
      </c>
      <c r="Z573">
        <v>18</v>
      </c>
      <c r="AA573">
        <v>3</v>
      </c>
      <c r="AB573">
        <v>1</v>
      </c>
      <c r="AC573">
        <v>80</v>
      </c>
      <c r="AD573">
        <v>1</v>
      </c>
      <c r="AE573">
        <v>5</v>
      </c>
      <c r="AF573">
        <v>3</v>
      </c>
      <c r="AG573">
        <v>3</v>
      </c>
      <c r="AH573" t="str">
        <f t="shared" si="26"/>
        <v>3-5 Years</v>
      </c>
      <c r="AI573">
        <v>4</v>
      </c>
      <c r="AJ573">
        <v>3</v>
      </c>
      <c r="AK573">
        <v>1</v>
      </c>
      <c r="AL573">
        <v>2</v>
      </c>
    </row>
    <row r="574" spans="1:38" x14ac:dyDescent="0.25">
      <c r="A574">
        <v>26</v>
      </c>
      <c r="B574" t="str">
        <f t="shared" si="24"/>
        <v>Early Career (18-30)</v>
      </c>
      <c r="C574" t="s">
        <v>43</v>
      </c>
      <c r="D574" t="s">
        <v>44</v>
      </c>
      <c r="E574">
        <v>575</v>
      </c>
      <c r="F574" t="s">
        <v>45</v>
      </c>
      <c r="G574">
        <v>1</v>
      </c>
      <c r="H574">
        <v>2</v>
      </c>
      <c r="I574" t="s">
        <v>38</v>
      </c>
      <c r="J574">
        <v>1</v>
      </c>
      <c r="K574">
        <v>792</v>
      </c>
      <c r="L574">
        <v>1</v>
      </c>
      <c r="M574" t="s">
        <v>39</v>
      </c>
      <c r="N574">
        <v>71</v>
      </c>
      <c r="O574">
        <v>1</v>
      </c>
      <c r="P574">
        <v>1</v>
      </c>
      <c r="Q574" t="s">
        <v>50</v>
      </c>
      <c r="R574">
        <v>4</v>
      </c>
      <c r="S574" t="s">
        <v>52</v>
      </c>
      <c r="T574">
        <v>4364</v>
      </c>
      <c r="U574" t="str">
        <f t="shared" si="25"/>
        <v>Medium</v>
      </c>
      <c r="V574">
        <v>5288</v>
      </c>
      <c r="W574">
        <v>3</v>
      </c>
      <c r="X574" t="s">
        <v>42</v>
      </c>
      <c r="Y574" t="s">
        <v>43</v>
      </c>
      <c r="Z574">
        <v>14</v>
      </c>
      <c r="AA574">
        <v>3</v>
      </c>
      <c r="AB574">
        <v>1</v>
      </c>
      <c r="AC574">
        <v>80</v>
      </c>
      <c r="AD574">
        <v>1</v>
      </c>
      <c r="AE574">
        <v>5</v>
      </c>
      <c r="AF574">
        <v>2</v>
      </c>
      <c r="AG574">
        <v>3</v>
      </c>
      <c r="AH574" t="str">
        <f t="shared" si="26"/>
        <v>0-2 Years</v>
      </c>
      <c r="AI574">
        <v>2</v>
      </c>
      <c r="AJ574">
        <v>2</v>
      </c>
      <c r="AK574">
        <v>2</v>
      </c>
      <c r="AL574">
        <v>0</v>
      </c>
    </row>
    <row r="575" spans="1:38" x14ac:dyDescent="0.25">
      <c r="A575">
        <v>29</v>
      </c>
      <c r="B575" t="str">
        <f t="shared" si="24"/>
        <v>Early Career (18-30)</v>
      </c>
      <c r="C575" t="s">
        <v>43</v>
      </c>
      <c r="D575" t="s">
        <v>36</v>
      </c>
      <c r="E575">
        <v>657</v>
      </c>
      <c r="F575" t="s">
        <v>45</v>
      </c>
      <c r="G575">
        <v>27</v>
      </c>
      <c r="H575">
        <v>3</v>
      </c>
      <c r="I575" t="s">
        <v>51</v>
      </c>
      <c r="J575">
        <v>1</v>
      </c>
      <c r="K575">
        <v>793</v>
      </c>
      <c r="L575">
        <v>2</v>
      </c>
      <c r="M575" t="s">
        <v>39</v>
      </c>
      <c r="N575">
        <v>66</v>
      </c>
      <c r="O575">
        <v>3</v>
      </c>
      <c r="P575">
        <v>2</v>
      </c>
      <c r="Q575" t="s">
        <v>54</v>
      </c>
      <c r="R575">
        <v>3</v>
      </c>
      <c r="S575" t="s">
        <v>48</v>
      </c>
      <c r="T575">
        <v>4335</v>
      </c>
      <c r="U575" t="str">
        <f t="shared" si="25"/>
        <v>Medium</v>
      </c>
      <c r="V575">
        <v>25549</v>
      </c>
      <c r="W575">
        <v>4</v>
      </c>
      <c r="X575" t="s">
        <v>42</v>
      </c>
      <c r="Y575" t="s">
        <v>43</v>
      </c>
      <c r="Z575">
        <v>12</v>
      </c>
      <c r="AA575">
        <v>3</v>
      </c>
      <c r="AB575">
        <v>1</v>
      </c>
      <c r="AC575">
        <v>80</v>
      </c>
      <c r="AD575">
        <v>1</v>
      </c>
      <c r="AE575">
        <v>11</v>
      </c>
      <c r="AF575">
        <v>3</v>
      </c>
      <c r="AG575">
        <v>2</v>
      </c>
      <c r="AH575" t="str">
        <f t="shared" si="26"/>
        <v>6+ Years</v>
      </c>
      <c r="AI575">
        <v>8</v>
      </c>
      <c r="AJ575">
        <v>7</v>
      </c>
      <c r="AK575">
        <v>1</v>
      </c>
      <c r="AL575">
        <v>1</v>
      </c>
    </row>
    <row r="576" spans="1:38" x14ac:dyDescent="0.25">
      <c r="A576">
        <v>26</v>
      </c>
      <c r="B576" t="str">
        <f t="shared" si="24"/>
        <v>Early Career (18-30)</v>
      </c>
      <c r="C576" t="s">
        <v>35</v>
      </c>
      <c r="D576" t="s">
        <v>36</v>
      </c>
      <c r="E576">
        <v>1146</v>
      </c>
      <c r="F576" t="s">
        <v>37</v>
      </c>
      <c r="G576">
        <v>8</v>
      </c>
      <c r="H576">
        <v>3</v>
      </c>
      <c r="I576" t="s">
        <v>60</v>
      </c>
      <c r="J576">
        <v>1</v>
      </c>
      <c r="K576">
        <v>796</v>
      </c>
      <c r="L576">
        <v>4</v>
      </c>
      <c r="M576" t="s">
        <v>46</v>
      </c>
      <c r="N576">
        <v>38</v>
      </c>
      <c r="O576">
        <v>2</v>
      </c>
      <c r="P576">
        <v>2</v>
      </c>
      <c r="Q576" t="s">
        <v>40</v>
      </c>
      <c r="R576">
        <v>1</v>
      </c>
      <c r="S576" t="s">
        <v>41</v>
      </c>
      <c r="T576">
        <v>5326</v>
      </c>
      <c r="U576" t="str">
        <f t="shared" si="25"/>
        <v>Medium</v>
      </c>
      <c r="V576">
        <v>3064</v>
      </c>
      <c r="W576">
        <v>6</v>
      </c>
      <c r="X576" t="s">
        <v>42</v>
      </c>
      <c r="Y576" t="s">
        <v>43</v>
      </c>
      <c r="Z576">
        <v>17</v>
      </c>
      <c r="AA576">
        <v>3</v>
      </c>
      <c r="AB576">
        <v>3</v>
      </c>
      <c r="AC576">
        <v>80</v>
      </c>
      <c r="AD576">
        <v>0</v>
      </c>
      <c r="AE576">
        <v>6</v>
      </c>
      <c r="AF576">
        <v>2</v>
      </c>
      <c r="AG576">
        <v>2</v>
      </c>
      <c r="AH576" t="str">
        <f t="shared" si="26"/>
        <v>3-5 Years</v>
      </c>
      <c r="AI576">
        <v>4</v>
      </c>
      <c r="AJ576">
        <v>3</v>
      </c>
      <c r="AK576">
        <v>1</v>
      </c>
      <c r="AL576">
        <v>2</v>
      </c>
    </row>
    <row r="577" spans="1:38" x14ac:dyDescent="0.25">
      <c r="A577">
        <v>34</v>
      </c>
      <c r="B577" t="str">
        <f t="shared" si="24"/>
        <v>Mid Career (31-45)</v>
      </c>
      <c r="C577" t="s">
        <v>43</v>
      </c>
      <c r="D577" t="s">
        <v>36</v>
      </c>
      <c r="E577">
        <v>182</v>
      </c>
      <c r="F577" t="s">
        <v>45</v>
      </c>
      <c r="G577">
        <v>1</v>
      </c>
      <c r="H577">
        <v>4</v>
      </c>
      <c r="I577" t="s">
        <v>38</v>
      </c>
      <c r="J577">
        <v>1</v>
      </c>
      <c r="K577">
        <v>797</v>
      </c>
      <c r="L577">
        <v>2</v>
      </c>
      <c r="M577" t="s">
        <v>39</v>
      </c>
      <c r="N577">
        <v>72</v>
      </c>
      <c r="O577">
        <v>4</v>
      </c>
      <c r="P577">
        <v>1</v>
      </c>
      <c r="Q577" t="s">
        <v>47</v>
      </c>
      <c r="R577">
        <v>4</v>
      </c>
      <c r="S577" t="s">
        <v>41</v>
      </c>
      <c r="T577">
        <v>3280</v>
      </c>
      <c r="U577" t="str">
        <f t="shared" si="25"/>
        <v>Medium</v>
      </c>
      <c r="V577">
        <v>13551</v>
      </c>
      <c r="W577">
        <v>2</v>
      </c>
      <c r="X577" t="s">
        <v>42</v>
      </c>
      <c r="Y577" t="s">
        <v>43</v>
      </c>
      <c r="Z577">
        <v>16</v>
      </c>
      <c r="AA577">
        <v>3</v>
      </c>
      <c r="AB577">
        <v>3</v>
      </c>
      <c r="AC577">
        <v>80</v>
      </c>
      <c r="AD577">
        <v>0</v>
      </c>
      <c r="AE577">
        <v>10</v>
      </c>
      <c r="AF577">
        <v>2</v>
      </c>
      <c r="AG577">
        <v>3</v>
      </c>
      <c r="AH577" t="str">
        <f t="shared" si="26"/>
        <v>3-5 Years</v>
      </c>
      <c r="AI577">
        <v>4</v>
      </c>
      <c r="AJ577">
        <v>2</v>
      </c>
      <c r="AK577">
        <v>1</v>
      </c>
      <c r="AL577">
        <v>3</v>
      </c>
    </row>
    <row r="578" spans="1:38" x14ac:dyDescent="0.25">
      <c r="A578">
        <v>54</v>
      </c>
      <c r="B578" t="str">
        <f t="shared" si="24"/>
        <v>Late Career (46+)</v>
      </c>
      <c r="C578" t="s">
        <v>43</v>
      </c>
      <c r="D578" t="s">
        <v>36</v>
      </c>
      <c r="E578">
        <v>376</v>
      </c>
      <c r="F578" t="s">
        <v>45</v>
      </c>
      <c r="G578">
        <v>19</v>
      </c>
      <c r="H578">
        <v>4</v>
      </c>
      <c r="I578" t="s">
        <v>51</v>
      </c>
      <c r="J578">
        <v>1</v>
      </c>
      <c r="K578">
        <v>799</v>
      </c>
      <c r="L578">
        <v>4</v>
      </c>
      <c r="M578" t="s">
        <v>39</v>
      </c>
      <c r="N578">
        <v>95</v>
      </c>
      <c r="O578">
        <v>3</v>
      </c>
      <c r="P578">
        <v>2</v>
      </c>
      <c r="Q578" t="s">
        <v>53</v>
      </c>
      <c r="R578">
        <v>1</v>
      </c>
      <c r="S578" t="s">
        <v>52</v>
      </c>
      <c r="T578">
        <v>5485</v>
      </c>
      <c r="U578" t="str">
        <f t="shared" si="25"/>
        <v>Medium</v>
      </c>
      <c r="V578">
        <v>22670</v>
      </c>
      <c r="W578">
        <v>9</v>
      </c>
      <c r="X578" t="s">
        <v>42</v>
      </c>
      <c r="Y578" t="s">
        <v>35</v>
      </c>
      <c r="Z578">
        <v>11</v>
      </c>
      <c r="AA578">
        <v>3</v>
      </c>
      <c r="AB578">
        <v>2</v>
      </c>
      <c r="AC578">
        <v>80</v>
      </c>
      <c r="AD578">
        <v>2</v>
      </c>
      <c r="AE578">
        <v>9</v>
      </c>
      <c r="AF578">
        <v>4</v>
      </c>
      <c r="AG578">
        <v>3</v>
      </c>
      <c r="AH578" t="str">
        <f t="shared" si="26"/>
        <v>3-5 Years</v>
      </c>
      <c r="AI578">
        <v>5</v>
      </c>
      <c r="AJ578">
        <v>3</v>
      </c>
      <c r="AK578">
        <v>1</v>
      </c>
      <c r="AL578">
        <v>4</v>
      </c>
    </row>
    <row r="579" spans="1:38" x14ac:dyDescent="0.25">
      <c r="A579">
        <v>27</v>
      </c>
      <c r="B579" t="str">
        <f t="shared" ref="B579:B642" si="27">IF(A579&lt;=30,"Early Career (18-30)",
 IF(A579&lt;=45,"Mid Career (31-45)",
 "Late Career (46+)"))</f>
        <v>Early Career (18-30)</v>
      </c>
      <c r="C579" t="s">
        <v>43</v>
      </c>
      <c r="D579" t="s">
        <v>44</v>
      </c>
      <c r="E579">
        <v>829</v>
      </c>
      <c r="F579" t="s">
        <v>37</v>
      </c>
      <c r="G579">
        <v>8</v>
      </c>
      <c r="H579">
        <v>1</v>
      </c>
      <c r="I579" t="s">
        <v>59</v>
      </c>
      <c r="J579">
        <v>1</v>
      </c>
      <c r="K579">
        <v>800</v>
      </c>
      <c r="L579">
        <v>3</v>
      </c>
      <c r="M579" t="s">
        <v>46</v>
      </c>
      <c r="N579">
        <v>84</v>
      </c>
      <c r="O579">
        <v>3</v>
      </c>
      <c r="P579">
        <v>2</v>
      </c>
      <c r="Q579" t="s">
        <v>40</v>
      </c>
      <c r="R579">
        <v>4</v>
      </c>
      <c r="S579" t="s">
        <v>48</v>
      </c>
      <c r="T579">
        <v>4342</v>
      </c>
      <c r="U579" t="str">
        <f t="shared" ref="U579:U642" si="28">IF(T579&lt;3000,"Low",
 IF(T579&lt;7000,"Medium",
 "High"))</f>
        <v>Medium</v>
      </c>
      <c r="V579">
        <v>24008</v>
      </c>
      <c r="W579">
        <v>0</v>
      </c>
      <c r="X579" t="s">
        <v>42</v>
      </c>
      <c r="Y579" t="s">
        <v>43</v>
      </c>
      <c r="Z579">
        <v>19</v>
      </c>
      <c r="AA579">
        <v>3</v>
      </c>
      <c r="AB579">
        <v>2</v>
      </c>
      <c r="AC579">
        <v>80</v>
      </c>
      <c r="AD579">
        <v>1</v>
      </c>
      <c r="AE579">
        <v>5</v>
      </c>
      <c r="AF579">
        <v>3</v>
      </c>
      <c r="AG579">
        <v>3</v>
      </c>
      <c r="AH579" t="str">
        <f t="shared" ref="AH579:AH642" si="29">IF(AI579&lt;=2,"0-2 Years",
 IF(AI579&lt;=5,"3-5 Years",
 "6+ Years"))</f>
        <v>3-5 Years</v>
      </c>
      <c r="AI579">
        <v>4</v>
      </c>
      <c r="AJ579">
        <v>2</v>
      </c>
      <c r="AK579">
        <v>1</v>
      </c>
      <c r="AL579">
        <v>1</v>
      </c>
    </row>
    <row r="580" spans="1:38" x14ac:dyDescent="0.25">
      <c r="A580">
        <v>37</v>
      </c>
      <c r="B580" t="str">
        <f t="shared" si="27"/>
        <v>Mid Career (31-45)</v>
      </c>
      <c r="C580" t="s">
        <v>43</v>
      </c>
      <c r="D580" t="s">
        <v>36</v>
      </c>
      <c r="E580">
        <v>571</v>
      </c>
      <c r="F580" t="s">
        <v>45</v>
      </c>
      <c r="G580">
        <v>10</v>
      </c>
      <c r="H580">
        <v>1</v>
      </c>
      <c r="I580" t="s">
        <v>38</v>
      </c>
      <c r="J580">
        <v>1</v>
      </c>
      <c r="K580">
        <v>802</v>
      </c>
      <c r="L580">
        <v>4</v>
      </c>
      <c r="M580" t="s">
        <v>39</v>
      </c>
      <c r="N580">
        <v>82</v>
      </c>
      <c r="O580">
        <v>3</v>
      </c>
      <c r="P580">
        <v>1</v>
      </c>
      <c r="Q580" t="s">
        <v>47</v>
      </c>
      <c r="R580">
        <v>1</v>
      </c>
      <c r="S580" t="s">
        <v>52</v>
      </c>
      <c r="T580">
        <v>2782</v>
      </c>
      <c r="U580" t="str">
        <f t="shared" si="28"/>
        <v>Low</v>
      </c>
      <c r="V580">
        <v>19905</v>
      </c>
      <c r="W580">
        <v>0</v>
      </c>
      <c r="X580" t="s">
        <v>42</v>
      </c>
      <c r="Y580" t="s">
        <v>35</v>
      </c>
      <c r="Z580">
        <v>13</v>
      </c>
      <c r="AA580">
        <v>3</v>
      </c>
      <c r="AB580">
        <v>2</v>
      </c>
      <c r="AC580">
        <v>80</v>
      </c>
      <c r="AD580">
        <v>2</v>
      </c>
      <c r="AE580">
        <v>6</v>
      </c>
      <c r="AF580">
        <v>3</v>
      </c>
      <c r="AG580">
        <v>2</v>
      </c>
      <c r="AH580" t="str">
        <f t="shared" si="29"/>
        <v>3-5 Years</v>
      </c>
      <c r="AI580">
        <v>5</v>
      </c>
      <c r="AJ580">
        <v>3</v>
      </c>
      <c r="AK580">
        <v>4</v>
      </c>
      <c r="AL580">
        <v>3</v>
      </c>
    </row>
    <row r="581" spans="1:38" x14ac:dyDescent="0.25">
      <c r="A581">
        <v>38</v>
      </c>
      <c r="B581" t="str">
        <f t="shared" si="27"/>
        <v>Mid Career (31-45)</v>
      </c>
      <c r="C581" t="s">
        <v>43</v>
      </c>
      <c r="D581" t="s">
        <v>44</v>
      </c>
      <c r="E581">
        <v>240</v>
      </c>
      <c r="F581" t="s">
        <v>45</v>
      </c>
      <c r="G581">
        <v>2</v>
      </c>
      <c r="H581">
        <v>4</v>
      </c>
      <c r="I581" t="s">
        <v>38</v>
      </c>
      <c r="J581">
        <v>1</v>
      </c>
      <c r="K581">
        <v>803</v>
      </c>
      <c r="L581">
        <v>1</v>
      </c>
      <c r="M581" t="s">
        <v>39</v>
      </c>
      <c r="N581">
        <v>75</v>
      </c>
      <c r="O581">
        <v>4</v>
      </c>
      <c r="P581">
        <v>2</v>
      </c>
      <c r="Q581" t="s">
        <v>53</v>
      </c>
      <c r="R581">
        <v>1</v>
      </c>
      <c r="S581" t="s">
        <v>41</v>
      </c>
      <c r="T581">
        <v>5980</v>
      </c>
      <c r="U581" t="str">
        <f t="shared" si="28"/>
        <v>Medium</v>
      </c>
      <c r="V581">
        <v>26085</v>
      </c>
      <c r="W581">
        <v>6</v>
      </c>
      <c r="X581" t="s">
        <v>42</v>
      </c>
      <c r="Y581" t="s">
        <v>35</v>
      </c>
      <c r="Z581">
        <v>12</v>
      </c>
      <c r="AA581">
        <v>3</v>
      </c>
      <c r="AB581">
        <v>4</v>
      </c>
      <c r="AC581">
        <v>80</v>
      </c>
      <c r="AD581">
        <v>0</v>
      </c>
      <c r="AE581">
        <v>17</v>
      </c>
      <c r="AF581">
        <v>2</v>
      </c>
      <c r="AG581">
        <v>3</v>
      </c>
      <c r="AH581" t="str">
        <f t="shared" si="29"/>
        <v>6+ Years</v>
      </c>
      <c r="AI581">
        <v>15</v>
      </c>
      <c r="AJ581">
        <v>7</v>
      </c>
      <c r="AK581">
        <v>4</v>
      </c>
      <c r="AL581">
        <v>12</v>
      </c>
    </row>
    <row r="582" spans="1:38" x14ac:dyDescent="0.25">
      <c r="A582">
        <v>34</v>
      </c>
      <c r="B582" t="str">
        <f t="shared" si="27"/>
        <v>Mid Career (31-45)</v>
      </c>
      <c r="C582" t="s">
        <v>43</v>
      </c>
      <c r="D582" t="s">
        <v>36</v>
      </c>
      <c r="E582">
        <v>121</v>
      </c>
      <c r="F582" t="s">
        <v>45</v>
      </c>
      <c r="G582">
        <v>2</v>
      </c>
      <c r="H582">
        <v>4</v>
      </c>
      <c r="I582" t="s">
        <v>51</v>
      </c>
      <c r="J582">
        <v>1</v>
      </c>
      <c r="K582">
        <v>804</v>
      </c>
      <c r="L582">
        <v>3</v>
      </c>
      <c r="M582" t="s">
        <v>39</v>
      </c>
      <c r="N582">
        <v>86</v>
      </c>
      <c r="O582">
        <v>2</v>
      </c>
      <c r="P582">
        <v>1</v>
      </c>
      <c r="Q582" t="s">
        <v>47</v>
      </c>
      <c r="R582">
        <v>1</v>
      </c>
      <c r="S582" t="s">
        <v>41</v>
      </c>
      <c r="T582">
        <v>4381</v>
      </c>
      <c r="U582" t="str">
        <f t="shared" si="28"/>
        <v>Medium</v>
      </c>
      <c r="V582">
        <v>7530</v>
      </c>
      <c r="W582">
        <v>1</v>
      </c>
      <c r="X582" t="s">
        <v>42</v>
      </c>
      <c r="Y582" t="s">
        <v>43</v>
      </c>
      <c r="Z582">
        <v>11</v>
      </c>
      <c r="AA582">
        <v>3</v>
      </c>
      <c r="AB582">
        <v>3</v>
      </c>
      <c r="AC582">
        <v>80</v>
      </c>
      <c r="AD582">
        <v>0</v>
      </c>
      <c r="AE582">
        <v>6</v>
      </c>
      <c r="AF582">
        <v>3</v>
      </c>
      <c r="AG582">
        <v>3</v>
      </c>
      <c r="AH582" t="str">
        <f t="shared" si="29"/>
        <v>6+ Years</v>
      </c>
      <c r="AI582">
        <v>6</v>
      </c>
      <c r="AJ582">
        <v>5</v>
      </c>
      <c r="AK582">
        <v>1</v>
      </c>
      <c r="AL582">
        <v>3</v>
      </c>
    </row>
    <row r="583" spans="1:38" x14ac:dyDescent="0.25">
      <c r="A583">
        <v>35</v>
      </c>
      <c r="B583" t="str">
        <f t="shared" si="27"/>
        <v>Mid Career (31-45)</v>
      </c>
      <c r="C583" t="s">
        <v>43</v>
      </c>
      <c r="D583" t="s">
        <v>36</v>
      </c>
      <c r="E583">
        <v>384</v>
      </c>
      <c r="F583" t="s">
        <v>37</v>
      </c>
      <c r="G583">
        <v>8</v>
      </c>
      <c r="H583">
        <v>4</v>
      </c>
      <c r="I583" t="s">
        <v>38</v>
      </c>
      <c r="J583">
        <v>1</v>
      </c>
      <c r="K583">
        <v>805</v>
      </c>
      <c r="L583">
        <v>1</v>
      </c>
      <c r="M583" t="s">
        <v>39</v>
      </c>
      <c r="N583">
        <v>72</v>
      </c>
      <c r="O583">
        <v>3</v>
      </c>
      <c r="P583">
        <v>1</v>
      </c>
      <c r="Q583" t="s">
        <v>57</v>
      </c>
      <c r="R583">
        <v>4</v>
      </c>
      <c r="S583" t="s">
        <v>48</v>
      </c>
      <c r="T583">
        <v>2572</v>
      </c>
      <c r="U583" t="str">
        <f t="shared" si="28"/>
        <v>Low</v>
      </c>
      <c r="V583">
        <v>20317</v>
      </c>
      <c r="W583">
        <v>1</v>
      </c>
      <c r="X583" t="s">
        <v>42</v>
      </c>
      <c r="Y583" t="s">
        <v>43</v>
      </c>
      <c r="Z583">
        <v>16</v>
      </c>
      <c r="AA583">
        <v>3</v>
      </c>
      <c r="AB583">
        <v>2</v>
      </c>
      <c r="AC583">
        <v>80</v>
      </c>
      <c r="AD583">
        <v>1</v>
      </c>
      <c r="AE583">
        <v>3</v>
      </c>
      <c r="AF583">
        <v>1</v>
      </c>
      <c r="AG583">
        <v>2</v>
      </c>
      <c r="AH583" t="str">
        <f t="shared" si="29"/>
        <v>3-5 Years</v>
      </c>
      <c r="AI583">
        <v>3</v>
      </c>
      <c r="AJ583">
        <v>2</v>
      </c>
      <c r="AK583">
        <v>0</v>
      </c>
      <c r="AL583">
        <v>2</v>
      </c>
    </row>
    <row r="584" spans="1:38" x14ac:dyDescent="0.25">
      <c r="A584">
        <v>30</v>
      </c>
      <c r="B584" t="str">
        <f t="shared" si="27"/>
        <v>Early Career (18-30)</v>
      </c>
      <c r="C584" t="s">
        <v>43</v>
      </c>
      <c r="D584" t="s">
        <v>36</v>
      </c>
      <c r="E584">
        <v>921</v>
      </c>
      <c r="F584" t="s">
        <v>45</v>
      </c>
      <c r="G584">
        <v>1</v>
      </c>
      <c r="H584">
        <v>3</v>
      </c>
      <c r="I584" t="s">
        <v>38</v>
      </c>
      <c r="J584">
        <v>1</v>
      </c>
      <c r="K584">
        <v>806</v>
      </c>
      <c r="L584">
        <v>4</v>
      </c>
      <c r="M584" t="s">
        <v>46</v>
      </c>
      <c r="N584">
        <v>38</v>
      </c>
      <c r="O584">
        <v>1</v>
      </c>
      <c r="P584">
        <v>1</v>
      </c>
      <c r="Q584" t="s">
        <v>50</v>
      </c>
      <c r="R584">
        <v>3</v>
      </c>
      <c r="S584" t="s">
        <v>48</v>
      </c>
      <c r="T584">
        <v>3833</v>
      </c>
      <c r="U584" t="str">
        <f t="shared" si="28"/>
        <v>Medium</v>
      </c>
      <c r="V584">
        <v>24375</v>
      </c>
      <c r="W584">
        <v>3</v>
      </c>
      <c r="X584" t="s">
        <v>42</v>
      </c>
      <c r="Y584" t="s">
        <v>43</v>
      </c>
      <c r="Z584">
        <v>21</v>
      </c>
      <c r="AA584">
        <v>4</v>
      </c>
      <c r="AB584">
        <v>3</v>
      </c>
      <c r="AC584">
        <v>80</v>
      </c>
      <c r="AD584">
        <v>2</v>
      </c>
      <c r="AE584">
        <v>7</v>
      </c>
      <c r="AF584">
        <v>2</v>
      </c>
      <c r="AG584">
        <v>3</v>
      </c>
      <c r="AH584" t="str">
        <f t="shared" si="29"/>
        <v>0-2 Years</v>
      </c>
      <c r="AI584">
        <v>2</v>
      </c>
      <c r="AJ584">
        <v>2</v>
      </c>
      <c r="AK584">
        <v>0</v>
      </c>
      <c r="AL584">
        <v>2</v>
      </c>
    </row>
    <row r="585" spans="1:38" x14ac:dyDescent="0.25">
      <c r="A585">
        <v>40</v>
      </c>
      <c r="B585" t="str">
        <f t="shared" si="27"/>
        <v>Mid Career (31-45)</v>
      </c>
      <c r="C585" t="s">
        <v>43</v>
      </c>
      <c r="D585" t="s">
        <v>44</v>
      </c>
      <c r="E585">
        <v>791</v>
      </c>
      <c r="F585" t="s">
        <v>45</v>
      </c>
      <c r="G585">
        <v>2</v>
      </c>
      <c r="H585">
        <v>2</v>
      </c>
      <c r="I585" t="s">
        <v>51</v>
      </c>
      <c r="J585">
        <v>1</v>
      </c>
      <c r="K585">
        <v>807</v>
      </c>
      <c r="L585">
        <v>3</v>
      </c>
      <c r="M585" t="s">
        <v>39</v>
      </c>
      <c r="N585">
        <v>38</v>
      </c>
      <c r="O585">
        <v>4</v>
      </c>
      <c r="P585">
        <v>2</v>
      </c>
      <c r="Q585" t="s">
        <v>54</v>
      </c>
      <c r="R585">
        <v>2</v>
      </c>
      <c r="S585" t="s">
        <v>48</v>
      </c>
      <c r="T585">
        <v>4244</v>
      </c>
      <c r="U585" t="str">
        <f t="shared" si="28"/>
        <v>Medium</v>
      </c>
      <c r="V585">
        <v>9931</v>
      </c>
      <c r="W585">
        <v>1</v>
      </c>
      <c r="X585" t="s">
        <v>42</v>
      </c>
      <c r="Y585" t="s">
        <v>43</v>
      </c>
      <c r="Z585">
        <v>24</v>
      </c>
      <c r="AA585">
        <v>4</v>
      </c>
      <c r="AB585">
        <v>4</v>
      </c>
      <c r="AC585">
        <v>80</v>
      </c>
      <c r="AD585">
        <v>1</v>
      </c>
      <c r="AE585">
        <v>8</v>
      </c>
      <c r="AF585">
        <v>2</v>
      </c>
      <c r="AG585">
        <v>3</v>
      </c>
      <c r="AH585" t="str">
        <f t="shared" si="29"/>
        <v>6+ Years</v>
      </c>
      <c r="AI585">
        <v>8</v>
      </c>
      <c r="AJ585">
        <v>7</v>
      </c>
      <c r="AK585">
        <v>3</v>
      </c>
      <c r="AL585">
        <v>7</v>
      </c>
    </row>
    <row r="586" spans="1:38" x14ac:dyDescent="0.25">
      <c r="A586">
        <v>34</v>
      </c>
      <c r="B586" t="str">
        <f t="shared" si="27"/>
        <v>Mid Career (31-45)</v>
      </c>
      <c r="C586" t="s">
        <v>43</v>
      </c>
      <c r="D586" t="s">
        <v>36</v>
      </c>
      <c r="E586">
        <v>1111</v>
      </c>
      <c r="F586" t="s">
        <v>37</v>
      </c>
      <c r="G586">
        <v>8</v>
      </c>
      <c r="H586">
        <v>2</v>
      </c>
      <c r="I586" t="s">
        <v>38</v>
      </c>
      <c r="J586">
        <v>1</v>
      </c>
      <c r="K586">
        <v>808</v>
      </c>
      <c r="L586">
        <v>3</v>
      </c>
      <c r="M586" t="s">
        <v>39</v>
      </c>
      <c r="N586">
        <v>93</v>
      </c>
      <c r="O586">
        <v>3</v>
      </c>
      <c r="P586">
        <v>2</v>
      </c>
      <c r="Q586" t="s">
        <v>40</v>
      </c>
      <c r="R586">
        <v>1</v>
      </c>
      <c r="S586" t="s">
        <v>48</v>
      </c>
      <c r="T586">
        <v>6500</v>
      </c>
      <c r="U586" t="str">
        <f t="shared" si="28"/>
        <v>Medium</v>
      </c>
      <c r="V586">
        <v>13305</v>
      </c>
      <c r="W586">
        <v>5</v>
      </c>
      <c r="X586" t="s">
        <v>42</v>
      </c>
      <c r="Y586" t="s">
        <v>43</v>
      </c>
      <c r="Z586">
        <v>17</v>
      </c>
      <c r="AA586">
        <v>3</v>
      </c>
      <c r="AB586">
        <v>2</v>
      </c>
      <c r="AC586">
        <v>80</v>
      </c>
      <c r="AD586">
        <v>1</v>
      </c>
      <c r="AE586">
        <v>6</v>
      </c>
      <c r="AF586">
        <v>1</v>
      </c>
      <c r="AG586">
        <v>3</v>
      </c>
      <c r="AH586" t="str">
        <f t="shared" si="29"/>
        <v>3-5 Years</v>
      </c>
      <c r="AI586">
        <v>3</v>
      </c>
      <c r="AJ586">
        <v>2</v>
      </c>
      <c r="AK586">
        <v>1</v>
      </c>
      <c r="AL586">
        <v>2</v>
      </c>
    </row>
    <row r="587" spans="1:38" x14ac:dyDescent="0.25">
      <c r="A587">
        <v>42</v>
      </c>
      <c r="B587" t="str">
        <f t="shared" si="27"/>
        <v>Mid Career (31-45)</v>
      </c>
      <c r="C587" t="s">
        <v>43</v>
      </c>
      <c r="D587" t="s">
        <v>44</v>
      </c>
      <c r="E587">
        <v>570</v>
      </c>
      <c r="F587" t="s">
        <v>45</v>
      </c>
      <c r="G587">
        <v>8</v>
      </c>
      <c r="H587">
        <v>3</v>
      </c>
      <c r="I587" t="s">
        <v>38</v>
      </c>
      <c r="J587">
        <v>1</v>
      </c>
      <c r="K587">
        <v>809</v>
      </c>
      <c r="L587">
        <v>2</v>
      </c>
      <c r="M587" t="s">
        <v>46</v>
      </c>
      <c r="N587">
        <v>66</v>
      </c>
      <c r="O587">
        <v>3</v>
      </c>
      <c r="P587">
        <v>5</v>
      </c>
      <c r="Q587" t="s">
        <v>56</v>
      </c>
      <c r="R587">
        <v>4</v>
      </c>
      <c r="S587" t="s">
        <v>52</v>
      </c>
      <c r="T587">
        <v>18430</v>
      </c>
      <c r="U587" t="str">
        <f t="shared" si="28"/>
        <v>High</v>
      </c>
      <c r="V587">
        <v>16225</v>
      </c>
      <c r="W587">
        <v>1</v>
      </c>
      <c r="X587" t="s">
        <v>42</v>
      </c>
      <c r="Y587" t="s">
        <v>43</v>
      </c>
      <c r="Z587">
        <v>13</v>
      </c>
      <c r="AA587">
        <v>3</v>
      </c>
      <c r="AB587">
        <v>2</v>
      </c>
      <c r="AC587">
        <v>80</v>
      </c>
      <c r="AD587">
        <v>1</v>
      </c>
      <c r="AE587">
        <v>24</v>
      </c>
      <c r="AF587">
        <v>4</v>
      </c>
      <c r="AG587">
        <v>2</v>
      </c>
      <c r="AH587" t="str">
        <f t="shared" si="29"/>
        <v>6+ Years</v>
      </c>
      <c r="AI587">
        <v>24</v>
      </c>
      <c r="AJ587">
        <v>7</v>
      </c>
      <c r="AK587">
        <v>14</v>
      </c>
      <c r="AL587">
        <v>9</v>
      </c>
    </row>
    <row r="588" spans="1:38" x14ac:dyDescent="0.25">
      <c r="A588">
        <v>23</v>
      </c>
      <c r="B588" t="str">
        <f t="shared" si="27"/>
        <v>Early Career (18-30)</v>
      </c>
      <c r="C588" t="s">
        <v>35</v>
      </c>
      <c r="D588" t="s">
        <v>36</v>
      </c>
      <c r="E588">
        <v>1243</v>
      </c>
      <c r="F588" t="s">
        <v>45</v>
      </c>
      <c r="G588">
        <v>6</v>
      </c>
      <c r="H588">
        <v>3</v>
      </c>
      <c r="I588" t="s">
        <v>38</v>
      </c>
      <c r="J588">
        <v>1</v>
      </c>
      <c r="K588">
        <v>811</v>
      </c>
      <c r="L588">
        <v>3</v>
      </c>
      <c r="M588" t="s">
        <v>46</v>
      </c>
      <c r="N588">
        <v>63</v>
      </c>
      <c r="O588">
        <v>4</v>
      </c>
      <c r="P588">
        <v>1</v>
      </c>
      <c r="Q588" t="s">
        <v>50</v>
      </c>
      <c r="R588">
        <v>1</v>
      </c>
      <c r="S588" t="s">
        <v>48</v>
      </c>
      <c r="T588">
        <v>1601</v>
      </c>
      <c r="U588" t="str">
        <f t="shared" si="28"/>
        <v>Low</v>
      </c>
      <c r="V588">
        <v>3445</v>
      </c>
      <c r="W588">
        <v>1</v>
      </c>
      <c r="X588" t="s">
        <v>42</v>
      </c>
      <c r="Y588" t="s">
        <v>35</v>
      </c>
      <c r="Z588">
        <v>21</v>
      </c>
      <c r="AA588">
        <v>4</v>
      </c>
      <c r="AB588">
        <v>3</v>
      </c>
      <c r="AC588">
        <v>80</v>
      </c>
      <c r="AD588">
        <v>2</v>
      </c>
      <c r="AE588">
        <v>1</v>
      </c>
      <c r="AF588">
        <v>2</v>
      </c>
      <c r="AG588">
        <v>3</v>
      </c>
      <c r="AH588" t="str">
        <f t="shared" si="29"/>
        <v>0-2 Years</v>
      </c>
      <c r="AI588">
        <v>0</v>
      </c>
      <c r="AJ588">
        <v>0</v>
      </c>
      <c r="AK588">
        <v>0</v>
      </c>
      <c r="AL588">
        <v>0</v>
      </c>
    </row>
    <row r="589" spans="1:38" x14ac:dyDescent="0.25">
      <c r="A589">
        <v>24</v>
      </c>
      <c r="B589" t="str">
        <f t="shared" si="27"/>
        <v>Early Career (18-30)</v>
      </c>
      <c r="C589" t="s">
        <v>43</v>
      </c>
      <c r="D589" t="s">
        <v>55</v>
      </c>
      <c r="E589">
        <v>1092</v>
      </c>
      <c r="F589" t="s">
        <v>45</v>
      </c>
      <c r="G589">
        <v>9</v>
      </c>
      <c r="H589">
        <v>3</v>
      </c>
      <c r="I589" t="s">
        <v>38</v>
      </c>
      <c r="J589">
        <v>1</v>
      </c>
      <c r="K589">
        <v>812</v>
      </c>
      <c r="L589">
        <v>3</v>
      </c>
      <c r="M589" t="s">
        <v>46</v>
      </c>
      <c r="N589">
        <v>60</v>
      </c>
      <c r="O589">
        <v>2</v>
      </c>
      <c r="P589">
        <v>1</v>
      </c>
      <c r="Q589" t="s">
        <v>50</v>
      </c>
      <c r="R589">
        <v>2</v>
      </c>
      <c r="S589" t="s">
        <v>52</v>
      </c>
      <c r="T589">
        <v>2694</v>
      </c>
      <c r="U589" t="str">
        <f t="shared" si="28"/>
        <v>Low</v>
      </c>
      <c r="V589">
        <v>26551</v>
      </c>
      <c r="W589">
        <v>1</v>
      </c>
      <c r="X589" t="s">
        <v>42</v>
      </c>
      <c r="Y589" t="s">
        <v>43</v>
      </c>
      <c r="Z589">
        <v>11</v>
      </c>
      <c r="AA589">
        <v>3</v>
      </c>
      <c r="AB589">
        <v>3</v>
      </c>
      <c r="AC589">
        <v>80</v>
      </c>
      <c r="AD589">
        <v>3</v>
      </c>
      <c r="AE589">
        <v>1</v>
      </c>
      <c r="AF589">
        <v>4</v>
      </c>
      <c r="AG589">
        <v>3</v>
      </c>
      <c r="AH589" t="str">
        <f t="shared" si="29"/>
        <v>0-2 Years</v>
      </c>
      <c r="AI589">
        <v>1</v>
      </c>
      <c r="AJ589">
        <v>0</v>
      </c>
      <c r="AK589">
        <v>0</v>
      </c>
      <c r="AL589">
        <v>0</v>
      </c>
    </row>
    <row r="590" spans="1:38" x14ac:dyDescent="0.25">
      <c r="A590">
        <v>52</v>
      </c>
      <c r="B590" t="str">
        <f t="shared" si="27"/>
        <v>Late Career (46+)</v>
      </c>
      <c r="C590" t="s">
        <v>43</v>
      </c>
      <c r="D590" t="s">
        <v>36</v>
      </c>
      <c r="E590">
        <v>1325</v>
      </c>
      <c r="F590" t="s">
        <v>45</v>
      </c>
      <c r="G590">
        <v>11</v>
      </c>
      <c r="H590">
        <v>4</v>
      </c>
      <c r="I590" t="s">
        <v>38</v>
      </c>
      <c r="J590">
        <v>1</v>
      </c>
      <c r="K590">
        <v>813</v>
      </c>
      <c r="L590">
        <v>4</v>
      </c>
      <c r="M590" t="s">
        <v>39</v>
      </c>
      <c r="N590">
        <v>82</v>
      </c>
      <c r="O590">
        <v>3</v>
      </c>
      <c r="P590">
        <v>2</v>
      </c>
      <c r="Q590" t="s">
        <v>50</v>
      </c>
      <c r="R590">
        <v>3</v>
      </c>
      <c r="S590" t="s">
        <v>48</v>
      </c>
      <c r="T590">
        <v>3149</v>
      </c>
      <c r="U590" t="str">
        <f t="shared" si="28"/>
        <v>Medium</v>
      </c>
      <c r="V590">
        <v>21821</v>
      </c>
      <c r="W590">
        <v>8</v>
      </c>
      <c r="X590" t="s">
        <v>42</v>
      </c>
      <c r="Y590" t="s">
        <v>43</v>
      </c>
      <c r="Z590">
        <v>20</v>
      </c>
      <c r="AA590">
        <v>4</v>
      </c>
      <c r="AB590">
        <v>2</v>
      </c>
      <c r="AC590">
        <v>80</v>
      </c>
      <c r="AD590">
        <v>1</v>
      </c>
      <c r="AE590">
        <v>9</v>
      </c>
      <c r="AF590">
        <v>3</v>
      </c>
      <c r="AG590">
        <v>3</v>
      </c>
      <c r="AH590" t="str">
        <f t="shared" si="29"/>
        <v>3-5 Years</v>
      </c>
      <c r="AI590">
        <v>5</v>
      </c>
      <c r="AJ590">
        <v>2</v>
      </c>
      <c r="AK590">
        <v>1</v>
      </c>
      <c r="AL590">
        <v>4</v>
      </c>
    </row>
    <row r="591" spans="1:38" x14ac:dyDescent="0.25">
      <c r="A591">
        <v>50</v>
      </c>
      <c r="B591" t="str">
        <f t="shared" si="27"/>
        <v>Late Career (46+)</v>
      </c>
      <c r="C591" t="s">
        <v>43</v>
      </c>
      <c r="D591" t="s">
        <v>36</v>
      </c>
      <c r="E591">
        <v>691</v>
      </c>
      <c r="F591" t="s">
        <v>45</v>
      </c>
      <c r="G591">
        <v>2</v>
      </c>
      <c r="H591">
        <v>3</v>
      </c>
      <c r="I591" t="s">
        <v>51</v>
      </c>
      <c r="J591">
        <v>1</v>
      </c>
      <c r="K591">
        <v>815</v>
      </c>
      <c r="L591">
        <v>3</v>
      </c>
      <c r="M591" t="s">
        <v>46</v>
      </c>
      <c r="N591">
        <v>64</v>
      </c>
      <c r="O591">
        <v>3</v>
      </c>
      <c r="P591">
        <v>4</v>
      </c>
      <c r="Q591" t="s">
        <v>58</v>
      </c>
      <c r="R591">
        <v>3</v>
      </c>
      <c r="S591" t="s">
        <v>48</v>
      </c>
      <c r="T591">
        <v>17639</v>
      </c>
      <c r="U591" t="str">
        <f t="shared" si="28"/>
        <v>High</v>
      </c>
      <c r="V591">
        <v>6881</v>
      </c>
      <c r="W591">
        <v>5</v>
      </c>
      <c r="X591" t="s">
        <v>42</v>
      </c>
      <c r="Y591" t="s">
        <v>43</v>
      </c>
      <c r="Z591">
        <v>16</v>
      </c>
      <c r="AA591">
        <v>3</v>
      </c>
      <c r="AB591">
        <v>4</v>
      </c>
      <c r="AC591">
        <v>80</v>
      </c>
      <c r="AD591">
        <v>0</v>
      </c>
      <c r="AE591">
        <v>30</v>
      </c>
      <c r="AF591">
        <v>3</v>
      </c>
      <c r="AG591">
        <v>3</v>
      </c>
      <c r="AH591" t="str">
        <f t="shared" si="29"/>
        <v>3-5 Years</v>
      </c>
      <c r="AI591">
        <v>4</v>
      </c>
      <c r="AJ591">
        <v>3</v>
      </c>
      <c r="AK591">
        <v>0</v>
      </c>
      <c r="AL591">
        <v>3</v>
      </c>
    </row>
    <row r="592" spans="1:38" x14ac:dyDescent="0.25">
      <c r="A592">
        <v>29</v>
      </c>
      <c r="B592" t="str">
        <f t="shared" si="27"/>
        <v>Early Career (18-30)</v>
      </c>
      <c r="C592" t="s">
        <v>35</v>
      </c>
      <c r="D592" t="s">
        <v>36</v>
      </c>
      <c r="E592">
        <v>805</v>
      </c>
      <c r="F592" t="s">
        <v>45</v>
      </c>
      <c r="G592">
        <v>1</v>
      </c>
      <c r="H592">
        <v>2</v>
      </c>
      <c r="I592" t="s">
        <v>38</v>
      </c>
      <c r="J592">
        <v>1</v>
      </c>
      <c r="K592">
        <v>816</v>
      </c>
      <c r="L592">
        <v>2</v>
      </c>
      <c r="M592" t="s">
        <v>39</v>
      </c>
      <c r="N592">
        <v>36</v>
      </c>
      <c r="O592">
        <v>2</v>
      </c>
      <c r="P592">
        <v>1</v>
      </c>
      <c r="Q592" t="s">
        <v>50</v>
      </c>
      <c r="R592">
        <v>1</v>
      </c>
      <c r="S592" t="s">
        <v>48</v>
      </c>
      <c r="T592">
        <v>2319</v>
      </c>
      <c r="U592" t="str">
        <f t="shared" si="28"/>
        <v>Low</v>
      </c>
      <c r="V592">
        <v>6689</v>
      </c>
      <c r="W592">
        <v>1</v>
      </c>
      <c r="X592" t="s">
        <v>42</v>
      </c>
      <c r="Y592" t="s">
        <v>35</v>
      </c>
      <c r="Z592">
        <v>11</v>
      </c>
      <c r="AA592">
        <v>3</v>
      </c>
      <c r="AB592">
        <v>4</v>
      </c>
      <c r="AC592">
        <v>80</v>
      </c>
      <c r="AD592">
        <v>1</v>
      </c>
      <c r="AE592">
        <v>1</v>
      </c>
      <c r="AF592">
        <v>1</v>
      </c>
      <c r="AG592">
        <v>3</v>
      </c>
      <c r="AH592" t="str">
        <f t="shared" si="29"/>
        <v>0-2 Years</v>
      </c>
      <c r="AI592">
        <v>1</v>
      </c>
      <c r="AJ592">
        <v>0</v>
      </c>
      <c r="AK592">
        <v>0</v>
      </c>
      <c r="AL592">
        <v>0</v>
      </c>
    </row>
    <row r="593" spans="1:38" x14ac:dyDescent="0.25">
      <c r="A593">
        <v>33</v>
      </c>
      <c r="B593" t="str">
        <f t="shared" si="27"/>
        <v>Mid Career (31-45)</v>
      </c>
      <c r="C593" t="s">
        <v>43</v>
      </c>
      <c r="D593" t="s">
        <v>36</v>
      </c>
      <c r="E593">
        <v>213</v>
      </c>
      <c r="F593" t="s">
        <v>45</v>
      </c>
      <c r="G593">
        <v>7</v>
      </c>
      <c r="H593">
        <v>3</v>
      </c>
      <c r="I593" t="s">
        <v>51</v>
      </c>
      <c r="J593">
        <v>1</v>
      </c>
      <c r="K593">
        <v>817</v>
      </c>
      <c r="L593">
        <v>3</v>
      </c>
      <c r="M593" t="s">
        <v>46</v>
      </c>
      <c r="N593">
        <v>49</v>
      </c>
      <c r="O593">
        <v>3</v>
      </c>
      <c r="P593">
        <v>3</v>
      </c>
      <c r="Q593" t="s">
        <v>58</v>
      </c>
      <c r="R593">
        <v>3</v>
      </c>
      <c r="S593" t="s">
        <v>48</v>
      </c>
      <c r="T593">
        <v>11691</v>
      </c>
      <c r="U593" t="str">
        <f t="shared" si="28"/>
        <v>High</v>
      </c>
      <c r="V593">
        <v>25995</v>
      </c>
      <c r="W593">
        <v>0</v>
      </c>
      <c r="X593" t="s">
        <v>42</v>
      </c>
      <c r="Y593" t="s">
        <v>43</v>
      </c>
      <c r="Z593">
        <v>11</v>
      </c>
      <c r="AA593">
        <v>3</v>
      </c>
      <c r="AB593">
        <v>4</v>
      </c>
      <c r="AC593">
        <v>80</v>
      </c>
      <c r="AD593">
        <v>0</v>
      </c>
      <c r="AE593">
        <v>14</v>
      </c>
      <c r="AF593">
        <v>3</v>
      </c>
      <c r="AG593">
        <v>4</v>
      </c>
      <c r="AH593" t="str">
        <f t="shared" si="29"/>
        <v>6+ Years</v>
      </c>
      <c r="AI593">
        <v>13</v>
      </c>
      <c r="AJ593">
        <v>9</v>
      </c>
      <c r="AK593">
        <v>3</v>
      </c>
      <c r="AL593">
        <v>7</v>
      </c>
    </row>
    <row r="594" spans="1:38" x14ac:dyDescent="0.25">
      <c r="A594">
        <v>33</v>
      </c>
      <c r="B594" t="str">
        <f t="shared" si="27"/>
        <v>Mid Career (31-45)</v>
      </c>
      <c r="C594" t="s">
        <v>35</v>
      </c>
      <c r="D594" t="s">
        <v>36</v>
      </c>
      <c r="E594">
        <v>118</v>
      </c>
      <c r="F594" t="s">
        <v>37</v>
      </c>
      <c r="G594">
        <v>16</v>
      </c>
      <c r="H594">
        <v>3</v>
      </c>
      <c r="I594" t="s">
        <v>59</v>
      </c>
      <c r="J594">
        <v>1</v>
      </c>
      <c r="K594">
        <v>819</v>
      </c>
      <c r="L594">
        <v>1</v>
      </c>
      <c r="M594" t="s">
        <v>39</v>
      </c>
      <c r="N594">
        <v>69</v>
      </c>
      <c r="O594">
        <v>3</v>
      </c>
      <c r="P594">
        <v>2</v>
      </c>
      <c r="Q594" t="s">
        <v>40</v>
      </c>
      <c r="R594">
        <v>1</v>
      </c>
      <c r="S594" t="s">
        <v>41</v>
      </c>
      <c r="T594">
        <v>5324</v>
      </c>
      <c r="U594" t="str">
        <f t="shared" si="28"/>
        <v>Medium</v>
      </c>
      <c r="V594">
        <v>26507</v>
      </c>
      <c r="W594">
        <v>5</v>
      </c>
      <c r="X594" t="s">
        <v>42</v>
      </c>
      <c r="Y594" t="s">
        <v>43</v>
      </c>
      <c r="Z594">
        <v>15</v>
      </c>
      <c r="AA594">
        <v>3</v>
      </c>
      <c r="AB594">
        <v>3</v>
      </c>
      <c r="AC594">
        <v>80</v>
      </c>
      <c r="AD594">
        <v>0</v>
      </c>
      <c r="AE594">
        <v>6</v>
      </c>
      <c r="AF594">
        <v>3</v>
      </c>
      <c r="AG594">
        <v>3</v>
      </c>
      <c r="AH594" t="str">
        <f t="shared" si="29"/>
        <v>3-5 Years</v>
      </c>
      <c r="AI594">
        <v>3</v>
      </c>
      <c r="AJ594">
        <v>2</v>
      </c>
      <c r="AK594">
        <v>0</v>
      </c>
      <c r="AL594">
        <v>2</v>
      </c>
    </row>
    <row r="595" spans="1:38" x14ac:dyDescent="0.25">
      <c r="A595">
        <v>47</v>
      </c>
      <c r="B595" t="str">
        <f t="shared" si="27"/>
        <v>Late Career (46+)</v>
      </c>
      <c r="C595" t="s">
        <v>43</v>
      </c>
      <c r="D595" t="s">
        <v>36</v>
      </c>
      <c r="E595">
        <v>202</v>
      </c>
      <c r="F595" t="s">
        <v>45</v>
      </c>
      <c r="G595">
        <v>2</v>
      </c>
      <c r="H595">
        <v>2</v>
      </c>
      <c r="I595" t="s">
        <v>49</v>
      </c>
      <c r="J595">
        <v>1</v>
      </c>
      <c r="K595">
        <v>820</v>
      </c>
      <c r="L595">
        <v>3</v>
      </c>
      <c r="M595" t="s">
        <v>39</v>
      </c>
      <c r="N595">
        <v>33</v>
      </c>
      <c r="O595">
        <v>3</v>
      </c>
      <c r="P595">
        <v>4</v>
      </c>
      <c r="Q595" t="s">
        <v>56</v>
      </c>
      <c r="R595">
        <v>4</v>
      </c>
      <c r="S595" t="s">
        <v>48</v>
      </c>
      <c r="T595">
        <v>16752</v>
      </c>
      <c r="U595" t="str">
        <f t="shared" si="28"/>
        <v>High</v>
      </c>
      <c r="V595">
        <v>12982</v>
      </c>
      <c r="W595">
        <v>1</v>
      </c>
      <c r="X595" t="s">
        <v>42</v>
      </c>
      <c r="Y595" t="s">
        <v>35</v>
      </c>
      <c r="Z595">
        <v>11</v>
      </c>
      <c r="AA595">
        <v>3</v>
      </c>
      <c r="AB595">
        <v>3</v>
      </c>
      <c r="AC595">
        <v>80</v>
      </c>
      <c r="AD595">
        <v>1</v>
      </c>
      <c r="AE595">
        <v>26</v>
      </c>
      <c r="AF595">
        <v>3</v>
      </c>
      <c r="AG595">
        <v>2</v>
      </c>
      <c r="AH595" t="str">
        <f t="shared" si="29"/>
        <v>6+ Years</v>
      </c>
      <c r="AI595">
        <v>26</v>
      </c>
      <c r="AJ595">
        <v>14</v>
      </c>
      <c r="AK595">
        <v>3</v>
      </c>
      <c r="AL595">
        <v>0</v>
      </c>
    </row>
    <row r="596" spans="1:38" x14ac:dyDescent="0.25">
      <c r="A596">
        <v>36</v>
      </c>
      <c r="B596" t="str">
        <f t="shared" si="27"/>
        <v>Mid Career (31-45)</v>
      </c>
      <c r="C596" t="s">
        <v>43</v>
      </c>
      <c r="D596" t="s">
        <v>36</v>
      </c>
      <c r="E596">
        <v>676</v>
      </c>
      <c r="F596" t="s">
        <v>45</v>
      </c>
      <c r="G596">
        <v>1</v>
      </c>
      <c r="H596">
        <v>3</v>
      </c>
      <c r="I596" t="s">
        <v>49</v>
      </c>
      <c r="J596">
        <v>1</v>
      </c>
      <c r="K596">
        <v>823</v>
      </c>
      <c r="L596">
        <v>3</v>
      </c>
      <c r="M596" t="s">
        <v>39</v>
      </c>
      <c r="N596">
        <v>35</v>
      </c>
      <c r="O596">
        <v>3</v>
      </c>
      <c r="P596">
        <v>2</v>
      </c>
      <c r="Q596" t="s">
        <v>53</v>
      </c>
      <c r="R596">
        <v>2</v>
      </c>
      <c r="S596" t="s">
        <v>48</v>
      </c>
      <c r="T596">
        <v>5228</v>
      </c>
      <c r="U596" t="str">
        <f t="shared" si="28"/>
        <v>Medium</v>
      </c>
      <c r="V596">
        <v>23361</v>
      </c>
      <c r="W596">
        <v>0</v>
      </c>
      <c r="X596" t="s">
        <v>42</v>
      </c>
      <c r="Y596" t="s">
        <v>43</v>
      </c>
      <c r="Z596">
        <v>15</v>
      </c>
      <c r="AA596">
        <v>3</v>
      </c>
      <c r="AB596">
        <v>1</v>
      </c>
      <c r="AC596">
        <v>80</v>
      </c>
      <c r="AD596">
        <v>1</v>
      </c>
      <c r="AE596">
        <v>10</v>
      </c>
      <c r="AF596">
        <v>2</v>
      </c>
      <c r="AG596">
        <v>3</v>
      </c>
      <c r="AH596" t="str">
        <f t="shared" si="29"/>
        <v>6+ Years</v>
      </c>
      <c r="AI596">
        <v>9</v>
      </c>
      <c r="AJ596">
        <v>7</v>
      </c>
      <c r="AK596">
        <v>0</v>
      </c>
      <c r="AL596">
        <v>5</v>
      </c>
    </row>
    <row r="597" spans="1:38" x14ac:dyDescent="0.25">
      <c r="A597">
        <v>29</v>
      </c>
      <c r="B597" t="str">
        <f t="shared" si="27"/>
        <v>Early Career (18-30)</v>
      </c>
      <c r="C597" t="s">
        <v>43</v>
      </c>
      <c r="D597" t="s">
        <v>36</v>
      </c>
      <c r="E597">
        <v>1252</v>
      </c>
      <c r="F597" t="s">
        <v>45</v>
      </c>
      <c r="G597">
        <v>23</v>
      </c>
      <c r="H597">
        <v>2</v>
      </c>
      <c r="I597" t="s">
        <v>38</v>
      </c>
      <c r="J597">
        <v>1</v>
      </c>
      <c r="K597">
        <v>824</v>
      </c>
      <c r="L597">
        <v>3</v>
      </c>
      <c r="M597" t="s">
        <v>46</v>
      </c>
      <c r="N597">
        <v>81</v>
      </c>
      <c r="O597">
        <v>4</v>
      </c>
      <c r="P597">
        <v>1</v>
      </c>
      <c r="Q597" t="s">
        <v>47</v>
      </c>
      <c r="R597">
        <v>3</v>
      </c>
      <c r="S597" t="s">
        <v>48</v>
      </c>
      <c r="T597">
        <v>2700</v>
      </c>
      <c r="U597" t="str">
        <f t="shared" si="28"/>
        <v>Low</v>
      </c>
      <c r="V597">
        <v>23779</v>
      </c>
      <c r="W597">
        <v>1</v>
      </c>
      <c r="X597" t="s">
        <v>42</v>
      </c>
      <c r="Y597" t="s">
        <v>43</v>
      </c>
      <c r="Z597">
        <v>24</v>
      </c>
      <c r="AA597">
        <v>4</v>
      </c>
      <c r="AB597">
        <v>3</v>
      </c>
      <c r="AC597">
        <v>80</v>
      </c>
      <c r="AD597">
        <v>1</v>
      </c>
      <c r="AE597">
        <v>10</v>
      </c>
      <c r="AF597">
        <v>3</v>
      </c>
      <c r="AG597">
        <v>3</v>
      </c>
      <c r="AH597" t="str">
        <f t="shared" si="29"/>
        <v>6+ Years</v>
      </c>
      <c r="AI597">
        <v>10</v>
      </c>
      <c r="AJ597">
        <v>7</v>
      </c>
      <c r="AK597">
        <v>0</v>
      </c>
      <c r="AL597">
        <v>7</v>
      </c>
    </row>
    <row r="598" spans="1:38" x14ac:dyDescent="0.25">
      <c r="A598">
        <v>58</v>
      </c>
      <c r="B598" t="str">
        <f t="shared" si="27"/>
        <v>Late Career (46+)</v>
      </c>
      <c r="C598" t="s">
        <v>35</v>
      </c>
      <c r="D598" t="s">
        <v>36</v>
      </c>
      <c r="E598">
        <v>286</v>
      </c>
      <c r="F598" t="s">
        <v>45</v>
      </c>
      <c r="G598">
        <v>2</v>
      </c>
      <c r="H598">
        <v>4</v>
      </c>
      <c r="I598" t="s">
        <v>38</v>
      </c>
      <c r="J598">
        <v>1</v>
      </c>
      <c r="K598">
        <v>825</v>
      </c>
      <c r="L598">
        <v>4</v>
      </c>
      <c r="M598" t="s">
        <v>46</v>
      </c>
      <c r="N598">
        <v>31</v>
      </c>
      <c r="O598">
        <v>3</v>
      </c>
      <c r="P598">
        <v>5</v>
      </c>
      <c r="Q598" t="s">
        <v>58</v>
      </c>
      <c r="R598">
        <v>2</v>
      </c>
      <c r="S598" t="s">
        <v>41</v>
      </c>
      <c r="T598">
        <v>19246</v>
      </c>
      <c r="U598" t="str">
        <f t="shared" si="28"/>
        <v>High</v>
      </c>
      <c r="V598">
        <v>25761</v>
      </c>
      <c r="W598">
        <v>7</v>
      </c>
      <c r="X598" t="s">
        <v>42</v>
      </c>
      <c r="Y598" t="s">
        <v>35</v>
      </c>
      <c r="Z598">
        <v>12</v>
      </c>
      <c r="AA598">
        <v>3</v>
      </c>
      <c r="AB598">
        <v>4</v>
      </c>
      <c r="AC598">
        <v>80</v>
      </c>
      <c r="AD598">
        <v>0</v>
      </c>
      <c r="AE598">
        <v>40</v>
      </c>
      <c r="AF598">
        <v>2</v>
      </c>
      <c r="AG598">
        <v>3</v>
      </c>
      <c r="AH598" t="str">
        <f t="shared" si="29"/>
        <v>6+ Years</v>
      </c>
      <c r="AI598">
        <v>31</v>
      </c>
      <c r="AJ598">
        <v>15</v>
      </c>
      <c r="AK598">
        <v>13</v>
      </c>
      <c r="AL598">
        <v>8</v>
      </c>
    </row>
    <row r="599" spans="1:38" x14ac:dyDescent="0.25">
      <c r="A599">
        <v>35</v>
      </c>
      <c r="B599" t="str">
        <f t="shared" si="27"/>
        <v>Mid Career (31-45)</v>
      </c>
      <c r="C599" t="s">
        <v>43</v>
      </c>
      <c r="D599" t="s">
        <v>36</v>
      </c>
      <c r="E599">
        <v>1258</v>
      </c>
      <c r="F599" t="s">
        <v>45</v>
      </c>
      <c r="G599">
        <v>1</v>
      </c>
      <c r="H599">
        <v>4</v>
      </c>
      <c r="I599" t="s">
        <v>38</v>
      </c>
      <c r="J599">
        <v>1</v>
      </c>
      <c r="K599">
        <v>826</v>
      </c>
      <c r="L599">
        <v>4</v>
      </c>
      <c r="M599" t="s">
        <v>39</v>
      </c>
      <c r="N599">
        <v>40</v>
      </c>
      <c r="O599">
        <v>4</v>
      </c>
      <c r="P599">
        <v>1</v>
      </c>
      <c r="Q599" t="s">
        <v>47</v>
      </c>
      <c r="R599">
        <v>3</v>
      </c>
      <c r="S599" t="s">
        <v>41</v>
      </c>
      <c r="T599">
        <v>2506</v>
      </c>
      <c r="U599" t="str">
        <f t="shared" si="28"/>
        <v>Low</v>
      </c>
      <c r="V599">
        <v>13301</v>
      </c>
      <c r="W599">
        <v>3</v>
      </c>
      <c r="X599" t="s">
        <v>42</v>
      </c>
      <c r="Y599" t="s">
        <v>43</v>
      </c>
      <c r="Z599">
        <v>13</v>
      </c>
      <c r="AA599">
        <v>3</v>
      </c>
      <c r="AB599">
        <v>3</v>
      </c>
      <c r="AC599">
        <v>80</v>
      </c>
      <c r="AD599">
        <v>0</v>
      </c>
      <c r="AE599">
        <v>7</v>
      </c>
      <c r="AF599">
        <v>0</v>
      </c>
      <c r="AG599">
        <v>3</v>
      </c>
      <c r="AH599" t="str">
        <f t="shared" si="29"/>
        <v>0-2 Years</v>
      </c>
      <c r="AI599">
        <v>2</v>
      </c>
      <c r="AJ599">
        <v>2</v>
      </c>
      <c r="AK599">
        <v>2</v>
      </c>
      <c r="AL599">
        <v>2</v>
      </c>
    </row>
    <row r="600" spans="1:38" x14ac:dyDescent="0.25">
      <c r="A600">
        <v>42</v>
      </c>
      <c r="B600" t="str">
        <f t="shared" si="27"/>
        <v>Mid Career (31-45)</v>
      </c>
      <c r="C600" t="s">
        <v>43</v>
      </c>
      <c r="D600" t="s">
        <v>36</v>
      </c>
      <c r="E600">
        <v>932</v>
      </c>
      <c r="F600" t="s">
        <v>45</v>
      </c>
      <c r="G600">
        <v>1</v>
      </c>
      <c r="H600">
        <v>2</v>
      </c>
      <c r="I600" t="s">
        <v>38</v>
      </c>
      <c r="J600">
        <v>1</v>
      </c>
      <c r="K600">
        <v>827</v>
      </c>
      <c r="L600">
        <v>4</v>
      </c>
      <c r="M600" t="s">
        <v>39</v>
      </c>
      <c r="N600">
        <v>43</v>
      </c>
      <c r="O600">
        <v>2</v>
      </c>
      <c r="P600">
        <v>2</v>
      </c>
      <c r="Q600" t="s">
        <v>53</v>
      </c>
      <c r="R600">
        <v>4</v>
      </c>
      <c r="S600" t="s">
        <v>48</v>
      </c>
      <c r="T600">
        <v>6062</v>
      </c>
      <c r="U600" t="str">
        <f t="shared" si="28"/>
        <v>Medium</v>
      </c>
      <c r="V600">
        <v>4051</v>
      </c>
      <c r="W600">
        <v>9</v>
      </c>
      <c r="X600" t="s">
        <v>42</v>
      </c>
      <c r="Y600" t="s">
        <v>35</v>
      </c>
      <c r="Z600">
        <v>13</v>
      </c>
      <c r="AA600">
        <v>3</v>
      </c>
      <c r="AB600">
        <v>4</v>
      </c>
      <c r="AC600">
        <v>80</v>
      </c>
      <c r="AD600">
        <v>1</v>
      </c>
      <c r="AE600">
        <v>8</v>
      </c>
      <c r="AF600">
        <v>4</v>
      </c>
      <c r="AG600">
        <v>3</v>
      </c>
      <c r="AH600" t="str">
        <f t="shared" si="29"/>
        <v>3-5 Years</v>
      </c>
      <c r="AI600">
        <v>4</v>
      </c>
      <c r="AJ600">
        <v>3</v>
      </c>
      <c r="AK600">
        <v>0</v>
      </c>
      <c r="AL600">
        <v>2</v>
      </c>
    </row>
    <row r="601" spans="1:38" x14ac:dyDescent="0.25">
      <c r="A601">
        <v>28</v>
      </c>
      <c r="B601" t="str">
        <f t="shared" si="27"/>
        <v>Early Career (18-30)</v>
      </c>
      <c r="C601" t="s">
        <v>35</v>
      </c>
      <c r="D601" t="s">
        <v>36</v>
      </c>
      <c r="E601">
        <v>890</v>
      </c>
      <c r="F601" t="s">
        <v>45</v>
      </c>
      <c r="G601">
        <v>2</v>
      </c>
      <c r="H601">
        <v>4</v>
      </c>
      <c r="I601" t="s">
        <v>51</v>
      </c>
      <c r="J601">
        <v>1</v>
      </c>
      <c r="K601">
        <v>828</v>
      </c>
      <c r="L601">
        <v>3</v>
      </c>
      <c r="M601" t="s">
        <v>46</v>
      </c>
      <c r="N601">
        <v>46</v>
      </c>
      <c r="O601">
        <v>3</v>
      </c>
      <c r="P601">
        <v>1</v>
      </c>
      <c r="Q601" t="s">
        <v>47</v>
      </c>
      <c r="R601">
        <v>3</v>
      </c>
      <c r="S601" t="s">
        <v>41</v>
      </c>
      <c r="T601">
        <v>4382</v>
      </c>
      <c r="U601" t="str">
        <f t="shared" si="28"/>
        <v>Medium</v>
      </c>
      <c r="V601">
        <v>16374</v>
      </c>
      <c r="W601">
        <v>6</v>
      </c>
      <c r="X601" t="s">
        <v>42</v>
      </c>
      <c r="Y601" t="s">
        <v>43</v>
      </c>
      <c r="Z601">
        <v>17</v>
      </c>
      <c r="AA601">
        <v>3</v>
      </c>
      <c r="AB601">
        <v>4</v>
      </c>
      <c r="AC601">
        <v>80</v>
      </c>
      <c r="AD601">
        <v>0</v>
      </c>
      <c r="AE601">
        <v>5</v>
      </c>
      <c r="AF601">
        <v>3</v>
      </c>
      <c r="AG601">
        <v>2</v>
      </c>
      <c r="AH601" t="str">
        <f t="shared" si="29"/>
        <v>0-2 Years</v>
      </c>
      <c r="AI601">
        <v>2</v>
      </c>
      <c r="AJ601">
        <v>2</v>
      </c>
      <c r="AK601">
        <v>2</v>
      </c>
      <c r="AL601">
        <v>1</v>
      </c>
    </row>
    <row r="602" spans="1:38" x14ac:dyDescent="0.25">
      <c r="A602">
        <v>36</v>
      </c>
      <c r="B602" t="str">
        <f t="shared" si="27"/>
        <v>Mid Career (31-45)</v>
      </c>
      <c r="C602" t="s">
        <v>43</v>
      </c>
      <c r="D602" t="s">
        <v>36</v>
      </c>
      <c r="E602">
        <v>1041</v>
      </c>
      <c r="F602" t="s">
        <v>61</v>
      </c>
      <c r="G602">
        <v>13</v>
      </c>
      <c r="H602">
        <v>3</v>
      </c>
      <c r="I602" t="s">
        <v>61</v>
      </c>
      <c r="J602">
        <v>1</v>
      </c>
      <c r="K602">
        <v>829</v>
      </c>
      <c r="L602">
        <v>3</v>
      </c>
      <c r="M602" t="s">
        <v>46</v>
      </c>
      <c r="N602">
        <v>36</v>
      </c>
      <c r="O602">
        <v>3</v>
      </c>
      <c r="P602">
        <v>1</v>
      </c>
      <c r="Q602" t="s">
        <v>61</v>
      </c>
      <c r="R602">
        <v>2</v>
      </c>
      <c r="S602" t="s">
        <v>48</v>
      </c>
      <c r="T602">
        <v>2143</v>
      </c>
      <c r="U602" t="str">
        <f t="shared" si="28"/>
        <v>Low</v>
      </c>
      <c r="V602">
        <v>25527</v>
      </c>
      <c r="W602">
        <v>4</v>
      </c>
      <c r="X602" t="s">
        <v>42</v>
      </c>
      <c r="Y602" t="s">
        <v>43</v>
      </c>
      <c r="Z602">
        <v>13</v>
      </c>
      <c r="AA602">
        <v>3</v>
      </c>
      <c r="AB602">
        <v>2</v>
      </c>
      <c r="AC602">
        <v>80</v>
      </c>
      <c r="AD602">
        <v>1</v>
      </c>
      <c r="AE602">
        <v>8</v>
      </c>
      <c r="AF602">
        <v>2</v>
      </c>
      <c r="AG602">
        <v>3</v>
      </c>
      <c r="AH602" t="str">
        <f t="shared" si="29"/>
        <v>3-5 Years</v>
      </c>
      <c r="AI602">
        <v>5</v>
      </c>
      <c r="AJ602">
        <v>2</v>
      </c>
      <c r="AK602">
        <v>0</v>
      </c>
      <c r="AL602">
        <v>4</v>
      </c>
    </row>
    <row r="603" spans="1:38" x14ac:dyDescent="0.25">
      <c r="A603">
        <v>32</v>
      </c>
      <c r="B603" t="str">
        <f t="shared" si="27"/>
        <v>Mid Career (31-45)</v>
      </c>
      <c r="C603" t="s">
        <v>43</v>
      </c>
      <c r="D603" t="s">
        <v>36</v>
      </c>
      <c r="E603">
        <v>859</v>
      </c>
      <c r="F603" t="s">
        <v>45</v>
      </c>
      <c r="G603">
        <v>4</v>
      </c>
      <c r="H603">
        <v>3</v>
      </c>
      <c r="I603" t="s">
        <v>38</v>
      </c>
      <c r="J603">
        <v>1</v>
      </c>
      <c r="K603">
        <v>830</v>
      </c>
      <c r="L603">
        <v>3</v>
      </c>
      <c r="M603" t="s">
        <v>39</v>
      </c>
      <c r="N603">
        <v>98</v>
      </c>
      <c r="O603">
        <v>2</v>
      </c>
      <c r="P603">
        <v>2</v>
      </c>
      <c r="Q603" t="s">
        <v>53</v>
      </c>
      <c r="R603">
        <v>3</v>
      </c>
      <c r="S603" t="s">
        <v>48</v>
      </c>
      <c r="T603">
        <v>6162</v>
      </c>
      <c r="U603" t="str">
        <f t="shared" si="28"/>
        <v>Medium</v>
      </c>
      <c r="V603">
        <v>19124</v>
      </c>
      <c r="W603">
        <v>1</v>
      </c>
      <c r="X603" t="s">
        <v>42</v>
      </c>
      <c r="Y603" t="s">
        <v>43</v>
      </c>
      <c r="Z603">
        <v>12</v>
      </c>
      <c r="AA603">
        <v>3</v>
      </c>
      <c r="AB603">
        <v>3</v>
      </c>
      <c r="AC603">
        <v>80</v>
      </c>
      <c r="AD603">
        <v>1</v>
      </c>
      <c r="AE603">
        <v>14</v>
      </c>
      <c r="AF603">
        <v>3</v>
      </c>
      <c r="AG603">
        <v>3</v>
      </c>
      <c r="AH603" t="str">
        <f t="shared" si="29"/>
        <v>6+ Years</v>
      </c>
      <c r="AI603">
        <v>14</v>
      </c>
      <c r="AJ603">
        <v>13</v>
      </c>
      <c r="AK603">
        <v>6</v>
      </c>
      <c r="AL603">
        <v>8</v>
      </c>
    </row>
    <row r="604" spans="1:38" x14ac:dyDescent="0.25">
      <c r="A604">
        <v>40</v>
      </c>
      <c r="B604" t="str">
        <f t="shared" si="27"/>
        <v>Mid Career (31-45)</v>
      </c>
      <c r="C604" t="s">
        <v>43</v>
      </c>
      <c r="D604" t="s">
        <v>44</v>
      </c>
      <c r="E604">
        <v>720</v>
      </c>
      <c r="F604" t="s">
        <v>45</v>
      </c>
      <c r="G604">
        <v>16</v>
      </c>
      <c r="H604">
        <v>4</v>
      </c>
      <c r="I604" t="s">
        <v>51</v>
      </c>
      <c r="J604">
        <v>1</v>
      </c>
      <c r="K604">
        <v>832</v>
      </c>
      <c r="L604">
        <v>1</v>
      </c>
      <c r="M604" t="s">
        <v>46</v>
      </c>
      <c r="N604">
        <v>51</v>
      </c>
      <c r="O604">
        <v>2</v>
      </c>
      <c r="P604">
        <v>2</v>
      </c>
      <c r="Q604" t="s">
        <v>50</v>
      </c>
      <c r="R604">
        <v>3</v>
      </c>
      <c r="S604" t="s">
        <v>41</v>
      </c>
      <c r="T604">
        <v>5094</v>
      </c>
      <c r="U604" t="str">
        <f t="shared" si="28"/>
        <v>Medium</v>
      </c>
      <c r="V604">
        <v>11983</v>
      </c>
      <c r="W604">
        <v>6</v>
      </c>
      <c r="X604" t="s">
        <v>42</v>
      </c>
      <c r="Y604" t="s">
        <v>43</v>
      </c>
      <c r="Z604">
        <v>14</v>
      </c>
      <c r="AA604">
        <v>3</v>
      </c>
      <c r="AB604">
        <v>4</v>
      </c>
      <c r="AC604">
        <v>80</v>
      </c>
      <c r="AD604">
        <v>0</v>
      </c>
      <c r="AE604">
        <v>10</v>
      </c>
      <c r="AF604">
        <v>6</v>
      </c>
      <c r="AG604">
        <v>3</v>
      </c>
      <c r="AH604" t="str">
        <f t="shared" si="29"/>
        <v>0-2 Years</v>
      </c>
      <c r="AI604">
        <v>1</v>
      </c>
      <c r="AJ604">
        <v>0</v>
      </c>
      <c r="AK604">
        <v>0</v>
      </c>
      <c r="AL604">
        <v>0</v>
      </c>
    </row>
    <row r="605" spans="1:38" x14ac:dyDescent="0.25">
      <c r="A605">
        <v>30</v>
      </c>
      <c r="B605" t="str">
        <f t="shared" si="27"/>
        <v>Early Career (18-30)</v>
      </c>
      <c r="C605" t="s">
        <v>43</v>
      </c>
      <c r="D605" t="s">
        <v>36</v>
      </c>
      <c r="E605">
        <v>946</v>
      </c>
      <c r="F605" t="s">
        <v>45</v>
      </c>
      <c r="G605">
        <v>2</v>
      </c>
      <c r="H605">
        <v>3</v>
      </c>
      <c r="I605" t="s">
        <v>51</v>
      </c>
      <c r="J605">
        <v>1</v>
      </c>
      <c r="K605">
        <v>833</v>
      </c>
      <c r="L605">
        <v>3</v>
      </c>
      <c r="M605" t="s">
        <v>39</v>
      </c>
      <c r="N605">
        <v>52</v>
      </c>
      <c r="O605">
        <v>2</v>
      </c>
      <c r="P605">
        <v>2</v>
      </c>
      <c r="Q605" t="s">
        <v>53</v>
      </c>
      <c r="R605">
        <v>4</v>
      </c>
      <c r="S605" t="s">
        <v>41</v>
      </c>
      <c r="T605">
        <v>6877</v>
      </c>
      <c r="U605" t="str">
        <f t="shared" si="28"/>
        <v>Medium</v>
      </c>
      <c r="V605">
        <v>20234</v>
      </c>
      <c r="W605">
        <v>5</v>
      </c>
      <c r="X605" t="s">
        <v>42</v>
      </c>
      <c r="Y605" t="s">
        <v>35</v>
      </c>
      <c r="Z605">
        <v>24</v>
      </c>
      <c r="AA605">
        <v>4</v>
      </c>
      <c r="AB605">
        <v>2</v>
      </c>
      <c r="AC605">
        <v>80</v>
      </c>
      <c r="AD605">
        <v>0</v>
      </c>
      <c r="AE605">
        <v>12</v>
      </c>
      <c r="AF605">
        <v>4</v>
      </c>
      <c r="AG605">
        <v>2</v>
      </c>
      <c r="AH605" t="str">
        <f t="shared" si="29"/>
        <v>0-2 Years</v>
      </c>
      <c r="AI605">
        <v>0</v>
      </c>
      <c r="AJ605">
        <v>0</v>
      </c>
      <c r="AK605">
        <v>0</v>
      </c>
      <c r="AL605">
        <v>0</v>
      </c>
    </row>
    <row r="606" spans="1:38" x14ac:dyDescent="0.25">
      <c r="A606">
        <v>45</v>
      </c>
      <c r="B606" t="str">
        <f t="shared" si="27"/>
        <v>Mid Career (31-45)</v>
      </c>
      <c r="C606" t="s">
        <v>43</v>
      </c>
      <c r="D606" t="s">
        <v>36</v>
      </c>
      <c r="E606">
        <v>252</v>
      </c>
      <c r="F606" t="s">
        <v>45</v>
      </c>
      <c r="G606">
        <v>2</v>
      </c>
      <c r="H606">
        <v>3</v>
      </c>
      <c r="I606" t="s">
        <v>38</v>
      </c>
      <c r="J606">
        <v>1</v>
      </c>
      <c r="K606">
        <v>834</v>
      </c>
      <c r="L606">
        <v>2</v>
      </c>
      <c r="M606" t="s">
        <v>39</v>
      </c>
      <c r="N606">
        <v>95</v>
      </c>
      <c r="O606">
        <v>2</v>
      </c>
      <c r="P606">
        <v>1</v>
      </c>
      <c r="Q606" t="s">
        <v>47</v>
      </c>
      <c r="R606">
        <v>3</v>
      </c>
      <c r="S606" t="s">
        <v>41</v>
      </c>
      <c r="T606">
        <v>2274</v>
      </c>
      <c r="U606" t="str">
        <f t="shared" si="28"/>
        <v>Low</v>
      </c>
      <c r="V606">
        <v>6153</v>
      </c>
      <c r="W606">
        <v>1</v>
      </c>
      <c r="X606" t="s">
        <v>42</v>
      </c>
      <c r="Y606" t="s">
        <v>43</v>
      </c>
      <c r="Z606">
        <v>14</v>
      </c>
      <c r="AA606">
        <v>3</v>
      </c>
      <c r="AB606">
        <v>4</v>
      </c>
      <c r="AC606">
        <v>80</v>
      </c>
      <c r="AD606">
        <v>0</v>
      </c>
      <c r="AE606">
        <v>1</v>
      </c>
      <c r="AF606">
        <v>3</v>
      </c>
      <c r="AG606">
        <v>3</v>
      </c>
      <c r="AH606" t="str">
        <f t="shared" si="29"/>
        <v>0-2 Years</v>
      </c>
      <c r="AI606">
        <v>1</v>
      </c>
      <c r="AJ606">
        <v>0</v>
      </c>
      <c r="AK606">
        <v>0</v>
      </c>
      <c r="AL606">
        <v>0</v>
      </c>
    </row>
    <row r="607" spans="1:38" x14ac:dyDescent="0.25">
      <c r="A607">
        <v>42</v>
      </c>
      <c r="B607" t="str">
        <f t="shared" si="27"/>
        <v>Mid Career (31-45)</v>
      </c>
      <c r="C607" t="s">
        <v>43</v>
      </c>
      <c r="D607" t="s">
        <v>36</v>
      </c>
      <c r="E607">
        <v>933</v>
      </c>
      <c r="F607" t="s">
        <v>45</v>
      </c>
      <c r="G607">
        <v>29</v>
      </c>
      <c r="H607">
        <v>3</v>
      </c>
      <c r="I607" t="s">
        <v>38</v>
      </c>
      <c r="J607">
        <v>1</v>
      </c>
      <c r="K607">
        <v>836</v>
      </c>
      <c r="L607">
        <v>2</v>
      </c>
      <c r="M607" t="s">
        <v>46</v>
      </c>
      <c r="N607">
        <v>98</v>
      </c>
      <c r="O607">
        <v>3</v>
      </c>
      <c r="P607">
        <v>2</v>
      </c>
      <c r="Q607" t="s">
        <v>53</v>
      </c>
      <c r="R607">
        <v>2</v>
      </c>
      <c r="S607" t="s">
        <v>48</v>
      </c>
      <c r="T607">
        <v>4434</v>
      </c>
      <c r="U607" t="str">
        <f t="shared" si="28"/>
        <v>Medium</v>
      </c>
      <c r="V607">
        <v>11806</v>
      </c>
      <c r="W607">
        <v>1</v>
      </c>
      <c r="X607" t="s">
        <v>42</v>
      </c>
      <c r="Y607" t="s">
        <v>43</v>
      </c>
      <c r="Z607">
        <v>13</v>
      </c>
      <c r="AA607">
        <v>3</v>
      </c>
      <c r="AB607">
        <v>4</v>
      </c>
      <c r="AC607">
        <v>80</v>
      </c>
      <c r="AD607">
        <v>1</v>
      </c>
      <c r="AE607">
        <v>10</v>
      </c>
      <c r="AF607">
        <v>3</v>
      </c>
      <c r="AG607">
        <v>2</v>
      </c>
      <c r="AH607" t="str">
        <f t="shared" si="29"/>
        <v>6+ Years</v>
      </c>
      <c r="AI607">
        <v>9</v>
      </c>
      <c r="AJ607">
        <v>8</v>
      </c>
      <c r="AK607">
        <v>7</v>
      </c>
      <c r="AL607">
        <v>8</v>
      </c>
    </row>
    <row r="608" spans="1:38" x14ac:dyDescent="0.25">
      <c r="A608">
        <v>38</v>
      </c>
      <c r="B608" t="str">
        <f t="shared" si="27"/>
        <v>Mid Career (31-45)</v>
      </c>
      <c r="C608" t="s">
        <v>43</v>
      </c>
      <c r="D608" t="s">
        <v>44</v>
      </c>
      <c r="E608">
        <v>471</v>
      </c>
      <c r="F608" t="s">
        <v>45</v>
      </c>
      <c r="G608">
        <v>12</v>
      </c>
      <c r="H608">
        <v>3</v>
      </c>
      <c r="I608" t="s">
        <v>38</v>
      </c>
      <c r="J608">
        <v>1</v>
      </c>
      <c r="K608">
        <v>837</v>
      </c>
      <c r="L608">
        <v>1</v>
      </c>
      <c r="M608" t="s">
        <v>46</v>
      </c>
      <c r="N608">
        <v>45</v>
      </c>
      <c r="O608">
        <v>2</v>
      </c>
      <c r="P608">
        <v>2</v>
      </c>
      <c r="Q608" t="s">
        <v>54</v>
      </c>
      <c r="R608">
        <v>1</v>
      </c>
      <c r="S608" t="s">
        <v>52</v>
      </c>
      <c r="T608">
        <v>6288</v>
      </c>
      <c r="U608" t="str">
        <f t="shared" si="28"/>
        <v>Medium</v>
      </c>
      <c r="V608">
        <v>4284</v>
      </c>
      <c r="W608">
        <v>2</v>
      </c>
      <c r="X608" t="s">
        <v>42</v>
      </c>
      <c r="Y608" t="s">
        <v>43</v>
      </c>
      <c r="Z608">
        <v>15</v>
      </c>
      <c r="AA608">
        <v>3</v>
      </c>
      <c r="AB608">
        <v>3</v>
      </c>
      <c r="AC608">
        <v>80</v>
      </c>
      <c r="AD608">
        <v>1</v>
      </c>
      <c r="AE608">
        <v>13</v>
      </c>
      <c r="AF608">
        <v>3</v>
      </c>
      <c r="AG608">
        <v>2</v>
      </c>
      <c r="AH608" t="str">
        <f t="shared" si="29"/>
        <v>3-5 Years</v>
      </c>
      <c r="AI608">
        <v>4</v>
      </c>
      <c r="AJ608">
        <v>3</v>
      </c>
      <c r="AK608">
        <v>1</v>
      </c>
      <c r="AL608">
        <v>2</v>
      </c>
    </row>
    <row r="609" spans="1:38" x14ac:dyDescent="0.25">
      <c r="A609">
        <v>34</v>
      </c>
      <c r="B609" t="str">
        <f t="shared" si="27"/>
        <v>Mid Career (31-45)</v>
      </c>
      <c r="C609" t="s">
        <v>43</v>
      </c>
      <c r="D609" t="s">
        <v>44</v>
      </c>
      <c r="E609">
        <v>702</v>
      </c>
      <c r="F609" t="s">
        <v>45</v>
      </c>
      <c r="G609">
        <v>16</v>
      </c>
      <c r="H609">
        <v>4</v>
      </c>
      <c r="I609" t="s">
        <v>38</v>
      </c>
      <c r="J609">
        <v>1</v>
      </c>
      <c r="K609">
        <v>838</v>
      </c>
      <c r="L609">
        <v>3</v>
      </c>
      <c r="M609" t="s">
        <v>39</v>
      </c>
      <c r="N609">
        <v>100</v>
      </c>
      <c r="O609">
        <v>2</v>
      </c>
      <c r="P609">
        <v>1</v>
      </c>
      <c r="Q609" t="s">
        <v>47</v>
      </c>
      <c r="R609">
        <v>4</v>
      </c>
      <c r="S609" t="s">
        <v>41</v>
      </c>
      <c r="T609">
        <v>2553</v>
      </c>
      <c r="U609" t="str">
        <f t="shared" si="28"/>
        <v>Low</v>
      </c>
      <c r="V609">
        <v>8306</v>
      </c>
      <c r="W609">
        <v>1</v>
      </c>
      <c r="X609" t="s">
        <v>42</v>
      </c>
      <c r="Y609" t="s">
        <v>43</v>
      </c>
      <c r="Z609">
        <v>16</v>
      </c>
      <c r="AA609">
        <v>3</v>
      </c>
      <c r="AB609">
        <v>3</v>
      </c>
      <c r="AC609">
        <v>80</v>
      </c>
      <c r="AD609">
        <v>0</v>
      </c>
      <c r="AE609">
        <v>6</v>
      </c>
      <c r="AF609">
        <v>3</v>
      </c>
      <c r="AG609">
        <v>3</v>
      </c>
      <c r="AH609" t="str">
        <f t="shared" si="29"/>
        <v>3-5 Years</v>
      </c>
      <c r="AI609">
        <v>5</v>
      </c>
      <c r="AJ609">
        <v>2</v>
      </c>
      <c r="AK609">
        <v>1</v>
      </c>
      <c r="AL609">
        <v>3</v>
      </c>
    </row>
    <row r="610" spans="1:38" x14ac:dyDescent="0.25">
      <c r="A610">
        <v>49</v>
      </c>
      <c r="B610" t="str">
        <f t="shared" si="27"/>
        <v>Late Career (46+)</v>
      </c>
      <c r="C610" t="s">
        <v>35</v>
      </c>
      <c r="D610" t="s">
        <v>36</v>
      </c>
      <c r="E610">
        <v>1184</v>
      </c>
      <c r="F610" t="s">
        <v>37</v>
      </c>
      <c r="G610">
        <v>11</v>
      </c>
      <c r="H610">
        <v>3</v>
      </c>
      <c r="I610" t="s">
        <v>59</v>
      </c>
      <c r="J610">
        <v>1</v>
      </c>
      <c r="K610">
        <v>840</v>
      </c>
      <c r="L610">
        <v>3</v>
      </c>
      <c r="M610" t="s">
        <v>39</v>
      </c>
      <c r="N610">
        <v>43</v>
      </c>
      <c r="O610">
        <v>3</v>
      </c>
      <c r="P610">
        <v>3</v>
      </c>
      <c r="Q610" t="s">
        <v>40</v>
      </c>
      <c r="R610">
        <v>4</v>
      </c>
      <c r="S610" t="s">
        <v>48</v>
      </c>
      <c r="T610">
        <v>7654</v>
      </c>
      <c r="U610" t="str">
        <f t="shared" si="28"/>
        <v>High</v>
      </c>
      <c r="V610">
        <v>5860</v>
      </c>
      <c r="W610">
        <v>1</v>
      </c>
      <c r="X610" t="s">
        <v>42</v>
      </c>
      <c r="Y610" t="s">
        <v>43</v>
      </c>
      <c r="Z610">
        <v>18</v>
      </c>
      <c r="AA610">
        <v>3</v>
      </c>
      <c r="AB610">
        <v>1</v>
      </c>
      <c r="AC610">
        <v>80</v>
      </c>
      <c r="AD610">
        <v>2</v>
      </c>
      <c r="AE610">
        <v>9</v>
      </c>
      <c r="AF610">
        <v>3</v>
      </c>
      <c r="AG610">
        <v>4</v>
      </c>
      <c r="AH610" t="str">
        <f t="shared" si="29"/>
        <v>6+ Years</v>
      </c>
      <c r="AI610">
        <v>9</v>
      </c>
      <c r="AJ610">
        <v>8</v>
      </c>
      <c r="AK610">
        <v>7</v>
      </c>
      <c r="AL610">
        <v>7</v>
      </c>
    </row>
    <row r="611" spans="1:38" x14ac:dyDescent="0.25">
      <c r="A611">
        <v>55</v>
      </c>
      <c r="B611" t="str">
        <f t="shared" si="27"/>
        <v>Late Career (46+)</v>
      </c>
      <c r="C611" t="s">
        <v>35</v>
      </c>
      <c r="D611" t="s">
        <v>36</v>
      </c>
      <c r="E611">
        <v>436</v>
      </c>
      <c r="F611" t="s">
        <v>37</v>
      </c>
      <c r="G611">
        <v>2</v>
      </c>
      <c r="H611">
        <v>1</v>
      </c>
      <c r="I611" t="s">
        <v>51</v>
      </c>
      <c r="J611">
        <v>1</v>
      </c>
      <c r="K611">
        <v>842</v>
      </c>
      <c r="L611">
        <v>3</v>
      </c>
      <c r="M611" t="s">
        <v>46</v>
      </c>
      <c r="N611">
        <v>37</v>
      </c>
      <c r="O611">
        <v>3</v>
      </c>
      <c r="P611">
        <v>2</v>
      </c>
      <c r="Q611" t="s">
        <v>40</v>
      </c>
      <c r="R611">
        <v>4</v>
      </c>
      <c r="S611" t="s">
        <v>41</v>
      </c>
      <c r="T611">
        <v>5160</v>
      </c>
      <c r="U611" t="str">
        <f t="shared" si="28"/>
        <v>Medium</v>
      </c>
      <c r="V611">
        <v>21519</v>
      </c>
      <c r="W611">
        <v>4</v>
      </c>
      <c r="X611" t="s">
        <v>42</v>
      </c>
      <c r="Y611" t="s">
        <v>43</v>
      </c>
      <c r="Z611">
        <v>16</v>
      </c>
      <c r="AA611">
        <v>3</v>
      </c>
      <c r="AB611">
        <v>3</v>
      </c>
      <c r="AC611">
        <v>80</v>
      </c>
      <c r="AD611">
        <v>0</v>
      </c>
      <c r="AE611">
        <v>12</v>
      </c>
      <c r="AF611">
        <v>3</v>
      </c>
      <c r="AG611">
        <v>2</v>
      </c>
      <c r="AH611" t="str">
        <f t="shared" si="29"/>
        <v>6+ Years</v>
      </c>
      <c r="AI611">
        <v>9</v>
      </c>
      <c r="AJ611">
        <v>7</v>
      </c>
      <c r="AK611">
        <v>7</v>
      </c>
      <c r="AL611">
        <v>3</v>
      </c>
    </row>
    <row r="612" spans="1:38" x14ac:dyDescent="0.25">
      <c r="A612">
        <v>43</v>
      </c>
      <c r="B612" t="str">
        <f t="shared" si="27"/>
        <v>Mid Career (31-45)</v>
      </c>
      <c r="C612" t="s">
        <v>43</v>
      </c>
      <c r="D612" t="s">
        <v>36</v>
      </c>
      <c r="E612">
        <v>589</v>
      </c>
      <c r="F612" t="s">
        <v>45</v>
      </c>
      <c r="G612">
        <v>14</v>
      </c>
      <c r="H612">
        <v>2</v>
      </c>
      <c r="I612" t="s">
        <v>38</v>
      </c>
      <c r="J612">
        <v>1</v>
      </c>
      <c r="K612">
        <v>843</v>
      </c>
      <c r="L612">
        <v>2</v>
      </c>
      <c r="M612" t="s">
        <v>46</v>
      </c>
      <c r="N612">
        <v>94</v>
      </c>
      <c r="O612">
        <v>3</v>
      </c>
      <c r="P612">
        <v>4</v>
      </c>
      <c r="Q612" t="s">
        <v>58</v>
      </c>
      <c r="R612">
        <v>1</v>
      </c>
      <c r="S612" t="s">
        <v>48</v>
      </c>
      <c r="T612">
        <v>17159</v>
      </c>
      <c r="U612" t="str">
        <f t="shared" si="28"/>
        <v>High</v>
      </c>
      <c r="V612">
        <v>5200</v>
      </c>
      <c r="W612">
        <v>6</v>
      </c>
      <c r="X612" t="s">
        <v>42</v>
      </c>
      <c r="Y612" t="s">
        <v>43</v>
      </c>
      <c r="Z612">
        <v>24</v>
      </c>
      <c r="AA612">
        <v>4</v>
      </c>
      <c r="AB612">
        <v>3</v>
      </c>
      <c r="AC612">
        <v>80</v>
      </c>
      <c r="AD612">
        <v>1</v>
      </c>
      <c r="AE612">
        <v>22</v>
      </c>
      <c r="AF612">
        <v>3</v>
      </c>
      <c r="AG612">
        <v>3</v>
      </c>
      <c r="AH612" t="str">
        <f t="shared" si="29"/>
        <v>3-5 Years</v>
      </c>
      <c r="AI612">
        <v>4</v>
      </c>
      <c r="AJ612">
        <v>1</v>
      </c>
      <c r="AK612">
        <v>1</v>
      </c>
      <c r="AL612">
        <v>0</v>
      </c>
    </row>
    <row r="613" spans="1:38" x14ac:dyDescent="0.25">
      <c r="A613">
        <v>27</v>
      </c>
      <c r="B613" t="str">
        <f t="shared" si="27"/>
        <v>Early Career (18-30)</v>
      </c>
      <c r="C613" t="s">
        <v>43</v>
      </c>
      <c r="D613" t="s">
        <v>36</v>
      </c>
      <c r="E613">
        <v>269</v>
      </c>
      <c r="F613" t="s">
        <v>45</v>
      </c>
      <c r="G613">
        <v>5</v>
      </c>
      <c r="H613">
        <v>1</v>
      </c>
      <c r="I613" t="s">
        <v>60</v>
      </c>
      <c r="J613">
        <v>1</v>
      </c>
      <c r="K613">
        <v>844</v>
      </c>
      <c r="L613">
        <v>3</v>
      </c>
      <c r="M613" t="s">
        <v>46</v>
      </c>
      <c r="N613">
        <v>42</v>
      </c>
      <c r="O613">
        <v>2</v>
      </c>
      <c r="P613">
        <v>3</v>
      </c>
      <c r="Q613" t="s">
        <v>58</v>
      </c>
      <c r="R613">
        <v>4</v>
      </c>
      <c r="S613" t="s">
        <v>52</v>
      </c>
      <c r="T613">
        <v>12808</v>
      </c>
      <c r="U613" t="str">
        <f t="shared" si="28"/>
        <v>High</v>
      </c>
      <c r="V613">
        <v>8842</v>
      </c>
      <c r="W613">
        <v>1</v>
      </c>
      <c r="X613" t="s">
        <v>42</v>
      </c>
      <c r="Y613" t="s">
        <v>35</v>
      </c>
      <c r="Z613">
        <v>16</v>
      </c>
      <c r="AA613">
        <v>3</v>
      </c>
      <c r="AB613">
        <v>2</v>
      </c>
      <c r="AC613">
        <v>80</v>
      </c>
      <c r="AD613">
        <v>1</v>
      </c>
      <c r="AE613">
        <v>9</v>
      </c>
      <c r="AF613">
        <v>3</v>
      </c>
      <c r="AG613">
        <v>3</v>
      </c>
      <c r="AH613" t="str">
        <f t="shared" si="29"/>
        <v>6+ Years</v>
      </c>
      <c r="AI613">
        <v>9</v>
      </c>
      <c r="AJ613">
        <v>8</v>
      </c>
      <c r="AK613">
        <v>0</v>
      </c>
      <c r="AL613">
        <v>8</v>
      </c>
    </row>
    <row r="614" spans="1:38" x14ac:dyDescent="0.25">
      <c r="A614">
        <v>35</v>
      </c>
      <c r="B614" t="str">
        <f t="shared" si="27"/>
        <v>Mid Career (31-45)</v>
      </c>
      <c r="C614" t="s">
        <v>43</v>
      </c>
      <c r="D614" t="s">
        <v>36</v>
      </c>
      <c r="E614">
        <v>950</v>
      </c>
      <c r="F614" t="s">
        <v>45</v>
      </c>
      <c r="G614">
        <v>7</v>
      </c>
      <c r="H614">
        <v>3</v>
      </c>
      <c r="I614" t="s">
        <v>49</v>
      </c>
      <c r="J614">
        <v>1</v>
      </c>
      <c r="K614">
        <v>845</v>
      </c>
      <c r="L614">
        <v>3</v>
      </c>
      <c r="M614" t="s">
        <v>46</v>
      </c>
      <c r="N614">
        <v>59</v>
      </c>
      <c r="O614">
        <v>3</v>
      </c>
      <c r="P614">
        <v>3</v>
      </c>
      <c r="Q614" t="s">
        <v>53</v>
      </c>
      <c r="R614">
        <v>3</v>
      </c>
      <c r="S614" t="s">
        <v>41</v>
      </c>
      <c r="T614">
        <v>10221</v>
      </c>
      <c r="U614" t="str">
        <f t="shared" si="28"/>
        <v>High</v>
      </c>
      <c r="V614">
        <v>18869</v>
      </c>
      <c r="W614">
        <v>3</v>
      </c>
      <c r="X614" t="s">
        <v>42</v>
      </c>
      <c r="Y614" t="s">
        <v>43</v>
      </c>
      <c r="Z614">
        <v>21</v>
      </c>
      <c r="AA614">
        <v>4</v>
      </c>
      <c r="AB614">
        <v>2</v>
      </c>
      <c r="AC614">
        <v>80</v>
      </c>
      <c r="AD614">
        <v>0</v>
      </c>
      <c r="AE614">
        <v>17</v>
      </c>
      <c r="AF614">
        <v>3</v>
      </c>
      <c r="AG614">
        <v>4</v>
      </c>
      <c r="AH614" t="str">
        <f t="shared" si="29"/>
        <v>6+ Years</v>
      </c>
      <c r="AI614">
        <v>8</v>
      </c>
      <c r="AJ614">
        <v>5</v>
      </c>
      <c r="AK614">
        <v>1</v>
      </c>
      <c r="AL614">
        <v>6</v>
      </c>
    </row>
    <row r="615" spans="1:38" x14ac:dyDescent="0.25">
      <c r="A615">
        <v>28</v>
      </c>
      <c r="B615" t="str">
        <f t="shared" si="27"/>
        <v>Early Career (18-30)</v>
      </c>
      <c r="C615" t="s">
        <v>43</v>
      </c>
      <c r="D615" t="s">
        <v>36</v>
      </c>
      <c r="E615">
        <v>760</v>
      </c>
      <c r="F615" t="s">
        <v>37</v>
      </c>
      <c r="G615">
        <v>2</v>
      </c>
      <c r="H615">
        <v>4</v>
      </c>
      <c r="I615" t="s">
        <v>59</v>
      </c>
      <c r="J615">
        <v>1</v>
      </c>
      <c r="K615">
        <v>846</v>
      </c>
      <c r="L615">
        <v>2</v>
      </c>
      <c r="M615" t="s">
        <v>39</v>
      </c>
      <c r="N615">
        <v>81</v>
      </c>
      <c r="O615">
        <v>3</v>
      </c>
      <c r="P615">
        <v>2</v>
      </c>
      <c r="Q615" t="s">
        <v>40</v>
      </c>
      <c r="R615">
        <v>2</v>
      </c>
      <c r="S615" t="s">
        <v>48</v>
      </c>
      <c r="T615">
        <v>4779</v>
      </c>
      <c r="U615" t="str">
        <f t="shared" si="28"/>
        <v>Medium</v>
      </c>
      <c r="V615">
        <v>3698</v>
      </c>
      <c r="W615">
        <v>1</v>
      </c>
      <c r="X615" t="s">
        <v>42</v>
      </c>
      <c r="Y615" t="s">
        <v>35</v>
      </c>
      <c r="Z615">
        <v>20</v>
      </c>
      <c r="AA615">
        <v>4</v>
      </c>
      <c r="AB615">
        <v>1</v>
      </c>
      <c r="AC615">
        <v>80</v>
      </c>
      <c r="AD615">
        <v>0</v>
      </c>
      <c r="AE615">
        <v>8</v>
      </c>
      <c r="AF615">
        <v>2</v>
      </c>
      <c r="AG615">
        <v>3</v>
      </c>
      <c r="AH615" t="str">
        <f t="shared" si="29"/>
        <v>6+ Years</v>
      </c>
      <c r="AI615">
        <v>8</v>
      </c>
      <c r="AJ615">
        <v>7</v>
      </c>
      <c r="AK615">
        <v>7</v>
      </c>
      <c r="AL615">
        <v>5</v>
      </c>
    </row>
    <row r="616" spans="1:38" x14ac:dyDescent="0.25">
      <c r="A616">
        <v>34</v>
      </c>
      <c r="B616" t="str">
        <f t="shared" si="27"/>
        <v>Mid Career (31-45)</v>
      </c>
      <c r="C616" t="s">
        <v>43</v>
      </c>
      <c r="D616" t="s">
        <v>36</v>
      </c>
      <c r="E616">
        <v>829</v>
      </c>
      <c r="F616" t="s">
        <v>61</v>
      </c>
      <c r="G616">
        <v>3</v>
      </c>
      <c r="H616">
        <v>2</v>
      </c>
      <c r="I616" t="s">
        <v>61</v>
      </c>
      <c r="J616">
        <v>1</v>
      </c>
      <c r="K616">
        <v>847</v>
      </c>
      <c r="L616">
        <v>3</v>
      </c>
      <c r="M616" t="s">
        <v>46</v>
      </c>
      <c r="N616">
        <v>88</v>
      </c>
      <c r="O616">
        <v>3</v>
      </c>
      <c r="P616">
        <v>1</v>
      </c>
      <c r="Q616" t="s">
        <v>61</v>
      </c>
      <c r="R616">
        <v>4</v>
      </c>
      <c r="S616" t="s">
        <v>48</v>
      </c>
      <c r="T616">
        <v>3737</v>
      </c>
      <c r="U616" t="str">
        <f t="shared" si="28"/>
        <v>Medium</v>
      </c>
      <c r="V616">
        <v>2243</v>
      </c>
      <c r="W616">
        <v>0</v>
      </c>
      <c r="X616" t="s">
        <v>42</v>
      </c>
      <c r="Y616" t="s">
        <v>43</v>
      </c>
      <c r="Z616">
        <v>19</v>
      </c>
      <c r="AA616">
        <v>3</v>
      </c>
      <c r="AB616">
        <v>3</v>
      </c>
      <c r="AC616">
        <v>80</v>
      </c>
      <c r="AD616">
        <v>1</v>
      </c>
      <c r="AE616">
        <v>4</v>
      </c>
      <c r="AF616">
        <v>1</v>
      </c>
      <c r="AG616">
        <v>1</v>
      </c>
      <c r="AH616" t="str">
        <f t="shared" si="29"/>
        <v>3-5 Years</v>
      </c>
      <c r="AI616">
        <v>3</v>
      </c>
      <c r="AJ616">
        <v>2</v>
      </c>
      <c r="AK616">
        <v>0</v>
      </c>
      <c r="AL616">
        <v>2</v>
      </c>
    </row>
    <row r="617" spans="1:38" x14ac:dyDescent="0.25">
      <c r="A617">
        <v>26</v>
      </c>
      <c r="B617" t="str">
        <f t="shared" si="27"/>
        <v>Early Career (18-30)</v>
      </c>
      <c r="C617" t="s">
        <v>35</v>
      </c>
      <c r="D617" t="s">
        <v>44</v>
      </c>
      <c r="E617">
        <v>887</v>
      </c>
      <c r="F617" t="s">
        <v>45</v>
      </c>
      <c r="G617">
        <v>5</v>
      </c>
      <c r="H617">
        <v>2</v>
      </c>
      <c r="I617" t="s">
        <v>51</v>
      </c>
      <c r="J617">
        <v>1</v>
      </c>
      <c r="K617">
        <v>848</v>
      </c>
      <c r="L617">
        <v>3</v>
      </c>
      <c r="M617" t="s">
        <v>39</v>
      </c>
      <c r="N617">
        <v>88</v>
      </c>
      <c r="O617">
        <v>2</v>
      </c>
      <c r="P617">
        <v>1</v>
      </c>
      <c r="Q617" t="s">
        <v>47</v>
      </c>
      <c r="R617">
        <v>3</v>
      </c>
      <c r="S617" t="s">
        <v>48</v>
      </c>
      <c r="T617">
        <v>2366</v>
      </c>
      <c r="U617" t="str">
        <f t="shared" si="28"/>
        <v>Low</v>
      </c>
      <c r="V617">
        <v>20898</v>
      </c>
      <c r="W617">
        <v>1</v>
      </c>
      <c r="X617" t="s">
        <v>42</v>
      </c>
      <c r="Y617" t="s">
        <v>35</v>
      </c>
      <c r="Z617">
        <v>14</v>
      </c>
      <c r="AA617">
        <v>3</v>
      </c>
      <c r="AB617">
        <v>1</v>
      </c>
      <c r="AC617">
        <v>80</v>
      </c>
      <c r="AD617">
        <v>1</v>
      </c>
      <c r="AE617">
        <v>8</v>
      </c>
      <c r="AF617">
        <v>2</v>
      </c>
      <c r="AG617">
        <v>3</v>
      </c>
      <c r="AH617" t="str">
        <f t="shared" si="29"/>
        <v>6+ Years</v>
      </c>
      <c r="AI617">
        <v>8</v>
      </c>
      <c r="AJ617">
        <v>7</v>
      </c>
      <c r="AK617">
        <v>1</v>
      </c>
      <c r="AL617">
        <v>7</v>
      </c>
    </row>
    <row r="618" spans="1:38" x14ac:dyDescent="0.25">
      <c r="A618">
        <v>27</v>
      </c>
      <c r="B618" t="str">
        <f t="shared" si="27"/>
        <v>Early Career (18-30)</v>
      </c>
      <c r="C618" t="s">
        <v>43</v>
      </c>
      <c r="D618" t="s">
        <v>55</v>
      </c>
      <c r="E618">
        <v>443</v>
      </c>
      <c r="F618" t="s">
        <v>45</v>
      </c>
      <c r="G618">
        <v>3</v>
      </c>
      <c r="H618">
        <v>3</v>
      </c>
      <c r="I618" t="s">
        <v>51</v>
      </c>
      <c r="J618">
        <v>1</v>
      </c>
      <c r="K618">
        <v>850</v>
      </c>
      <c r="L618">
        <v>4</v>
      </c>
      <c r="M618" t="s">
        <v>46</v>
      </c>
      <c r="N618">
        <v>50</v>
      </c>
      <c r="O618">
        <v>3</v>
      </c>
      <c r="P618">
        <v>1</v>
      </c>
      <c r="Q618" t="s">
        <v>47</v>
      </c>
      <c r="R618">
        <v>4</v>
      </c>
      <c r="S618" t="s">
        <v>48</v>
      </c>
      <c r="T618">
        <v>1706</v>
      </c>
      <c r="U618" t="str">
        <f t="shared" si="28"/>
        <v>Low</v>
      </c>
      <c r="V618">
        <v>16571</v>
      </c>
      <c r="W618">
        <v>1</v>
      </c>
      <c r="X618" t="s">
        <v>42</v>
      </c>
      <c r="Y618" t="s">
        <v>43</v>
      </c>
      <c r="Z618">
        <v>11</v>
      </c>
      <c r="AA618">
        <v>3</v>
      </c>
      <c r="AB618">
        <v>3</v>
      </c>
      <c r="AC618">
        <v>80</v>
      </c>
      <c r="AD618">
        <v>3</v>
      </c>
      <c r="AE618">
        <v>0</v>
      </c>
      <c r="AF618">
        <v>6</v>
      </c>
      <c r="AG618">
        <v>2</v>
      </c>
      <c r="AH618" t="str">
        <f t="shared" si="29"/>
        <v>0-2 Years</v>
      </c>
      <c r="AI618">
        <v>0</v>
      </c>
      <c r="AJ618">
        <v>0</v>
      </c>
      <c r="AK618">
        <v>0</v>
      </c>
      <c r="AL618">
        <v>0</v>
      </c>
    </row>
    <row r="619" spans="1:38" x14ac:dyDescent="0.25">
      <c r="A619">
        <v>51</v>
      </c>
      <c r="B619" t="str">
        <f t="shared" si="27"/>
        <v>Late Career (46+)</v>
      </c>
      <c r="C619" t="s">
        <v>43</v>
      </c>
      <c r="D619" t="s">
        <v>36</v>
      </c>
      <c r="E619">
        <v>1318</v>
      </c>
      <c r="F619" t="s">
        <v>37</v>
      </c>
      <c r="G619">
        <v>26</v>
      </c>
      <c r="H619">
        <v>4</v>
      </c>
      <c r="I619" t="s">
        <v>59</v>
      </c>
      <c r="J619">
        <v>1</v>
      </c>
      <c r="K619">
        <v>851</v>
      </c>
      <c r="L619">
        <v>1</v>
      </c>
      <c r="M619" t="s">
        <v>39</v>
      </c>
      <c r="N619">
        <v>66</v>
      </c>
      <c r="O619">
        <v>3</v>
      </c>
      <c r="P619">
        <v>4</v>
      </c>
      <c r="Q619" t="s">
        <v>56</v>
      </c>
      <c r="R619">
        <v>3</v>
      </c>
      <c r="S619" t="s">
        <v>48</v>
      </c>
      <c r="T619">
        <v>16307</v>
      </c>
      <c r="U619" t="str">
        <f t="shared" si="28"/>
        <v>High</v>
      </c>
      <c r="V619">
        <v>5594</v>
      </c>
      <c r="W619">
        <v>2</v>
      </c>
      <c r="X619" t="s">
        <v>42</v>
      </c>
      <c r="Y619" t="s">
        <v>43</v>
      </c>
      <c r="Z619">
        <v>14</v>
      </c>
      <c r="AA619">
        <v>3</v>
      </c>
      <c r="AB619">
        <v>3</v>
      </c>
      <c r="AC619">
        <v>80</v>
      </c>
      <c r="AD619">
        <v>1</v>
      </c>
      <c r="AE619">
        <v>29</v>
      </c>
      <c r="AF619">
        <v>2</v>
      </c>
      <c r="AG619">
        <v>2</v>
      </c>
      <c r="AH619" t="str">
        <f t="shared" si="29"/>
        <v>6+ Years</v>
      </c>
      <c r="AI619">
        <v>20</v>
      </c>
      <c r="AJ619">
        <v>6</v>
      </c>
      <c r="AK619">
        <v>4</v>
      </c>
      <c r="AL619">
        <v>17</v>
      </c>
    </row>
    <row r="620" spans="1:38" x14ac:dyDescent="0.25">
      <c r="A620">
        <v>44</v>
      </c>
      <c r="B620" t="str">
        <f t="shared" si="27"/>
        <v>Mid Career (31-45)</v>
      </c>
      <c r="C620" t="s">
        <v>43</v>
      </c>
      <c r="D620" t="s">
        <v>36</v>
      </c>
      <c r="E620">
        <v>625</v>
      </c>
      <c r="F620" t="s">
        <v>45</v>
      </c>
      <c r="G620">
        <v>4</v>
      </c>
      <c r="H620">
        <v>3</v>
      </c>
      <c r="I620" t="s">
        <v>51</v>
      </c>
      <c r="J620">
        <v>1</v>
      </c>
      <c r="K620">
        <v>852</v>
      </c>
      <c r="L620">
        <v>4</v>
      </c>
      <c r="M620" t="s">
        <v>46</v>
      </c>
      <c r="N620">
        <v>50</v>
      </c>
      <c r="O620">
        <v>3</v>
      </c>
      <c r="P620">
        <v>2</v>
      </c>
      <c r="Q620" t="s">
        <v>54</v>
      </c>
      <c r="R620">
        <v>2</v>
      </c>
      <c r="S620" t="s">
        <v>41</v>
      </c>
      <c r="T620">
        <v>5933</v>
      </c>
      <c r="U620" t="str">
        <f t="shared" si="28"/>
        <v>Medium</v>
      </c>
      <c r="V620">
        <v>5197</v>
      </c>
      <c r="W620">
        <v>9</v>
      </c>
      <c r="X620" t="s">
        <v>42</v>
      </c>
      <c r="Y620" t="s">
        <v>43</v>
      </c>
      <c r="Z620">
        <v>12</v>
      </c>
      <c r="AA620">
        <v>3</v>
      </c>
      <c r="AB620">
        <v>4</v>
      </c>
      <c r="AC620">
        <v>80</v>
      </c>
      <c r="AD620">
        <v>0</v>
      </c>
      <c r="AE620">
        <v>10</v>
      </c>
      <c r="AF620">
        <v>2</v>
      </c>
      <c r="AG620">
        <v>2</v>
      </c>
      <c r="AH620" t="str">
        <f t="shared" si="29"/>
        <v>3-5 Years</v>
      </c>
      <c r="AI620">
        <v>5</v>
      </c>
      <c r="AJ620">
        <v>2</v>
      </c>
      <c r="AK620">
        <v>2</v>
      </c>
      <c r="AL620">
        <v>3</v>
      </c>
    </row>
    <row r="621" spans="1:38" x14ac:dyDescent="0.25">
      <c r="A621">
        <v>25</v>
      </c>
      <c r="B621" t="str">
        <f t="shared" si="27"/>
        <v>Early Career (18-30)</v>
      </c>
      <c r="C621" t="s">
        <v>43</v>
      </c>
      <c r="D621" t="s">
        <v>36</v>
      </c>
      <c r="E621">
        <v>180</v>
      </c>
      <c r="F621" t="s">
        <v>45</v>
      </c>
      <c r="G621">
        <v>2</v>
      </c>
      <c r="H621">
        <v>1</v>
      </c>
      <c r="I621" t="s">
        <v>51</v>
      </c>
      <c r="J621">
        <v>1</v>
      </c>
      <c r="K621">
        <v>854</v>
      </c>
      <c r="L621">
        <v>1</v>
      </c>
      <c r="M621" t="s">
        <v>46</v>
      </c>
      <c r="N621">
        <v>65</v>
      </c>
      <c r="O621">
        <v>4</v>
      </c>
      <c r="P621">
        <v>1</v>
      </c>
      <c r="Q621" t="s">
        <v>47</v>
      </c>
      <c r="R621">
        <v>1</v>
      </c>
      <c r="S621" t="s">
        <v>41</v>
      </c>
      <c r="T621">
        <v>3424</v>
      </c>
      <c r="U621" t="str">
        <f t="shared" si="28"/>
        <v>Medium</v>
      </c>
      <c r="V621">
        <v>21632</v>
      </c>
      <c r="W621">
        <v>7</v>
      </c>
      <c r="X621" t="s">
        <v>42</v>
      </c>
      <c r="Y621" t="s">
        <v>43</v>
      </c>
      <c r="Z621">
        <v>13</v>
      </c>
      <c r="AA621">
        <v>3</v>
      </c>
      <c r="AB621">
        <v>3</v>
      </c>
      <c r="AC621">
        <v>80</v>
      </c>
      <c r="AD621">
        <v>0</v>
      </c>
      <c r="AE621">
        <v>6</v>
      </c>
      <c r="AF621">
        <v>3</v>
      </c>
      <c r="AG621">
        <v>2</v>
      </c>
      <c r="AH621" t="str">
        <f t="shared" si="29"/>
        <v>3-5 Years</v>
      </c>
      <c r="AI621">
        <v>4</v>
      </c>
      <c r="AJ621">
        <v>3</v>
      </c>
      <c r="AK621">
        <v>0</v>
      </c>
      <c r="AL621">
        <v>1</v>
      </c>
    </row>
    <row r="622" spans="1:38" x14ac:dyDescent="0.25">
      <c r="A622">
        <v>33</v>
      </c>
      <c r="B622" t="str">
        <f t="shared" si="27"/>
        <v>Mid Career (31-45)</v>
      </c>
      <c r="C622" t="s">
        <v>43</v>
      </c>
      <c r="D622" t="s">
        <v>36</v>
      </c>
      <c r="E622">
        <v>586</v>
      </c>
      <c r="F622" t="s">
        <v>37</v>
      </c>
      <c r="G622">
        <v>1</v>
      </c>
      <c r="H622">
        <v>3</v>
      </c>
      <c r="I622" t="s">
        <v>51</v>
      </c>
      <c r="J622">
        <v>1</v>
      </c>
      <c r="K622">
        <v>855</v>
      </c>
      <c r="L622">
        <v>1</v>
      </c>
      <c r="M622" t="s">
        <v>46</v>
      </c>
      <c r="N622">
        <v>48</v>
      </c>
      <c r="O622">
        <v>4</v>
      </c>
      <c r="P622">
        <v>2</v>
      </c>
      <c r="Q622" t="s">
        <v>40</v>
      </c>
      <c r="R622">
        <v>1</v>
      </c>
      <c r="S622" t="s">
        <v>52</v>
      </c>
      <c r="T622">
        <v>4037</v>
      </c>
      <c r="U622" t="str">
        <f t="shared" si="28"/>
        <v>Medium</v>
      </c>
      <c r="V622">
        <v>21816</v>
      </c>
      <c r="W622">
        <v>1</v>
      </c>
      <c r="X622" t="s">
        <v>42</v>
      </c>
      <c r="Y622" t="s">
        <v>43</v>
      </c>
      <c r="Z622">
        <v>22</v>
      </c>
      <c r="AA622">
        <v>4</v>
      </c>
      <c r="AB622">
        <v>1</v>
      </c>
      <c r="AC622">
        <v>80</v>
      </c>
      <c r="AD622">
        <v>1</v>
      </c>
      <c r="AE622">
        <v>9</v>
      </c>
      <c r="AF622">
        <v>5</v>
      </c>
      <c r="AG622">
        <v>3</v>
      </c>
      <c r="AH622" t="str">
        <f t="shared" si="29"/>
        <v>6+ Years</v>
      </c>
      <c r="AI622">
        <v>9</v>
      </c>
      <c r="AJ622">
        <v>8</v>
      </c>
      <c r="AK622">
        <v>0</v>
      </c>
      <c r="AL622">
        <v>8</v>
      </c>
    </row>
    <row r="623" spans="1:38" x14ac:dyDescent="0.25">
      <c r="A623">
        <v>35</v>
      </c>
      <c r="B623" t="str">
        <f t="shared" si="27"/>
        <v>Mid Career (31-45)</v>
      </c>
      <c r="C623" t="s">
        <v>43</v>
      </c>
      <c r="D623" t="s">
        <v>36</v>
      </c>
      <c r="E623">
        <v>1343</v>
      </c>
      <c r="F623" t="s">
        <v>45</v>
      </c>
      <c r="G623">
        <v>27</v>
      </c>
      <c r="H623">
        <v>1</v>
      </c>
      <c r="I623" t="s">
        <v>51</v>
      </c>
      <c r="J623">
        <v>1</v>
      </c>
      <c r="K623">
        <v>856</v>
      </c>
      <c r="L623">
        <v>3</v>
      </c>
      <c r="M623" t="s">
        <v>39</v>
      </c>
      <c r="N623">
        <v>53</v>
      </c>
      <c r="O623">
        <v>2</v>
      </c>
      <c r="P623">
        <v>1</v>
      </c>
      <c r="Q623" t="s">
        <v>47</v>
      </c>
      <c r="R623">
        <v>1</v>
      </c>
      <c r="S623" t="s">
        <v>41</v>
      </c>
      <c r="T623">
        <v>2559</v>
      </c>
      <c r="U623" t="str">
        <f t="shared" si="28"/>
        <v>Low</v>
      </c>
      <c r="V623">
        <v>17852</v>
      </c>
      <c r="W623">
        <v>1</v>
      </c>
      <c r="X623" t="s">
        <v>42</v>
      </c>
      <c r="Y623" t="s">
        <v>43</v>
      </c>
      <c r="Z623">
        <v>11</v>
      </c>
      <c r="AA623">
        <v>3</v>
      </c>
      <c r="AB623">
        <v>4</v>
      </c>
      <c r="AC623">
        <v>80</v>
      </c>
      <c r="AD623">
        <v>0</v>
      </c>
      <c r="AE623">
        <v>6</v>
      </c>
      <c r="AF623">
        <v>3</v>
      </c>
      <c r="AG623">
        <v>2</v>
      </c>
      <c r="AH623" t="str">
        <f t="shared" si="29"/>
        <v>6+ Years</v>
      </c>
      <c r="AI623">
        <v>6</v>
      </c>
      <c r="AJ623">
        <v>5</v>
      </c>
      <c r="AK623">
        <v>1</v>
      </c>
      <c r="AL623">
        <v>1</v>
      </c>
    </row>
    <row r="624" spans="1:38" x14ac:dyDescent="0.25">
      <c r="A624">
        <v>36</v>
      </c>
      <c r="B624" t="str">
        <f t="shared" si="27"/>
        <v>Mid Career (31-45)</v>
      </c>
      <c r="C624" t="s">
        <v>43</v>
      </c>
      <c r="D624" t="s">
        <v>36</v>
      </c>
      <c r="E624">
        <v>928</v>
      </c>
      <c r="F624" t="s">
        <v>37</v>
      </c>
      <c r="G624">
        <v>1</v>
      </c>
      <c r="H624">
        <v>2</v>
      </c>
      <c r="I624" t="s">
        <v>38</v>
      </c>
      <c r="J624">
        <v>1</v>
      </c>
      <c r="K624">
        <v>857</v>
      </c>
      <c r="L624">
        <v>2</v>
      </c>
      <c r="M624" t="s">
        <v>46</v>
      </c>
      <c r="N624">
        <v>56</v>
      </c>
      <c r="O624">
        <v>3</v>
      </c>
      <c r="P624">
        <v>2</v>
      </c>
      <c r="Q624" t="s">
        <v>40</v>
      </c>
      <c r="R624">
        <v>4</v>
      </c>
      <c r="S624" t="s">
        <v>48</v>
      </c>
      <c r="T624">
        <v>6201</v>
      </c>
      <c r="U624" t="str">
        <f t="shared" si="28"/>
        <v>Medium</v>
      </c>
      <c r="V624">
        <v>2823</v>
      </c>
      <c r="W624">
        <v>1</v>
      </c>
      <c r="X624" t="s">
        <v>42</v>
      </c>
      <c r="Y624" t="s">
        <v>35</v>
      </c>
      <c r="Z624">
        <v>14</v>
      </c>
      <c r="AA624">
        <v>3</v>
      </c>
      <c r="AB624">
        <v>4</v>
      </c>
      <c r="AC624">
        <v>80</v>
      </c>
      <c r="AD624">
        <v>1</v>
      </c>
      <c r="AE624">
        <v>18</v>
      </c>
      <c r="AF624">
        <v>1</v>
      </c>
      <c r="AG624">
        <v>2</v>
      </c>
      <c r="AH624" t="str">
        <f t="shared" si="29"/>
        <v>6+ Years</v>
      </c>
      <c r="AI624">
        <v>18</v>
      </c>
      <c r="AJ624">
        <v>14</v>
      </c>
      <c r="AK624">
        <v>4</v>
      </c>
      <c r="AL624">
        <v>11</v>
      </c>
    </row>
    <row r="625" spans="1:38" x14ac:dyDescent="0.25">
      <c r="A625">
        <v>32</v>
      </c>
      <c r="B625" t="str">
        <f t="shared" si="27"/>
        <v>Mid Career (31-45)</v>
      </c>
      <c r="C625" t="s">
        <v>43</v>
      </c>
      <c r="D625" t="s">
        <v>36</v>
      </c>
      <c r="E625">
        <v>117</v>
      </c>
      <c r="F625" t="s">
        <v>37</v>
      </c>
      <c r="G625">
        <v>13</v>
      </c>
      <c r="H625">
        <v>4</v>
      </c>
      <c r="I625" t="s">
        <v>38</v>
      </c>
      <c r="J625">
        <v>1</v>
      </c>
      <c r="K625">
        <v>859</v>
      </c>
      <c r="L625">
        <v>2</v>
      </c>
      <c r="M625" t="s">
        <v>46</v>
      </c>
      <c r="N625">
        <v>73</v>
      </c>
      <c r="O625">
        <v>3</v>
      </c>
      <c r="P625">
        <v>2</v>
      </c>
      <c r="Q625" t="s">
        <v>40</v>
      </c>
      <c r="R625">
        <v>4</v>
      </c>
      <c r="S625" t="s">
        <v>52</v>
      </c>
      <c r="T625">
        <v>4403</v>
      </c>
      <c r="U625" t="str">
        <f t="shared" si="28"/>
        <v>Medium</v>
      </c>
      <c r="V625">
        <v>9250</v>
      </c>
      <c r="W625">
        <v>2</v>
      </c>
      <c r="X625" t="s">
        <v>42</v>
      </c>
      <c r="Y625" t="s">
        <v>43</v>
      </c>
      <c r="Z625">
        <v>11</v>
      </c>
      <c r="AA625">
        <v>3</v>
      </c>
      <c r="AB625">
        <v>3</v>
      </c>
      <c r="AC625">
        <v>80</v>
      </c>
      <c r="AD625">
        <v>1</v>
      </c>
      <c r="AE625">
        <v>8</v>
      </c>
      <c r="AF625">
        <v>3</v>
      </c>
      <c r="AG625">
        <v>2</v>
      </c>
      <c r="AH625" t="str">
        <f t="shared" si="29"/>
        <v>3-5 Years</v>
      </c>
      <c r="AI625">
        <v>5</v>
      </c>
      <c r="AJ625">
        <v>2</v>
      </c>
      <c r="AK625">
        <v>0</v>
      </c>
      <c r="AL625">
        <v>3</v>
      </c>
    </row>
    <row r="626" spans="1:38" x14ac:dyDescent="0.25">
      <c r="A626">
        <v>30</v>
      </c>
      <c r="B626" t="str">
        <f t="shared" si="27"/>
        <v>Early Career (18-30)</v>
      </c>
      <c r="C626" t="s">
        <v>43</v>
      </c>
      <c r="D626" t="s">
        <v>44</v>
      </c>
      <c r="E626">
        <v>1012</v>
      </c>
      <c r="F626" t="s">
        <v>45</v>
      </c>
      <c r="G626">
        <v>5</v>
      </c>
      <c r="H626">
        <v>4</v>
      </c>
      <c r="I626" t="s">
        <v>38</v>
      </c>
      <c r="J626">
        <v>1</v>
      </c>
      <c r="K626">
        <v>861</v>
      </c>
      <c r="L626">
        <v>2</v>
      </c>
      <c r="M626" t="s">
        <v>46</v>
      </c>
      <c r="N626">
        <v>75</v>
      </c>
      <c r="O626">
        <v>2</v>
      </c>
      <c r="P626">
        <v>1</v>
      </c>
      <c r="Q626" t="s">
        <v>47</v>
      </c>
      <c r="R626">
        <v>4</v>
      </c>
      <c r="S626" t="s">
        <v>52</v>
      </c>
      <c r="T626">
        <v>3761</v>
      </c>
      <c r="U626" t="str">
        <f t="shared" si="28"/>
        <v>Medium</v>
      </c>
      <c r="V626">
        <v>2373</v>
      </c>
      <c r="W626">
        <v>9</v>
      </c>
      <c r="X626" t="s">
        <v>42</v>
      </c>
      <c r="Y626" t="s">
        <v>43</v>
      </c>
      <c r="Z626">
        <v>12</v>
      </c>
      <c r="AA626">
        <v>3</v>
      </c>
      <c r="AB626">
        <v>2</v>
      </c>
      <c r="AC626">
        <v>80</v>
      </c>
      <c r="AD626">
        <v>1</v>
      </c>
      <c r="AE626">
        <v>10</v>
      </c>
      <c r="AF626">
        <v>3</v>
      </c>
      <c r="AG626">
        <v>2</v>
      </c>
      <c r="AH626" t="str">
        <f t="shared" si="29"/>
        <v>3-5 Years</v>
      </c>
      <c r="AI626">
        <v>5</v>
      </c>
      <c r="AJ626">
        <v>4</v>
      </c>
      <c r="AK626">
        <v>0</v>
      </c>
      <c r="AL626">
        <v>3</v>
      </c>
    </row>
    <row r="627" spans="1:38" x14ac:dyDescent="0.25">
      <c r="A627">
        <v>53</v>
      </c>
      <c r="B627" t="str">
        <f t="shared" si="27"/>
        <v>Late Career (46+)</v>
      </c>
      <c r="C627" t="s">
        <v>43</v>
      </c>
      <c r="D627" t="s">
        <v>36</v>
      </c>
      <c r="E627">
        <v>661</v>
      </c>
      <c r="F627" t="s">
        <v>37</v>
      </c>
      <c r="G627">
        <v>7</v>
      </c>
      <c r="H627">
        <v>2</v>
      </c>
      <c r="I627" t="s">
        <v>59</v>
      </c>
      <c r="J627">
        <v>1</v>
      </c>
      <c r="K627">
        <v>862</v>
      </c>
      <c r="L627">
        <v>1</v>
      </c>
      <c r="M627" t="s">
        <v>39</v>
      </c>
      <c r="N627">
        <v>78</v>
      </c>
      <c r="O627">
        <v>2</v>
      </c>
      <c r="P627">
        <v>3</v>
      </c>
      <c r="Q627" t="s">
        <v>40</v>
      </c>
      <c r="R627">
        <v>4</v>
      </c>
      <c r="S627" t="s">
        <v>48</v>
      </c>
      <c r="T627">
        <v>10934</v>
      </c>
      <c r="U627" t="str">
        <f t="shared" si="28"/>
        <v>High</v>
      </c>
      <c r="V627">
        <v>20715</v>
      </c>
      <c r="W627">
        <v>7</v>
      </c>
      <c r="X627" t="s">
        <v>42</v>
      </c>
      <c r="Y627" t="s">
        <v>35</v>
      </c>
      <c r="Z627">
        <v>18</v>
      </c>
      <c r="AA627">
        <v>3</v>
      </c>
      <c r="AB627">
        <v>4</v>
      </c>
      <c r="AC627">
        <v>80</v>
      </c>
      <c r="AD627">
        <v>1</v>
      </c>
      <c r="AE627">
        <v>35</v>
      </c>
      <c r="AF627">
        <v>3</v>
      </c>
      <c r="AG627">
        <v>3</v>
      </c>
      <c r="AH627" t="str">
        <f t="shared" si="29"/>
        <v>3-5 Years</v>
      </c>
      <c r="AI627">
        <v>5</v>
      </c>
      <c r="AJ627">
        <v>2</v>
      </c>
      <c r="AK627">
        <v>0</v>
      </c>
      <c r="AL627">
        <v>4</v>
      </c>
    </row>
    <row r="628" spans="1:38" x14ac:dyDescent="0.25">
      <c r="A628">
        <v>45</v>
      </c>
      <c r="B628" t="str">
        <f t="shared" si="27"/>
        <v>Mid Career (31-45)</v>
      </c>
      <c r="C628" t="s">
        <v>43</v>
      </c>
      <c r="D628" t="s">
        <v>36</v>
      </c>
      <c r="E628">
        <v>930</v>
      </c>
      <c r="F628" t="s">
        <v>37</v>
      </c>
      <c r="G628">
        <v>9</v>
      </c>
      <c r="H628">
        <v>3</v>
      </c>
      <c r="I628" t="s">
        <v>59</v>
      </c>
      <c r="J628">
        <v>1</v>
      </c>
      <c r="K628">
        <v>864</v>
      </c>
      <c r="L628">
        <v>4</v>
      </c>
      <c r="M628" t="s">
        <v>46</v>
      </c>
      <c r="N628">
        <v>74</v>
      </c>
      <c r="O628">
        <v>3</v>
      </c>
      <c r="P628">
        <v>3</v>
      </c>
      <c r="Q628" t="s">
        <v>40</v>
      </c>
      <c r="R628">
        <v>1</v>
      </c>
      <c r="S628" t="s">
        <v>52</v>
      </c>
      <c r="T628">
        <v>10761</v>
      </c>
      <c r="U628" t="str">
        <f t="shared" si="28"/>
        <v>High</v>
      </c>
      <c r="V628">
        <v>19239</v>
      </c>
      <c r="W628">
        <v>4</v>
      </c>
      <c r="X628" t="s">
        <v>42</v>
      </c>
      <c r="Y628" t="s">
        <v>35</v>
      </c>
      <c r="Z628">
        <v>12</v>
      </c>
      <c r="AA628">
        <v>3</v>
      </c>
      <c r="AB628">
        <v>3</v>
      </c>
      <c r="AC628">
        <v>80</v>
      </c>
      <c r="AD628">
        <v>1</v>
      </c>
      <c r="AE628">
        <v>18</v>
      </c>
      <c r="AF628">
        <v>2</v>
      </c>
      <c r="AG628">
        <v>3</v>
      </c>
      <c r="AH628" t="str">
        <f t="shared" si="29"/>
        <v>3-5 Years</v>
      </c>
      <c r="AI628">
        <v>5</v>
      </c>
      <c r="AJ628">
        <v>4</v>
      </c>
      <c r="AK628">
        <v>0</v>
      </c>
      <c r="AL628">
        <v>2</v>
      </c>
    </row>
    <row r="629" spans="1:38" x14ac:dyDescent="0.25">
      <c r="A629">
        <v>32</v>
      </c>
      <c r="B629" t="str">
        <f t="shared" si="27"/>
        <v>Mid Career (31-45)</v>
      </c>
      <c r="C629" t="s">
        <v>43</v>
      </c>
      <c r="D629" t="s">
        <v>36</v>
      </c>
      <c r="E629">
        <v>638</v>
      </c>
      <c r="F629" t="s">
        <v>45</v>
      </c>
      <c r="G629">
        <v>8</v>
      </c>
      <c r="H629">
        <v>2</v>
      </c>
      <c r="I629" t="s">
        <v>51</v>
      </c>
      <c r="J629">
        <v>1</v>
      </c>
      <c r="K629">
        <v>865</v>
      </c>
      <c r="L629">
        <v>3</v>
      </c>
      <c r="M629" t="s">
        <v>39</v>
      </c>
      <c r="N629">
        <v>91</v>
      </c>
      <c r="O629">
        <v>4</v>
      </c>
      <c r="P629">
        <v>2</v>
      </c>
      <c r="Q629" t="s">
        <v>47</v>
      </c>
      <c r="R629">
        <v>3</v>
      </c>
      <c r="S629" t="s">
        <v>48</v>
      </c>
      <c r="T629">
        <v>5175</v>
      </c>
      <c r="U629" t="str">
        <f t="shared" si="28"/>
        <v>Medium</v>
      </c>
      <c r="V629">
        <v>22162</v>
      </c>
      <c r="W629">
        <v>5</v>
      </c>
      <c r="X629" t="s">
        <v>42</v>
      </c>
      <c r="Y629" t="s">
        <v>43</v>
      </c>
      <c r="Z629">
        <v>12</v>
      </c>
      <c r="AA629">
        <v>3</v>
      </c>
      <c r="AB629">
        <v>3</v>
      </c>
      <c r="AC629">
        <v>80</v>
      </c>
      <c r="AD629">
        <v>1</v>
      </c>
      <c r="AE629">
        <v>9</v>
      </c>
      <c r="AF629">
        <v>3</v>
      </c>
      <c r="AG629">
        <v>2</v>
      </c>
      <c r="AH629" t="str">
        <f t="shared" si="29"/>
        <v>3-5 Years</v>
      </c>
      <c r="AI629">
        <v>5</v>
      </c>
      <c r="AJ629">
        <v>3</v>
      </c>
      <c r="AK629">
        <v>1</v>
      </c>
      <c r="AL629">
        <v>3</v>
      </c>
    </row>
    <row r="630" spans="1:38" x14ac:dyDescent="0.25">
      <c r="A630">
        <v>52</v>
      </c>
      <c r="B630" t="str">
        <f t="shared" si="27"/>
        <v>Late Career (46+)</v>
      </c>
      <c r="C630" t="s">
        <v>43</v>
      </c>
      <c r="D630" t="s">
        <v>44</v>
      </c>
      <c r="E630">
        <v>890</v>
      </c>
      <c r="F630" t="s">
        <v>45</v>
      </c>
      <c r="G630">
        <v>25</v>
      </c>
      <c r="H630">
        <v>4</v>
      </c>
      <c r="I630" t="s">
        <v>51</v>
      </c>
      <c r="J630">
        <v>1</v>
      </c>
      <c r="K630">
        <v>867</v>
      </c>
      <c r="L630">
        <v>3</v>
      </c>
      <c r="M630" t="s">
        <v>39</v>
      </c>
      <c r="N630">
        <v>81</v>
      </c>
      <c r="O630">
        <v>2</v>
      </c>
      <c r="P630">
        <v>4</v>
      </c>
      <c r="Q630" t="s">
        <v>53</v>
      </c>
      <c r="R630">
        <v>4</v>
      </c>
      <c r="S630" t="s">
        <v>48</v>
      </c>
      <c r="T630">
        <v>13826</v>
      </c>
      <c r="U630" t="str">
        <f t="shared" si="28"/>
        <v>High</v>
      </c>
      <c r="V630">
        <v>19028</v>
      </c>
      <c r="W630">
        <v>3</v>
      </c>
      <c r="X630" t="s">
        <v>42</v>
      </c>
      <c r="Y630" t="s">
        <v>43</v>
      </c>
      <c r="Z630">
        <v>22</v>
      </c>
      <c r="AA630">
        <v>4</v>
      </c>
      <c r="AB630">
        <v>3</v>
      </c>
      <c r="AC630">
        <v>80</v>
      </c>
      <c r="AD630">
        <v>0</v>
      </c>
      <c r="AE630">
        <v>31</v>
      </c>
      <c r="AF630">
        <v>3</v>
      </c>
      <c r="AG630">
        <v>3</v>
      </c>
      <c r="AH630" t="str">
        <f t="shared" si="29"/>
        <v>6+ Years</v>
      </c>
      <c r="AI630">
        <v>9</v>
      </c>
      <c r="AJ630">
        <v>8</v>
      </c>
      <c r="AK630">
        <v>0</v>
      </c>
      <c r="AL630">
        <v>0</v>
      </c>
    </row>
    <row r="631" spans="1:38" x14ac:dyDescent="0.25">
      <c r="A631">
        <v>37</v>
      </c>
      <c r="B631" t="str">
        <f t="shared" si="27"/>
        <v>Mid Career (31-45)</v>
      </c>
      <c r="C631" t="s">
        <v>43</v>
      </c>
      <c r="D631" t="s">
        <v>36</v>
      </c>
      <c r="E631">
        <v>342</v>
      </c>
      <c r="F631" t="s">
        <v>37</v>
      </c>
      <c r="G631">
        <v>16</v>
      </c>
      <c r="H631">
        <v>4</v>
      </c>
      <c r="I631" t="s">
        <v>59</v>
      </c>
      <c r="J631">
        <v>1</v>
      </c>
      <c r="K631">
        <v>868</v>
      </c>
      <c r="L631">
        <v>4</v>
      </c>
      <c r="M631" t="s">
        <v>46</v>
      </c>
      <c r="N631">
        <v>66</v>
      </c>
      <c r="O631">
        <v>2</v>
      </c>
      <c r="P631">
        <v>2</v>
      </c>
      <c r="Q631" t="s">
        <v>40</v>
      </c>
      <c r="R631">
        <v>3</v>
      </c>
      <c r="S631" t="s">
        <v>52</v>
      </c>
      <c r="T631">
        <v>6334</v>
      </c>
      <c r="U631" t="str">
        <f t="shared" si="28"/>
        <v>Medium</v>
      </c>
      <c r="V631">
        <v>24558</v>
      </c>
      <c r="W631">
        <v>4</v>
      </c>
      <c r="X631" t="s">
        <v>42</v>
      </c>
      <c r="Y631" t="s">
        <v>43</v>
      </c>
      <c r="Z631">
        <v>19</v>
      </c>
      <c r="AA631">
        <v>3</v>
      </c>
      <c r="AB631">
        <v>4</v>
      </c>
      <c r="AC631">
        <v>80</v>
      </c>
      <c r="AD631">
        <v>2</v>
      </c>
      <c r="AE631">
        <v>9</v>
      </c>
      <c r="AF631">
        <v>2</v>
      </c>
      <c r="AG631">
        <v>3</v>
      </c>
      <c r="AH631" t="str">
        <f t="shared" si="29"/>
        <v>0-2 Years</v>
      </c>
      <c r="AI631">
        <v>1</v>
      </c>
      <c r="AJ631">
        <v>0</v>
      </c>
      <c r="AK631">
        <v>0</v>
      </c>
      <c r="AL631">
        <v>0</v>
      </c>
    </row>
    <row r="632" spans="1:38" x14ac:dyDescent="0.25">
      <c r="A632">
        <v>28</v>
      </c>
      <c r="B632" t="str">
        <f t="shared" si="27"/>
        <v>Early Career (18-30)</v>
      </c>
      <c r="C632" t="s">
        <v>43</v>
      </c>
      <c r="D632" t="s">
        <v>36</v>
      </c>
      <c r="E632">
        <v>1169</v>
      </c>
      <c r="F632" t="s">
        <v>61</v>
      </c>
      <c r="G632">
        <v>8</v>
      </c>
      <c r="H632">
        <v>2</v>
      </c>
      <c r="I632" t="s">
        <v>51</v>
      </c>
      <c r="J632">
        <v>1</v>
      </c>
      <c r="K632">
        <v>869</v>
      </c>
      <c r="L632">
        <v>2</v>
      </c>
      <c r="M632" t="s">
        <v>46</v>
      </c>
      <c r="N632">
        <v>63</v>
      </c>
      <c r="O632">
        <v>2</v>
      </c>
      <c r="P632">
        <v>1</v>
      </c>
      <c r="Q632" t="s">
        <v>61</v>
      </c>
      <c r="R632">
        <v>4</v>
      </c>
      <c r="S632" t="s">
        <v>52</v>
      </c>
      <c r="T632">
        <v>4936</v>
      </c>
      <c r="U632" t="str">
        <f t="shared" si="28"/>
        <v>Medium</v>
      </c>
      <c r="V632">
        <v>23965</v>
      </c>
      <c r="W632">
        <v>1</v>
      </c>
      <c r="X632" t="s">
        <v>42</v>
      </c>
      <c r="Y632" t="s">
        <v>43</v>
      </c>
      <c r="Z632">
        <v>13</v>
      </c>
      <c r="AA632">
        <v>3</v>
      </c>
      <c r="AB632">
        <v>4</v>
      </c>
      <c r="AC632">
        <v>80</v>
      </c>
      <c r="AD632">
        <v>1</v>
      </c>
      <c r="AE632">
        <v>6</v>
      </c>
      <c r="AF632">
        <v>6</v>
      </c>
      <c r="AG632">
        <v>3</v>
      </c>
      <c r="AH632" t="str">
        <f t="shared" si="29"/>
        <v>3-5 Years</v>
      </c>
      <c r="AI632">
        <v>5</v>
      </c>
      <c r="AJ632">
        <v>1</v>
      </c>
      <c r="AK632">
        <v>0</v>
      </c>
      <c r="AL632">
        <v>4</v>
      </c>
    </row>
    <row r="633" spans="1:38" x14ac:dyDescent="0.25">
      <c r="A633">
        <v>22</v>
      </c>
      <c r="B633" t="str">
        <f t="shared" si="27"/>
        <v>Early Career (18-30)</v>
      </c>
      <c r="C633" t="s">
        <v>43</v>
      </c>
      <c r="D633" t="s">
        <v>36</v>
      </c>
      <c r="E633">
        <v>1230</v>
      </c>
      <c r="F633" t="s">
        <v>45</v>
      </c>
      <c r="G633">
        <v>1</v>
      </c>
      <c r="H633">
        <v>2</v>
      </c>
      <c r="I633" t="s">
        <v>38</v>
      </c>
      <c r="J633">
        <v>1</v>
      </c>
      <c r="K633">
        <v>872</v>
      </c>
      <c r="L633">
        <v>4</v>
      </c>
      <c r="M633" t="s">
        <v>46</v>
      </c>
      <c r="N633">
        <v>33</v>
      </c>
      <c r="O633">
        <v>2</v>
      </c>
      <c r="P633">
        <v>2</v>
      </c>
      <c r="Q633" t="s">
        <v>53</v>
      </c>
      <c r="R633">
        <v>4</v>
      </c>
      <c r="S633" t="s">
        <v>48</v>
      </c>
      <c r="T633">
        <v>4775</v>
      </c>
      <c r="U633" t="str">
        <f t="shared" si="28"/>
        <v>Medium</v>
      </c>
      <c r="V633">
        <v>19146</v>
      </c>
      <c r="W633">
        <v>6</v>
      </c>
      <c r="X633" t="s">
        <v>42</v>
      </c>
      <c r="Y633" t="s">
        <v>43</v>
      </c>
      <c r="Z633">
        <v>22</v>
      </c>
      <c r="AA633">
        <v>4</v>
      </c>
      <c r="AB633">
        <v>1</v>
      </c>
      <c r="AC633">
        <v>80</v>
      </c>
      <c r="AD633">
        <v>2</v>
      </c>
      <c r="AE633">
        <v>4</v>
      </c>
      <c r="AF633">
        <v>2</v>
      </c>
      <c r="AG633">
        <v>1</v>
      </c>
      <c r="AH633" t="str">
        <f t="shared" si="29"/>
        <v>0-2 Years</v>
      </c>
      <c r="AI633">
        <v>2</v>
      </c>
      <c r="AJ633">
        <v>2</v>
      </c>
      <c r="AK633">
        <v>2</v>
      </c>
      <c r="AL633">
        <v>2</v>
      </c>
    </row>
    <row r="634" spans="1:38" x14ac:dyDescent="0.25">
      <c r="A634">
        <v>44</v>
      </c>
      <c r="B634" t="str">
        <f t="shared" si="27"/>
        <v>Mid Career (31-45)</v>
      </c>
      <c r="C634" t="s">
        <v>43</v>
      </c>
      <c r="D634" t="s">
        <v>36</v>
      </c>
      <c r="E634">
        <v>986</v>
      </c>
      <c r="F634" t="s">
        <v>45</v>
      </c>
      <c r="G634">
        <v>8</v>
      </c>
      <c r="H634">
        <v>4</v>
      </c>
      <c r="I634" t="s">
        <v>38</v>
      </c>
      <c r="J634">
        <v>1</v>
      </c>
      <c r="K634">
        <v>874</v>
      </c>
      <c r="L634">
        <v>1</v>
      </c>
      <c r="M634" t="s">
        <v>46</v>
      </c>
      <c r="N634">
        <v>62</v>
      </c>
      <c r="O634">
        <v>4</v>
      </c>
      <c r="P634">
        <v>1</v>
      </c>
      <c r="Q634" t="s">
        <v>50</v>
      </c>
      <c r="R634">
        <v>4</v>
      </c>
      <c r="S634" t="s">
        <v>48</v>
      </c>
      <c r="T634">
        <v>2818</v>
      </c>
      <c r="U634" t="str">
        <f t="shared" si="28"/>
        <v>Low</v>
      </c>
      <c r="V634">
        <v>5044</v>
      </c>
      <c r="W634">
        <v>2</v>
      </c>
      <c r="X634" t="s">
        <v>42</v>
      </c>
      <c r="Y634" t="s">
        <v>35</v>
      </c>
      <c r="Z634">
        <v>24</v>
      </c>
      <c r="AA634">
        <v>4</v>
      </c>
      <c r="AB634">
        <v>3</v>
      </c>
      <c r="AC634">
        <v>80</v>
      </c>
      <c r="AD634">
        <v>1</v>
      </c>
      <c r="AE634">
        <v>10</v>
      </c>
      <c r="AF634">
        <v>2</v>
      </c>
      <c r="AG634">
        <v>2</v>
      </c>
      <c r="AH634" t="str">
        <f t="shared" si="29"/>
        <v>3-5 Years</v>
      </c>
      <c r="AI634">
        <v>3</v>
      </c>
      <c r="AJ634">
        <v>2</v>
      </c>
      <c r="AK634">
        <v>0</v>
      </c>
      <c r="AL634">
        <v>2</v>
      </c>
    </row>
    <row r="635" spans="1:38" x14ac:dyDescent="0.25">
      <c r="A635">
        <v>42</v>
      </c>
      <c r="B635" t="str">
        <f t="shared" si="27"/>
        <v>Mid Career (31-45)</v>
      </c>
      <c r="C635" t="s">
        <v>43</v>
      </c>
      <c r="D635" t="s">
        <v>44</v>
      </c>
      <c r="E635">
        <v>1271</v>
      </c>
      <c r="F635" t="s">
        <v>45</v>
      </c>
      <c r="G635">
        <v>2</v>
      </c>
      <c r="H635">
        <v>1</v>
      </c>
      <c r="I635" t="s">
        <v>51</v>
      </c>
      <c r="J635">
        <v>1</v>
      </c>
      <c r="K635">
        <v>875</v>
      </c>
      <c r="L635">
        <v>2</v>
      </c>
      <c r="M635" t="s">
        <v>46</v>
      </c>
      <c r="N635">
        <v>35</v>
      </c>
      <c r="O635">
        <v>3</v>
      </c>
      <c r="P635">
        <v>1</v>
      </c>
      <c r="Q635" t="s">
        <v>47</v>
      </c>
      <c r="R635">
        <v>4</v>
      </c>
      <c r="S635" t="s">
        <v>41</v>
      </c>
      <c r="T635">
        <v>2515</v>
      </c>
      <c r="U635" t="str">
        <f t="shared" si="28"/>
        <v>Low</v>
      </c>
      <c r="V635">
        <v>9068</v>
      </c>
      <c r="W635">
        <v>5</v>
      </c>
      <c r="X635" t="s">
        <v>42</v>
      </c>
      <c r="Y635" t="s">
        <v>35</v>
      </c>
      <c r="Z635">
        <v>14</v>
      </c>
      <c r="AA635">
        <v>3</v>
      </c>
      <c r="AB635">
        <v>4</v>
      </c>
      <c r="AC635">
        <v>80</v>
      </c>
      <c r="AD635">
        <v>0</v>
      </c>
      <c r="AE635">
        <v>8</v>
      </c>
      <c r="AF635">
        <v>2</v>
      </c>
      <c r="AG635">
        <v>3</v>
      </c>
      <c r="AH635" t="str">
        <f t="shared" si="29"/>
        <v>0-2 Years</v>
      </c>
      <c r="AI635">
        <v>2</v>
      </c>
      <c r="AJ635">
        <v>1</v>
      </c>
      <c r="AK635">
        <v>2</v>
      </c>
      <c r="AL635">
        <v>2</v>
      </c>
    </row>
    <row r="636" spans="1:38" x14ac:dyDescent="0.25">
      <c r="A636">
        <v>36</v>
      </c>
      <c r="B636" t="str">
        <f t="shared" si="27"/>
        <v>Mid Career (31-45)</v>
      </c>
      <c r="C636" t="s">
        <v>43</v>
      </c>
      <c r="D636" t="s">
        <v>36</v>
      </c>
      <c r="E636">
        <v>1278</v>
      </c>
      <c r="F636" t="s">
        <v>61</v>
      </c>
      <c r="G636">
        <v>8</v>
      </c>
      <c r="H636">
        <v>3</v>
      </c>
      <c r="I636" t="s">
        <v>38</v>
      </c>
      <c r="J636">
        <v>1</v>
      </c>
      <c r="K636">
        <v>878</v>
      </c>
      <c r="L636">
        <v>1</v>
      </c>
      <c r="M636" t="s">
        <v>46</v>
      </c>
      <c r="N636">
        <v>77</v>
      </c>
      <c r="O636">
        <v>2</v>
      </c>
      <c r="P636">
        <v>1</v>
      </c>
      <c r="Q636" t="s">
        <v>61</v>
      </c>
      <c r="R636">
        <v>1</v>
      </c>
      <c r="S636" t="s">
        <v>48</v>
      </c>
      <c r="T636">
        <v>2342</v>
      </c>
      <c r="U636" t="str">
        <f t="shared" si="28"/>
        <v>Low</v>
      </c>
      <c r="V636">
        <v>8635</v>
      </c>
      <c r="W636">
        <v>0</v>
      </c>
      <c r="X636" t="s">
        <v>42</v>
      </c>
      <c r="Y636" t="s">
        <v>43</v>
      </c>
      <c r="Z636">
        <v>21</v>
      </c>
      <c r="AA636">
        <v>4</v>
      </c>
      <c r="AB636">
        <v>3</v>
      </c>
      <c r="AC636">
        <v>80</v>
      </c>
      <c r="AD636">
        <v>0</v>
      </c>
      <c r="AE636">
        <v>6</v>
      </c>
      <c r="AF636">
        <v>3</v>
      </c>
      <c r="AG636">
        <v>3</v>
      </c>
      <c r="AH636" t="str">
        <f t="shared" si="29"/>
        <v>3-5 Years</v>
      </c>
      <c r="AI636">
        <v>5</v>
      </c>
      <c r="AJ636">
        <v>4</v>
      </c>
      <c r="AK636">
        <v>0</v>
      </c>
      <c r="AL636">
        <v>3</v>
      </c>
    </row>
    <row r="637" spans="1:38" x14ac:dyDescent="0.25">
      <c r="A637">
        <v>25</v>
      </c>
      <c r="B637" t="str">
        <f t="shared" si="27"/>
        <v>Early Career (18-30)</v>
      </c>
      <c r="C637" t="s">
        <v>43</v>
      </c>
      <c r="D637" t="s">
        <v>36</v>
      </c>
      <c r="E637">
        <v>141</v>
      </c>
      <c r="F637" t="s">
        <v>37</v>
      </c>
      <c r="G637">
        <v>3</v>
      </c>
      <c r="H637">
        <v>1</v>
      </c>
      <c r="I637" t="s">
        <v>49</v>
      </c>
      <c r="J637">
        <v>1</v>
      </c>
      <c r="K637">
        <v>879</v>
      </c>
      <c r="L637">
        <v>3</v>
      </c>
      <c r="M637" t="s">
        <v>46</v>
      </c>
      <c r="N637">
        <v>98</v>
      </c>
      <c r="O637">
        <v>3</v>
      </c>
      <c r="P637">
        <v>2</v>
      </c>
      <c r="Q637" t="s">
        <v>40</v>
      </c>
      <c r="R637">
        <v>1</v>
      </c>
      <c r="S637" t="s">
        <v>48</v>
      </c>
      <c r="T637">
        <v>4194</v>
      </c>
      <c r="U637" t="str">
        <f t="shared" si="28"/>
        <v>Medium</v>
      </c>
      <c r="V637">
        <v>14363</v>
      </c>
      <c r="W637">
        <v>1</v>
      </c>
      <c r="X637" t="s">
        <v>42</v>
      </c>
      <c r="Y637" t="s">
        <v>35</v>
      </c>
      <c r="Z637">
        <v>18</v>
      </c>
      <c r="AA637">
        <v>3</v>
      </c>
      <c r="AB637">
        <v>4</v>
      </c>
      <c r="AC637">
        <v>80</v>
      </c>
      <c r="AD637">
        <v>0</v>
      </c>
      <c r="AE637">
        <v>5</v>
      </c>
      <c r="AF637">
        <v>3</v>
      </c>
      <c r="AG637">
        <v>3</v>
      </c>
      <c r="AH637" t="str">
        <f t="shared" si="29"/>
        <v>3-5 Years</v>
      </c>
      <c r="AI637">
        <v>5</v>
      </c>
      <c r="AJ637">
        <v>3</v>
      </c>
      <c r="AK637">
        <v>0</v>
      </c>
      <c r="AL637">
        <v>3</v>
      </c>
    </row>
    <row r="638" spans="1:38" x14ac:dyDescent="0.25">
      <c r="A638">
        <v>35</v>
      </c>
      <c r="B638" t="str">
        <f t="shared" si="27"/>
        <v>Mid Career (31-45)</v>
      </c>
      <c r="C638" t="s">
        <v>43</v>
      </c>
      <c r="D638" t="s">
        <v>36</v>
      </c>
      <c r="E638">
        <v>607</v>
      </c>
      <c r="F638" t="s">
        <v>45</v>
      </c>
      <c r="G638">
        <v>9</v>
      </c>
      <c r="H638">
        <v>3</v>
      </c>
      <c r="I638" t="s">
        <v>38</v>
      </c>
      <c r="J638">
        <v>1</v>
      </c>
      <c r="K638">
        <v>880</v>
      </c>
      <c r="L638">
        <v>4</v>
      </c>
      <c r="M638" t="s">
        <v>39</v>
      </c>
      <c r="N638">
        <v>66</v>
      </c>
      <c r="O638">
        <v>2</v>
      </c>
      <c r="P638">
        <v>3</v>
      </c>
      <c r="Q638" t="s">
        <v>53</v>
      </c>
      <c r="R638">
        <v>3</v>
      </c>
      <c r="S638" t="s">
        <v>48</v>
      </c>
      <c r="T638">
        <v>10685</v>
      </c>
      <c r="U638" t="str">
        <f t="shared" si="28"/>
        <v>High</v>
      </c>
      <c r="V638">
        <v>23457</v>
      </c>
      <c r="W638">
        <v>1</v>
      </c>
      <c r="X638" t="s">
        <v>42</v>
      </c>
      <c r="Y638" t="s">
        <v>35</v>
      </c>
      <c r="Z638">
        <v>20</v>
      </c>
      <c r="AA638">
        <v>4</v>
      </c>
      <c r="AB638">
        <v>2</v>
      </c>
      <c r="AC638">
        <v>80</v>
      </c>
      <c r="AD638">
        <v>1</v>
      </c>
      <c r="AE638">
        <v>17</v>
      </c>
      <c r="AF638">
        <v>2</v>
      </c>
      <c r="AG638">
        <v>3</v>
      </c>
      <c r="AH638" t="str">
        <f t="shared" si="29"/>
        <v>6+ Years</v>
      </c>
      <c r="AI638">
        <v>17</v>
      </c>
      <c r="AJ638">
        <v>14</v>
      </c>
      <c r="AK638">
        <v>5</v>
      </c>
      <c r="AL638">
        <v>15</v>
      </c>
    </row>
    <row r="639" spans="1:38" x14ac:dyDescent="0.25">
      <c r="A639">
        <v>35</v>
      </c>
      <c r="B639" t="str">
        <f t="shared" si="27"/>
        <v>Mid Career (31-45)</v>
      </c>
      <c r="C639" t="s">
        <v>35</v>
      </c>
      <c r="D639" t="s">
        <v>44</v>
      </c>
      <c r="E639">
        <v>130</v>
      </c>
      <c r="F639" t="s">
        <v>45</v>
      </c>
      <c r="G639">
        <v>25</v>
      </c>
      <c r="H639">
        <v>4</v>
      </c>
      <c r="I639" t="s">
        <v>38</v>
      </c>
      <c r="J639">
        <v>1</v>
      </c>
      <c r="K639">
        <v>881</v>
      </c>
      <c r="L639">
        <v>4</v>
      </c>
      <c r="M639" t="s">
        <v>39</v>
      </c>
      <c r="N639">
        <v>96</v>
      </c>
      <c r="O639">
        <v>3</v>
      </c>
      <c r="P639">
        <v>1</v>
      </c>
      <c r="Q639" t="s">
        <v>47</v>
      </c>
      <c r="R639">
        <v>2</v>
      </c>
      <c r="S639" t="s">
        <v>52</v>
      </c>
      <c r="T639">
        <v>2022</v>
      </c>
      <c r="U639" t="str">
        <f t="shared" si="28"/>
        <v>Low</v>
      </c>
      <c r="V639">
        <v>16612</v>
      </c>
      <c r="W639">
        <v>1</v>
      </c>
      <c r="X639" t="s">
        <v>42</v>
      </c>
      <c r="Y639" t="s">
        <v>35</v>
      </c>
      <c r="Z639">
        <v>19</v>
      </c>
      <c r="AA639">
        <v>3</v>
      </c>
      <c r="AB639">
        <v>1</v>
      </c>
      <c r="AC639">
        <v>80</v>
      </c>
      <c r="AD639">
        <v>1</v>
      </c>
      <c r="AE639">
        <v>10</v>
      </c>
      <c r="AF639">
        <v>3</v>
      </c>
      <c r="AG639">
        <v>2</v>
      </c>
      <c r="AH639" t="str">
        <f t="shared" si="29"/>
        <v>6+ Years</v>
      </c>
      <c r="AI639">
        <v>10</v>
      </c>
      <c r="AJ639">
        <v>2</v>
      </c>
      <c r="AK639">
        <v>7</v>
      </c>
      <c r="AL639">
        <v>8</v>
      </c>
    </row>
    <row r="640" spans="1:38" x14ac:dyDescent="0.25">
      <c r="A640">
        <v>32</v>
      </c>
      <c r="B640" t="str">
        <f t="shared" si="27"/>
        <v>Mid Career (31-45)</v>
      </c>
      <c r="C640" t="s">
        <v>43</v>
      </c>
      <c r="D640" t="s">
        <v>55</v>
      </c>
      <c r="E640">
        <v>300</v>
      </c>
      <c r="F640" t="s">
        <v>45</v>
      </c>
      <c r="G640">
        <v>1</v>
      </c>
      <c r="H640">
        <v>3</v>
      </c>
      <c r="I640" t="s">
        <v>38</v>
      </c>
      <c r="J640">
        <v>1</v>
      </c>
      <c r="K640">
        <v>882</v>
      </c>
      <c r="L640">
        <v>4</v>
      </c>
      <c r="M640" t="s">
        <v>46</v>
      </c>
      <c r="N640">
        <v>61</v>
      </c>
      <c r="O640">
        <v>3</v>
      </c>
      <c r="P640">
        <v>1</v>
      </c>
      <c r="Q640" t="s">
        <v>50</v>
      </c>
      <c r="R640">
        <v>4</v>
      </c>
      <c r="S640" t="s">
        <v>52</v>
      </c>
      <c r="T640">
        <v>2314</v>
      </c>
      <c r="U640" t="str">
        <f t="shared" si="28"/>
        <v>Low</v>
      </c>
      <c r="V640">
        <v>9148</v>
      </c>
      <c r="W640">
        <v>0</v>
      </c>
      <c r="X640" t="s">
        <v>42</v>
      </c>
      <c r="Y640" t="s">
        <v>43</v>
      </c>
      <c r="Z640">
        <v>12</v>
      </c>
      <c r="AA640">
        <v>3</v>
      </c>
      <c r="AB640">
        <v>2</v>
      </c>
      <c r="AC640">
        <v>80</v>
      </c>
      <c r="AD640">
        <v>1</v>
      </c>
      <c r="AE640">
        <v>4</v>
      </c>
      <c r="AF640">
        <v>2</v>
      </c>
      <c r="AG640">
        <v>3</v>
      </c>
      <c r="AH640" t="str">
        <f t="shared" si="29"/>
        <v>3-5 Years</v>
      </c>
      <c r="AI640">
        <v>3</v>
      </c>
      <c r="AJ640">
        <v>0</v>
      </c>
      <c r="AK640">
        <v>0</v>
      </c>
      <c r="AL640">
        <v>2</v>
      </c>
    </row>
    <row r="641" spans="1:38" x14ac:dyDescent="0.25">
      <c r="A641">
        <v>25</v>
      </c>
      <c r="B641" t="str">
        <f t="shared" si="27"/>
        <v>Early Career (18-30)</v>
      </c>
      <c r="C641" t="s">
        <v>43</v>
      </c>
      <c r="D641" t="s">
        <v>36</v>
      </c>
      <c r="E641">
        <v>583</v>
      </c>
      <c r="F641" t="s">
        <v>37</v>
      </c>
      <c r="G641">
        <v>4</v>
      </c>
      <c r="H641">
        <v>1</v>
      </c>
      <c r="I641" t="s">
        <v>59</v>
      </c>
      <c r="J641">
        <v>1</v>
      </c>
      <c r="K641">
        <v>885</v>
      </c>
      <c r="L641">
        <v>3</v>
      </c>
      <c r="M641" t="s">
        <v>46</v>
      </c>
      <c r="N641">
        <v>87</v>
      </c>
      <c r="O641">
        <v>2</v>
      </c>
      <c r="P641">
        <v>2</v>
      </c>
      <c r="Q641" t="s">
        <v>40</v>
      </c>
      <c r="R641">
        <v>1</v>
      </c>
      <c r="S641" t="s">
        <v>48</v>
      </c>
      <c r="T641">
        <v>4256</v>
      </c>
      <c r="U641" t="str">
        <f t="shared" si="28"/>
        <v>Medium</v>
      </c>
      <c r="V641">
        <v>18154</v>
      </c>
      <c r="W641">
        <v>1</v>
      </c>
      <c r="X641" t="s">
        <v>42</v>
      </c>
      <c r="Y641" t="s">
        <v>43</v>
      </c>
      <c r="Z641">
        <v>12</v>
      </c>
      <c r="AA641">
        <v>3</v>
      </c>
      <c r="AB641">
        <v>1</v>
      </c>
      <c r="AC641">
        <v>80</v>
      </c>
      <c r="AD641">
        <v>0</v>
      </c>
      <c r="AE641">
        <v>5</v>
      </c>
      <c r="AF641">
        <v>1</v>
      </c>
      <c r="AG641">
        <v>4</v>
      </c>
      <c r="AH641" t="str">
        <f t="shared" si="29"/>
        <v>3-5 Years</v>
      </c>
      <c r="AI641">
        <v>5</v>
      </c>
      <c r="AJ641">
        <v>2</v>
      </c>
      <c r="AK641">
        <v>0</v>
      </c>
      <c r="AL641">
        <v>3</v>
      </c>
    </row>
    <row r="642" spans="1:38" x14ac:dyDescent="0.25">
      <c r="A642">
        <v>49</v>
      </c>
      <c r="B642" t="str">
        <f t="shared" si="27"/>
        <v>Late Career (46+)</v>
      </c>
      <c r="C642" t="s">
        <v>43</v>
      </c>
      <c r="D642" t="s">
        <v>36</v>
      </c>
      <c r="E642">
        <v>1418</v>
      </c>
      <c r="F642" t="s">
        <v>45</v>
      </c>
      <c r="G642">
        <v>1</v>
      </c>
      <c r="H642">
        <v>3</v>
      </c>
      <c r="I642" t="s">
        <v>60</v>
      </c>
      <c r="J642">
        <v>1</v>
      </c>
      <c r="K642">
        <v>887</v>
      </c>
      <c r="L642">
        <v>3</v>
      </c>
      <c r="M642" t="s">
        <v>39</v>
      </c>
      <c r="N642">
        <v>36</v>
      </c>
      <c r="O642">
        <v>3</v>
      </c>
      <c r="P642">
        <v>1</v>
      </c>
      <c r="Q642" t="s">
        <v>47</v>
      </c>
      <c r="R642">
        <v>1</v>
      </c>
      <c r="S642" t="s">
        <v>48</v>
      </c>
      <c r="T642">
        <v>3580</v>
      </c>
      <c r="U642" t="str">
        <f t="shared" si="28"/>
        <v>Medium</v>
      </c>
      <c r="V642">
        <v>10554</v>
      </c>
      <c r="W642">
        <v>2</v>
      </c>
      <c r="X642" t="s">
        <v>42</v>
      </c>
      <c r="Y642" t="s">
        <v>43</v>
      </c>
      <c r="Z642">
        <v>16</v>
      </c>
      <c r="AA642">
        <v>3</v>
      </c>
      <c r="AB642">
        <v>2</v>
      </c>
      <c r="AC642">
        <v>80</v>
      </c>
      <c r="AD642">
        <v>1</v>
      </c>
      <c r="AE642">
        <v>7</v>
      </c>
      <c r="AF642">
        <v>2</v>
      </c>
      <c r="AG642">
        <v>3</v>
      </c>
      <c r="AH642" t="str">
        <f t="shared" si="29"/>
        <v>3-5 Years</v>
      </c>
      <c r="AI642">
        <v>4</v>
      </c>
      <c r="AJ642">
        <v>2</v>
      </c>
      <c r="AK642">
        <v>0</v>
      </c>
      <c r="AL642">
        <v>2</v>
      </c>
    </row>
    <row r="643" spans="1:38" x14ac:dyDescent="0.25">
      <c r="A643">
        <v>24</v>
      </c>
      <c r="B643" t="str">
        <f t="shared" ref="B643:B706" si="30">IF(A643&lt;=30,"Early Career (18-30)",
 IF(A643&lt;=45,"Mid Career (31-45)",
 "Late Career (46+)"))</f>
        <v>Early Career (18-30)</v>
      </c>
      <c r="C643" t="s">
        <v>43</v>
      </c>
      <c r="D643" t="s">
        <v>55</v>
      </c>
      <c r="E643">
        <v>1269</v>
      </c>
      <c r="F643" t="s">
        <v>45</v>
      </c>
      <c r="G643">
        <v>4</v>
      </c>
      <c r="H643">
        <v>1</v>
      </c>
      <c r="I643" t="s">
        <v>38</v>
      </c>
      <c r="J643">
        <v>1</v>
      </c>
      <c r="K643">
        <v>888</v>
      </c>
      <c r="L643">
        <v>1</v>
      </c>
      <c r="M643" t="s">
        <v>46</v>
      </c>
      <c r="N643">
        <v>46</v>
      </c>
      <c r="O643">
        <v>2</v>
      </c>
      <c r="P643">
        <v>1</v>
      </c>
      <c r="Q643" t="s">
        <v>50</v>
      </c>
      <c r="R643">
        <v>4</v>
      </c>
      <c r="S643" t="s">
        <v>48</v>
      </c>
      <c r="T643">
        <v>3162</v>
      </c>
      <c r="U643" t="str">
        <f t="shared" ref="U643:U706" si="31">IF(T643&lt;3000,"Low",
 IF(T643&lt;7000,"Medium",
 "High"))</f>
        <v>Medium</v>
      </c>
      <c r="V643">
        <v>10778</v>
      </c>
      <c r="W643">
        <v>0</v>
      </c>
      <c r="X643" t="s">
        <v>42</v>
      </c>
      <c r="Y643" t="s">
        <v>43</v>
      </c>
      <c r="Z643">
        <v>17</v>
      </c>
      <c r="AA643">
        <v>3</v>
      </c>
      <c r="AB643">
        <v>4</v>
      </c>
      <c r="AC643">
        <v>80</v>
      </c>
      <c r="AD643">
        <v>0</v>
      </c>
      <c r="AE643">
        <v>6</v>
      </c>
      <c r="AF643">
        <v>2</v>
      </c>
      <c r="AG643">
        <v>2</v>
      </c>
      <c r="AH643" t="str">
        <f t="shared" ref="AH643:AH706" si="32">IF(AI643&lt;=2,"0-2 Years",
 IF(AI643&lt;=5,"3-5 Years",
 "6+ Years"))</f>
        <v>3-5 Years</v>
      </c>
      <c r="AI643">
        <v>5</v>
      </c>
      <c r="AJ643">
        <v>2</v>
      </c>
      <c r="AK643">
        <v>3</v>
      </c>
      <c r="AL643">
        <v>4</v>
      </c>
    </row>
    <row r="644" spans="1:38" x14ac:dyDescent="0.25">
      <c r="A644">
        <v>32</v>
      </c>
      <c r="B644" t="str">
        <f t="shared" si="30"/>
        <v>Mid Career (31-45)</v>
      </c>
      <c r="C644" t="s">
        <v>43</v>
      </c>
      <c r="D644" t="s">
        <v>44</v>
      </c>
      <c r="E644">
        <v>379</v>
      </c>
      <c r="F644" t="s">
        <v>37</v>
      </c>
      <c r="G644">
        <v>5</v>
      </c>
      <c r="H644">
        <v>2</v>
      </c>
      <c r="I644" t="s">
        <v>38</v>
      </c>
      <c r="J644">
        <v>1</v>
      </c>
      <c r="K644">
        <v>889</v>
      </c>
      <c r="L644">
        <v>2</v>
      </c>
      <c r="M644" t="s">
        <v>46</v>
      </c>
      <c r="N644">
        <v>48</v>
      </c>
      <c r="O644">
        <v>3</v>
      </c>
      <c r="P644">
        <v>2</v>
      </c>
      <c r="Q644" t="s">
        <v>40</v>
      </c>
      <c r="R644">
        <v>2</v>
      </c>
      <c r="S644" t="s">
        <v>48</v>
      </c>
      <c r="T644">
        <v>6524</v>
      </c>
      <c r="U644" t="str">
        <f t="shared" si="31"/>
        <v>Medium</v>
      </c>
      <c r="V644">
        <v>8891</v>
      </c>
      <c r="W644">
        <v>1</v>
      </c>
      <c r="X644" t="s">
        <v>42</v>
      </c>
      <c r="Y644" t="s">
        <v>43</v>
      </c>
      <c r="Z644">
        <v>14</v>
      </c>
      <c r="AA644">
        <v>3</v>
      </c>
      <c r="AB644">
        <v>4</v>
      </c>
      <c r="AC644">
        <v>80</v>
      </c>
      <c r="AD644">
        <v>1</v>
      </c>
      <c r="AE644">
        <v>10</v>
      </c>
      <c r="AF644">
        <v>3</v>
      </c>
      <c r="AG644">
        <v>3</v>
      </c>
      <c r="AH644" t="str">
        <f t="shared" si="32"/>
        <v>6+ Years</v>
      </c>
      <c r="AI644">
        <v>10</v>
      </c>
      <c r="AJ644">
        <v>8</v>
      </c>
      <c r="AK644">
        <v>5</v>
      </c>
      <c r="AL644">
        <v>3</v>
      </c>
    </row>
    <row r="645" spans="1:38" x14ac:dyDescent="0.25">
      <c r="A645">
        <v>38</v>
      </c>
      <c r="B645" t="str">
        <f t="shared" si="30"/>
        <v>Mid Career (31-45)</v>
      </c>
      <c r="C645" t="s">
        <v>43</v>
      </c>
      <c r="D645" t="s">
        <v>36</v>
      </c>
      <c r="E645">
        <v>395</v>
      </c>
      <c r="F645" t="s">
        <v>37</v>
      </c>
      <c r="G645">
        <v>9</v>
      </c>
      <c r="H645">
        <v>3</v>
      </c>
      <c r="I645" t="s">
        <v>59</v>
      </c>
      <c r="J645">
        <v>1</v>
      </c>
      <c r="K645">
        <v>893</v>
      </c>
      <c r="L645">
        <v>2</v>
      </c>
      <c r="M645" t="s">
        <v>46</v>
      </c>
      <c r="N645">
        <v>98</v>
      </c>
      <c r="O645">
        <v>2</v>
      </c>
      <c r="P645">
        <v>1</v>
      </c>
      <c r="Q645" t="s">
        <v>57</v>
      </c>
      <c r="R645">
        <v>2</v>
      </c>
      <c r="S645" t="s">
        <v>48</v>
      </c>
      <c r="T645">
        <v>2899</v>
      </c>
      <c r="U645" t="str">
        <f t="shared" si="31"/>
        <v>Low</v>
      </c>
      <c r="V645">
        <v>12102</v>
      </c>
      <c r="W645">
        <v>0</v>
      </c>
      <c r="X645" t="s">
        <v>42</v>
      </c>
      <c r="Y645" t="s">
        <v>43</v>
      </c>
      <c r="Z645">
        <v>19</v>
      </c>
      <c r="AA645">
        <v>3</v>
      </c>
      <c r="AB645">
        <v>4</v>
      </c>
      <c r="AC645">
        <v>80</v>
      </c>
      <c r="AD645">
        <v>1</v>
      </c>
      <c r="AE645">
        <v>3</v>
      </c>
      <c r="AF645">
        <v>3</v>
      </c>
      <c r="AG645">
        <v>3</v>
      </c>
      <c r="AH645" t="str">
        <f t="shared" si="32"/>
        <v>0-2 Years</v>
      </c>
      <c r="AI645">
        <v>2</v>
      </c>
      <c r="AJ645">
        <v>2</v>
      </c>
      <c r="AK645">
        <v>1</v>
      </c>
      <c r="AL645">
        <v>2</v>
      </c>
    </row>
    <row r="646" spans="1:38" x14ac:dyDescent="0.25">
      <c r="A646">
        <v>42</v>
      </c>
      <c r="B646" t="str">
        <f t="shared" si="30"/>
        <v>Mid Career (31-45)</v>
      </c>
      <c r="C646" t="s">
        <v>43</v>
      </c>
      <c r="D646" t="s">
        <v>36</v>
      </c>
      <c r="E646">
        <v>1265</v>
      </c>
      <c r="F646" t="s">
        <v>45</v>
      </c>
      <c r="G646">
        <v>3</v>
      </c>
      <c r="H646">
        <v>3</v>
      </c>
      <c r="I646" t="s">
        <v>38</v>
      </c>
      <c r="J646">
        <v>1</v>
      </c>
      <c r="K646">
        <v>894</v>
      </c>
      <c r="L646">
        <v>3</v>
      </c>
      <c r="M646" t="s">
        <v>39</v>
      </c>
      <c r="N646">
        <v>95</v>
      </c>
      <c r="O646">
        <v>4</v>
      </c>
      <c r="P646">
        <v>2</v>
      </c>
      <c r="Q646" t="s">
        <v>50</v>
      </c>
      <c r="R646">
        <v>4</v>
      </c>
      <c r="S646" t="s">
        <v>48</v>
      </c>
      <c r="T646">
        <v>5231</v>
      </c>
      <c r="U646" t="str">
        <f t="shared" si="31"/>
        <v>Medium</v>
      </c>
      <c r="V646">
        <v>23726</v>
      </c>
      <c r="W646">
        <v>2</v>
      </c>
      <c r="X646" t="s">
        <v>42</v>
      </c>
      <c r="Y646" t="s">
        <v>35</v>
      </c>
      <c r="Z646">
        <v>13</v>
      </c>
      <c r="AA646">
        <v>3</v>
      </c>
      <c r="AB646">
        <v>2</v>
      </c>
      <c r="AC646">
        <v>80</v>
      </c>
      <c r="AD646">
        <v>1</v>
      </c>
      <c r="AE646">
        <v>17</v>
      </c>
      <c r="AF646">
        <v>1</v>
      </c>
      <c r="AG646">
        <v>2</v>
      </c>
      <c r="AH646" t="str">
        <f t="shared" si="32"/>
        <v>3-5 Years</v>
      </c>
      <c r="AI646">
        <v>5</v>
      </c>
      <c r="AJ646">
        <v>3</v>
      </c>
      <c r="AK646">
        <v>1</v>
      </c>
      <c r="AL646">
        <v>3</v>
      </c>
    </row>
    <row r="647" spans="1:38" x14ac:dyDescent="0.25">
      <c r="A647">
        <v>31</v>
      </c>
      <c r="B647" t="str">
        <f t="shared" si="30"/>
        <v>Mid Career (31-45)</v>
      </c>
      <c r="C647" t="s">
        <v>43</v>
      </c>
      <c r="D647" t="s">
        <v>36</v>
      </c>
      <c r="E647">
        <v>1222</v>
      </c>
      <c r="F647" t="s">
        <v>45</v>
      </c>
      <c r="G647">
        <v>11</v>
      </c>
      <c r="H647">
        <v>4</v>
      </c>
      <c r="I647" t="s">
        <v>38</v>
      </c>
      <c r="J647">
        <v>1</v>
      </c>
      <c r="K647">
        <v>895</v>
      </c>
      <c r="L647">
        <v>4</v>
      </c>
      <c r="M647" t="s">
        <v>46</v>
      </c>
      <c r="N647">
        <v>48</v>
      </c>
      <c r="O647">
        <v>3</v>
      </c>
      <c r="P647">
        <v>1</v>
      </c>
      <c r="Q647" t="s">
        <v>47</v>
      </c>
      <c r="R647">
        <v>4</v>
      </c>
      <c r="S647" t="s">
        <v>48</v>
      </c>
      <c r="T647">
        <v>2356</v>
      </c>
      <c r="U647" t="str">
        <f t="shared" si="31"/>
        <v>Low</v>
      </c>
      <c r="V647">
        <v>14871</v>
      </c>
      <c r="W647">
        <v>3</v>
      </c>
      <c r="X647" t="s">
        <v>42</v>
      </c>
      <c r="Y647" t="s">
        <v>35</v>
      </c>
      <c r="Z647">
        <v>19</v>
      </c>
      <c r="AA647">
        <v>3</v>
      </c>
      <c r="AB647">
        <v>2</v>
      </c>
      <c r="AC647">
        <v>80</v>
      </c>
      <c r="AD647">
        <v>1</v>
      </c>
      <c r="AE647">
        <v>8</v>
      </c>
      <c r="AF647">
        <v>2</v>
      </c>
      <c r="AG647">
        <v>3</v>
      </c>
      <c r="AH647" t="str">
        <f t="shared" si="32"/>
        <v>6+ Years</v>
      </c>
      <c r="AI647">
        <v>6</v>
      </c>
      <c r="AJ647">
        <v>4</v>
      </c>
      <c r="AK647">
        <v>0</v>
      </c>
      <c r="AL647">
        <v>2</v>
      </c>
    </row>
    <row r="648" spans="1:38" x14ac:dyDescent="0.25">
      <c r="A648">
        <v>29</v>
      </c>
      <c r="B648" t="str">
        <f t="shared" si="30"/>
        <v>Early Career (18-30)</v>
      </c>
      <c r="C648" t="s">
        <v>35</v>
      </c>
      <c r="D648" t="s">
        <v>36</v>
      </c>
      <c r="E648">
        <v>341</v>
      </c>
      <c r="F648" t="s">
        <v>37</v>
      </c>
      <c r="G648">
        <v>1</v>
      </c>
      <c r="H648">
        <v>3</v>
      </c>
      <c r="I648" t="s">
        <v>51</v>
      </c>
      <c r="J648">
        <v>1</v>
      </c>
      <c r="K648">
        <v>896</v>
      </c>
      <c r="L648">
        <v>2</v>
      </c>
      <c r="M648" t="s">
        <v>39</v>
      </c>
      <c r="N648">
        <v>48</v>
      </c>
      <c r="O648">
        <v>2</v>
      </c>
      <c r="P648">
        <v>1</v>
      </c>
      <c r="Q648" t="s">
        <v>57</v>
      </c>
      <c r="R648">
        <v>3</v>
      </c>
      <c r="S648" t="s">
        <v>52</v>
      </c>
      <c r="T648">
        <v>2800</v>
      </c>
      <c r="U648" t="str">
        <f t="shared" si="31"/>
        <v>Low</v>
      </c>
      <c r="V648">
        <v>23522</v>
      </c>
      <c r="W648">
        <v>6</v>
      </c>
      <c r="X648" t="s">
        <v>42</v>
      </c>
      <c r="Y648" t="s">
        <v>35</v>
      </c>
      <c r="Z648">
        <v>19</v>
      </c>
      <c r="AA648">
        <v>3</v>
      </c>
      <c r="AB648">
        <v>3</v>
      </c>
      <c r="AC648">
        <v>80</v>
      </c>
      <c r="AD648">
        <v>3</v>
      </c>
      <c r="AE648">
        <v>5</v>
      </c>
      <c r="AF648">
        <v>3</v>
      </c>
      <c r="AG648">
        <v>3</v>
      </c>
      <c r="AH648" t="str">
        <f t="shared" si="32"/>
        <v>3-5 Years</v>
      </c>
      <c r="AI648">
        <v>3</v>
      </c>
      <c r="AJ648">
        <v>2</v>
      </c>
      <c r="AK648">
        <v>0</v>
      </c>
      <c r="AL648">
        <v>2</v>
      </c>
    </row>
    <row r="649" spans="1:38" x14ac:dyDescent="0.25">
      <c r="A649">
        <v>53</v>
      </c>
      <c r="B649" t="str">
        <f t="shared" si="30"/>
        <v>Late Career (46+)</v>
      </c>
      <c r="C649" t="s">
        <v>43</v>
      </c>
      <c r="D649" t="s">
        <v>36</v>
      </c>
      <c r="E649">
        <v>868</v>
      </c>
      <c r="F649" t="s">
        <v>37</v>
      </c>
      <c r="G649">
        <v>8</v>
      </c>
      <c r="H649">
        <v>3</v>
      </c>
      <c r="I649" t="s">
        <v>59</v>
      </c>
      <c r="J649">
        <v>1</v>
      </c>
      <c r="K649">
        <v>897</v>
      </c>
      <c r="L649">
        <v>1</v>
      </c>
      <c r="M649" t="s">
        <v>46</v>
      </c>
      <c r="N649">
        <v>73</v>
      </c>
      <c r="O649">
        <v>3</v>
      </c>
      <c r="P649">
        <v>4</v>
      </c>
      <c r="Q649" t="s">
        <v>40</v>
      </c>
      <c r="R649">
        <v>4</v>
      </c>
      <c r="S649" t="s">
        <v>48</v>
      </c>
      <c r="T649">
        <v>11836</v>
      </c>
      <c r="U649" t="str">
        <f t="shared" si="31"/>
        <v>High</v>
      </c>
      <c r="V649">
        <v>22789</v>
      </c>
      <c r="W649">
        <v>5</v>
      </c>
      <c r="X649" t="s">
        <v>42</v>
      </c>
      <c r="Y649" t="s">
        <v>43</v>
      </c>
      <c r="Z649">
        <v>14</v>
      </c>
      <c r="AA649">
        <v>3</v>
      </c>
      <c r="AB649">
        <v>3</v>
      </c>
      <c r="AC649">
        <v>80</v>
      </c>
      <c r="AD649">
        <v>1</v>
      </c>
      <c r="AE649">
        <v>28</v>
      </c>
      <c r="AF649">
        <v>3</v>
      </c>
      <c r="AG649">
        <v>3</v>
      </c>
      <c r="AH649" t="str">
        <f t="shared" si="32"/>
        <v>0-2 Years</v>
      </c>
      <c r="AI649">
        <v>2</v>
      </c>
      <c r="AJ649">
        <v>0</v>
      </c>
      <c r="AK649">
        <v>2</v>
      </c>
      <c r="AL649">
        <v>2</v>
      </c>
    </row>
    <row r="650" spans="1:38" x14ac:dyDescent="0.25">
      <c r="A650">
        <v>35</v>
      </c>
      <c r="B650" t="str">
        <f t="shared" si="30"/>
        <v>Mid Career (31-45)</v>
      </c>
      <c r="C650" t="s">
        <v>43</v>
      </c>
      <c r="D650" t="s">
        <v>36</v>
      </c>
      <c r="E650">
        <v>672</v>
      </c>
      <c r="F650" t="s">
        <v>45</v>
      </c>
      <c r="G650">
        <v>25</v>
      </c>
      <c r="H650">
        <v>3</v>
      </c>
      <c r="I650" t="s">
        <v>60</v>
      </c>
      <c r="J650">
        <v>1</v>
      </c>
      <c r="K650">
        <v>899</v>
      </c>
      <c r="L650">
        <v>4</v>
      </c>
      <c r="M650" t="s">
        <v>46</v>
      </c>
      <c r="N650">
        <v>78</v>
      </c>
      <c r="O650">
        <v>2</v>
      </c>
      <c r="P650">
        <v>3</v>
      </c>
      <c r="Q650" t="s">
        <v>53</v>
      </c>
      <c r="R650">
        <v>2</v>
      </c>
      <c r="S650" t="s">
        <v>48</v>
      </c>
      <c r="T650">
        <v>10903</v>
      </c>
      <c r="U650" t="str">
        <f t="shared" si="31"/>
        <v>High</v>
      </c>
      <c r="V650">
        <v>9129</v>
      </c>
      <c r="W650">
        <v>3</v>
      </c>
      <c r="X650" t="s">
        <v>42</v>
      </c>
      <c r="Y650" t="s">
        <v>43</v>
      </c>
      <c r="Z650">
        <v>16</v>
      </c>
      <c r="AA650">
        <v>3</v>
      </c>
      <c r="AB650">
        <v>1</v>
      </c>
      <c r="AC650">
        <v>80</v>
      </c>
      <c r="AD650">
        <v>0</v>
      </c>
      <c r="AE650">
        <v>16</v>
      </c>
      <c r="AF650">
        <v>2</v>
      </c>
      <c r="AG650">
        <v>3</v>
      </c>
      <c r="AH650" t="str">
        <f t="shared" si="32"/>
        <v>6+ Years</v>
      </c>
      <c r="AI650">
        <v>13</v>
      </c>
      <c r="AJ650">
        <v>10</v>
      </c>
      <c r="AK650">
        <v>4</v>
      </c>
      <c r="AL650">
        <v>8</v>
      </c>
    </row>
    <row r="651" spans="1:38" x14ac:dyDescent="0.25">
      <c r="A651">
        <v>37</v>
      </c>
      <c r="B651" t="str">
        <f t="shared" si="30"/>
        <v>Mid Career (31-45)</v>
      </c>
      <c r="C651" t="s">
        <v>43</v>
      </c>
      <c r="D651" t="s">
        <v>44</v>
      </c>
      <c r="E651">
        <v>1231</v>
      </c>
      <c r="F651" t="s">
        <v>37</v>
      </c>
      <c r="G651">
        <v>21</v>
      </c>
      <c r="H651">
        <v>2</v>
      </c>
      <c r="I651" t="s">
        <v>51</v>
      </c>
      <c r="J651">
        <v>1</v>
      </c>
      <c r="K651">
        <v>900</v>
      </c>
      <c r="L651">
        <v>3</v>
      </c>
      <c r="M651" t="s">
        <v>39</v>
      </c>
      <c r="N651">
        <v>54</v>
      </c>
      <c r="O651">
        <v>3</v>
      </c>
      <c r="P651">
        <v>1</v>
      </c>
      <c r="Q651" t="s">
        <v>57</v>
      </c>
      <c r="R651">
        <v>4</v>
      </c>
      <c r="S651" t="s">
        <v>48</v>
      </c>
      <c r="T651">
        <v>2973</v>
      </c>
      <c r="U651" t="str">
        <f t="shared" si="31"/>
        <v>Low</v>
      </c>
      <c r="V651">
        <v>21222</v>
      </c>
      <c r="W651">
        <v>5</v>
      </c>
      <c r="X651" t="s">
        <v>42</v>
      </c>
      <c r="Y651" t="s">
        <v>43</v>
      </c>
      <c r="Z651">
        <v>15</v>
      </c>
      <c r="AA651">
        <v>3</v>
      </c>
      <c r="AB651">
        <v>2</v>
      </c>
      <c r="AC651">
        <v>80</v>
      </c>
      <c r="AD651">
        <v>1</v>
      </c>
      <c r="AE651">
        <v>10</v>
      </c>
      <c r="AF651">
        <v>3</v>
      </c>
      <c r="AG651">
        <v>3</v>
      </c>
      <c r="AH651" t="str">
        <f t="shared" si="32"/>
        <v>3-5 Years</v>
      </c>
      <c r="AI651">
        <v>5</v>
      </c>
      <c r="AJ651">
        <v>4</v>
      </c>
      <c r="AK651">
        <v>0</v>
      </c>
      <c r="AL651">
        <v>0</v>
      </c>
    </row>
    <row r="652" spans="1:38" x14ac:dyDescent="0.25">
      <c r="A652">
        <v>53</v>
      </c>
      <c r="B652" t="str">
        <f t="shared" si="30"/>
        <v>Late Career (46+)</v>
      </c>
      <c r="C652" t="s">
        <v>43</v>
      </c>
      <c r="D652" t="s">
        <v>36</v>
      </c>
      <c r="E652">
        <v>102</v>
      </c>
      <c r="F652" t="s">
        <v>45</v>
      </c>
      <c r="G652">
        <v>23</v>
      </c>
      <c r="H652">
        <v>4</v>
      </c>
      <c r="I652" t="s">
        <v>38</v>
      </c>
      <c r="J652">
        <v>1</v>
      </c>
      <c r="K652">
        <v>901</v>
      </c>
      <c r="L652">
        <v>4</v>
      </c>
      <c r="M652" t="s">
        <v>39</v>
      </c>
      <c r="N652">
        <v>72</v>
      </c>
      <c r="O652">
        <v>3</v>
      </c>
      <c r="P652">
        <v>4</v>
      </c>
      <c r="Q652" t="s">
        <v>58</v>
      </c>
      <c r="R652">
        <v>4</v>
      </c>
      <c r="S652" t="s">
        <v>41</v>
      </c>
      <c r="T652">
        <v>14275</v>
      </c>
      <c r="U652" t="str">
        <f t="shared" si="31"/>
        <v>High</v>
      </c>
      <c r="V652">
        <v>20206</v>
      </c>
      <c r="W652">
        <v>6</v>
      </c>
      <c r="X652" t="s">
        <v>42</v>
      </c>
      <c r="Y652" t="s">
        <v>43</v>
      </c>
      <c r="Z652">
        <v>18</v>
      </c>
      <c r="AA652">
        <v>3</v>
      </c>
      <c r="AB652">
        <v>3</v>
      </c>
      <c r="AC652">
        <v>80</v>
      </c>
      <c r="AD652">
        <v>0</v>
      </c>
      <c r="AE652">
        <v>33</v>
      </c>
      <c r="AF652">
        <v>0</v>
      </c>
      <c r="AG652">
        <v>3</v>
      </c>
      <c r="AH652" t="str">
        <f t="shared" si="32"/>
        <v>6+ Years</v>
      </c>
      <c r="AI652">
        <v>12</v>
      </c>
      <c r="AJ652">
        <v>9</v>
      </c>
      <c r="AK652">
        <v>3</v>
      </c>
      <c r="AL652">
        <v>8</v>
      </c>
    </row>
    <row r="653" spans="1:38" x14ac:dyDescent="0.25">
      <c r="A653">
        <v>43</v>
      </c>
      <c r="B653" t="str">
        <f t="shared" si="30"/>
        <v>Mid Career (31-45)</v>
      </c>
      <c r="C653" t="s">
        <v>43</v>
      </c>
      <c r="D653" t="s">
        <v>44</v>
      </c>
      <c r="E653">
        <v>422</v>
      </c>
      <c r="F653" t="s">
        <v>45</v>
      </c>
      <c r="G653">
        <v>1</v>
      </c>
      <c r="H653">
        <v>3</v>
      </c>
      <c r="I653" t="s">
        <v>38</v>
      </c>
      <c r="J653">
        <v>1</v>
      </c>
      <c r="K653">
        <v>902</v>
      </c>
      <c r="L653">
        <v>4</v>
      </c>
      <c r="M653" t="s">
        <v>39</v>
      </c>
      <c r="N653">
        <v>33</v>
      </c>
      <c r="O653">
        <v>3</v>
      </c>
      <c r="P653">
        <v>2</v>
      </c>
      <c r="Q653" t="s">
        <v>54</v>
      </c>
      <c r="R653">
        <v>4</v>
      </c>
      <c r="S653" t="s">
        <v>48</v>
      </c>
      <c r="T653">
        <v>5562</v>
      </c>
      <c r="U653" t="str">
        <f t="shared" si="31"/>
        <v>Medium</v>
      </c>
      <c r="V653">
        <v>21782</v>
      </c>
      <c r="W653">
        <v>4</v>
      </c>
      <c r="X653" t="s">
        <v>42</v>
      </c>
      <c r="Y653" t="s">
        <v>43</v>
      </c>
      <c r="Z653">
        <v>13</v>
      </c>
      <c r="AA653">
        <v>3</v>
      </c>
      <c r="AB653">
        <v>2</v>
      </c>
      <c r="AC653">
        <v>80</v>
      </c>
      <c r="AD653">
        <v>1</v>
      </c>
      <c r="AE653">
        <v>12</v>
      </c>
      <c r="AF653">
        <v>2</v>
      </c>
      <c r="AG653">
        <v>2</v>
      </c>
      <c r="AH653" t="str">
        <f t="shared" si="32"/>
        <v>3-5 Years</v>
      </c>
      <c r="AI653">
        <v>5</v>
      </c>
      <c r="AJ653">
        <v>2</v>
      </c>
      <c r="AK653">
        <v>2</v>
      </c>
      <c r="AL653">
        <v>2</v>
      </c>
    </row>
    <row r="654" spans="1:38" x14ac:dyDescent="0.25">
      <c r="A654">
        <v>47</v>
      </c>
      <c r="B654" t="str">
        <f t="shared" si="30"/>
        <v>Late Career (46+)</v>
      </c>
      <c r="C654" t="s">
        <v>43</v>
      </c>
      <c r="D654" t="s">
        <v>36</v>
      </c>
      <c r="E654">
        <v>249</v>
      </c>
      <c r="F654" t="s">
        <v>37</v>
      </c>
      <c r="G654">
        <v>2</v>
      </c>
      <c r="H654">
        <v>2</v>
      </c>
      <c r="I654" t="s">
        <v>59</v>
      </c>
      <c r="J654">
        <v>1</v>
      </c>
      <c r="K654">
        <v>903</v>
      </c>
      <c r="L654">
        <v>3</v>
      </c>
      <c r="M654" t="s">
        <v>39</v>
      </c>
      <c r="N654">
        <v>35</v>
      </c>
      <c r="O654">
        <v>3</v>
      </c>
      <c r="P654">
        <v>2</v>
      </c>
      <c r="Q654" t="s">
        <v>40</v>
      </c>
      <c r="R654">
        <v>4</v>
      </c>
      <c r="S654" t="s">
        <v>48</v>
      </c>
      <c r="T654">
        <v>4537</v>
      </c>
      <c r="U654" t="str">
        <f t="shared" si="31"/>
        <v>Medium</v>
      </c>
      <c r="V654">
        <v>17783</v>
      </c>
      <c r="W654">
        <v>0</v>
      </c>
      <c r="X654" t="s">
        <v>42</v>
      </c>
      <c r="Y654" t="s">
        <v>35</v>
      </c>
      <c r="Z654">
        <v>22</v>
      </c>
      <c r="AA654">
        <v>4</v>
      </c>
      <c r="AB654">
        <v>1</v>
      </c>
      <c r="AC654">
        <v>80</v>
      </c>
      <c r="AD654">
        <v>1</v>
      </c>
      <c r="AE654">
        <v>8</v>
      </c>
      <c r="AF654">
        <v>2</v>
      </c>
      <c r="AG654">
        <v>3</v>
      </c>
      <c r="AH654" t="str">
        <f t="shared" si="32"/>
        <v>6+ Years</v>
      </c>
      <c r="AI654">
        <v>7</v>
      </c>
      <c r="AJ654">
        <v>6</v>
      </c>
      <c r="AK654">
        <v>7</v>
      </c>
      <c r="AL654">
        <v>7</v>
      </c>
    </row>
    <row r="655" spans="1:38" x14ac:dyDescent="0.25">
      <c r="A655">
        <v>37</v>
      </c>
      <c r="B655" t="str">
        <f t="shared" si="30"/>
        <v>Mid Career (31-45)</v>
      </c>
      <c r="C655" t="s">
        <v>43</v>
      </c>
      <c r="D655" t="s">
        <v>55</v>
      </c>
      <c r="E655">
        <v>1252</v>
      </c>
      <c r="F655" t="s">
        <v>37</v>
      </c>
      <c r="G655">
        <v>19</v>
      </c>
      <c r="H655">
        <v>2</v>
      </c>
      <c r="I655" t="s">
        <v>51</v>
      </c>
      <c r="J655">
        <v>1</v>
      </c>
      <c r="K655">
        <v>904</v>
      </c>
      <c r="L655">
        <v>1</v>
      </c>
      <c r="M655" t="s">
        <v>46</v>
      </c>
      <c r="N655">
        <v>32</v>
      </c>
      <c r="O655">
        <v>3</v>
      </c>
      <c r="P655">
        <v>3</v>
      </c>
      <c r="Q655" t="s">
        <v>40</v>
      </c>
      <c r="R655">
        <v>2</v>
      </c>
      <c r="S655" t="s">
        <v>41</v>
      </c>
      <c r="T655">
        <v>7642</v>
      </c>
      <c r="U655" t="str">
        <f t="shared" si="31"/>
        <v>High</v>
      </c>
      <c r="V655">
        <v>4814</v>
      </c>
      <c r="W655">
        <v>1</v>
      </c>
      <c r="X655" t="s">
        <v>42</v>
      </c>
      <c r="Y655" t="s">
        <v>35</v>
      </c>
      <c r="Z655">
        <v>13</v>
      </c>
      <c r="AA655">
        <v>3</v>
      </c>
      <c r="AB655">
        <v>4</v>
      </c>
      <c r="AC655">
        <v>80</v>
      </c>
      <c r="AD655">
        <v>0</v>
      </c>
      <c r="AE655">
        <v>10</v>
      </c>
      <c r="AF655">
        <v>2</v>
      </c>
      <c r="AG655">
        <v>3</v>
      </c>
      <c r="AH655" t="str">
        <f t="shared" si="32"/>
        <v>6+ Years</v>
      </c>
      <c r="AI655">
        <v>10</v>
      </c>
      <c r="AJ655">
        <v>0</v>
      </c>
      <c r="AK655">
        <v>0</v>
      </c>
      <c r="AL655">
        <v>9</v>
      </c>
    </row>
    <row r="656" spans="1:38" x14ac:dyDescent="0.25">
      <c r="A656">
        <v>50</v>
      </c>
      <c r="B656" t="str">
        <f t="shared" si="30"/>
        <v>Late Career (46+)</v>
      </c>
      <c r="C656" t="s">
        <v>43</v>
      </c>
      <c r="D656" t="s">
        <v>55</v>
      </c>
      <c r="E656">
        <v>881</v>
      </c>
      <c r="F656" t="s">
        <v>45</v>
      </c>
      <c r="G656">
        <v>2</v>
      </c>
      <c r="H656">
        <v>4</v>
      </c>
      <c r="I656" t="s">
        <v>38</v>
      </c>
      <c r="J656">
        <v>1</v>
      </c>
      <c r="K656">
        <v>905</v>
      </c>
      <c r="L656">
        <v>1</v>
      </c>
      <c r="M656" t="s">
        <v>46</v>
      </c>
      <c r="N656">
        <v>98</v>
      </c>
      <c r="O656">
        <v>3</v>
      </c>
      <c r="P656">
        <v>4</v>
      </c>
      <c r="Q656" t="s">
        <v>56</v>
      </c>
      <c r="R656">
        <v>1</v>
      </c>
      <c r="S656" t="s">
        <v>52</v>
      </c>
      <c r="T656">
        <v>17924</v>
      </c>
      <c r="U656" t="str">
        <f t="shared" si="31"/>
        <v>High</v>
      </c>
      <c r="V656">
        <v>4544</v>
      </c>
      <c r="W656">
        <v>1</v>
      </c>
      <c r="X656" t="s">
        <v>42</v>
      </c>
      <c r="Y656" t="s">
        <v>43</v>
      </c>
      <c r="Z656">
        <v>11</v>
      </c>
      <c r="AA656">
        <v>3</v>
      </c>
      <c r="AB656">
        <v>4</v>
      </c>
      <c r="AC656">
        <v>80</v>
      </c>
      <c r="AD656">
        <v>1</v>
      </c>
      <c r="AE656">
        <v>31</v>
      </c>
      <c r="AF656">
        <v>3</v>
      </c>
      <c r="AG656">
        <v>3</v>
      </c>
      <c r="AH656" t="str">
        <f t="shared" si="32"/>
        <v>6+ Years</v>
      </c>
      <c r="AI656">
        <v>31</v>
      </c>
      <c r="AJ656">
        <v>6</v>
      </c>
      <c r="AK656">
        <v>14</v>
      </c>
      <c r="AL656">
        <v>7</v>
      </c>
    </row>
    <row r="657" spans="1:38" x14ac:dyDescent="0.25">
      <c r="A657">
        <v>39</v>
      </c>
      <c r="B657" t="str">
        <f t="shared" si="30"/>
        <v>Mid Career (31-45)</v>
      </c>
      <c r="C657" t="s">
        <v>43</v>
      </c>
      <c r="D657" t="s">
        <v>36</v>
      </c>
      <c r="E657">
        <v>1383</v>
      </c>
      <c r="F657" t="s">
        <v>61</v>
      </c>
      <c r="G657">
        <v>2</v>
      </c>
      <c r="H657">
        <v>3</v>
      </c>
      <c r="I657" t="s">
        <v>38</v>
      </c>
      <c r="J657">
        <v>1</v>
      </c>
      <c r="K657">
        <v>909</v>
      </c>
      <c r="L657">
        <v>4</v>
      </c>
      <c r="M657" t="s">
        <v>39</v>
      </c>
      <c r="N657">
        <v>42</v>
      </c>
      <c r="O657">
        <v>2</v>
      </c>
      <c r="P657">
        <v>2</v>
      </c>
      <c r="Q657" t="s">
        <v>61</v>
      </c>
      <c r="R657">
        <v>4</v>
      </c>
      <c r="S657" t="s">
        <v>48</v>
      </c>
      <c r="T657">
        <v>5204</v>
      </c>
      <c r="U657" t="str">
        <f t="shared" si="31"/>
        <v>Medium</v>
      </c>
      <c r="V657">
        <v>7790</v>
      </c>
      <c r="W657">
        <v>8</v>
      </c>
      <c r="X657" t="s">
        <v>42</v>
      </c>
      <c r="Y657" t="s">
        <v>43</v>
      </c>
      <c r="Z657">
        <v>11</v>
      </c>
      <c r="AA657">
        <v>3</v>
      </c>
      <c r="AB657">
        <v>3</v>
      </c>
      <c r="AC657">
        <v>80</v>
      </c>
      <c r="AD657">
        <v>2</v>
      </c>
      <c r="AE657">
        <v>13</v>
      </c>
      <c r="AF657">
        <v>2</v>
      </c>
      <c r="AG657">
        <v>3</v>
      </c>
      <c r="AH657" t="str">
        <f t="shared" si="32"/>
        <v>3-5 Years</v>
      </c>
      <c r="AI657">
        <v>5</v>
      </c>
      <c r="AJ657">
        <v>4</v>
      </c>
      <c r="AK657">
        <v>0</v>
      </c>
      <c r="AL657">
        <v>4</v>
      </c>
    </row>
    <row r="658" spans="1:38" x14ac:dyDescent="0.25">
      <c r="A658">
        <v>33</v>
      </c>
      <c r="B658" t="str">
        <f t="shared" si="30"/>
        <v>Mid Career (31-45)</v>
      </c>
      <c r="C658" t="s">
        <v>43</v>
      </c>
      <c r="D658" t="s">
        <v>36</v>
      </c>
      <c r="E658">
        <v>1075</v>
      </c>
      <c r="F658" t="s">
        <v>61</v>
      </c>
      <c r="G658">
        <v>3</v>
      </c>
      <c r="H658">
        <v>2</v>
      </c>
      <c r="I658" t="s">
        <v>61</v>
      </c>
      <c r="J658">
        <v>1</v>
      </c>
      <c r="K658">
        <v>910</v>
      </c>
      <c r="L658">
        <v>4</v>
      </c>
      <c r="M658" t="s">
        <v>46</v>
      </c>
      <c r="N658">
        <v>57</v>
      </c>
      <c r="O658">
        <v>3</v>
      </c>
      <c r="P658">
        <v>1</v>
      </c>
      <c r="Q658" t="s">
        <v>61</v>
      </c>
      <c r="R658">
        <v>2</v>
      </c>
      <c r="S658" t="s">
        <v>52</v>
      </c>
      <c r="T658">
        <v>2277</v>
      </c>
      <c r="U658" t="str">
        <f t="shared" si="31"/>
        <v>Low</v>
      </c>
      <c r="V658">
        <v>22650</v>
      </c>
      <c r="W658">
        <v>3</v>
      </c>
      <c r="X658" t="s">
        <v>42</v>
      </c>
      <c r="Y658" t="s">
        <v>35</v>
      </c>
      <c r="Z658">
        <v>11</v>
      </c>
      <c r="AA658">
        <v>3</v>
      </c>
      <c r="AB658">
        <v>3</v>
      </c>
      <c r="AC658">
        <v>80</v>
      </c>
      <c r="AD658">
        <v>1</v>
      </c>
      <c r="AE658">
        <v>7</v>
      </c>
      <c r="AF658">
        <v>4</v>
      </c>
      <c r="AG658">
        <v>4</v>
      </c>
      <c r="AH658" t="str">
        <f t="shared" si="32"/>
        <v>3-5 Years</v>
      </c>
      <c r="AI658">
        <v>4</v>
      </c>
      <c r="AJ658">
        <v>3</v>
      </c>
      <c r="AK658">
        <v>0</v>
      </c>
      <c r="AL658">
        <v>3</v>
      </c>
    </row>
    <row r="659" spans="1:38" x14ac:dyDescent="0.25">
      <c r="A659">
        <v>32</v>
      </c>
      <c r="B659" t="str">
        <f t="shared" si="30"/>
        <v>Mid Career (31-45)</v>
      </c>
      <c r="C659" t="s">
        <v>35</v>
      </c>
      <c r="D659" t="s">
        <v>36</v>
      </c>
      <c r="E659">
        <v>374</v>
      </c>
      <c r="F659" t="s">
        <v>45</v>
      </c>
      <c r="G659">
        <v>25</v>
      </c>
      <c r="H659">
        <v>4</v>
      </c>
      <c r="I659" t="s">
        <v>38</v>
      </c>
      <c r="J659">
        <v>1</v>
      </c>
      <c r="K659">
        <v>911</v>
      </c>
      <c r="L659">
        <v>1</v>
      </c>
      <c r="M659" t="s">
        <v>46</v>
      </c>
      <c r="N659">
        <v>87</v>
      </c>
      <c r="O659">
        <v>3</v>
      </c>
      <c r="P659">
        <v>1</v>
      </c>
      <c r="Q659" t="s">
        <v>50</v>
      </c>
      <c r="R659">
        <v>4</v>
      </c>
      <c r="S659" t="s">
        <v>41</v>
      </c>
      <c r="T659">
        <v>2795</v>
      </c>
      <c r="U659" t="str">
        <f t="shared" si="31"/>
        <v>Low</v>
      </c>
      <c r="V659">
        <v>18016</v>
      </c>
      <c r="W659">
        <v>1</v>
      </c>
      <c r="X659" t="s">
        <v>42</v>
      </c>
      <c r="Y659" t="s">
        <v>35</v>
      </c>
      <c r="Z659">
        <v>24</v>
      </c>
      <c r="AA659">
        <v>4</v>
      </c>
      <c r="AB659">
        <v>3</v>
      </c>
      <c r="AC659">
        <v>80</v>
      </c>
      <c r="AD659">
        <v>0</v>
      </c>
      <c r="AE659">
        <v>1</v>
      </c>
      <c r="AF659">
        <v>2</v>
      </c>
      <c r="AG659">
        <v>1</v>
      </c>
      <c r="AH659" t="str">
        <f t="shared" si="32"/>
        <v>0-2 Years</v>
      </c>
      <c r="AI659">
        <v>1</v>
      </c>
      <c r="AJ659">
        <v>0</v>
      </c>
      <c r="AK659">
        <v>0</v>
      </c>
      <c r="AL659">
        <v>1</v>
      </c>
    </row>
    <row r="660" spans="1:38" x14ac:dyDescent="0.25">
      <c r="A660">
        <v>29</v>
      </c>
      <c r="B660" t="str">
        <f t="shared" si="30"/>
        <v>Early Career (18-30)</v>
      </c>
      <c r="C660" t="s">
        <v>43</v>
      </c>
      <c r="D660" t="s">
        <v>36</v>
      </c>
      <c r="E660">
        <v>1086</v>
      </c>
      <c r="F660" t="s">
        <v>45</v>
      </c>
      <c r="G660">
        <v>7</v>
      </c>
      <c r="H660">
        <v>1</v>
      </c>
      <c r="I660" t="s">
        <v>51</v>
      </c>
      <c r="J660">
        <v>1</v>
      </c>
      <c r="K660">
        <v>912</v>
      </c>
      <c r="L660">
        <v>1</v>
      </c>
      <c r="M660" t="s">
        <v>39</v>
      </c>
      <c r="N660">
        <v>62</v>
      </c>
      <c r="O660">
        <v>2</v>
      </c>
      <c r="P660">
        <v>1</v>
      </c>
      <c r="Q660" t="s">
        <v>50</v>
      </c>
      <c r="R660">
        <v>4</v>
      </c>
      <c r="S660" t="s">
        <v>52</v>
      </c>
      <c r="T660">
        <v>2532</v>
      </c>
      <c r="U660" t="str">
        <f t="shared" si="31"/>
        <v>Low</v>
      </c>
      <c r="V660">
        <v>6054</v>
      </c>
      <c r="W660">
        <v>6</v>
      </c>
      <c r="X660" t="s">
        <v>42</v>
      </c>
      <c r="Y660" t="s">
        <v>43</v>
      </c>
      <c r="Z660">
        <v>14</v>
      </c>
      <c r="AA660">
        <v>3</v>
      </c>
      <c r="AB660">
        <v>3</v>
      </c>
      <c r="AC660">
        <v>80</v>
      </c>
      <c r="AD660">
        <v>3</v>
      </c>
      <c r="AE660">
        <v>8</v>
      </c>
      <c r="AF660">
        <v>5</v>
      </c>
      <c r="AG660">
        <v>3</v>
      </c>
      <c r="AH660" t="str">
        <f t="shared" si="32"/>
        <v>3-5 Years</v>
      </c>
      <c r="AI660">
        <v>4</v>
      </c>
      <c r="AJ660">
        <v>3</v>
      </c>
      <c r="AK660">
        <v>0</v>
      </c>
      <c r="AL660">
        <v>3</v>
      </c>
    </row>
    <row r="661" spans="1:38" x14ac:dyDescent="0.25">
      <c r="A661">
        <v>44</v>
      </c>
      <c r="B661" t="str">
        <f t="shared" si="30"/>
        <v>Mid Career (31-45)</v>
      </c>
      <c r="C661" t="s">
        <v>43</v>
      </c>
      <c r="D661" t="s">
        <v>36</v>
      </c>
      <c r="E661">
        <v>661</v>
      </c>
      <c r="F661" t="s">
        <v>45</v>
      </c>
      <c r="G661">
        <v>9</v>
      </c>
      <c r="H661">
        <v>2</v>
      </c>
      <c r="I661" t="s">
        <v>38</v>
      </c>
      <c r="J661">
        <v>1</v>
      </c>
      <c r="K661">
        <v>913</v>
      </c>
      <c r="L661">
        <v>2</v>
      </c>
      <c r="M661" t="s">
        <v>46</v>
      </c>
      <c r="N661">
        <v>61</v>
      </c>
      <c r="O661">
        <v>3</v>
      </c>
      <c r="P661">
        <v>1</v>
      </c>
      <c r="Q661" t="s">
        <v>47</v>
      </c>
      <c r="R661">
        <v>1</v>
      </c>
      <c r="S661" t="s">
        <v>48</v>
      </c>
      <c r="T661">
        <v>2559</v>
      </c>
      <c r="U661" t="str">
        <f t="shared" si="31"/>
        <v>Low</v>
      </c>
      <c r="V661">
        <v>7508</v>
      </c>
      <c r="W661">
        <v>1</v>
      </c>
      <c r="X661" t="s">
        <v>42</v>
      </c>
      <c r="Y661" t="s">
        <v>35</v>
      </c>
      <c r="Z661">
        <v>13</v>
      </c>
      <c r="AA661">
        <v>3</v>
      </c>
      <c r="AB661">
        <v>4</v>
      </c>
      <c r="AC661">
        <v>80</v>
      </c>
      <c r="AD661">
        <v>0</v>
      </c>
      <c r="AE661">
        <v>8</v>
      </c>
      <c r="AF661">
        <v>0</v>
      </c>
      <c r="AG661">
        <v>3</v>
      </c>
      <c r="AH661" t="str">
        <f t="shared" si="32"/>
        <v>6+ Years</v>
      </c>
      <c r="AI661">
        <v>8</v>
      </c>
      <c r="AJ661">
        <v>7</v>
      </c>
      <c r="AK661">
        <v>7</v>
      </c>
      <c r="AL661">
        <v>1</v>
      </c>
    </row>
    <row r="662" spans="1:38" x14ac:dyDescent="0.25">
      <c r="A662">
        <v>28</v>
      </c>
      <c r="B662" t="str">
        <f t="shared" si="30"/>
        <v>Early Career (18-30)</v>
      </c>
      <c r="C662" t="s">
        <v>43</v>
      </c>
      <c r="D662" t="s">
        <v>36</v>
      </c>
      <c r="E662">
        <v>821</v>
      </c>
      <c r="F662" t="s">
        <v>37</v>
      </c>
      <c r="G662">
        <v>5</v>
      </c>
      <c r="H662">
        <v>4</v>
      </c>
      <c r="I662" t="s">
        <v>51</v>
      </c>
      <c r="J662">
        <v>1</v>
      </c>
      <c r="K662">
        <v>916</v>
      </c>
      <c r="L662">
        <v>1</v>
      </c>
      <c r="M662" t="s">
        <v>46</v>
      </c>
      <c r="N662">
        <v>98</v>
      </c>
      <c r="O662">
        <v>3</v>
      </c>
      <c r="P662">
        <v>2</v>
      </c>
      <c r="Q662" t="s">
        <v>40</v>
      </c>
      <c r="R662">
        <v>4</v>
      </c>
      <c r="S662" t="s">
        <v>41</v>
      </c>
      <c r="T662">
        <v>4908</v>
      </c>
      <c r="U662" t="str">
        <f t="shared" si="31"/>
        <v>Medium</v>
      </c>
      <c r="V662">
        <v>24252</v>
      </c>
      <c r="W662">
        <v>1</v>
      </c>
      <c r="X662" t="s">
        <v>42</v>
      </c>
      <c r="Y662" t="s">
        <v>43</v>
      </c>
      <c r="Z662">
        <v>14</v>
      </c>
      <c r="AA662">
        <v>3</v>
      </c>
      <c r="AB662">
        <v>2</v>
      </c>
      <c r="AC662">
        <v>80</v>
      </c>
      <c r="AD662">
        <v>0</v>
      </c>
      <c r="AE662">
        <v>4</v>
      </c>
      <c r="AF662">
        <v>3</v>
      </c>
      <c r="AG662">
        <v>3</v>
      </c>
      <c r="AH662" t="str">
        <f t="shared" si="32"/>
        <v>3-5 Years</v>
      </c>
      <c r="AI662">
        <v>4</v>
      </c>
      <c r="AJ662">
        <v>2</v>
      </c>
      <c r="AK662">
        <v>0</v>
      </c>
      <c r="AL662">
        <v>2</v>
      </c>
    </row>
    <row r="663" spans="1:38" x14ac:dyDescent="0.25">
      <c r="A663">
        <v>58</v>
      </c>
      <c r="B663" t="str">
        <f t="shared" si="30"/>
        <v>Late Career (46+)</v>
      </c>
      <c r="C663" t="s">
        <v>35</v>
      </c>
      <c r="D663" t="s">
        <v>44</v>
      </c>
      <c r="E663">
        <v>781</v>
      </c>
      <c r="F663" t="s">
        <v>45</v>
      </c>
      <c r="G663">
        <v>2</v>
      </c>
      <c r="H663">
        <v>1</v>
      </c>
      <c r="I663" t="s">
        <v>38</v>
      </c>
      <c r="J663">
        <v>1</v>
      </c>
      <c r="K663">
        <v>918</v>
      </c>
      <c r="L663">
        <v>4</v>
      </c>
      <c r="M663" t="s">
        <v>46</v>
      </c>
      <c r="N663">
        <v>57</v>
      </c>
      <c r="O663">
        <v>2</v>
      </c>
      <c r="P663">
        <v>1</v>
      </c>
      <c r="Q663" t="s">
        <v>50</v>
      </c>
      <c r="R663">
        <v>4</v>
      </c>
      <c r="S663" t="s">
        <v>52</v>
      </c>
      <c r="T663">
        <v>2380</v>
      </c>
      <c r="U663" t="str">
        <f t="shared" si="31"/>
        <v>Low</v>
      </c>
      <c r="V663">
        <v>13384</v>
      </c>
      <c r="W663">
        <v>9</v>
      </c>
      <c r="X663" t="s">
        <v>42</v>
      </c>
      <c r="Y663" t="s">
        <v>35</v>
      </c>
      <c r="Z663">
        <v>14</v>
      </c>
      <c r="AA663">
        <v>3</v>
      </c>
      <c r="AB663">
        <v>4</v>
      </c>
      <c r="AC663">
        <v>80</v>
      </c>
      <c r="AD663">
        <v>1</v>
      </c>
      <c r="AE663">
        <v>3</v>
      </c>
      <c r="AF663">
        <v>3</v>
      </c>
      <c r="AG663">
        <v>2</v>
      </c>
      <c r="AH663" t="str">
        <f t="shared" si="32"/>
        <v>0-2 Years</v>
      </c>
      <c r="AI663">
        <v>1</v>
      </c>
      <c r="AJ663">
        <v>0</v>
      </c>
      <c r="AK663">
        <v>0</v>
      </c>
      <c r="AL663">
        <v>0</v>
      </c>
    </row>
    <row r="664" spans="1:38" x14ac:dyDescent="0.25">
      <c r="A664">
        <v>43</v>
      </c>
      <c r="B664" t="str">
        <f t="shared" si="30"/>
        <v>Mid Career (31-45)</v>
      </c>
      <c r="C664" t="s">
        <v>43</v>
      </c>
      <c r="D664" t="s">
        <v>36</v>
      </c>
      <c r="E664">
        <v>177</v>
      </c>
      <c r="F664" t="s">
        <v>45</v>
      </c>
      <c r="G664">
        <v>8</v>
      </c>
      <c r="H664">
        <v>3</v>
      </c>
      <c r="I664" t="s">
        <v>38</v>
      </c>
      <c r="J664">
        <v>1</v>
      </c>
      <c r="K664">
        <v>920</v>
      </c>
      <c r="L664">
        <v>1</v>
      </c>
      <c r="M664" t="s">
        <v>39</v>
      </c>
      <c r="N664">
        <v>55</v>
      </c>
      <c r="O664">
        <v>3</v>
      </c>
      <c r="P664">
        <v>2</v>
      </c>
      <c r="Q664" t="s">
        <v>53</v>
      </c>
      <c r="R664">
        <v>2</v>
      </c>
      <c r="S664" t="s">
        <v>52</v>
      </c>
      <c r="T664">
        <v>4765</v>
      </c>
      <c r="U664" t="str">
        <f t="shared" si="31"/>
        <v>Medium</v>
      </c>
      <c r="V664">
        <v>23814</v>
      </c>
      <c r="W664">
        <v>4</v>
      </c>
      <c r="X664" t="s">
        <v>42</v>
      </c>
      <c r="Y664" t="s">
        <v>43</v>
      </c>
      <c r="Z664">
        <v>21</v>
      </c>
      <c r="AA664">
        <v>4</v>
      </c>
      <c r="AB664">
        <v>3</v>
      </c>
      <c r="AC664">
        <v>80</v>
      </c>
      <c r="AD664">
        <v>1</v>
      </c>
      <c r="AE664">
        <v>4</v>
      </c>
      <c r="AF664">
        <v>2</v>
      </c>
      <c r="AG664">
        <v>4</v>
      </c>
      <c r="AH664" t="str">
        <f t="shared" si="32"/>
        <v>0-2 Years</v>
      </c>
      <c r="AI664">
        <v>1</v>
      </c>
      <c r="AJ664">
        <v>0</v>
      </c>
      <c r="AK664">
        <v>0</v>
      </c>
      <c r="AL664">
        <v>0</v>
      </c>
    </row>
    <row r="665" spans="1:38" x14ac:dyDescent="0.25">
      <c r="A665">
        <v>20</v>
      </c>
      <c r="B665" t="str">
        <f t="shared" si="30"/>
        <v>Early Career (18-30)</v>
      </c>
      <c r="C665" t="s">
        <v>35</v>
      </c>
      <c r="D665" t="s">
        <v>36</v>
      </c>
      <c r="E665">
        <v>500</v>
      </c>
      <c r="F665" t="s">
        <v>37</v>
      </c>
      <c r="G665">
        <v>2</v>
      </c>
      <c r="H665">
        <v>3</v>
      </c>
      <c r="I665" t="s">
        <v>51</v>
      </c>
      <c r="J665">
        <v>1</v>
      </c>
      <c r="K665">
        <v>922</v>
      </c>
      <c r="L665">
        <v>3</v>
      </c>
      <c r="M665" t="s">
        <v>39</v>
      </c>
      <c r="N665">
        <v>49</v>
      </c>
      <c r="O665">
        <v>2</v>
      </c>
      <c r="P665">
        <v>1</v>
      </c>
      <c r="Q665" t="s">
        <v>57</v>
      </c>
      <c r="R665">
        <v>3</v>
      </c>
      <c r="S665" t="s">
        <v>41</v>
      </c>
      <c r="T665">
        <v>2044</v>
      </c>
      <c r="U665" t="str">
        <f t="shared" si="31"/>
        <v>Low</v>
      </c>
      <c r="V665">
        <v>22052</v>
      </c>
      <c r="W665">
        <v>1</v>
      </c>
      <c r="X665" t="s">
        <v>42</v>
      </c>
      <c r="Y665" t="s">
        <v>43</v>
      </c>
      <c r="Z665">
        <v>13</v>
      </c>
      <c r="AA665">
        <v>3</v>
      </c>
      <c r="AB665">
        <v>4</v>
      </c>
      <c r="AC665">
        <v>80</v>
      </c>
      <c r="AD665">
        <v>0</v>
      </c>
      <c r="AE665">
        <v>2</v>
      </c>
      <c r="AF665">
        <v>3</v>
      </c>
      <c r="AG665">
        <v>2</v>
      </c>
      <c r="AH665" t="str">
        <f t="shared" si="32"/>
        <v>0-2 Years</v>
      </c>
      <c r="AI665">
        <v>2</v>
      </c>
      <c r="AJ665">
        <v>2</v>
      </c>
      <c r="AK665">
        <v>0</v>
      </c>
      <c r="AL665">
        <v>2</v>
      </c>
    </row>
    <row r="666" spans="1:38" x14ac:dyDescent="0.25">
      <c r="A666">
        <v>21</v>
      </c>
      <c r="B666" t="str">
        <f t="shared" si="30"/>
        <v>Early Career (18-30)</v>
      </c>
      <c r="C666" t="s">
        <v>35</v>
      </c>
      <c r="D666" t="s">
        <v>36</v>
      </c>
      <c r="E666">
        <v>1427</v>
      </c>
      <c r="F666" t="s">
        <v>45</v>
      </c>
      <c r="G666">
        <v>18</v>
      </c>
      <c r="H666">
        <v>1</v>
      </c>
      <c r="I666" t="s">
        <v>49</v>
      </c>
      <c r="J666">
        <v>1</v>
      </c>
      <c r="K666">
        <v>923</v>
      </c>
      <c r="L666">
        <v>4</v>
      </c>
      <c r="M666" t="s">
        <v>39</v>
      </c>
      <c r="N666">
        <v>65</v>
      </c>
      <c r="O666">
        <v>3</v>
      </c>
      <c r="P666">
        <v>1</v>
      </c>
      <c r="Q666" t="s">
        <v>47</v>
      </c>
      <c r="R666">
        <v>4</v>
      </c>
      <c r="S666" t="s">
        <v>41</v>
      </c>
      <c r="T666">
        <v>2693</v>
      </c>
      <c r="U666" t="str">
        <f t="shared" si="31"/>
        <v>Low</v>
      </c>
      <c r="V666">
        <v>8870</v>
      </c>
      <c r="W666">
        <v>1</v>
      </c>
      <c r="X666" t="s">
        <v>42</v>
      </c>
      <c r="Y666" t="s">
        <v>43</v>
      </c>
      <c r="Z666">
        <v>19</v>
      </c>
      <c r="AA666">
        <v>3</v>
      </c>
      <c r="AB666">
        <v>1</v>
      </c>
      <c r="AC666">
        <v>80</v>
      </c>
      <c r="AD666">
        <v>0</v>
      </c>
      <c r="AE666">
        <v>1</v>
      </c>
      <c r="AF666">
        <v>3</v>
      </c>
      <c r="AG666">
        <v>2</v>
      </c>
      <c r="AH666" t="str">
        <f t="shared" si="32"/>
        <v>0-2 Years</v>
      </c>
      <c r="AI666">
        <v>1</v>
      </c>
      <c r="AJ666">
        <v>0</v>
      </c>
      <c r="AK666">
        <v>0</v>
      </c>
      <c r="AL666">
        <v>0</v>
      </c>
    </row>
    <row r="667" spans="1:38" x14ac:dyDescent="0.25">
      <c r="A667">
        <v>36</v>
      </c>
      <c r="B667" t="str">
        <f t="shared" si="30"/>
        <v>Mid Career (31-45)</v>
      </c>
      <c r="C667" t="s">
        <v>43</v>
      </c>
      <c r="D667" t="s">
        <v>36</v>
      </c>
      <c r="E667">
        <v>1425</v>
      </c>
      <c r="F667" t="s">
        <v>45</v>
      </c>
      <c r="G667">
        <v>14</v>
      </c>
      <c r="H667">
        <v>1</v>
      </c>
      <c r="I667" t="s">
        <v>38</v>
      </c>
      <c r="J667">
        <v>1</v>
      </c>
      <c r="K667">
        <v>924</v>
      </c>
      <c r="L667">
        <v>3</v>
      </c>
      <c r="M667" t="s">
        <v>46</v>
      </c>
      <c r="N667">
        <v>68</v>
      </c>
      <c r="O667">
        <v>3</v>
      </c>
      <c r="P667">
        <v>2</v>
      </c>
      <c r="Q667" t="s">
        <v>54</v>
      </c>
      <c r="R667">
        <v>4</v>
      </c>
      <c r="S667" t="s">
        <v>48</v>
      </c>
      <c r="T667">
        <v>6586</v>
      </c>
      <c r="U667" t="str">
        <f t="shared" si="31"/>
        <v>Medium</v>
      </c>
      <c r="V667">
        <v>4821</v>
      </c>
      <c r="W667">
        <v>0</v>
      </c>
      <c r="X667" t="s">
        <v>42</v>
      </c>
      <c r="Y667" t="s">
        <v>35</v>
      </c>
      <c r="Z667">
        <v>17</v>
      </c>
      <c r="AA667">
        <v>3</v>
      </c>
      <c r="AB667">
        <v>1</v>
      </c>
      <c r="AC667">
        <v>80</v>
      </c>
      <c r="AD667">
        <v>1</v>
      </c>
      <c r="AE667">
        <v>17</v>
      </c>
      <c r="AF667">
        <v>2</v>
      </c>
      <c r="AG667">
        <v>2</v>
      </c>
      <c r="AH667" t="str">
        <f t="shared" si="32"/>
        <v>6+ Years</v>
      </c>
      <c r="AI667">
        <v>16</v>
      </c>
      <c r="AJ667">
        <v>8</v>
      </c>
      <c r="AK667">
        <v>4</v>
      </c>
      <c r="AL667">
        <v>11</v>
      </c>
    </row>
    <row r="668" spans="1:38" x14ac:dyDescent="0.25">
      <c r="A668">
        <v>47</v>
      </c>
      <c r="B668" t="str">
        <f t="shared" si="30"/>
        <v>Late Career (46+)</v>
      </c>
      <c r="C668" t="s">
        <v>43</v>
      </c>
      <c r="D668" t="s">
        <v>36</v>
      </c>
      <c r="E668">
        <v>1454</v>
      </c>
      <c r="F668" t="s">
        <v>37</v>
      </c>
      <c r="G668">
        <v>2</v>
      </c>
      <c r="H668">
        <v>4</v>
      </c>
      <c r="I668" t="s">
        <v>38</v>
      </c>
      <c r="J668">
        <v>1</v>
      </c>
      <c r="K668">
        <v>925</v>
      </c>
      <c r="L668">
        <v>4</v>
      </c>
      <c r="M668" t="s">
        <v>39</v>
      </c>
      <c r="N668">
        <v>65</v>
      </c>
      <c r="O668">
        <v>2</v>
      </c>
      <c r="P668">
        <v>1</v>
      </c>
      <c r="Q668" t="s">
        <v>57</v>
      </c>
      <c r="R668">
        <v>4</v>
      </c>
      <c r="S668" t="s">
        <v>41</v>
      </c>
      <c r="T668">
        <v>3294</v>
      </c>
      <c r="U668" t="str">
        <f t="shared" si="31"/>
        <v>Medium</v>
      </c>
      <c r="V668">
        <v>13137</v>
      </c>
      <c r="W668">
        <v>1</v>
      </c>
      <c r="X668" t="s">
        <v>42</v>
      </c>
      <c r="Y668" t="s">
        <v>35</v>
      </c>
      <c r="Z668">
        <v>18</v>
      </c>
      <c r="AA668">
        <v>3</v>
      </c>
      <c r="AB668">
        <v>1</v>
      </c>
      <c r="AC668">
        <v>80</v>
      </c>
      <c r="AD668">
        <v>0</v>
      </c>
      <c r="AE668">
        <v>3</v>
      </c>
      <c r="AF668">
        <v>3</v>
      </c>
      <c r="AG668">
        <v>2</v>
      </c>
      <c r="AH668" t="str">
        <f t="shared" si="32"/>
        <v>3-5 Years</v>
      </c>
      <c r="AI668">
        <v>3</v>
      </c>
      <c r="AJ668">
        <v>2</v>
      </c>
      <c r="AK668">
        <v>1</v>
      </c>
      <c r="AL668">
        <v>2</v>
      </c>
    </row>
    <row r="669" spans="1:38" x14ac:dyDescent="0.25">
      <c r="A669">
        <v>22</v>
      </c>
      <c r="B669" t="str">
        <f t="shared" si="30"/>
        <v>Early Career (18-30)</v>
      </c>
      <c r="C669" t="s">
        <v>35</v>
      </c>
      <c r="D669" t="s">
        <v>36</v>
      </c>
      <c r="E669">
        <v>617</v>
      </c>
      <c r="F669" t="s">
        <v>45</v>
      </c>
      <c r="G669">
        <v>3</v>
      </c>
      <c r="H669">
        <v>1</v>
      </c>
      <c r="I669" t="s">
        <v>38</v>
      </c>
      <c r="J669">
        <v>1</v>
      </c>
      <c r="K669">
        <v>926</v>
      </c>
      <c r="L669">
        <v>2</v>
      </c>
      <c r="M669" t="s">
        <v>39</v>
      </c>
      <c r="N669">
        <v>34</v>
      </c>
      <c r="O669">
        <v>3</v>
      </c>
      <c r="P669">
        <v>2</v>
      </c>
      <c r="Q669" t="s">
        <v>53</v>
      </c>
      <c r="R669">
        <v>3</v>
      </c>
      <c r="S669" t="s">
        <v>48</v>
      </c>
      <c r="T669">
        <v>4171</v>
      </c>
      <c r="U669" t="str">
        <f t="shared" si="31"/>
        <v>Medium</v>
      </c>
      <c r="V669">
        <v>10022</v>
      </c>
      <c r="W669">
        <v>0</v>
      </c>
      <c r="X669" t="s">
        <v>42</v>
      </c>
      <c r="Y669" t="s">
        <v>35</v>
      </c>
      <c r="Z669">
        <v>19</v>
      </c>
      <c r="AA669">
        <v>3</v>
      </c>
      <c r="AB669">
        <v>1</v>
      </c>
      <c r="AC669">
        <v>80</v>
      </c>
      <c r="AD669">
        <v>1</v>
      </c>
      <c r="AE669">
        <v>4</v>
      </c>
      <c r="AF669">
        <v>3</v>
      </c>
      <c r="AG669">
        <v>4</v>
      </c>
      <c r="AH669" t="str">
        <f t="shared" si="32"/>
        <v>3-5 Years</v>
      </c>
      <c r="AI669">
        <v>3</v>
      </c>
      <c r="AJ669">
        <v>2</v>
      </c>
      <c r="AK669">
        <v>0</v>
      </c>
      <c r="AL669">
        <v>2</v>
      </c>
    </row>
    <row r="670" spans="1:38" x14ac:dyDescent="0.25">
      <c r="A670">
        <v>41</v>
      </c>
      <c r="B670" t="str">
        <f t="shared" si="30"/>
        <v>Mid Career (31-45)</v>
      </c>
      <c r="C670" t="s">
        <v>35</v>
      </c>
      <c r="D670" t="s">
        <v>36</v>
      </c>
      <c r="E670">
        <v>1085</v>
      </c>
      <c r="F670" t="s">
        <v>45</v>
      </c>
      <c r="G670">
        <v>2</v>
      </c>
      <c r="H670">
        <v>4</v>
      </c>
      <c r="I670" t="s">
        <v>38</v>
      </c>
      <c r="J670">
        <v>1</v>
      </c>
      <c r="K670">
        <v>927</v>
      </c>
      <c r="L670">
        <v>2</v>
      </c>
      <c r="M670" t="s">
        <v>39</v>
      </c>
      <c r="N670">
        <v>57</v>
      </c>
      <c r="O670">
        <v>1</v>
      </c>
      <c r="P670">
        <v>1</v>
      </c>
      <c r="Q670" t="s">
        <v>50</v>
      </c>
      <c r="R670">
        <v>4</v>
      </c>
      <c r="S670" t="s">
        <v>52</v>
      </c>
      <c r="T670">
        <v>2778</v>
      </c>
      <c r="U670" t="str">
        <f t="shared" si="31"/>
        <v>Low</v>
      </c>
      <c r="V670">
        <v>17725</v>
      </c>
      <c r="W670">
        <v>4</v>
      </c>
      <c r="X670" t="s">
        <v>42</v>
      </c>
      <c r="Y670" t="s">
        <v>35</v>
      </c>
      <c r="Z670">
        <v>13</v>
      </c>
      <c r="AA670">
        <v>3</v>
      </c>
      <c r="AB670">
        <v>3</v>
      </c>
      <c r="AC670">
        <v>80</v>
      </c>
      <c r="AD670">
        <v>1</v>
      </c>
      <c r="AE670">
        <v>10</v>
      </c>
      <c r="AF670">
        <v>1</v>
      </c>
      <c r="AG670">
        <v>2</v>
      </c>
      <c r="AH670" t="str">
        <f t="shared" si="32"/>
        <v>6+ Years</v>
      </c>
      <c r="AI670">
        <v>7</v>
      </c>
      <c r="AJ670">
        <v>7</v>
      </c>
      <c r="AK670">
        <v>1</v>
      </c>
      <c r="AL670">
        <v>0</v>
      </c>
    </row>
    <row r="671" spans="1:38" x14ac:dyDescent="0.25">
      <c r="A671">
        <v>28</v>
      </c>
      <c r="B671" t="str">
        <f t="shared" si="30"/>
        <v>Early Career (18-30)</v>
      </c>
      <c r="C671" t="s">
        <v>43</v>
      </c>
      <c r="D671" t="s">
        <v>36</v>
      </c>
      <c r="E671">
        <v>995</v>
      </c>
      <c r="F671" t="s">
        <v>45</v>
      </c>
      <c r="G671">
        <v>9</v>
      </c>
      <c r="H671">
        <v>3</v>
      </c>
      <c r="I671" t="s">
        <v>51</v>
      </c>
      <c r="J671">
        <v>1</v>
      </c>
      <c r="K671">
        <v>930</v>
      </c>
      <c r="L671">
        <v>3</v>
      </c>
      <c r="M671" t="s">
        <v>39</v>
      </c>
      <c r="N671">
        <v>77</v>
      </c>
      <c r="O671">
        <v>3</v>
      </c>
      <c r="P671">
        <v>1</v>
      </c>
      <c r="Q671" t="s">
        <v>47</v>
      </c>
      <c r="R671">
        <v>3</v>
      </c>
      <c r="S671" t="s">
        <v>52</v>
      </c>
      <c r="T671">
        <v>2377</v>
      </c>
      <c r="U671" t="str">
        <f t="shared" si="31"/>
        <v>Low</v>
      </c>
      <c r="V671">
        <v>9834</v>
      </c>
      <c r="W671">
        <v>5</v>
      </c>
      <c r="X671" t="s">
        <v>42</v>
      </c>
      <c r="Y671" t="s">
        <v>43</v>
      </c>
      <c r="Z671">
        <v>18</v>
      </c>
      <c r="AA671">
        <v>3</v>
      </c>
      <c r="AB671">
        <v>2</v>
      </c>
      <c r="AC671">
        <v>80</v>
      </c>
      <c r="AD671">
        <v>1</v>
      </c>
      <c r="AE671">
        <v>6</v>
      </c>
      <c r="AF671">
        <v>2</v>
      </c>
      <c r="AG671">
        <v>3</v>
      </c>
      <c r="AH671" t="str">
        <f t="shared" si="32"/>
        <v>0-2 Years</v>
      </c>
      <c r="AI671">
        <v>2</v>
      </c>
      <c r="AJ671">
        <v>2</v>
      </c>
      <c r="AK671">
        <v>2</v>
      </c>
      <c r="AL671">
        <v>2</v>
      </c>
    </row>
    <row r="672" spans="1:38" x14ac:dyDescent="0.25">
      <c r="A672">
        <v>39</v>
      </c>
      <c r="B672" t="str">
        <f t="shared" si="30"/>
        <v>Mid Career (31-45)</v>
      </c>
      <c r="C672" t="s">
        <v>35</v>
      </c>
      <c r="D672" t="s">
        <v>36</v>
      </c>
      <c r="E672">
        <v>1122</v>
      </c>
      <c r="F672" t="s">
        <v>45</v>
      </c>
      <c r="G672">
        <v>6</v>
      </c>
      <c r="H672">
        <v>3</v>
      </c>
      <c r="I672" t="s">
        <v>51</v>
      </c>
      <c r="J672">
        <v>1</v>
      </c>
      <c r="K672">
        <v>932</v>
      </c>
      <c r="L672">
        <v>4</v>
      </c>
      <c r="M672" t="s">
        <v>46</v>
      </c>
      <c r="N672">
        <v>70</v>
      </c>
      <c r="O672">
        <v>3</v>
      </c>
      <c r="P672">
        <v>1</v>
      </c>
      <c r="Q672" t="s">
        <v>50</v>
      </c>
      <c r="R672">
        <v>1</v>
      </c>
      <c r="S672" t="s">
        <v>48</v>
      </c>
      <c r="T672">
        <v>2404</v>
      </c>
      <c r="U672" t="str">
        <f t="shared" si="31"/>
        <v>Low</v>
      </c>
      <c r="V672">
        <v>4303</v>
      </c>
      <c r="W672">
        <v>7</v>
      </c>
      <c r="X672" t="s">
        <v>42</v>
      </c>
      <c r="Y672" t="s">
        <v>35</v>
      </c>
      <c r="Z672">
        <v>21</v>
      </c>
      <c r="AA672">
        <v>4</v>
      </c>
      <c r="AB672">
        <v>4</v>
      </c>
      <c r="AC672">
        <v>80</v>
      </c>
      <c r="AD672">
        <v>0</v>
      </c>
      <c r="AE672">
        <v>8</v>
      </c>
      <c r="AF672">
        <v>2</v>
      </c>
      <c r="AG672">
        <v>1</v>
      </c>
      <c r="AH672" t="str">
        <f t="shared" si="32"/>
        <v>0-2 Years</v>
      </c>
      <c r="AI672">
        <v>2</v>
      </c>
      <c r="AJ672">
        <v>2</v>
      </c>
      <c r="AK672">
        <v>2</v>
      </c>
      <c r="AL672">
        <v>2</v>
      </c>
    </row>
    <row r="673" spans="1:38" x14ac:dyDescent="0.25">
      <c r="A673">
        <v>27</v>
      </c>
      <c r="B673" t="str">
        <f t="shared" si="30"/>
        <v>Early Career (18-30)</v>
      </c>
      <c r="C673" t="s">
        <v>43</v>
      </c>
      <c r="D673" t="s">
        <v>36</v>
      </c>
      <c r="E673">
        <v>618</v>
      </c>
      <c r="F673" t="s">
        <v>45</v>
      </c>
      <c r="G673">
        <v>4</v>
      </c>
      <c r="H673">
        <v>3</v>
      </c>
      <c r="I673" t="s">
        <v>38</v>
      </c>
      <c r="J673">
        <v>1</v>
      </c>
      <c r="K673">
        <v>933</v>
      </c>
      <c r="L673">
        <v>2</v>
      </c>
      <c r="M673" t="s">
        <v>39</v>
      </c>
      <c r="N673">
        <v>76</v>
      </c>
      <c r="O673">
        <v>3</v>
      </c>
      <c r="P673">
        <v>1</v>
      </c>
      <c r="Q673" t="s">
        <v>47</v>
      </c>
      <c r="R673">
        <v>3</v>
      </c>
      <c r="S673" t="s">
        <v>41</v>
      </c>
      <c r="T673">
        <v>2318</v>
      </c>
      <c r="U673" t="str">
        <f t="shared" si="31"/>
        <v>Low</v>
      </c>
      <c r="V673">
        <v>17808</v>
      </c>
      <c r="W673">
        <v>1</v>
      </c>
      <c r="X673" t="s">
        <v>42</v>
      </c>
      <c r="Y673" t="s">
        <v>43</v>
      </c>
      <c r="Z673">
        <v>19</v>
      </c>
      <c r="AA673">
        <v>3</v>
      </c>
      <c r="AB673">
        <v>3</v>
      </c>
      <c r="AC673">
        <v>80</v>
      </c>
      <c r="AD673">
        <v>0</v>
      </c>
      <c r="AE673">
        <v>1</v>
      </c>
      <c r="AF673">
        <v>2</v>
      </c>
      <c r="AG673">
        <v>3</v>
      </c>
      <c r="AH673" t="str">
        <f t="shared" si="32"/>
        <v>0-2 Years</v>
      </c>
      <c r="AI673">
        <v>1</v>
      </c>
      <c r="AJ673">
        <v>1</v>
      </c>
      <c r="AK673">
        <v>0</v>
      </c>
      <c r="AL673">
        <v>0</v>
      </c>
    </row>
    <row r="674" spans="1:38" x14ac:dyDescent="0.25">
      <c r="A674">
        <v>34</v>
      </c>
      <c r="B674" t="str">
        <f t="shared" si="30"/>
        <v>Mid Career (31-45)</v>
      </c>
      <c r="C674" t="s">
        <v>43</v>
      </c>
      <c r="D674" t="s">
        <v>36</v>
      </c>
      <c r="E674">
        <v>546</v>
      </c>
      <c r="F674" t="s">
        <v>45</v>
      </c>
      <c r="G674">
        <v>10</v>
      </c>
      <c r="H674">
        <v>3</v>
      </c>
      <c r="I674" t="s">
        <v>38</v>
      </c>
      <c r="J674">
        <v>1</v>
      </c>
      <c r="K674">
        <v>934</v>
      </c>
      <c r="L674">
        <v>2</v>
      </c>
      <c r="M674" t="s">
        <v>46</v>
      </c>
      <c r="N674">
        <v>83</v>
      </c>
      <c r="O674">
        <v>3</v>
      </c>
      <c r="P674">
        <v>1</v>
      </c>
      <c r="Q674" t="s">
        <v>50</v>
      </c>
      <c r="R674">
        <v>2</v>
      </c>
      <c r="S674" t="s">
        <v>52</v>
      </c>
      <c r="T674">
        <v>2008</v>
      </c>
      <c r="U674" t="str">
        <f t="shared" si="31"/>
        <v>Low</v>
      </c>
      <c r="V674">
        <v>6896</v>
      </c>
      <c r="W674">
        <v>1</v>
      </c>
      <c r="X674" t="s">
        <v>42</v>
      </c>
      <c r="Y674" t="s">
        <v>43</v>
      </c>
      <c r="Z674">
        <v>14</v>
      </c>
      <c r="AA674">
        <v>3</v>
      </c>
      <c r="AB674">
        <v>2</v>
      </c>
      <c r="AC674">
        <v>80</v>
      </c>
      <c r="AD674">
        <v>2</v>
      </c>
      <c r="AE674">
        <v>1</v>
      </c>
      <c r="AF674">
        <v>3</v>
      </c>
      <c r="AG674">
        <v>3</v>
      </c>
      <c r="AH674" t="str">
        <f t="shared" si="32"/>
        <v>0-2 Years</v>
      </c>
      <c r="AI674">
        <v>1</v>
      </c>
      <c r="AJ674">
        <v>0</v>
      </c>
      <c r="AK674">
        <v>1</v>
      </c>
      <c r="AL674">
        <v>0</v>
      </c>
    </row>
    <row r="675" spans="1:38" x14ac:dyDescent="0.25">
      <c r="A675">
        <v>42</v>
      </c>
      <c r="B675" t="str">
        <f t="shared" si="30"/>
        <v>Mid Career (31-45)</v>
      </c>
      <c r="C675" t="s">
        <v>43</v>
      </c>
      <c r="D675" t="s">
        <v>36</v>
      </c>
      <c r="E675">
        <v>462</v>
      </c>
      <c r="F675" t="s">
        <v>37</v>
      </c>
      <c r="G675">
        <v>14</v>
      </c>
      <c r="H675">
        <v>2</v>
      </c>
      <c r="I675" t="s">
        <v>51</v>
      </c>
      <c r="J675">
        <v>1</v>
      </c>
      <c r="K675">
        <v>936</v>
      </c>
      <c r="L675">
        <v>3</v>
      </c>
      <c r="M675" t="s">
        <v>39</v>
      </c>
      <c r="N675">
        <v>68</v>
      </c>
      <c r="O675">
        <v>2</v>
      </c>
      <c r="P675">
        <v>2</v>
      </c>
      <c r="Q675" t="s">
        <v>40</v>
      </c>
      <c r="R675">
        <v>3</v>
      </c>
      <c r="S675" t="s">
        <v>41</v>
      </c>
      <c r="T675">
        <v>6244</v>
      </c>
      <c r="U675" t="str">
        <f t="shared" si="31"/>
        <v>Medium</v>
      </c>
      <c r="V675">
        <v>7824</v>
      </c>
      <c r="W675">
        <v>7</v>
      </c>
      <c r="X675" t="s">
        <v>42</v>
      </c>
      <c r="Y675" t="s">
        <v>43</v>
      </c>
      <c r="Z675">
        <v>17</v>
      </c>
      <c r="AA675">
        <v>3</v>
      </c>
      <c r="AB675">
        <v>1</v>
      </c>
      <c r="AC675">
        <v>80</v>
      </c>
      <c r="AD675">
        <v>0</v>
      </c>
      <c r="AE675">
        <v>10</v>
      </c>
      <c r="AF675">
        <v>6</v>
      </c>
      <c r="AG675">
        <v>3</v>
      </c>
      <c r="AH675" t="str">
        <f t="shared" si="32"/>
        <v>3-5 Years</v>
      </c>
      <c r="AI675">
        <v>5</v>
      </c>
      <c r="AJ675">
        <v>4</v>
      </c>
      <c r="AK675">
        <v>0</v>
      </c>
      <c r="AL675">
        <v>3</v>
      </c>
    </row>
    <row r="676" spans="1:38" x14ac:dyDescent="0.25">
      <c r="A676">
        <v>33</v>
      </c>
      <c r="B676" t="str">
        <f t="shared" si="30"/>
        <v>Mid Career (31-45)</v>
      </c>
      <c r="C676" t="s">
        <v>43</v>
      </c>
      <c r="D676" t="s">
        <v>36</v>
      </c>
      <c r="E676">
        <v>1198</v>
      </c>
      <c r="F676" t="s">
        <v>45</v>
      </c>
      <c r="G676">
        <v>1</v>
      </c>
      <c r="H676">
        <v>4</v>
      </c>
      <c r="I676" t="s">
        <v>49</v>
      </c>
      <c r="J676">
        <v>1</v>
      </c>
      <c r="K676">
        <v>939</v>
      </c>
      <c r="L676">
        <v>3</v>
      </c>
      <c r="M676" t="s">
        <v>46</v>
      </c>
      <c r="N676">
        <v>100</v>
      </c>
      <c r="O676">
        <v>2</v>
      </c>
      <c r="P676">
        <v>1</v>
      </c>
      <c r="Q676" t="s">
        <v>47</v>
      </c>
      <c r="R676">
        <v>1</v>
      </c>
      <c r="S676" t="s">
        <v>41</v>
      </c>
      <c r="T676">
        <v>2799</v>
      </c>
      <c r="U676" t="str">
        <f t="shared" si="31"/>
        <v>Low</v>
      </c>
      <c r="V676">
        <v>3339</v>
      </c>
      <c r="W676">
        <v>3</v>
      </c>
      <c r="X676" t="s">
        <v>42</v>
      </c>
      <c r="Y676" t="s">
        <v>35</v>
      </c>
      <c r="Z676">
        <v>11</v>
      </c>
      <c r="AA676">
        <v>3</v>
      </c>
      <c r="AB676">
        <v>2</v>
      </c>
      <c r="AC676">
        <v>80</v>
      </c>
      <c r="AD676">
        <v>0</v>
      </c>
      <c r="AE676">
        <v>6</v>
      </c>
      <c r="AF676">
        <v>1</v>
      </c>
      <c r="AG676">
        <v>3</v>
      </c>
      <c r="AH676" t="str">
        <f t="shared" si="32"/>
        <v>3-5 Years</v>
      </c>
      <c r="AI676">
        <v>3</v>
      </c>
      <c r="AJ676">
        <v>2</v>
      </c>
      <c r="AK676">
        <v>0</v>
      </c>
      <c r="AL676">
        <v>2</v>
      </c>
    </row>
    <row r="677" spans="1:38" x14ac:dyDescent="0.25">
      <c r="A677">
        <v>58</v>
      </c>
      <c r="B677" t="str">
        <f t="shared" si="30"/>
        <v>Late Career (46+)</v>
      </c>
      <c r="C677" t="s">
        <v>43</v>
      </c>
      <c r="D677" t="s">
        <v>36</v>
      </c>
      <c r="E677">
        <v>1272</v>
      </c>
      <c r="F677" t="s">
        <v>45</v>
      </c>
      <c r="G677">
        <v>5</v>
      </c>
      <c r="H677">
        <v>3</v>
      </c>
      <c r="I677" t="s">
        <v>60</v>
      </c>
      <c r="J677">
        <v>1</v>
      </c>
      <c r="K677">
        <v>940</v>
      </c>
      <c r="L677">
        <v>3</v>
      </c>
      <c r="M677" t="s">
        <v>39</v>
      </c>
      <c r="N677">
        <v>37</v>
      </c>
      <c r="O677">
        <v>2</v>
      </c>
      <c r="P677">
        <v>3</v>
      </c>
      <c r="Q677" t="s">
        <v>54</v>
      </c>
      <c r="R677">
        <v>2</v>
      </c>
      <c r="S677" t="s">
        <v>52</v>
      </c>
      <c r="T677">
        <v>10552</v>
      </c>
      <c r="U677" t="str">
        <f t="shared" si="31"/>
        <v>High</v>
      </c>
      <c r="V677">
        <v>9255</v>
      </c>
      <c r="W677">
        <v>2</v>
      </c>
      <c r="X677" t="s">
        <v>42</v>
      </c>
      <c r="Y677" t="s">
        <v>35</v>
      </c>
      <c r="Z677">
        <v>13</v>
      </c>
      <c r="AA677">
        <v>3</v>
      </c>
      <c r="AB677">
        <v>4</v>
      </c>
      <c r="AC677">
        <v>80</v>
      </c>
      <c r="AD677">
        <v>1</v>
      </c>
      <c r="AE677">
        <v>24</v>
      </c>
      <c r="AF677">
        <v>3</v>
      </c>
      <c r="AG677">
        <v>3</v>
      </c>
      <c r="AH677" t="str">
        <f t="shared" si="32"/>
        <v>6+ Years</v>
      </c>
      <c r="AI677">
        <v>6</v>
      </c>
      <c r="AJ677">
        <v>0</v>
      </c>
      <c r="AK677">
        <v>0</v>
      </c>
      <c r="AL677">
        <v>4</v>
      </c>
    </row>
    <row r="678" spans="1:38" x14ac:dyDescent="0.25">
      <c r="A678">
        <v>31</v>
      </c>
      <c r="B678" t="str">
        <f t="shared" si="30"/>
        <v>Mid Career (31-45)</v>
      </c>
      <c r="C678" t="s">
        <v>43</v>
      </c>
      <c r="D678" t="s">
        <v>36</v>
      </c>
      <c r="E678">
        <v>154</v>
      </c>
      <c r="F678" t="s">
        <v>37</v>
      </c>
      <c r="G678">
        <v>7</v>
      </c>
      <c r="H678">
        <v>4</v>
      </c>
      <c r="I678" t="s">
        <v>38</v>
      </c>
      <c r="J678">
        <v>1</v>
      </c>
      <c r="K678">
        <v>941</v>
      </c>
      <c r="L678">
        <v>2</v>
      </c>
      <c r="M678" t="s">
        <v>46</v>
      </c>
      <c r="N678">
        <v>41</v>
      </c>
      <c r="O678">
        <v>2</v>
      </c>
      <c r="P678">
        <v>1</v>
      </c>
      <c r="Q678" t="s">
        <v>57</v>
      </c>
      <c r="R678">
        <v>3</v>
      </c>
      <c r="S678" t="s">
        <v>48</v>
      </c>
      <c r="T678">
        <v>2329</v>
      </c>
      <c r="U678" t="str">
        <f t="shared" si="31"/>
        <v>Low</v>
      </c>
      <c r="V678">
        <v>11737</v>
      </c>
      <c r="W678">
        <v>3</v>
      </c>
      <c r="X678" t="s">
        <v>42</v>
      </c>
      <c r="Y678" t="s">
        <v>43</v>
      </c>
      <c r="Z678">
        <v>15</v>
      </c>
      <c r="AA678">
        <v>3</v>
      </c>
      <c r="AB678">
        <v>2</v>
      </c>
      <c r="AC678">
        <v>80</v>
      </c>
      <c r="AD678">
        <v>0</v>
      </c>
      <c r="AE678">
        <v>13</v>
      </c>
      <c r="AF678">
        <v>2</v>
      </c>
      <c r="AG678">
        <v>4</v>
      </c>
      <c r="AH678" t="str">
        <f t="shared" si="32"/>
        <v>6+ Years</v>
      </c>
      <c r="AI678">
        <v>7</v>
      </c>
      <c r="AJ678">
        <v>7</v>
      </c>
      <c r="AK678">
        <v>5</v>
      </c>
      <c r="AL678">
        <v>2</v>
      </c>
    </row>
    <row r="679" spans="1:38" x14ac:dyDescent="0.25">
      <c r="A679">
        <v>35</v>
      </c>
      <c r="B679" t="str">
        <f t="shared" si="30"/>
        <v>Mid Career (31-45)</v>
      </c>
      <c r="C679" t="s">
        <v>43</v>
      </c>
      <c r="D679" t="s">
        <v>36</v>
      </c>
      <c r="E679">
        <v>1137</v>
      </c>
      <c r="F679" t="s">
        <v>45</v>
      </c>
      <c r="G679">
        <v>21</v>
      </c>
      <c r="H679">
        <v>1</v>
      </c>
      <c r="I679" t="s">
        <v>38</v>
      </c>
      <c r="J679">
        <v>1</v>
      </c>
      <c r="K679">
        <v>942</v>
      </c>
      <c r="L679">
        <v>4</v>
      </c>
      <c r="M679" t="s">
        <v>39</v>
      </c>
      <c r="N679">
        <v>51</v>
      </c>
      <c r="O679">
        <v>3</v>
      </c>
      <c r="P679">
        <v>2</v>
      </c>
      <c r="Q679" t="s">
        <v>54</v>
      </c>
      <c r="R679">
        <v>4</v>
      </c>
      <c r="S679" t="s">
        <v>48</v>
      </c>
      <c r="T679">
        <v>4014</v>
      </c>
      <c r="U679" t="str">
        <f t="shared" si="31"/>
        <v>Medium</v>
      </c>
      <c r="V679">
        <v>19170</v>
      </c>
      <c r="W679">
        <v>1</v>
      </c>
      <c r="X679" t="s">
        <v>42</v>
      </c>
      <c r="Y679" t="s">
        <v>35</v>
      </c>
      <c r="Z679">
        <v>25</v>
      </c>
      <c r="AA679">
        <v>4</v>
      </c>
      <c r="AB679">
        <v>4</v>
      </c>
      <c r="AC679">
        <v>80</v>
      </c>
      <c r="AD679">
        <v>1</v>
      </c>
      <c r="AE679">
        <v>10</v>
      </c>
      <c r="AF679">
        <v>2</v>
      </c>
      <c r="AG679">
        <v>1</v>
      </c>
      <c r="AH679" t="str">
        <f t="shared" si="32"/>
        <v>6+ Years</v>
      </c>
      <c r="AI679">
        <v>10</v>
      </c>
      <c r="AJ679">
        <v>6</v>
      </c>
      <c r="AK679">
        <v>0</v>
      </c>
      <c r="AL679">
        <v>7</v>
      </c>
    </row>
    <row r="680" spans="1:38" x14ac:dyDescent="0.25">
      <c r="A680">
        <v>49</v>
      </c>
      <c r="B680" t="str">
        <f t="shared" si="30"/>
        <v>Late Career (46+)</v>
      </c>
      <c r="C680" t="s">
        <v>43</v>
      </c>
      <c r="D680" t="s">
        <v>36</v>
      </c>
      <c r="E680">
        <v>527</v>
      </c>
      <c r="F680" t="s">
        <v>45</v>
      </c>
      <c r="G680">
        <v>8</v>
      </c>
      <c r="H680">
        <v>2</v>
      </c>
      <c r="I680" t="s">
        <v>49</v>
      </c>
      <c r="J680">
        <v>1</v>
      </c>
      <c r="K680">
        <v>944</v>
      </c>
      <c r="L680">
        <v>1</v>
      </c>
      <c r="M680" t="s">
        <v>39</v>
      </c>
      <c r="N680">
        <v>51</v>
      </c>
      <c r="O680">
        <v>3</v>
      </c>
      <c r="P680">
        <v>3</v>
      </c>
      <c r="Q680" t="s">
        <v>50</v>
      </c>
      <c r="R680">
        <v>2</v>
      </c>
      <c r="S680" t="s">
        <v>48</v>
      </c>
      <c r="T680">
        <v>7403</v>
      </c>
      <c r="U680" t="str">
        <f t="shared" si="31"/>
        <v>High</v>
      </c>
      <c r="V680">
        <v>22477</v>
      </c>
      <c r="W680">
        <v>4</v>
      </c>
      <c r="X680" t="s">
        <v>42</v>
      </c>
      <c r="Y680" t="s">
        <v>43</v>
      </c>
      <c r="Z680">
        <v>11</v>
      </c>
      <c r="AA680">
        <v>3</v>
      </c>
      <c r="AB680">
        <v>3</v>
      </c>
      <c r="AC680">
        <v>80</v>
      </c>
      <c r="AD680">
        <v>1</v>
      </c>
      <c r="AE680">
        <v>29</v>
      </c>
      <c r="AF680">
        <v>3</v>
      </c>
      <c r="AG680">
        <v>2</v>
      </c>
      <c r="AH680" t="str">
        <f t="shared" si="32"/>
        <v>6+ Years</v>
      </c>
      <c r="AI680">
        <v>26</v>
      </c>
      <c r="AJ680">
        <v>9</v>
      </c>
      <c r="AK680">
        <v>1</v>
      </c>
      <c r="AL680">
        <v>7</v>
      </c>
    </row>
    <row r="681" spans="1:38" x14ac:dyDescent="0.25">
      <c r="A681">
        <v>48</v>
      </c>
      <c r="B681" t="str">
        <f t="shared" si="30"/>
        <v>Late Career (46+)</v>
      </c>
      <c r="C681" t="s">
        <v>43</v>
      </c>
      <c r="D681" t="s">
        <v>36</v>
      </c>
      <c r="E681">
        <v>1469</v>
      </c>
      <c r="F681" t="s">
        <v>45</v>
      </c>
      <c r="G681">
        <v>20</v>
      </c>
      <c r="H681">
        <v>4</v>
      </c>
      <c r="I681" t="s">
        <v>51</v>
      </c>
      <c r="J681">
        <v>1</v>
      </c>
      <c r="K681">
        <v>945</v>
      </c>
      <c r="L681">
        <v>4</v>
      </c>
      <c r="M681" t="s">
        <v>46</v>
      </c>
      <c r="N681">
        <v>51</v>
      </c>
      <c r="O681">
        <v>3</v>
      </c>
      <c r="P681">
        <v>1</v>
      </c>
      <c r="Q681" t="s">
        <v>47</v>
      </c>
      <c r="R681">
        <v>3</v>
      </c>
      <c r="S681" t="s">
        <v>48</v>
      </c>
      <c r="T681">
        <v>2259</v>
      </c>
      <c r="U681" t="str">
        <f t="shared" si="31"/>
        <v>Low</v>
      </c>
      <c r="V681">
        <v>5543</v>
      </c>
      <c r="W681">
        <v>4</v>
      </c>
      <c r="X681" t="s">
        <v>42</v>
      </c>
      <c r="Y681" t="s">
        <v>43</v>
      </c>
      <c r="Z681">
        <v>17</v>
      </c>
      <c r="AA681">
        <v>3</v>
      </c>
      <c r="AB681">
        <v>1</v>
      </c>
      <c r="AC681">
        <v>80</v>
      </c>
      <c r="AD681">
        <v>2</v>
      </c>
      <c r="AE681">
        <v>13</v>
      </c>
      <c r="AF681">
        <v>2</v>
      </c>
      <c r="AG681">
        <v>2</v>
      </c>
      <c r="AH681" t="str">
        <f t="shared" si="32"/>
        <v>0-2 Years</v>
      </c>
      <c r="AI681">
        <v>0</v>
      </c>
      <c r="AJ681">
        <v>0</v>
      </c>
      <c r="AK681">
        <v>0</v>
      </c>
      <c r="AL681">
        <v>0</v>
      </c>
    </row>
    <row r="682" spans="1:38" x14ac:dyDescent="0.25">
      <c r="A682">
        <v>31</v>
      </c>
      <c r="B682" t="str">
        <f t="shared" si="30"/>
        <v>Mid Career (31-45)</v>
      </c>
      <c r="C682" t="s">
        <v>43</v>
      </c>
      <c r="D682" t="s">
        <v>55</v>
      </c>
      <c r="E682">
        <v>1188</v>
      </c>
      <c r="F682" t="s">
        <v>37</v>
      </c>
      <c r="G682">
        <v>20</v>
      </c>
      <c r="H682">
        <v>2</v>
      </c>
      <c r="I682" t="s">
        <v>59</v>
      </c>
      <c r="J682">
        <v>1</v>
      </c>
      <c r="K682">
        <v>947</v>
      </c>
      <c r="L682">
        <v>4</v>
      </c>
      <c r="M682" t="s">
        <v>39</v>
      </c>
      <c r="N682">
        <v>45</v>
      </c>
      <c r="O682">
        <v>3</v>
      </c>
      <c r="P682">
        <v>2</v>
      </c>
      <c r="Q682" t="s">
        <v>40</v>
      </c>
      <c r="R682">
        <v>3</v>
      </c>
      <c r="S682" t="s">
        <v>48</v>
      </c>
      <c r="T682">
        <v>6932</v>
      </c>
      <c r="U682" t="str">
        <f t="shared" si="31"/>
        <v>Medium</v>
      </c>
      <c r="V682">
        <v>24406</v>
      </c>
      <c r="W682">
        <v>1</v>
      </c>
      <c r="X682" t="s">
        <v>42</v>
      </c>
      <c r="Y682" t="s">
        <v>43</v>
      </c>
      <c r="Z682">
        <v>13</v>
      </c>
      <c r="AA682">
        <v>3</v>
      </c>
      <c r="AB682">
        <v>4</v>
      </c>
      <c r="AC682">
        <v>80</v>
      </c>
      <c r="AD682">
        <v>1</v>
      </c>
      <c r="AE682">
        <v>9</v>
      </c>
      <c r="AF682">
        <v>2</v>
      </c>
      <c r="AG682">
        <v>2</v>
      </c>
      <c r="AH682" t="str">
        <f t="shared" si="32"/>
        <v>6+ Years</v>
      </c>
      <c r="AI682">
        <v>9</v>
      </c>
      <c r="AJ682">
        <v>8</v>
      </c>
      <c r="AK682">
        <v>0</v>
      </c>
      <c r="AL682">
        <v>0</v>
      </c>
    </row>
    <row r="683" spans="1:38" x14ac:dyDescent="0.25">
      <c r="A683">
        <v>36</v>
      </c>
      <c r="B683" t="str">
        <f t="shared" si="30"/>
        <v>Mid Career (31-45)</v>
      </c>
      <c r="C683" t="s">
        <v>43</v>
      </c>
      <c r="D683" t="s">
        <v>36</v>
      </c>
      <c r="E683">
        <v>188</v>
      </c>
      <c r="F683" t="s">
        <v>45</v>
      </c>
      <c r="G683">
        <v>7</v>
      </c>
      <c r="H683">
        <v>4</v>
      </c>
      <c r="I683" t="s">
        <v>49</v>
      </c>
      <c r="J683">
        <v>1</v>
      </c>
      <c r="K683">
        <v>949</v>
      </c>
      <c r="L683">
        <v>2</v>
      </c>
      <c r="M683" t="s">
        <v>46</v>
      </c>
      <c r="N683">
        <v>65</v>
      </c>
      <c r="O683">
        <v>3</v>
      </c>
      <c r="P683">
        <v>1</v>
      </c>
      <c r="Q683" t="s">
        <v>47</v>
      </c>
      <c r="R683">
        <v>4</v>
      </c>
      <c r="S683" t="s">
        <v>41</v>
      </c>
      <c r="T683">
        <v>4678</v>
      </c>
      <c r="U683" t="str">
        <f t="shared" si="31"/>
        <v>Medium</v>
      </c>
      <c r="V683">
        <v>23293</v>
      </c>
      <c r="W683">
        <v>2</v>
      </c>
      <c r="X683" t="s">
        <v>42</v>
      </c>
      <c r="Y683" t="s">
        <v>43</v>
      </c>
      <c r="Z683">
        <v>18</v>
      </c>
      <c r="AA683">
        <v>3</v>
      </c>
      <c r="AB683">
        <v>3</v>
      </c>
      <c r="AC683">
        <v>80</v>
      </c>
      <c r="AD683">
        <v>0</v>
      </c>
      <c r="AE683">
        <v>8</v>
      </c>
      <c r="AF683">
        <v>6</v>
      </c>
      <c r="AG683">
        <v>3</v>
      </c>
      <c r="AH683" t="str">
        <f t="shared" si="32"/>
        <v>6+ Years</v>
      </c>
      <c r="AI683">
        <v>6</v>
      </c>
      <c r="AJ683">
        <v>2</v>
      </c>
      <c r="AK683">
        <v>0</v>
      </c>
      <c r="AL683">
        <v>1</v>
      </c>
    </row>
    <row r="684" spans="1:38" x14ac:dyDescent="0.25">
      <c r="A684">
        <v>38</v>
      </c>
      <c r="B684" t="str">
        <f t="shared" si="30"/>
        <v>Mid Career (31-45)</v>
      </c>
      <c r="C684" t="s">
        <v>43</v>
      </c>
      <c r="D684" t="s">
        <v>36</v>
      </c>
      <c r="E684">
        <v>1333</v>
      </c>
      <c r="F684" t="s">
        <v>45</v>
      </c>
      <c r="G684">
        <v>1</v>
      </c>
      <c r="H684">
        <v>3</v>
      </c>
      <c r="I684" t="s">
        <v>60</v>
      </c>
      <c r="J684">
        <v>1</v>
      </c>
      <c r="K684">
        <v>950</v>
      </c>
      <c r="L684">
        <v>4</v>
      </c>
      <c r="M684" t="s">
        <v>39</v>
      </c>
      <c r="N684">
        <v>80</v>
      </c>
      <c r="O684">
        <v>3</v>
      </c>
      <c r="P684">
        <v>3</v>
      </c>
      <c r="Q684" t="s">
        <v>58</v>
      </c>
      <c r="R684">
        <v>1</v>
      </c>
      <c r="S684" t="s">
        <v>48</v>
      </c>
      <c r="T684">
        <v>13582</v>
      </c>
      <c r="U684" t="str">
        <f t="shared" si="31"/>
        <v>High</v>
      </c>
      <c r="V684">
        <v>16292</v>
      </c>
      <c r="W684">
        <v>1</v>
      </c>
      <c r="X684" t="s">
        <v>42</v>
      </c>
      <c r="Y684" t="s">
        <v>43</v>
      </c>
      <c r="Z684">
        <v>13</v>
      </c>
      <c r="AA684">
        <v>3</v>
      </c>
      <c r="AB684">
        <v>2</v>
      </c>
      <c r="AC684">
        <v>80</v>
      </c>
      <c r="AD684">
        <v>1</v>
      </c>
      <c r="AE684">
        <v>15</v>
      </c>
      <c r="AF684">
        <v>3</v>
      </c>
      <c r="AG684">
        <v>3</v>
      </c>
      <c r="AH684" t="str">
        <f t="shared" si="32"/>
        <v>6+ Years</v>
      </c>
      <c r="AI684">
        <v>15</v>
      </c>
      <c r="AJ684">
        <v>12</v>
      </c>
      <c r="AK684">
        <v>5</v>
      </c>
      <c r="AL684">
        <v>11</v>
      </c>
    </row>
    <row r="685" spans="1:38" x14ac:dyDescent="0.25">
      <c r="A685">
        <v>32</v>
      </c>
      <c r="B685" t="str">
        <f t="shared" si="30"/>
        <v>Mid Career (31-45)</v>
      </c>
      <c r="C685" t="s">
        <v>43</v>
      </c>
      <c r="D685" t="s">
        <v>55</v>
      </c>
      <c r="E685">
        <v>1184</v>
      </c>
      <c r="F685" t="s">
        <v>45</v>
      </c>
      <c r="G685">
        <v>1</v>
      </c>
      <c r="H685">
        <v>3</v>
      </c>
      <c r="I685" t="s">
        <v>38</v>
      </c>
      <c r="J685">
        <v>1</v>
      </c>
      <c r="K685">
        <v>951</v>
      </c>
      <c r="L685">
        <v>3</v>
      </c>
      <c r="M685" t="s">
        <v>39</v>
      </c>
      <c r="N685">
        <v>70</v>
      </c>
      <c r="O685">
        <v>2</v>
      </c>
      <c r="P685">
        <v>1</v>
      </c>
      <c r="Q685" t="s">
        <v>50</v>
      </c>
      <c r="R685">
        <v>2</v>
      </c>
      <c r="S685" t="s">
        <v>48</v>
      </c>
      <c r="T685">
        <v>2332</v>
      </c>
      <c r="U685" t="str">
        <f t="shared" si="31"/>
        <v>Low</v>
      </c>
      <c r="V685">
        <v>3974</v>
      </c>
      <c r="W685">
        <v>6</v>
      </c>
      <c r="X685" t="s">
        <v>42</v>
      </c>
      <c r="Y685" t="s">
        <v>43</v>
      </c>
      <c r="Z685">
        <v>20</v>
      </c>
      <c r="AA685">
        <v>4</v>
      </c>
      <c r="AB685">
        <v>3</v>
      </c>
      <c r="AC685">
        <v>80</v>
      </c>
      <c r="AD685">
        <v>0</v>
      </c>
      <c r="AE685">
        <v>5</v>
      </c>
      <c r="AF685">
        <v>3</v>
      </c>
      <c r="AG685">
        <v>3</v>
      </c>
      <c r="AH685" t="str">
        <f t="shared" si="32"/>
        <v>3-5 Years</v>
      </c>
      <c r="AI685">
        <v>3</v>
      </c>
      <c r="AJ685">
        <v>0</v>
      </c>
      <c r="AK685">
        <v>0</v>
      </c>
      <c r="AL685">
        <v>2</v>
      </c>
    </row>
    <row r="686" spans="1:38" x14ac:dyDescent="0.25">
      <c r="A686">
        <v>25</v>
      </c>
      <c r="B686" t="str">
        <f t="shared" si="30"/>
        <v>Early Career (18-30)</v>
      </c>
      <c r="C686" t="s">
        <v>35</v>
      </c>
      <c r="D686" t="s">
        <v>36</v>
      </c>
      <c r="E686">
        <v>867</v>
      </c>
      <c r="F686" t="s">
        <v>37</v>
      </c>
      <c r="G686">
        <v>19</v>
      </c>
      <c r="H686">
        <v>2</v>
      </c>
      <c r="I686" t="s">
        <v>59</v>
      </c>
      <c r="J686">
        <v>1</v>
      </c>
      <c r="K686">
        <v>952</v>
      </c>
      <c r="L686">
        <v>3</v>
      </c>
      <c r="M686" t="s">
        <v>46</v>
      </c>
      <c r="N686">
        <v>36</v>
      </c>
      <c r="O686">
        <v>2</v>
      </c>
      <c r="P686">
        <v>1</v>
      </c>
      <c r="Q686" t="s">
        <v>57</v>
      </c>
      <c r="R686">
        <v>2</v>
      </c>
      <c r="S686" t="s">
        <v>48</v>
      </c>
      <c r="T686">
        <v>2413</v>
      </c>
      <c r="U686" t="str">
        <f t="shared" si="31"/>
        <v>Low</v>
      </c>
      <c r="V686">
        <v>18798</v>
      </c>
      <c r="W686">
        <v>1</v>
      </c>
      <c r="X686" t="s">
        <v>42</v>
      </c>
      <c r="Y686" t="s">
        <v>35</v>
      </c>
      <c r="Z686">
        <v>18</v>
      </c>
      <c r="AA686">
        <v>3</v>
      </c>
      <c r="AB686">
        <v>3</v>
      </c>
      <c r="AC686">
        <v>80</v>
      </c>
      <c r="AD686">
        <v>3</v>
      </c>
      <c r="AE686">
        <v>1</v>
      </c>
      <c r="AF686">
        <v>2</v>
      </c>
      <c r="AG686">
        <v>3</v>
      </c>
      <c r="AH686" t="str">
        <f t="shared" si="32"/>
        <v>0-2 Years</v>
      </c>
      <c r="AI686">
        <v>1</v>
      </c>
      <c r="AJ686">
        <v>0</v>
      </c>
      <c r="AK686">
        <v>0</v>
      </c>
      <c r="AL686">
        <v>0</v>
      </c>
    </row>
    <row r="687" spans="1:38" x14ac:dyDescent="0.25">
      <c r="A687">
        <v>40</v>
      </c>
      <c r="B687" t="str">
        <f t="shared" si="30"/>
        <v>Mid Career (31-45)</v>
      </c>
      <c r="C687" t="s">
        <v>43</v>
      </c>
      <c r="D687" t="s">
        <v>36</v>
      </c>
      <c r="E687">
        <v>658</v>
      </c>
      <c r="F687" t="s">
        <v>37</v>
      </c>
      <c r="G687">
        <v>10</v>
      </c>
      <c r="H687">
        <v>4</v>
      </c>
      <c r="I687" t="s">
        <v>59</v>
      </c>
      <c r="J687">
        <v>1</v>
      </c>
      <c r="K687">
        <v>954</v>
      </c>
      <c r="L687">
        <v>1</v>
      </c>
      <c r="M687" t="s">
        <v>46</v>
      </c>
      <c r="N687">
        <v>67</v>
      </c>
      <c r="O687">
        <v>2</v>
      </c>
      <c r="P687">
        <v>3</v>
      </c>
      <c r="Q687" t="s">
        <v>40</v>
      </c>
      <c r="R687">
        <v>2</v>
      </c>
      <c r="S687" t="s">
        <v>52</v>
      </c>
      <c r="T687">
        <v>9705</v>
      </c>
      <c r="U687" t="str">
        <f t="shared" si="31"/>
        <v>High</v>
      </c>
      <c r="V687">
        <v>20652</v>
      </c>
      <c r="W687">
        <v>2</v>
      </c>
      <c r="X687" t="s">
        <v>42</v>
      </c>
      <c r="Y687" t="s">
        <v>43</v>
      </c>
      <c r="Z687">
        <v>12</v>
      </c>
      <c r="AA687">
        <v>3</v>
      </c>
      <c r="AB687">
        <v>2</v>
      </c>
      <c r="AC687">
        <v>80</v>
      </c>
      <c r="AD687">
        <v>1</v>
      </c>
      <c r="AE687">
        <v>11</v>
      </c>
      <c r="AF687">
        <v>2</v>
      </c>
      <c r="AG687">
        <v>2</v>
      </c>
      <c r="AH687" t="str">
        <f t="shared" si="32"/>
        <v>0-2 Years</v>
      </c>
      <c r="AI687">
        <v>1</v>
      </c>
      <c r="AJ687">
        <v>0</v>
      </c>
      <c r="AK687">
        <v>0</v>
      </c>
      <c r="AL687">
        <v>0</v>
      </c>
    </row>
    <row r="688" spans="1:38" x14ac:dyDescent="0.25">
      <c r="A688">
        <v>26</v>
      </c>
      <c r="B688" t="str">
        <f t="shared" si="30"/>
        <v>Early Career (18-30)</v>
      </c>
      <c r="C688" t="s">
        <v>43</v>
      </c>
      <c r="D688" t="s">
        <v>44</v>
      </c>
      <c r="E688">
        <v>1283</v>
      </c>
      <c r="F688" t="s">
        <v>37</v>
      </c>
      <c r="G688">
        <v>1</v>
      </c>
      <c r="H688">
        <v>3</v>
      </c>
      <c r="I688" t="s">
        <v>51</v>
      </c>
      <c r="J688">
        <v>1</v>
      </c>
      <c r="K688">
        <v>956</v>
      </c>
      <c r="L688">
        <v>3</v>
      </c>
      <c r="M688" t="s">
        <v>46</v>
      </c>
      <c r="N688">
        <v>52</v>
      </c>
      <c r="O688">
        <v>2</v>
      </c>
      <c r="P688">
        <v>2</v>
      </c>
      <c r="Q688" t="s">
        <v>40</v>
      </c>
      <c r="R688">
        <v>1</v>
      </c>
      <c r="S688" t="s">
        <v>41</v>
      </c>
      <c r="T688">
        <v>4294</v>
      </c>
      <c r="U688" t="str">
        <f t="shared" si="31"/>
        <v>Medium</v>
      </c>
      <c r="V688">
        <v>11148</v>
      </c>
      <c r="W688">
        <v>1</v>
      </c>
      <c r="X688" t="s">
        <v>42</v>
      </c>
      <c r="Y688" t="s">
        <v>43</v>
      </c>
      <c r="Z688">
        <v>12</v>
      </c>
      <c r="AA688">
        <v>3</v>
      </c>
      <c r="AB688">
        <v>2</v>
      </c>
      <c r="AC688">
        <v>80</v>
      </c>
      <c r="AD688">
        <v>0</v>
      </c>
      <c r="AE688">
        <v>7</v>
      </c>
      <c r="AF688">
        <v>2</v>
      </c>
      <c r="AG688">
        <v>3</v>
      </c>
      <c r="AH688" t="str">
        <f t="shared" si="32"/>
        <v>6+ Years</v>
      </c>
      <c r="AI688">
        <v>7</v>
      </c>
      <c r="AJ688">
        <v>7</v>
      </c>
      <c r="AK688">
        <v>0</v>
      </c>
      <c r="AL688">
        <v>7</v>
      </c>
    </row>
    <row r="689" spans="1:38" x14ac:dyDescent="0.25">
      <c r="A689">
        <v>41</v>
      </c>
      <c r="B689" t="str">
        <f t="shared" si="30"/>
        <v>Mid Career (31-45)</v>
      </c>
      <c r="C689" t="s">
        <v>43</v>
      </c>
      <c r="D689" t="s">
        <v>36</v>
      </c>
      <c r="E689">
        <v>263</v>
      </c>
      <c r="F689" t="s">
        <v>45</v>
      </c>
      <c r="G689">
        <v>6</v>
      </c>
      <c r="H689">
        <v>3</v>
      </c>
      <c r="I689" t="s">
        <v>51</v>
      </c>
      <c r="J689">
        <v>1</v>
      </c>
      <c r="K689">
        <v>957</v>
      </c>
      <c r="L689">
        <v>4</v>
      </c>
      <c r="M689" t="s">
        <v>46</v>
      </c>
      <c r="N689">
        <v>59</v>
      </c>
      <c r="O689">
        <v>3</v>
      </c>
      <c r="P689">
        <v>1</v>
      </c>
      <c r="Q689" t="s">
        <v>50</v>
      </c>
      <c r="R689">
        <v>1</v>
      </c>
      <c r="S689" t="s">
        <v>41</v>
      </c>
      <c r="T689">
        <v>4721</v>
      </c>
      <c r="U689" t="str">
        <f t="shared" si="31"/>
        <v>Medium</v>
      </c>
      <c r="V689">
        <v>3119</v>
      </c>
      <c r="W689">
        <v>2</v>
      </c>
      <c r="X689" t="s">
        <v>42</v>
      </c>
      <c r="Y689" t="s">
        <v>35</v>
      </c>
      <c r="Z689">
        <v>13</v>
      </c>
      <c r="AA689">
        <v>3</v>
      </c>
      <c r="AB689">
        <v>3</v>
      </c>
      <c r="AC689">
        <v>80</v>
      </c>
      <c r="AD689">
        <v>0</v>
      </c>
      <c r="AE689">
        <v>20</v>
      </c>
      <c r="AF689">
        <v>3</v>
      </c>
      <c r="AG689">
        <v>3</v>
      </c>
      <c r="AH689" t="str">
        <f t="shared" si="32"/>
        <v>6+ Years</v>
      </c>
      <c r="AI689">
        <v>18</v>
      </c>
      <c r="AJ689">
        <v>13</v>
      </c>
      <c r="AK689">
        <v>2</v>
      </c>
      <c r="AL689">
        <v>17</v>
      </c>
    </row>
    <row r="690" spans="1:38" x14ac:dyDescent="0.25">
      <c r="A690">
        <v>36</v>
      </c>
      <c r="B690" t="str">
        <f t="shared" si="30"/>
        <v>Mid Career (31-45)</v>
      </c>
      <c r="C690" t="s">
        <v>43</v>
      </c>
      <c r="D690" t="s">
        <v>36</v>
      </c>
      <c r="E690">
        <v>938</v>
      </c>
      <c r="F690" t="s">
        <v>45</v>
      </c>
      <c r="G690">
        <v>2</v>
      </c>
      <c r="H690">
        <v>4</v>
      </c>
      <c r="I690" t="s">
        <v>51</v>
      </c>
      <c r="J690">
        <v>1</v>
      </c>
      <c r="K690">
        <v>958</v>
      </c>
      <c r="L690">
        <v>3</v>
      </c>
      <c r="M690" t="s">
        <v>46</v>
      </c>
      <c r="N690">
        <v>79</v>
      </c>
      <c r="O690">
        <v>3</v>
      </c>
      <c r="P690">
        <v>1</v>
      </c>
      <c r="Q690" t="s">
        <v>50</v>
      </c>
      <c r="R690">
        <v>3</v>
      </c>
      <c r="S690" t="s">
        <v>41</v>
      </c>
      <c r="T690">
        <v>2519</v>
      </c>
      <c r="U690" t="str">
        <f t="shared" si="31"/>
        <v>Low</v>
      </c>
      <c r="V690">
        <v>12287</v>
      </c>
      <c r="W690">
        <v>4</v>
      </c>
      <c r="X690" t="s">
        <v>42</v>
      </c>
      <c r="Y690" t="s">
        <v>43</v>
      </c>
      <c r="Z690">
        <v>21</v>
      </c>
      <c r="AA690">
        <v>4</v>
      </c>
      <c r="AB690">
        <v>3</v>
      </c>
      <c r="AC690">
        <v>80</v>
      </c>
      <c r="AD690">
        <v>0</v>
      </c>
      <c r="AE690">
        <v>16</v>
      </c>
      <c r="AF690">
        <v>6</v>
      </c>
      <c r="AG690">
        <v>3</v>
      </c>
      <c r="AH690" t="str">
        <f t="shared" si="32"/>
        <v>6+ Years</v>
      </c>
      <c r="AI690">
        <v>11</v>
      </c>
      <c r="AJ690">
        <v>8</v>
      </c>
      <c r="AK690">
        <v>3</v>
      </c>
      <c r="AL690">
        <v>9</v>
      </c>
    </row>
    <row r="691" spans="1:38" x14ac:dyDescent="0.25">
      <c r="A691">
        <v>19</v>
      </c>
      <c r="B691" t="str">
        <f t="shared" si="30"/>
        <v>Early Career (18-30)</v>
      </c>
      <c r="C691" t="s">
        <v>35</v>
      </c>
      <c r="D691" t="s">
        <v>36</v>
      </c>
      <c r="E691">
        <v>419</v>
      </c>
      <c r="F691" t="s">
        <v>37</v>
      </c>
      <c r="G691">
        <v>21</v>
      </c>
      <c r="H691">
        <v>3</v>
      </c>
      <c r="I691" t="s">
        <v>49</v>
      </c>
      <c r="J691">
        <v>1</v>
      </c>
      <c r="K691">
        <v>959</v>
      </c>
      <c r="L691">
        <v>4</v>
      </c>
      <c r="M691" t="s">
        <v>46</v>
      </c>
      <c r="N691">
        <v>37</v>
      </c>
      <c r="O691">
        <v>2</v>
      </c>
      <c r="P691">
        <v>1</v>
      </c>
      <c r="Q691" t="s">
        <v>57</v>
      </c>
      <c r="R691">
        <v>2</v>
      </c>
      <c r="S691" t="s">
        <v>41</v>
      </c>
      <c r="T691">
        <v>2121</v>
      </c>
      <c r="U691" t="str">
        <f t="shared" si="31"/>
        <v>Low</v>
      </c>
      <c r="V691">
        <v>9947</v>
      </c>
      <c r="W691">
        <v>1</v>
      </c>
      <c r="X691" t="s">
        <v>42</v>
      </c>
      <c r="Y691" t="s">
        <v>35</v>
      </c>
      <c r="Z691">
        <v>13</v>
      </c>
      <c r="AA691">
        <v>3</v>
      </c>
      <c r="AB691">
        <v>2</v>
      </c>
      <c r="AC691">
        <v>80</v>
      </c>
      <c r="AD691">
        <v>0</v>
      </c>
      <c r="AE691">
        <v>1</v>
      </c>
      <c r="AF691">
        <v>3</v>
      </c>
      <c r="AG691">
        <v>4</v>
      </c>
      <c r="AH691" t="str">
        <f t="shared" si="32"/>
        <v>0-2 Years</v>
      </c>
      <c r="AI691">
        <v>1</v>
      </c>
      <c r="AJ691">
        <v>0</v>
      </c>
      <c r="AK691">
        <v>0</v>
      </c>
      <c r="AL691">
        <v>0</v>
      </c>
    </row>
    <row r="692" spans="1:38" x14ac:dyDescent="0.25">
      <c r="A692">
        <v>20</v>
      </c>
      <c r="B692" t="str">
        <f t="shared" si="30"/>
        <v>Early Career (18-30)</v>
      </c>
      <c r="C692" t="s">
        <v>35</v>
      </c>
      <c r="D692" t="s">
        <v>36</v>
      </c>
      <c r="E692">
        <v>129</v>
      </c>
      <c r="F692" t="s">
        <v>45</v>
      </c>
      <c r="G692">
        <v>4</v>
      </c>
      <c r="H692">
        <v>3</v>
      </c>
      <c r="I692" t="s">
        <v>60</v>
      </c>
      <c r="J692">
        <v>1</v>
      </c>
      <c r="K692">
        <v>960</v>
      </c>
      <c r="L692">
        <v>1</v>
      </c>
      <c r="M692" t="s">
        <v>46</v>
      </c>
      <c r="N692">
        <v>84</v>
      </c>
      <c r="O692">
        <v>3</v>
      </c>
      <c r="P692">
        <v>1</v>
      </c>
      <c r="Q692" t="s">
        <v>50</v>
      </c>
      <c r="R692">
        <v>1</v>
      </c>
      <c r="S692" t="s">
        <v>41</v>
      </c>
      <c r="T692">
        <v>2973</v>
      </c>
      <c r="U692" t="str">
        <f t="shared" si="31"/>
        <v>Low</v>
      </c>
      <c r="V692">
        <v>13008</v>
      </c>
      <c r="W692">
        <v>1</v>
      </c>
      <c r="X692" t="s">
        <v>42</v>
      </c>
      <c r="Y692" t="s">
        <v>43</v>
      </c>
      <c r="Z692">
        <v>19</v>
      </c>
      <c r="AA692">
        <v>3</v>
      </c>
      <c r="AB692">
        <v>2</v>
      </c>
      <c r="AC692">
        <v>80</v>
      </c>
      <c r="AD692">
        <v>0</v>
      </c>
      <c r="AE692">
        <v>1</v>
      </c>
      <c r="AF692">
        <v>2</v>
      </c>
      <c r="AG692">
        <v>3</v>
      </c>
      <c r="AH692" t="str">
        <f t="shared" si="32"/>
        <v>0-2 Years</v>
      </c>
      <c r="AI692">
        <v>1</v>
      </c>
      <c r="AJ692">
        <v>0</v>
      </c>
      <c r="AK692">
        <v>0</v>
      </c>
      <c r="AL692">
        <v>0</v>
      </c>
    </row>
    <row r="693" spans="1:38" x14ac:dyDescent="0.25">
      <c r="A693">
        <v>31</v>
      </c>
      <c r="B693" t="str">
        <f t="shared" si="30"/>
        <v>Mid Career (31-45)</v>
      </c>
      <c r="C693" t="s">
        <v>43</v>
      </c>
      <c r="D693" t="s">
        <v>36</v>
      </c>
      <c r="E693">
        <v>616</v>
      </c>
      <c r="F693" t="s">
        <v>45</v>
      </c>
      <c r="G693">
        <v>12</v>
      </c>
      <c r="H693">
        <v>3</v>
      </c>
      <c r="I693" t="s">
        <v>51</v>
      </c>
      <c r="J693">
        <v>1</v>
      </c>
      <c r="K693">
        <v>961</v>
      </c>
      <c r="L693">
        <v>4</v>
      </c>
      <c r="M693" t="s">
        <v>39</v>
      </c>
      <c r="N693">
        <v>41</v>
      </c>
      <c r="O693">
        <v>3</v>
      </c>
      <c r="P693">
        <v>2</v>
      </c>
      <c r="Q693" t="s">
        <v>54</v>
      </c>
      <c r="R693">
        <v>4</v>
      </c>
      <c r="S693" t="s">
        <v>48</v>
      </c>
      <c r="T693">
        <v>5855</v>
      </c>
      <c r="U693" t="str">
        <f t="shared" si="31"/>
        <v>Medium</v>
      </c>
      <c r="V693">
        <v>17369</v>
      </c>
      <c r="W693">
        <v>0</v>
      </c>
      <c r="X693" t="s">
        <v>42</v>
      </c>
      <c r="Y693" t="s">
        <v>35</v>
      </c>
      <c r="Z693">
        <v>11</v>
      </c>
      <c r="AA693">
        <v>3</v>
      </c>
      <c r="AB693">
        <v>3</v>
      </c>
      <c r="AC693">
        <v>80</v>
      </c>
      <c r="AD693">
        <v>2</v>
      </c>
      <c r="AE693">
        <v>10</v>
      </c>
      <c r="AF693">
        <v>2</v>
      </c>
      <c r="AG693">
        <v>1</v>
      </c>
      <c r="AH693" t="str">
        <f t="shared" si="32"/>
        <v>6+ Years</v>
      </c>
      <c r="AI693">
        <v>9</v>
      </c>
      <c r="AJ693">
        <v>7</v>
      </c>
      <c r="AK693">
        <v>8</v>
      </c>
      <c r="AL693">
        <v>5</v>
      </c>
    </row>
    <row r="694" spans="1:38" x14ac:dyDescent="0.25">
      <c r="A694">
        <v>40</v>
      </c>
      <c r="B694" t="str">
        <f t="shared" si="30"/>
        <v>Mid Career (31-45)</v>
      </c>
      <c r="C694" t="s">
        <v>43</v>
      </c>
      <c r="D694" t="s">
        <v>44</v>
      </c>
      <c r="E694">
        <v>1469</v>
      </c>
      <c r="F694" t="s">
        <v>45</v>
      </c>
      <c r="G694">
        <v>9</v>
      </c>
      <c r="H694">
        <v>4</v>
      </c>
      <c r="I694" t="s">
        <v>51</v>
      </c>
      <c r="J694">
        <v>1</v>
      </c>
      <c r="K694">
        <v>964</v>
      </c>
      <c r="L694">
        <v>4</v>
      </c>
      <c r="M694" t="s">
        <v>46</v>
      </c>
      <c r="N694">
        <v>35</v>
      </c>
      <c r="O694">
        <v>3</v>
      </c>
      <c r="P694">
        <v>1</v>
      </c>
      <c r="Q694" t="s">
        <v>47</v>
      </c>
      <c r="R694">
        <v>2</v>
      </c>
      <c r="S694" t="s">
        <v>52</v>
      </c>
      <c r="T694">
        <v>3617</v>
      </c>
      <c r="U694" t="str">
        <f t="shared" si="31"/>
        <v>Medium</v>
      </c>
      <c r="V694">
        <v>25063</v>
      </c>
      <c r="W694">
        <v>8</v>
      </c>
      <c r="X694" t="s">
        <v>42</v>
      </c>
      <c r="Y694" t="s">
        <v>35</v>
      </c>
      <c r="Z694">
        <v>14</v>
      </c>
      <c r="AA694">
        <v>3</v>
      </c>
      <c r="AB694">
        <v>4</v>
      </c>
      <c r="AC694">
        <v>80</v>
      </c>
      <c r="AD694">
        <v>1</v>
      </c>
      <c r="AE694">
        <v>3</v>
      </c>
      <c r="AF694">
        <v>2</v>
      </c>
      <c r="AG694">
        <v>3</v>
      </c>
      <c r="AH694" t="str">
        <f t="shared" si="32"/>
        <v>0-2 Years</v>
      </c>
      <c r="AI694">
        <v>1</v>
      </c>
      <c r="AJ694">
        <v>1</v>
      </c>
      <c r="AK694">
        <v>0</v>
      </c>
      <c r="AL694">
        <v>0</v>
      </c>
    </row>
    <row r="695" spans="1:38" x14ac:dyDescent="0.25">
      <c r="A695">
        <v>32</v>
      </c>
      <c r="B695" t="str">
        <f t="shared" si="30"/>
        <v>Mid Career (31-45)</v>
      </c>
      <c r="C695" t="s">
        <v>43</v>
      </c>
      <c r="D695" t="s">
        <v>36</v>
      </c>
      <c r="E695">
        <v>498</v>
      </c>
      <c r="F695" t="s">
        <v>45</v>
      </c>
      <c r="G695">
        <v>3</v>
      </c>
      <c r="H695">
        <v>4</v>
      </c>
      <c r="I695" t="s">
        <v>51</v>
      </c>
      <c r="J695">
        <v>1</v>
      </c>
      <c r="K695">
        <v>966</v>
      </c>
      <c r="L695">
        <v>3</v>
      </c>
      <c r="M695" t="s">
        <v>39</v>
      </c>
      <c r="N695">
        <v>93</v>
      </c>
      <c r="O695">
        <v>3</v>
      </c>
      <c r="P695">
        <v>2</v>
      </c>
      <c r="Q695" t="s">
        <v>53</v>
      </c>
      <c r="R695">
        <v>1</v>
      </c>
      <c r="S695" t="s">
        <v>48</v>
      </c>
      <c r="T695">
        <v>6725</v>
      </c>
      <c r="U695" t="str">
        <f t="shared" si="31"/>
        <v>Medium</v>
      </c>
      <c r="V695">
        <v>13554</v>
      </c>
      <c r="W695">
        <v>1</v>
      </c>
      <c r="X695" t="s">
        <v>42</v>
      </c>
      <c r="Y695" t="s">
        <v>43</v>
      </c>
      <c r="Z695">
        <v>12</v>
      </c>
      <c r="AA695">
        <v>3</v>
      </c>
      <c r="AB695">
        <v>3</v>
      </c>
      <c r="AC695">
        <v>80</v>
      </c>
      <c r="AD695">
        <v>1</v>
      </c>
      <c r="AE695">
        <v>8</v>
      </c>
      <c r="AF695">
        <v>2</v>
      </c>
      <c r="AG695">
        <v>4</v>
      </c>
      <c r="AH695" t="str">
        <f t="shared" si="32"/>
        <v>6+ Years</v>
      </c>
      <c r="AI695">
        <v>8</v>
      </c>
      <c r="AJ695">
        <v>7</v>
      </c>
      <c r="AK695">
        <v>6</v>
      </c>
      <c r="AL695">
        <v>3</v>
      </c>
    </row>
    <row r="696" spans="1:38" x14ac:dyDescent="0.25">
      <c r="A696">
        <v>36</v>
      </c>
      <c r="B696" t="str">
        <f t="shared" si="30"/>
        <v>Mid Career (31-45)</v>
      </c>
      <c r="C696" t="s">
        <v>35</v>
      </c>
      <c r="D696" t="s">
        <v>36</v>
      </c>
      <c r="E696">
        <v>530</v>
      </c>
      <c r="F696" t="s">
        <v>37</v>
      </c>
      <c r="G696">
        <v>3</v>
      </c>
      <c r="H696">
        <v>1</v>
      </c>
      <c r="I696" t="s">
        <v>38</v>
      </c>
      <c r="J696">
        <v>1</v>
      </c>
      <c r="K696">
        <v>967</v>
      </c>
      <c r="L696">
        <v>3</v>
      </c>
      <c r="M696" t="s">
        <v>46</v>
      </c>
      <c r="N696">
        <v>51</v>
      </c>
      <c r="O696">
        <v>2</v>
      </c>
      <c r="P696">
        <v>3</v>
      </c>
      <c r="Q696" t="s">
        <v>40</v>
      </c>
      <c r="R696">
        <v>4</v>
      </c>
      <c r="S696" t="s">
        <v>48</v>
      </c>
      <c r="T696">
        <v>10325</v>
      </c>
      <c r="U696" t="str">
        <f t="shared" si="31"/>
        <v>High</v>
      </c>
      <c r="V696">
        <v>5518</v>
      </c>
      <c r="W696">
        <v>1</v>
      </c>
      <c r="X696" t="s">
        <v>42</v>
      </c>
      <c r="Y696" t="s">
        <v>35</v>
      </c>
      <c r="Z696">
        <v>11</v>
      </c>
      <c r="AA696">
        <v>3</v>
      </c>
      <c r="AB696">
        <v>1</v>
      </c>
      <c r="AC696">
        <v>80</v>
      </c>
      <c r="AD696">
        <v>1</v>
      </c>
      <c r="AE696">
        <v>16</v>
      </c>
      <c r="AF696">
        <v>6</v>
      </c>
      <c r="AG696">
        <v>3</v>
      </c>
      <c r="AH696" t="str">
        <f t="shared" si="32"/>
        <v>6+ Years</v>
      </c>
      <c r="AI696">
        <v>16</v>
      </c>
      <c r="AJ696">
        <v>7</v>
      </c>
      <c r="AK696">
        <v>3</v>
      </c>
      <c r="AL696">
        <v>7</v>
      </c>
    </row>
    <row r="697" spans="1:38" x14ac:dyDescent="0.25">
      <c r="A697">
        <v>33</v>
      </c>
      <c r="B697" t="str">
        <f t="shared" si="30"/>
        <v>Mid Career (31-45)</v>
      </c>
      <c r="C697" t="s">
        <v>43</v>
      </c>
      <c r="D697" t="s">
        <v>36</v>
      </c>
      <c r="E697">
        <v>1069</v>
      </c>
      <c r="F697" t="s">
        <v>45</v>
      </c>
      <c r="G697">
        <v>1</v>
      </c>
      <c r="H697">
        <v>3</v>
      </c>
      <c r="I697" t="s">
        <v>38</v>
      </c>
      <c r="J697">
        <v>1</v>
      </c>
      <c r="K697">
        <v>969</v>
      </c>
      <c r="L697">
        <v>2</v>
      </c>
      <c r="M697" t="s">
        <v>39</v>
      </c>
      <c r="N697">
        <v>42</v>
      </c>
      <c r="O697">
        <v>2</v>
      </c>
      <c r="P697">
        <v>2</v>
      </c>
      <c r="Q697" t="s">
        <v>54</v>
      </c>
      <c r="R697">
        <v>4</v>
      </c>
      <c r="S697" t="s">
        <v>41</v>
      </c>
      <c r="T697">
        <v>6949</v>
      </c>
      <c r="U697" t="str">
        <f t="shared" si="31"/>
        <v>Medium</v>
      </c>
      <c r="V697">
        <v>12291</v>
      </c>
      <c r="W697">
        <v>0</v>
      </c>
      <c r="X697" t="s">
        <v>42</v>
      </c>
      <c r="Y697" t="s">
        <v>43</v>
      </c>
      <c r="Z697">
        <v>14</v>
      </c>
      <c r="AA697">
        <v>3</v>
      </c>
      <c r="AB697">
        <v>1</v>
      </c>
      <c r="AC697">
        <v>80</v>
      </c>
      <c r="AD697">
        <v>0</v>
      </c>
      <c r="AE697">
        <v>6</v>
      </c>
      <c r="AF697">
        <v>3</v>
      </c>
      <c r="AG697">
        <v>3</v>
      </c>
      <c r="AH697" t="str">
        <f t="shared" si="32"/>
        <v>3-5 Years</v>
      </c>
      <c r="AI697">
        <v>5</v>
      </c>
      <c r="AJ697">
        <v>0</v>
      </c>
      <c r="AK697">
        <v>1</v>
      </c>
      <c r="AL697">
        <v>4</v>
      </c>
    </row>
    <row r="698" spans="1:38" x14ac:dyDescent="0.25">
      <c r="A698">
        <v>37</v>
      </c>
      <c r="B698" t="str">
        <f t="shared" si="30"/>
        <v>Mid Career (31-45)</v>
      </c>
      <c r="C698" t="s">
        <v>35</v>
      </c>
      <c r="D698" t="s">
        <v>36</v>
      </c>
      <c r="E698">
        <v>625</v>
      </c>
      <c r="F698" t="s">
        <v>37</v>
      </c>
      <c r="G698">
        <v>1</v>
      </c>
      <c r="H698">
        <v>4</v>
      </c>
      <c r="I698" t="s">
        <v>38</v>
      </c>
      <c r="J698">
        <v>1</v>
      </c>
      <c r="K698">
        <v>970</v>
      </c>
      <c r="L698">
        <v>1</v>
      </c>
      <c r="M698" t="s">
        <v>46</v>
      </c>
      <c r="N698">
        <v>46</v>
      </c>
      <c r="O698">
        <v>2</v>
      </c>
      <c r="P698">
        <v>3</v>
      </c>
      <c r="Q698" t="s">
        <v>40</v>
      </c>
      <c r="R698">
        <v>3</v>
      </c>
      <c r="S698" t="s">
        <v>48</v>
      </c>
      <c r="T698">
        <v>10609</v>
      </c>
      <c r="U698" t="str">
        <f t="shared" si="31"/>
        <v>High</v>
      </c>
      <c r="V698">
        <v>14922</v>
      </c>
      <c r="W698">
        <v>5</v>
      </c>
      <c r="X698" t="s">
        <v>42</v>
      </c>
      <c r="Y698" t="s">
        <v>43</v>
      </c>
      <c r="Z698">
        <v>11</v>
      </c>
      <c r="AA698">
        <v>3</v>
      </c>
      <c r="AB698">
        <v>3</v>
      </c>
      <c r="AC698">
        <v>80</v>
      </c>
      <c r="AD698">
        <v>0</v>
      </c>
      <c r="AE698">
        <v>17</v>
      </c>
      <c r="AF698">
        <v>2</v>
      </c>
      <c r="AG698">
        <v>1</v>
      </c>
      <c r="AH698" t="str">
        <f t="shared" si="32"/>
        <v>6+ Years</v>
      </c>
      <c r="AI698">
        <v>14</v>
      </c>
      <c r="AJ698">
        <v>1</v>
      </c>
      <c r="AK698">
        <v>11</v>
      </c>
      <c r="AL698">
        <v>7</v>
      </c>
    </row>
    <row r="699" spans="1:38" x14ac:dyDescent="0.25">
      <c r="A699">
        <v>45</v>
      </c>
      <c r="B699" t="str">
        <f t="shared" si="30"/>
        <v>Mid Career (31-45)</v>
      </c>
      <c r="C699" t="s">
        <v>43</v>
      </c>
      <c r="D699" t="s">
        <v>55</v>
      </c>
      <c r="E699">
        <v>805</v>
      </c>
      <c r="F699" t="s">
        <v>45</v>
      </c>
      <c r="G699">
        <v>4</v>
      </c>
      <c r="H699">
        <v>2</v>
      </c>
      <c r="I699" t="s">
        <v>38</v>
      </c>
      <c r="J699">
        <v>1</v>
      </c>
      <c r="K699">
        <v>972</v>
      </c>
      <c r="L699">
        <v>3</v>
      </c>
      <c r="M699" t="s">
        <v>46</v>
      </c>
      <c r="N699">
        <v>57</v>
      </c>
      <c r="O699">
        <v>3</v>
      </c>
      <c r="P699">
        <v>2</v>
      </c>
      <c r="Q699" t="s">
        <v>50</v>
      </c>
      <c r="R699">
        <v>2</v>
      </c>
      <c r="S699" t="s">
        <v>48</v>
      </c>
      <c r="T699">
        <v>4447</v>
      </c>
      <c r="U699" t="str">
        <f t="shared" si="31"/>
        <v>Medium</v>
      </c>
      <c r="V699">
        <v>23163</v>
      </c>
      <c r="W699">
        <v>1</v>
      </c>
      <c r="X699" t="s">
        <v>42</v>
      </c>
      <c r="Y699" t="s">
        <v>43</v>
      </c>
      <c r="Z699">
        <v>12</v>
      </c>
      <c r="AA699">
        <v>3</v>
      </c>
      <c r="AB699">
        <v>2</v>
      </c>
      <c r="AC699">
        <v>80</v>
      </c>
      <c r="AD699">
        <v>0</v>
      </c>
      <c r="AE699">
        <v>9</v>
      </c>
      <c r="AF699">
        <v>5</v>
      </c>
      <c r="AG699">
        <v>2</v>
      </c>
      <c r="AH699" t="str">
        <f t="shared" si="32"/>
        <v>6+ Years</v>
      </c>
      <c r="AI699">
        <v>9</v>
      </c>
      <c r="AJ699">
        <v>7</v>
      </c>
      <c r="AK699">
        <v>0</v>
      </c>
      <c r="AL699">
        <v>8</v>
      </c>
    </row>
    <row r="700" spans="1:38" x14ac:dyDescent="0.25">
      <c r="A700">
        <v>29</v>
      </c>
      <c r="B700" t="str">
        <f t="shared" si="30"/>
        <v>Early Career (18-30)</v>
      </c>
      <c r="C700" t="s">
        <v>43</v>
      </c>
      <c r="D700" t="s">
        <v>44</v>
      </c>
      <c r="E700">
        <v>1404</v>
      </c>
      <c r="F700" t="s">
        <v>37</v>
      </c>
      <c r="G700">
        <v>20</v>
      </c>
      <c r="H700">
        <v>3</v>
      </c>
      <c r="I700" t="s">
        <v>60</v>
      </c>
      <c r="J700">
        <v>1</v>
      </c>
      <c r="K700">
        <v>974</v>
      </c>
      <c r="L700">
        <v>3</v>
      </c>
      <c r="M700" t="s">
        <v>39</v>
      </c>
      <c r="N700">
        <v>84</v>
      </c>
      <c r="O700">
        <v>3</v>
      </c>
      <c r="P700">
        <v>1</v>
      </c>
      <c r="Q700" t="s">
        <v>57</v>
      </c>
      <c r="R700">
        <v>4</v>
      </c>
      <c r="S700" t="s">
        <v>48</v>
      </c>
      <c r="T700">
        <v>2157</v>
      </c>
      <c r="U700" t="str">
        <f t="shared" si="31"/>
        <v>Low</v>
      </c>
      <c r="V700">
        <v>18203</v>
      </c>
      <c r="W700">
        <v>1</v>
      </c>
      <c r="X700" t="s">
        <v>42</v>
      </c>
      <c r="Y700" t="s">
        <v>43</v>
      </c>
      <c r="Z700">
        <v>15</v>
      </c>
      <c r="AA700">
        <v>3</v>
      </c>
      <c r="AB700">
        <v>2</v>
      </c>
      <c r="AC700">
        <v>80</v>
      </c>
      <c r="AD700">
        <v>1</v>
      </c>
      <c r="AE700">
        <v>3</v>
      </c>
      <c r="AF700">
        <v>5</v>
      </c>
      <c r="AG700">
        <v>3</v>
      </c>
      <c r="AH700" t="str">
        <f t="shared" si="32"/>
        <v>3-5 Years</v>
      </c>
      <c r="AI700">
        <v>3</v>
      </c>
      <c r="AJ700">
        <v>1</v>
      </c>
      <c r="AK700">
        <v>0</v>
      </c>
      <c r="AL700">
        <v>2</v>
      </c>
    </row>
    <row r="701" spans="1:38" x14ac:dyDescent="0.25">
      <c r="A701">
        <v>35</v>
      </c>
      <c r="B701" t="str">
        <f t="shared" si="30"/>
        <v>Mid Career (31-45)</v>
      </c>
      <c r="C701" t="s">
        <v>43</v>
      </c>
      <c r="D701" t="s">
        <v>36</v>
      </c>
      <c r="E701">
        <v>1219</v>
      </c>
      <c r="F701" t="s">
        <v>37</v>
      </c>
      <c r="G701">
        <v>18</v>
      </c>
      <c r="H701">
        <v>3</v>
      </c>
      <c r="I701" t="s">
        <v>51</v>
      </c>
      <c r="J701">
        <v>1</v>
      </c>
      <c r="K701">
        <v>975</v>
      </c>
      <c r="L701">
        <v>3</v>
      </c>
      <c r="M701" t="s">
        <v>39</v>
      </c>
      <c r="N701">
        <v>86</v>
      </c>
      <c r="O701">
        <v>3</v>
      </c>
      <c r="P701">
        <v>2</v>
      </c>
      <c r="Q701" t="s">
        <v>40</v>
      </c>
      <c r="R701">
        <v>3</v>
      </c>
      <c r="S701" t="s">
        <v>48</v>
      </c>
      <c r="T701">
        <v>4601</v>
      </c>
      <c r="U701" t="str">
        <f t="shared" si="31"/>
        <v>Medium</v>
      </c>
      <c r="V701">
        <v>6179</v>
      </c>
      <c r="W701">
        <v>1</v>
      </c>
      <c r="X701" t="s">
        <v>42</v>
      </c>
      <c r="Y701" t="s">
        <v>43</v>
      </c>
      <c r="Z701">
        <v>16</v>
      </c>
      <c r="AA701">
        <v>3</v>
      </c>
      <c r="AB701">
        <v>2</v>
      </c>
      <c r="AC701">
        <v>80</v>
      </c>
      <c r="AD701">
        <v>0</v>
      </c>
      <c r="AE701">
        <v>5</v>
      </c>
      <c r="AF701">
        <v>3</v>
      </c>
      <c r="AG701">
        <v>3</v>
      </c>
      <c r="AH701" t="str">
        <f t="shared" si="32"/>
        <v>3-5 Years</v>
      </c>
      <c r="AI701">
        <v>5</v>
      </c>
      <c r="AJ701">
        <v>2</v>
      </c>
      <c r="AK701">
        <v>1</v>
      </c>
      <c r="AL701">
        <v>0</v>
      </c>
    </row>
    <row r="702" spans="1:38" x14ac:dyDescent="0.25">
      <c r="A702">
        <v>52</v>
      </c>
      <c r="B702" t="str">
        <f t="shared" si="30"/>
        <v>Late Career (46+)</v>
      </c>
      <c r="C702" t="s">
        <v>43</v>
      </c>
      <c r="D702" t="s">
        <v>36</v>
      </c>
      <c r="E702">
        <v>1053</v>
      </c>
      <c r="F702" t="s">
        <v>45</v>
      </c>
      <c r="G702">
        <v>1</v>
      </c>
      <c r="H702">
        <v>2</v>
      </c>
      <c r="I702" t="s">
        <v>38</v>
      </c>
      <c r="J702">
        <v>1</v>
      </c>
      <c r="K702">
        <v>976</v>
      </c>
      <c r="L702">
        <v>4</v>
      </c>
      <c r="M702" t="s">
        <v>46</v>
      </c>
      <c r="N702">
        <v>70</v>
      </c>
      <c r="O702">
        <v>3</v>
      </c>
      <c r="P702">
        <v>4</v>
      </c>
      <c r="Q702" t="s">
        <v>56</v>
      </c>
      <c r="R702">
        <v>4</v>
      </c>
      <c r="S702" t="s">
        <v>48</v>
      </c>
      <c r="T702">
        <v>17099</v>
      </c>
      <c r="U702" t="str">
        <f t="shared" si="31"/>
        <v>High</v>
      </c>
      <c r="V702">
        <v>13829</v>
      </c>
      <c r="W702">
        <v>2</v>
      </c>
      <c r="X702" t="s">
        <v>42</v>
      </c>
      <c r="Y702" t="s">
        <v>43</v>
      </c>
      <c r="Z702">
        <v>15</v>
      </c>
      <c r="AA702">
        <v>3</v>
      </c>
      <c r="AB702">
        <v>2</v>
      </c>
      <c r="AC702">
        <v>80</v>
      </c>
      <c r="AD702">
        <v>1</v>
      </c>
      <c r="AE702">
        <v>26</v>
      </c>
      <c r="AF702">
        <v>2</v>
      </c>
      <c r="AG702">
        <v>2</v>
      </c>
      <c r="AH702" t="str">
        <f t="shared" si="32"/>
        <v>6+ Years</v>
      </c>
      <c r="AI702">
        <v>9</v>
      </c>
      <c r="AJ702">
        <v>8</v>
      </c>
      <c r="AK702">
        <v>7</v>
      </c>
      <c r="AL702">
        <v>8</v>
      </c>
    </row>
    <row r="703" spans="1:38" x14ac:dyDescent="0.25">
      <c r="A703">
        <v>58</v>
      </c>
      <c r="B703" t="str">
        <f t="shared" si="30"/>
        <v>Late Career (46+)</v>
      </c>
      <c r="C703" t="s">
        <v>35</v>
      </c>
      <c r="D703" t="s">
        <v>36</v>
      </c>
      <c r="E703">
        <v>289</v>
      </c>
      <c r="F703" t="s">
        <v>45</v>
      </c>
      <c r="G703">
        <v>2</v>
      </c>
      <c r="H703">
        <v>3</v>
      </c>
      <c r="I703" t="s">
        <v>60</v>
      </c>
      <c r="J703">
        <v>1</v>
      </c>
      <c r="K703">
        <v>977</v>
      </c>
      <c r="L703">
        <v>4</v>
      </c>
      <c r="M703" t="s">
        <v>46</v>
      </c>
      <c r="N703">
        <v>51</v>
      </c>
      <c r="O703">
        <v>3</v>
      </c>
      <c r="P703">
        <v>1</v>
      </c>
      <c r="Q703" t="s">
        <v>47</v>
      </c>
      <c r="R703">
        <v>3</v>
      </c>
      <c r="S703" t="s">
        <v>41</v>
      </c>
      <c r="T703">
        <v>2479</v>
      </c>
      <c r="U703" t="str">
        <f t="shared" si="31"/>
        <v>Low</v>
      </c>
      <c r="V703">
        <v>26227</v>
      </c>
      <c r="W703">
        <v>4</v>
      </c>
      <c r="X703" t="s">
        <v>42</v>
      </c>
      <c r="Y703" t="s">
        <v>43</v>
      </c>
      <c r="Z703">
        <v>24</v>
      </c>
      <c r="AA703">
        <v>4</v>
      </c>
      <c r="AB703">
        <v>1</v>
      </c>
      <c r="AC703">
        <v>80</v>
      </c>
      <c r="AD703">
        <v>0</v>
      </c>
      <c r="AE703">
        <v>7</v>
      </c>
      <c r="AF703">
        <v>4</v>
      </c>
      <c r="AG703">
        <v>3</v>
      </c>
      <c r="AH703" t="str">
        <f t="shared" si="32"/>
        <v>0-2 Years</v>
      </c>
      <c r="AI703">
        <v>1</v>
      </c>
      <c r="AJ703">
        <v>0</v>
      </c>
      <c r="AK703">
        <v>0</v>
      </c>
      <c r="AL703">
        <v>0</v>
      </c>
    </row>
    <row r="704" spans="1:38" x14ac:dyDescent="0.25">
      <c r="A704">
        <v>53</v>
      </c>
      <c r="B704" t="str">
        <f t="shared" si="30"/>
        <v>Late Career (46+)</v>
      </c>
      <c r="C704" t="s">
        <v>43</v>
      </c>
      <c r="D704" t="s">
        <v>36</v>
      </c>
      <c r="E704">
        <v>1376</v>
      </c>
      <c r="F704" t="s">
        <v>37</v>
      </c>
      <c r="G704">
        <v>2</v>
      </c>
      <c r="H704">
        <v>2</v>
      </c>
      <c r="I704" t="s">
        <v>51</v>
      </c>
      <c r="J704">
        <v>1</v>
      </c>
      <c r="K704">
        <v>981</v>
      </c>
      <c r="L704">
        <v>3</v>
      </c>
      <c r="M704" t="s">
        <v>46</v>
      </c>
      <c r="N704">
        <v>45</v>
      </c>
      <c r="O704">
        <v>3</v>
      </c>
      <c r="P704">
        <v>4</v>
      </c>
      <c r="Q704" t="s">
        <v>56</v>
      </c>
      <c r="R704">
        <v>3</v>
      </c>
      <c r="S704" t="s">
        <v>52</v>
      </c>
      <c r="T704">
        <v>14852</v>
      </c>
      <c r="U704" t="str">
        <f t="shared" si="31"/>
        <v>High</v>
      </c>
      <c r="V704">
        <v>13938</v>
      </c>
      <c r="W704">
        <v>6</v>
      </c>
      <c r="X704" t="s">
        <v>42</v>
      </c>
      <c r="Y704" t="s">
        <v>43</v>
      </c>
      <c r="Z704">
        <v>13</v>
      </c>
      <c r="AA704">
        <v>3</v>
      </c>
      <c r="AB704">
        <v>3</v>
      </c>
      <c r="AC704">
        <v>80</v>
      </c>
      <c r="AD704">
        <v>1</v>
      </c>
      <c r="AE704">
        <v>22</v>
      </c>
      <c r="AF704">
        <v>3</v>
      </c>
      <c r="AG704">
        <v>4</v>
      </c>
      <c r="AH704" t="str">
        <f t="shared" si="32"/>
        <v>6+ Years</v>
      </c>
      <c r="AI704">
        <v>17</v>
      </c>
      <c r="AJ704">
        <v>13</v>
      </c>
      <c r="AK704">
        <v>15</v>
      </c>
      <c r="AL704">
        <v>2</v>
      </c>
    </row>
    <row r="705" spans="1:38" x14ac:dyDescent="0.25">
      <c r="A705">
        <v>30</v>
      </c>
      <c r="B705" t="str">
        <f t="shared" si="30"/>
        <v>Early Career (18-30)</v>
      </c>
      <c r="C705" t="s">
        <v>43</v>
      </c>
      <c r="D705" t="s">
        <v>36</v>
      </c>
      <c r="E705">
        <v>231</v>
      </c>
      <c r="F705" t="s">
        <v>37</v>
      </c>
      <c r="G705">
        <v>8</v>
      </c>
      <c r="H705">
        <v>2</v>
      </c>
      <c r="I705" t="s">
        <v>49</v>
      </c>
      <c r="J705">
        <v>1</v>
      </c>
      <c r="K705">
        <v>982</v>
      </c>
      <c r="L705">
        <v>3</v>
      </c>
      <c r="M705" t="s">
        <v>46</v>
      </c>
      <c r="N705">
        <v>62</v>
      </c>
      <c r="O705">
        <v>3</v>
      </c>
      <c r="P705">
        <v>3</v>
      </c>
      <c r="Q705" t="s">
        <v>40</v>
      </c>
      <c r="R705">
        <v>3</v>
      </c>
      <c r="S705" t="s">
        <v>52</v>
      </c>
      <c r="T705">
        <v>7264</v>
      </c>
      <c r="U705" t="str">
        <f t="shared" si="31"/>
        <v>High</v>
      </c>
      <c r="V705">
        <v>9977</v>
      </c>
      <c r="W705">
        <v>5</v>
      </c>
      <c r="X705" t="s">
        <v>42</v>
      </c>
      <c r="Y705" t="s">
        <v>43</v>
      </c>
      <c r="Z705">
        <v>11</v>
      </c>
      <c r="AA705">
        <v>3</v>
      </c>
      <c r="AB705">
        <v>1</v>
      </c>
      <c r="AC705">
        <v>80</v>
      </c>
      <c r="AD705">
        <v>1</v>
      </c>
      <c r="AE705">
        <v>10</v>
      </c>
      <c r="AF705">
        <v>2</v>
      </c>
      <c r="AG705">
        <v>4</v>
      </c>
      <c r="AH705" t="str">
        <f t="shared" si="32"/>
        <v>6+ Years</v>
      </c>
      <c r="AI705">
        <v>8</v>
      </c>
      <c r="AJ705">
        <v>4</v>
      </c>
      <c r="AK705">
        <v>7</v>
      </c>
      <c r="AL705">
        <v>7</v>
      </c>
    </row>
    <row r="706" spans="1:38" x14ac:dyDescent="0.25">
      <c r="A706">
        <v>38</v>
      </c>
      <c r="B706" t="str">
        <f t="shared" si="30"/>
        <v>Mid Career (31-45)</v>
      </c>
      <c r="C706" t="s">
        <v>43</v>
      </c>
      <c r="D706" t="s">
        <v>55</v>
      </c>
      <c r="E706">
        <v>152</v>
      </c>
      <c r="F706" t="s">
        <v>37</v>
      </c>
      <c r="G706">
        <v>10</v>
      </c>
      <c r="H706">
        <v>3</v>
      </c>
      <c r="I706" t="s">
        <v>60</v>
      </c>
      <c r="J706">
        <v>1</v>
      </c>
      <c r="K706">
        <v>983</v>
      </c>
      <c r="L706">
        <v>3</v>
      </c>
      <c r="M706" t="s">
        <v>39</v>
      </c>
      <c r="N706">
        <v>85</v>
      </c>
      <c r="O706">
        <v>3</v>
      </c>
      <c r="P706">
        <v>2</v>
      </c>
      <c r="Q706" t="s">
        <v>40</v>
      </c>
      <c r="R706">
        <v>4</v>
      </c>
      <c r="S706" t="s">
        <v>41</v>
      </c>
      <c r="T706">
        <v>5666</v>
      </c>
      <c r="U706" t="str">
        <f t="shared" si="31"/>
        <v>Medium</v>
      </c>
      <c r="V706">
        <v>19899</v>
      </c>
      <c r="W706">
        <v>1</v>
      </c>
      <c r="X706" t="s">
        <v>42</v>
      </c>
      <c r="Y706" t="s">
        <v>35</v>
      </c>
      <c r="Z706">
        <v>13</v>
      </c>
      <c r="AA706">
        <v>3</v>
      </c>
      <c r="AB706">
        <v>2</v>
      </c>
      <c r="AC706">
        <v>80</v>
      </c>
      <c r="AD706">
        <v>0</v>
      </c>
      <c r="AE706">
        <v>6</v>
      </c>
      <c r="AF706">
        <v>1</v>
      </c>
      <c r="AG706">
        <v>3</v>
      </c>
      <c r="AH706" t="str">
        <f t="shared" si="32"/>
        <v>3-5 Years</v>
      </c>
      <c r="AI706">
        <v>5</v>
      </c>
      <c r="AJ706">
        <v>3</v>
      </c>
      <c r="AK706">
        <v>1</v>
      </c>
      <c r="AL706">
        <v>3</v>
      </c>
    </row>
    <row r="707" spans="1:38" x14ac:dyDescent="0.25">
      <c r="A707">
        <v>35</v>
      </c>
      <c r="B707" t="str">
        <f t="shared" ref="B707:B770" si="33">IF(A707&lt;=30,"Early Career (18-30)",
 IF(A707&lt;=45,"Mid Career (31-45)",
 "Late Career (46+)"))</f>
        <v>Mid Career (31-45)</v>
      </c>
      <c r="C707" t="s">
        <v>43</v>
      </c>
      <c r="D707" t="s">
        <v>36</v>
      </c>
      <c r="E707">
        <v>882</v>
      </c>
      <c r="F707" t="s">
        <v>37</v>
      </c>
      <c r="G707">
        <v>3</v>
      </c>
      <c r="H707">
        <v>4</v>
      </c>
      <c r="I707" t="s">
        <v>38</v>
      </c>
      <c r="J707">
        <v>1</v>
      </c>
      <c r="K707">
        <v>984</v>
      </c>
      <c r="L707">
        <v>4</v>
      </c>
      <c r="M707" t="s">
        <v>46</v>
      </c>
      <c r="N707">
        <v>92</v>
      </c>
      <c r="O707">
        <v>3</v>
      </c>
      <c r="P707">
        <v>3</v>
      </c>
      <c r="Q707" t="s">
        <v>40</v>
      </c>
      <c r="R707">
        <v>4</v>
      </c>
      <c r="S707" t="s">
        <v>52</v>
      </c>
      <c r="T707">
        <v>7823</v>
      </c>
      <c r="U707" t="str">
        <f t="shared" ref="U707:U770" si="34">IF(T707&lt;3000,"Low",
 IF(T707&lt;7000,"Medium",
 "High"))</f>
        <v>High</v>
      </c>
      <c r="V707">
        <v>6812</v>
      </c>
      <c r="W707">
        <v>6</v>
      </c>
      <c r="X707" t="s">
        <v>42</v>
      </c>
      <c r="Y707" t="s">
        <v>43</v>
      </c>
      <c r="Z707">
        <v>13</v>
      </c>
      <c r="AA707">
        <v>3</v>
      </c>
      <c r="AB707">
        <v>2</v>
      </c>
      <c r="AC707">
        <v>80</v>
      </c>
      <c r="AD707">
        <v>1</v>
      </c>
      <c r="AE707">
        <v>12</v>
      </c>
      <c r="AF707">
        <v>2</v>
      </c>
      <c r="AG707">
        <v>3</v>
      </c>
      <c r="AH707" t="str">
        <f t="shared" ref="AH707:AH770" si="35">IF(AI707&lt;=2,"0-2 Years",
 IF(AI707&lt;=5,"3-5 Years",
 "6+ Years"))</f>
        <v>6+ Years</v>
      </c>
      <c r="AI707">
        <v>10</v>
      </c>
      <c r="AJ707">
        <v>9</v>
      </c>
      <c r="AK707">
        <v>0</v>
      </c>
      <c r="AL707">
        <v>8</v>
      </c>
    </row>
    <row r="708" spans="1:38" x14ac:dyDescent="0.25">
      <c r="A708">
        <v>39</v>
      </c>
      <c r="B708" t="str">
        <f t="shared" si="33"/>
        <v>Mid Career (31-45)</v>
      </c>
      <c r="C708" t="s">
        <v>43</v>
      </c>
      <c r="D708" t="s">
        <v>36</v>
      </c>
      <c r="E708">
        <v>903</v>
      </c>
      <c r="F708" t="s">
        <v>37</v>
      </c>
      <c r="G708">
        <v>2</v>
      </c>
      <c r="H708">
        <v>5</v>
      </c>
      <c r="I708" t="s">
        <v>38</v>
      </c>
      <c r="J708">
        <v>1</v>
      </c>
      <c r="K708">
        <v>985</v>
      </c>
      <c r="L708">
        <v>1</v>
      </c>
      <c r="M708" t="s">
        <v>46</v>
      </c>
      <c r="N708">
        <v>41</v>
      </c>
      <c r="O708">
        <v>4</v>
      </c>
      <c r="P708">
        <v>3</v>
      </c>
      <c r="Q708" t="s">
        <v>40</v>
      </c>
      <c r="R708">
        <v>3</v>
      </c>
      <c r="S708" t="s">
        <v>41</v>
      </c>
      <c r="T708">
        <v>7880</v>
      </c>
      <c r="U708" t="str">
        <f t="shared" si="34"/>
        <v>High</v>
      </c>
      <c r="V708">
        <v>2560</v>
      </c>
      <c r="W708">
        <v>0</v>
      </c>
      <c r="X708" t="s">
        <v>42</v>
      </c>
      <c r="Y708" t="s">
        <v>43</v>
      </c>
      <c r="Z708">
        <v>18</v>
      </c>
      <c r="AA708">
        <v>3</v>
      </c>
      <c r="AB708">
        <v>4</v>
      </c>
      <c r="AC708">
        <v>80</v>
      </c>
      <c r="AD708">
        <v>0</v>
      </c>
      <c r="AE708">
        <v>9</v>
      </c>
      <c r="AF708">
        <v>3</v>
      </c>
      <c r="AG708">
        <v>3</v>
      </c>
      <c r="AH708" t="str">
        <f t="shared" si="35"/>
        <v>6+ Years</v>
      </c>
      <c r="AI708">
        <v>8</v>
      </c>
      <c r="AJ708">
        <v>7</v>
      </c>
      <c r="AK708">
        <v>0</v>
      </c>
      <c r="AL708">
        <v>7</v>
      </c>
    </row>
    <row r="709" spans="1:38" x14ac:dyDescent="0.25">
      <c r="A709">
        <v>40</v>
      </c>
      <c r="B709" t="str">
        <f t="shared" si="33"/>
        <v>Mid Career (31-45)</v>
      </c>
      <c r="C709" t="s">
        <v>35</v>
      </c>
      <c r="D709" t="s">
        <v>55</v>
      </c>
      <c r="E709">
        <v>1479</v>
      </c>
      <c r="F709" t="s">
        <v>37</v>
      </c>
      <c r="G709">
        <v>24</v>
      </c>
      <c r="H709">
        <v>3</v>
      </c>
      <c r="I709" t="s">
        <v>38</v>
      </c>
      <c r="J709">
        <v>1</v>
      </c>
      <c r="K709">
        <v>986</v>
      </c>
      <c r="L709">
        <v>2</v>
      </c>
      <c r="M709" t="s">
        <v>39</v>
      </c>
      <c r="N709">
        <v>100</v>
      </c>
      <c r="O709">
        <v>4</v>
      </c>
      <c r="P709">
        <v>4</v>
      </c>
      <c r="Q709" t="s">
        <v>40</v>
      </c>
      <c r="R709">
        <v>2</v>
      </c>
      <c r="S709" t="s">
        <v>41</v>
      </c>
      <c r="T709">
        <v>13194</v>
      </c>
      <c r="U709" t="str">
        <f t="shared" si="34"/>
        <v>High</v>
      </c>
      <c r="V709">
        <v>17071</v>
      </c>
      <c r="W709">
        <v>4</v>
      </c>
      <c r="X709" t="s">
        <v>42</v>
      </c>
      <c r="Y709" t="s">
        <v>35</v>
      </c>
      <c r="Z709">
        <v>16</v>
      </c>
      <c r="AA709">
        <v>3</v>
      </c>
      <c r="AB709">
        <v>4</v>
      </c>
      <c r="AC709">
        <v>80</v>
      </c>
      <c r="AD709">
        <v>0</v>
      </c>
      <c r="AE709">
        <v>22</v>
      </c>
      <c r="AF709">
        <v>2</v>
      </c>
      <c r="AG709">
        <v>2</v>
      </c>
      <c r="AH709" t="str">
        <f t="shared" si="35"/>
        <v>0-2 Years</v>
      </c>
      <c r="AI709">
        <v>1</v>
      </c>
      <c r="AJ709">
        <v>0</v>
      </c>
      <c r="AK709">
        <v>0</v>
      </c>
      <c r="AL709">
        <v>0</v>
      </c>
    </row>
    <row r="710" spans="1:38" x14ac:dyDescent="0.25">
      <c r="A710">
        <v>47</v>
      </c>
      <c r="B710" t="str">
        <f t="shared" si="33"/>
        <v>Late Career (46+)</v>
      </c>
      <c r="C710" t="s">
        <v>43</v>
      </c>
      <c r="D710" t="s">
        <v>44</v>
      </c>
      <c r="E710">
        <v>1379</v>
      </c>
      <c r="F710" t="s">
        <v>45</v>
      </c>
      <c r="G710">
        <v>16</v>
      </c>
      <c r="H710">
        <v>4</v>
      </c>
      <c r="I710" t="s">
        <v>51</v>
      </c>
      <c r="J710">
        <v>1</v>
      </c>
      <c r="K710">
        <v>987</v>
      </c>
      <c r="L710">
        <v>3</v>
      </c>
      <c r="M710" t="s">
        <v>46</v>
      </c>
      <c r="N710">
        <v>64</v>
      </c>
      <c r="O710">
        <v>4</v>
      </c>
      <c r="P710">
        <v>2</v>
      </c>
      <c r="Q710" t="s">
        <v>53</v>
      </c>
      <c r="R710">
        <v>3</v>
      </c>
      <c r="S710" t="s">
        <v>52</v>
      </c>
      <c r="T710">
        <v>5067</v>
      </c>
      <c r="U710" t="str">
        <f t="shared" si="34"/>
        <v>Medium</v>
      </c>
      <c r="V710">
        <v>6759</v>
      </c>
      <c r="W710">
        <v>1</v>
      </c>
      <c r="X710" t="s">
        <v>42</v>
      </c>
      <c r="Y710" t="s">
        <v>35</v>
      </c>
      <c r="Z710">
        <v>19</v>
      </c>
      <c r="AA710">
        <v>3</v>
      </c>
      <c r="AB710">
        <v>3</v>
      </c>
      <c r="AC710">
        <v>80</v>
      </c>
      <c r="AD710">
        <v>0</v>
      </c>
      <c r="AE710">
        <v>20</v>
      </c>
      <c r="AF710">
        <v>3</v>
      </c>
      <c r="AG710">
        <v>4</v>
      </c>
      <c r="AH710" t="str">
        <f t="shared" si="35"/>
        <v>6+ Years</v>
      </c>
      <c r="AI710">
        <v>19</v>
      </c>
      <c r="AJ710">
        <v>10</v>
      </c>
      <c r="AK710">
        <v>2</v>
      </c>
      <c r="AL710">
        <v>7</v>
      </c>
    </row>
    <row r="711" spans="1:38" x14ac:dyDescent="0.25">
      <c r="A711">
        <v>36</v>
      </c>
      <c r="B711" t="str">
        <f t="shared" si="33"/>
        <v>Mid Career (31-45)</v>
      </c>
      <c r="C711" t="s">
        <v>43</v>
      </c>
      <c r="D711" t="s">
        <v>55</v>
      </c>
      <c r="E711">
        <v>1229</v>
      </c>
      <c r="F711" t="s">
        <v>37</v>
      </c>
      <c r="G711">
        <v>8</v>
      </c>
      <c r="H711">
        <v>4</v>
      </c>
      <c r="I711" t="s">
        <v>60</v>
      </c>
      <c r="J711">
        <v>1</v>
      </c>
      <c r="K711">
        <v>990</v>
      </c>
      <c r="L711">
        <v>1</v>
      </c>
      <c r="M711" t="s">
        <v>46</v>
      </c>
      <c r="N711">
        <v>84</v>
      </c>
      <c r="O711">
        <v>3</v>
      </c>
      <c r="P711">
        <v>2</v>
      </c>
      <c r="Q711" t="s">
        <v>40</v>
      </c>
      <c r="R711">
        <v>4</v>
      </c>
      <c r="S711" t="s">
        <v>52</v>
      </c>
      <c r="T711">
        <v>5079</v>
      </c>
      <c r="U711" t="str">
        <f t="shared" si="34"/>
        <v>Medium</v>
      </c>
      <c r="V711">
        <v>25952</v>
      </c>
      <c r="W711">
        <v>4</v>
      </c>
      <c r="X711" t="s">
        <v>42</v>
      </c>
      <c r="Y711" t="s">
        <v>43</v>
      </c>
      <c r="Z711">
        <v>13</v>
      </c>
      <c r="AA711">
        <v>3</v>
      </c>
      <c r="AB711">
        <v>4</v>
      </c>
      <c r="AC711">
        <v>80</v>
      </c>
      <c r="AD711">
        <v>2</v>
      </c>
      <c r="AE711">
        <v>12</v>
      </c>
      <c r="AF711">
        <v>3</v>
      </c>
      <c r="AG711">
        <v>3</v>
      </c>
      <c r="AH711" t="str">
        <f t="shared" si="35"/>
        <v>6+ Years</v>
      </c>
      <c r="AI711">
        <v>7</v>
      </c>
      <c r="AJ711">
        <v>7</v>
      </c>
      <c r="AK711">
        <v>0</v>
      </c>
      <c r="AL711">
        <v>7</v>
      </c>
    </row>
    <row r="712" spans="1:38" x14ac:dyDescent="0.25">
      <c r="A712">
        <v>31</v>
      </c>
      <c r="B712" t="str">
        <f t="shared" si="33"/>
        <v>Mid Career (31-45)</v>
      </c>
      <c r="C712" t="s">
        <v>35</v>
      </c>
      <c r="D712" t="s">
        <v>55</v>
      </c>
      <c r="E712">
        <v>335</v>
      </c>
      <c r="F712" t="s">
        <v>45</v>
      </c>
      <c r="G712">
        <v>9</v>
      </c>
      <c r="H712">
        <v>2</v>
      </c>
      <c r="I712" t="s">
        <v>51</v>
      </c>
      <c r="J712">
        <v>1</v>
      </c>
      <c r="K712">
        <v>991</v>
      </c>
      <c r="L712">
        <v>3</v>
      </c>
      <c r="M712" t="s">
        <v>46</v>
      </c>
      <c r="N712">
        <v>46</v>
      </c>
      <c r="O712">
        <v>2</v>
      </c>
      <c r="P712">
        <v>1</v>
      </c>
      <c r="Q712" t="s">
        <v>47</v>
      </c>
      <c r="R712">
        <v>1</v>
      </c>
      <c r="S712" t="s">
        <v>41</v>
      </c>
      <c r="T712">
        <v>2321</v>
      </c>
      <c r="U712" t="str">
        <f t="shared" si="34"/>
        <v>Low</v>
      </c>
      <c r="V712">
        <v>10322</v>
      </c>
      <c r="W712">
        <v>0</v>
      </c>
      <c r="X712" t="s">
        <v>42</v>
      </c>
      <c r="Y712" t="s">
        <v>35</v>
      </c>
      <c r="Z712">
        <v>22</v>
      </c>
      <c r="AA712">
        <v>4</v>
      </c>
      <c r="AB712">
        <v>1</v>
      </c>
      <c r="AC712">
        <v>80</v>
      </c>
      <c r="AD712">
        <v>0</v>
      </c>
      <c r="AE712">
        <v>4</v>
      </c>
      <c r="AF712">
        <v>0</v>
      </c>
      <c r="AG712">
        <v>3</v>
      </c>
      <c r="AH712" t="str">
        <f t="shared" si="35"/>
        <v>3-5 Years</v>
      </c>
      <c r="AI712">
        <v>3</v>
      </c>
      <c r="AJ712">
        <v>2</v>
      </c>
      <c r="AK712">
        <v>1</v>
      </c>
      <c r="AL712">
        <v>2</v>
      </c>
    </row>
    <row r="713" spans="1:38" x14ac:dyDescent="0.25">
      <c r="A713">
        <v>33</v>
      </c>
      <c r="B713" t="str">
        <f t="shared" si="33"/>
        <v>Mid Career (31-45)</v>
      </c>
      <c r="C713" t="s">
        <v>43</v>
      </c>
      <c r="D713" t="s">
        <v>55</v>
      </c>
      <c r="E713">
        <v>722</v>
      </c>
      <c r="F713" t="s">
        <v>37</v>
      </c>
      <c r="G713">
        <v>17</v>
      </c>
      <c r="H713">
        <v>3</v>
      </c>
      <c r="I713" t="s">
        <v>38</v>
      </c>
      <c r="J713">
        <v>1</v>
      </c>
      <c r="K713">
        <v>992</v>
      </c>
      <c r="L713">
        <v>4</v>
      </c>
      <c r="M713" t="s">
        <v>46</v>
      </c>
      <c r="N713">
        <v>38</v>
      </c>
      <c r="O713">
        <v>3</v>
      </c>
      <c r="P713">
        <v>4</v>
      </c>
      <c r="Q713" t="s">
        <v>56</v>
      </c>
      <c r="R713">
        <v>3</v>
      </c>
      <c r="S713" t="s">
        <v>41</v>
      </c>
      <c r="T713">
        <v>17444</v>
      </c>
      <c r="U713" t="str">
        <f t="shared" si="34"/>
        <v>High</v>
      </c>
      <c r="V713">
        <v>20489</v>
      </c>
      <c r="W713">
        <v>1</v>
      </c>
      <c r="X713" t="s">
        <v>42</v>
      </c>
      <c r="Y713" t="s">
        <v>43</v>
      </c>
      <c r="Z713">
        <v>11</v>
      </c>
      <c r="AA713">
        <v>3</v>
      </c>
      <c r="AB713">
        <v>4</v>
      </c>
      <c r="AC713">
        <v>80</v>
      </c>
      <c r="AD713">
        <v>0</v>
      </c>
      <c r="AE713">
        <v>10</v>
      </c>
      <c r="AF713">
        <v>2</v>
      </c>
      <c r="AG713">
        <v>3</v>
      </c>
      <c r="AH713" t="str">
        <f t="shared" si="35"/>
        <v>6+ Years</v>
      </c>
      <c r="AI713">
        <v>10</v>
      </c>
      <c r="AJ713">
        <v>8</v>
      </c>
      <c r="AK713">
        <v>6</v>
      </c>
      <c r="AL713">
        <v>0</v>
      </c>
    </row>
    <row r="714" spans="1:38" x14ac:dyDescent="0.25">
      <c r="A714">
        <v>29</v>
      </c>
      <c r="B714" t="str">
        <f t="shared" si="33"/>
        <v>Early Career (18-30)</v>
      </c>
      <c r="C714" t="s">
        <v>35</v>
      </c>
      <c r="D714" t="s">
        <v>36</v>
      </c>
      <c r="E714">
        <v>906</v>
      </c>
      <c r="F714" t="s">
        <v>45</v>
      </c>
      <c r="G714">
        <v>10</v>
      </c>
      <c r="H714">
        <v>3</v>
      </c>
      <c r="I714" t="s">
        <v>38</v>
      </c>
      <c r="J714">
        <v>1</v>
      </c>
      <c r="K714">
        <v>994</v>
      </c>
      <c r="L714">
        <v>4</v>
      </c>
      <c r="M714" t="s">
        <v>39</v>
      </c>
      <c r="N714">
        <v>92</v>
      </c>
      <c r="O714">
        <v>2</v>
      </c>
      <c r="P714">
        <v>1</v>
      </c>
      <c r="Q714" t="s">
        <v>47</v>
      </c>
      <c r="R714">
        <v>1</v>
      </c>
      <c r="S714" t="s">
        <v>41</v>
      </c>
      <c r="T714">
        <v>2404</v>
      </c>
      <c r="U714" t="str">
        <f t="shared" si="34"/>
        <v>Low</v>
      </c>
      <c r="V714">
        <v>11479</v>
      </c>
      <c r="W714">
        <v>6</v>
      </c>
      <c r="X714" t="s">
        <v>42</v>
      </c>
      <c r="Y714" t="s">
        <v>35</v>
      </c>
      <c r="Z714">
        <v>20</v>
      </c>
      <c r="AA714">
        <v>4</v>
      </c>
      <c r="AB714">
        <v>3</v>
      </c>
      <c r="AC714">
        <v>80</v>
      </c>
      <c r="AD714">
        <v>0</v>
      </c>
      <c r="AE714">
        <v>3</v>
      </c>
      <c r="AF714">
        <v>5</v>
      </c>
      <c r="AG714">
        <v>3</v>
      </c>
      <c r="AH714" t="str">
        <f t="shared" si="35"/>
        <v>0-2 Years</v>
      </c>
      <c r="AI714">
        <v>0</v>
      </c>
      <c r="AJ714">
        <v>0</v>
      </c>
      <c r="AK714">
        <v>0</v>
      </c>
      <c r="AL714">
        <v>0</v>
      </c>
    </row>
    <row r="715" spans="1:38" x14ac:dyDescent="0.25">
      <c r="A715">
        <v>33</v>
      </c>
      <c r="B715" t="str">
        <f t="shared" si="33"/>
        <v>Mid Career (31-45)</v>
      </c>
      <c r="C715" t="s">
        <v>43</v>
      </c>
      <c r="D715" t="s">
        <v>36</v>
      </c>
      <c r="E715">
        <v>461</v>
      </c>
      <c r="F715" t="s">
        <v>45</v>
      </c>
      <c r="G715">
        <v>13</v>
      </c>
      <c r="H715">
        <v>1</v>
      </c>
      <c r="I715" t="s">
        <v>38</v>
      </c>
      <c r="J715">
        <v>1</v>
      </c>
      <c r="K715">
        <v>995</v>
      </c>
      <c r="L715">
        <v>2</v>
      </c>
      <c r="M715" t="s">
        <v>39</v>
      </c>
      <c r="N715">
        <v>53</v>
      </c>
      <c r="O715">
        <v>3</v>
      </c>
      <c r="P715">
        <v>1</v>
      </c>
      <c r="Q715" t="s">
        <v>47</v>
      </c>
      <c r="R715">
        <v>4</v>
      </c>
      <c r="S715" t="s">
        <v>41</v>
      </c>
      <c r="T715">
        <v>3452</v>
      </c>
      <c r="U715" t="str">
        <f t="shared" si="34"/>
        <v>Medium</v>
      </c>
      <c r="V715">
        <v>17241</v>
      </c>
      <c r="W715">
        <v>3</v>
      </c>
      <c r="X715" t="s">
        <v>42</v>
      </c>
      <c r="Y715" t="s">
        <v>43</v>
      </c>
      <c r="Z715">
        <v>18</v>
      </c>
      <c r="AA715">
        <v>3</v>
      </c>
      <c r="AB715">
        <v>1</v>
      </c>
      <c r="AC715">
        <v>80</v>
      </c>
      <c r="AD715">
        <v>0</v>
      </c>
      <c r="AE715">
        <v>5</v>
      </c>
      <c r="AF715">
        <v>4</v>
      </c>
      <c r="AG715">
        <v>3</v>
      </c>
      <c r="AH715" t="str">
        <f t="shared" si="35"/>
        <v>3-5 Years</v>
      </c>
      <c r="AI715">
        <v>3</v>
      </c>
      <c r="AJ715">
        <v>2</v>
      </c>
      <c r="AK715">
        <v>0</v>
      </c>
      <c r="AL715">
        <v>2</v>
      </c>
    </row>
    <row r="716" spans="1:38" x14ac:dyDescent="0.25">
      <c r="A716">
        <v>45</v>
      </c>
      <c r="B716" t="str">
        <f t="shared" si="33"/>
        <v>Mid Career (31-45)</v>
      </c>
      <c r="C716" t="s">
        <v>43</v>
      </c>
      <c r="D716" t="s">
        <v>36</v>
      </c>
      <c r="E716">
        <v>974</v>
      </c>
      <c r="F716" t="s">
        <v>45</v>
      </c>
      <c r="G716">
        <v>1</v>
      </c>
      <c r="H716">
        <v>4</v>
      </c>
      <c r="I716" t="s">
        <v>51</v>
      </c>
      <c r="J716">
        <v>1</v>
      </c>
      <c r="K716">
        <v>996</v>
      </c>
      <c r="L716">
        <v>4</v>
      </c>
      <c r="M716" t="s">
        <v>39</v>
      </c>
      <c r="N716">
        <v>91</v>
      </c>
      <c r="O716">
        <v>3</v>
      </c>
      <c r="P716">
        <v>1</v>
      </c>
      <c r="Q716" t="s">
        <v>50</v>
      </c>
      <c r="R716">
        <v>4</v>
      </c>
      <c r="S716" t="s">
        <v>52</v>
      </c>
      <c r="T716">
        <v>2270</v>
      </c>
      <c r="U716" t="str">
        <f t="shared" si="34"/>
        <v>Low</v>
      </c>
      <c r="V716">
        <v>11005</v>
      </c>
      <c r="W716">
        <v>3</v>
      </c>
      <c r="X716" t="s">
        <v>42</v>
      </c>
      <c r="Y716" t="s">
        <v>43</v>
      </c>
      <c r="Z716">
        <v>14</v>
      </c>
      <c r="AA716">
        <v>3</v>
      </c>
      <c r="AB716">
        <v>4</v>
      </c>
      <c r="AC716">
        <v>80</v>
      </c>
      <c r="AD716">
        <v>2</v>
      </c>
      <c r="AE716">
        <v>8</v>
      </c>
      <c r="AF716">
        <v>2</v>
      </c>
      <c r="AG716">
        <v>3</v>
      </c>
      <c r="AH716" t="str">
        <f t="shared" si="35"/>
        <v>3-5 Years</v>
      </c>
      <c r="AI716">
        <v>5</v>
      </c>
      <c r="AJ716">
        <v>3</v>
      </c>
      <c r="AK716">
        <v>0</v>
      </c>
      <c r="AL716">
        <v>2</v>
      </c>
    </row>
    <row r="717" spans="1:38" x14ac:dyDescent="0.25">
      <c r="A717">
        <v>50</v>
      </c>
      <c r="B717" t="str">
        <f t="shared" si="33"/>
        <v>Late Career (46+)</v>
      </c>
      <c r="C717" t="s">
        <v>43</v>
      </c>
      <c r="D717" t="s">
        <v>36</v>
      </c>
      <c r="E717">
        <v>1126</v>
      </c>
      <c r="F717" t="s">
        <v>45</v>
      </c>
      <c r="G717">
        <v>1</v>
      </c>
      <c r="H717">
        <v>2</v>
      </c>
      <c r="I717" t="s">
        <v>51</v>
      </c>
      <c r="J717">
        <v>1</v>
      </c>
      <c r="K717">
        <v>997</v>
      </c>
      <c r="L717">
        <v>4</v>
      </c>
      <c r="M717" t="s">
        <v>46</v>
      </c>
      <c r="N717">
        <v>66</v>
      </c>
      <c r="O717">
        <v>3</v>
      </c>
      <c r="P717">
        <v>4</v>
      </c>
      <c r="Q717" t="s">
        <v>58</v>
      </c>
      <c r="R717">
        <v>4</v>
      </c>
      <c r="S717" t="s">
        <v>52</v>
      </c>
      <c r="T717">
        <v>17399</v>
      </c>
      <c r="U717" t="str">
        <f t="shared" si="34"/>
        <v>High</v>
      </c>
      <c r="V717">
        <v>6615</v>
      </c>
      <c r="W717">
        <v>9</v>
      </c>
      <c r="X717" t="s">
        <v>42</v>
      </c>
      <c r="Y717" t="s">
        <v>43</v>
      </c>
      <c r="Z717">
        <v>22</v>
      </c>
      <c r="AA717">
        <v>4</v>
      </c>
      <c r="AB717">
        <v>3</v>
      </c>
      <c r="AC717">
        <v>80</v>
      </c>
      <c r="AD717">
        <v>1</v>
      </c>
      <c r="AE717">
        <v>32</v>
      </c>
      <c r="AF717">
        <v>1</v>
      </c>
      <c r="AG717">
        <v>2</v>
      </c>
      <c r="AH717" t="str">
        <f t="shared" si="35"/>
        <v>3-5 Years</v>
      </c>
      <c r="AI717">
        <v>5</v>
      </c>
      <c r="AJ717">
        <v>4</v>
      </c>
      <c r="AK717">
        <v>1</v>
      </c>
      <c r="AL717">
        <v>3</v>
      </c>
    </row>
    <row r="718" spans="1:38" x14ac:dyDescent="0.25">
      <c r="A718">
        <v>33</v>
      </c>
      <c r="B718" t="str">
        <f t="shared" si="33"/>
        <v>Mid Career (31-45)</v>
      </c>
      <c r="C718" t="s">
        <v>43</v>
      </c>
      <c r="D718" t="s">
        <v>44</v>
      </c>
      <c r="E718">
        <v>827</v>
      </c>
      <c r="F718" t="s">
        <v>45</v>
      </c>
      <c r="G718">
        <v>1</v>
      </c>
      <c r="H718">
        <v>4</v>
      </c>
      <c r="I718" t="s">
        <v>49</v>
      </c>
      <c r="J718">
        <v>1</v>
      </c>
      <c r="K718">
        <v>998</v>
      </c>
      <c r="L718">
        <v>3</v>
      </c>
      <c r="M718" t="s">
        <v>39</v>
      </c>
      <c r="N718">
        <v>84</v>
      </c>
      <c r="O718">
        <v>4</v>
      </c>
      <c r="P718">
        <v>2</v>
      </c>
      <c r="Q718" t="s">
        <v>54</v>
      </c>
      <c r="R718">
        <v>2</v>
      </c>
      <c r="S718" t="s">
        <v>48</v>
      </c>
      <c r="T718">
        <v>5488</v>
      </c>
      <c r="U718" t="str">
        <f t="shared" si="34"/>
        <v>Medium</v>
      </c>
      <c r="V718">
        <v>20161</v>
      </c>
      <c r="W718">
        <v>1</v>
      </c>
      <c r="X718" t="s">
        <v>42</v>
      </c>
      <c r="Y718" t="s">
        <v>35</v>
      </c>
      <c r="Z718">
        <v>13</v>
      </c>
      <c r="AA718">
        <v>3</v>
      </c>
      <c r="AB718">
        <v>1</v>
      </c>
      <c r="AC718">
        <v>80</v>
      </c>
      <c r="AD718">
        <v>1</v>
      </c>
      <c r="AE718">
        <v>6</v>
      </c>
      <c r="AF718">
        <v>2</v>
      </c>
      <c r="AG718">
        <v>3</v>
      </c>
      <c r="AH718" t="str">
        <f t="shared" si="35"/>
        <v>6+ Years</v>
      </c>
      <c r="AI718">
        <v>6</v>
      </c>
      <c r="AJ718">
        <v>5</v>
      </c>
      <c r="AK718">
        <v>1</v>
      </c>
      <c r="AL718">
        <v>2</v>
      </c>
    </row>
    <row r="719" spans="1:38" x14ac:dyDescent="0.25">
      <c r="A719">
        <v>41</v>
      </c>
      <c r="B719" t="str">
        <f t="shared" si="33"/>
        <v>Mid Career (31-45)</v>
      </c>
      <c r="C719" t="s">
        <v>43</v>
      </c>
      <c r="D719" t="s">
        <v>44</v>
      </c>
      <c r="E719">
        <v>840</v>
      </c>
      <c r="F719" t="s">
        <v>45</v>
      </c>
      <c r="G719">
        <v>9</v>
      </c>
      <c r="H719">
        <v>3</v>
      </c>
      <c r="I719" t="s">
        <v>51</v>
      </c>
      <c r="J719">
        <v>1</v>
      </c>
      <c r="K719">
        <v>999</v>
      </c>
      <c r="L719">
        <v>1</v>
      </c>
      <c r="M719" t="s">
        <v>46</v>
      </c>
      <c r="N719">
        <v>64</v>
      </c>
      <c r="O719">
        <v>3</v>
      </c>
      <c r="P719">
        <v>5</v>
      </c>
      <c r="Q719" t="s">
        <v>58</v>
      </c>
      <c r="R719">
        <v>3</v>
      </c>
      <c r="S719" t="s">
        <v>52</v>
      </c>
      <c r="T719">
        <v>19419</v>
      </c>
      <c r="U719" t="str">
        <f t="shared" si="34"/>
        <v>High</v>
      </c>
      <c r="V719">
        <v>3735</v>
      </c>
      <c r="W719">
        <v>2</v>
      </c>
      <c r="X719" t="s">
        <v>42</v>
      </c>
      <c r="Y719" t="s">
        <v>43</v>
      </c>
      <c r="Z719">
        <v>17</v>
      </c>
      <c r="AA719">
        <v>3</v>
      </c>
      <c r="AB719">
        <v>2</v>
      </c>
      <c r="AC719">
        <v>80</v>
      </c>
      <c r="AD719">
        <v>1</v>
      </c>
      <c r="AE719">
        <v>21</v>
      </c>
      <c r="AF719">
        <v>2</v>
      </c>
      <c r="AG719">
        <v>4</v>
      </c>
      <c r="AH719" t="str">
        <f t="shared" si="35"/>
        <v>6+ Years</v>
      </c>
      <c r="AI719">
        <v>18</v>
      </c>
      <c r="AJ719">
        <v>16</v>
      </c>
      <c r="AK719">
        <v>0</v>
      </c>
      <c r="AL719">
        <v>11</v>
      </c>
    </row>
    <row r="720" spans="1:38" x14ac:dyDescent="0.25">
      <c r="A720">
        <v>27</v>
      </c>
      <c r="B720" t="str">
        <f t="shared" si="33"/>
        <v>Early Career (18-30)</v>
      </c>
      <c r="C720" t="s">
        <v>43</v>
      </c>
      <c r="D720" t="s">
        <v>36</v>
      </c>
      <c r="E720">
        <v>1134</v>
      </c>
      <c r="F720" t="s">
        <v>45</v>
      </c>
      <c r="G720">
        <v>16</v>
      </c>
      <c r="H720">
        <v>4</v>
      </c>
      <c r="I720" t="s">
        <v>60</v>
      </c>
      <c r="J720">
        <v>1</v>
      </c>
      <c r="K720">
        <v>1001</v>
      </c>
      <c r="L720">
        <v>3</v>
      </c>
      <c r="M720" t="s">
        <v>39</v>
      </c>
      <c r="N720">
        <v>37</v>
      </c>
      <c r="O720">
        <v>3</v>
      </c>
      <c r="P720">
        <v>1</v>
      </c>
      <c r="Q720" t="s">
        <v>50</v>
      </c>
      <c r="R720">
        <v>2</v>
      </c>
      <c r="S720" t="s">
        <v>48</v>
      </c>
      <c r="T720">
        <v>2811</v>
      </c>
      <c r="U720" t="str">
        <f t="shared" si="34"/>
        <v>Low</v>
      </c>
      <c r="V720">
        <v>12086</v>
      </c>
      <c r="W720">
        <v>9</v>
      </c>
      <c r="X720" t="s">
        <v>42</v>
      </c>
      <c r="Y720" t="s">
        <v>43</v>
      </c>
      <c r="Z720">
        <v>14</v>
      </c>
      <c r="AA720">
        <v>3</v>
      </c>
      <c r="AB720">
        <v>2</v>
      </c>
      <c r="AC720">
        <v>80</v>
      </c>
      <c r="AD720">
        <v>1</v>
      </c>
      <c r="AE720">
        <v>4</v>
      </c>
      <c r="AF720">
        <v>2</v>
      </c>
      <c r="AG720">
        <v>3</v>
      </c>
      <c r="AH720" t="str">
        <f t="shared" si="35"/>
        <v>0-2 Years</v>
      </c>
      <c r="AI720">
        <v>2</v>
      </c>
      <c r="AJ720">
        <v>2</v>
      </c>
      <c r="AK720">
        <v>2</v>
      </c>
      <c r="AL720">
        <v>2</v>
      </c>
    </row>
    <row r="721" spans="1:38" x14ac:dyDescent="0.25">
      <c r="A721">
        <v>45</v>
      </c>
      <c r="B721" t="str">
        <f t="shared" si="33"/>
        <v>Mid Career (31-45)</v>
      </c>
      <c r="C721" t="s">
        <v>43</v>
      </c>
      <c r="D721" t="s">
        <v>55</v>
      </c>
      <c r="E721">
        <v>248</v>
      </c>
      <c r="F721" t="s">
        <v>45</v>
      </c>
      <c r="G721">
        <v>23</v>
      </c>
      <c r="H721">
        <v>2</v>
      </c>
      <c r="I721" t="s">
        <v>38</v>
      </c>
      <c r="J721">
        <v>1</v>
      </c>
      <c r="K721">
        <v>1002</v>
      </c>
      <c r="L721">
        <v>4</v>
      </c>
      <c r="M721" t="s">
        <v>46</v>
      </c>
      <c r="N721">
        <v>42</v>
      </c>
      <c r="O721">
        <v>3</v>
      </c>
      <c r="P721">
        <v>2</v>
      </c>
      <c r="Q721" t="s">
        <v>50</v>
      </c>
      <c r="R721">
        <v>1</v>
      </c>
      <c r="S721" t="s">
        <v>48</v>
      </c>
      <c r="T721">
        <v>3633</v>
      </c>
      <c r="U721" t="str">
        <f t="shared" si="34"/>
        <v>Medium</v>
      </c>
      <c r="V721">
        <v>14039</v>
      </c>
      <c r="W721">
        <v>1</v>
      </c>
      <c r="X721" t="s">
        <v>42</v>
      </c>
      <c r="Y721" t="s">
        <v>35</v>
      </c>
      <c r="Z721">
        <v>15</v>
      </c>
      <c r="AA721">
        <v>3</v>
      </c>
      <c r="AB721">
        <v>3</v>
      </c>
      <c r="AC721">
        <v>80</v>
      </c>
      <c r="AD721">
        <v>1</v>
      </c>
      <c r="AE721">
        <v>9</v>
      </c>
      <c r="AF721">
        <v>2</v>
      </c>
      <c r="AG721">
        <v>3</v>
      </c>
      <c r="AH721" t="str">
        <f t="shared" si="35"/>
        <v>6+ Years</v>
      </c>
      <c r="AI721">
        <v>9</v>
      </c>
      <c r="AJ721">
        <v>8</v>
      </c>
      <c r="AK721">
        <v>0</v>
      </c>
      <c r="AL721">
        <v>8</v>
      </c>
    </row>
    <row r="722" spans="1:38" x14ac:dyDescent="0.25">
      <c r="A722">
        <v>47</v>
      </c>
      <c r="B722" t="str">
        <f t="shared" si="33"/>
        <v>Late Career (46+)</v>
      </c>
      <c r="C722" t="s">
        <v>43</v>
      </c>
      <c r="D722" t="s">
        <v>36</v>
      </c>
      <c r="E722">
        <v>955</v>
      </c>
      <c r="F722" t="s">
        <v>37</v>
      </c>
      <c r="G722">
        <v>4</v>
      </c>
      <c r="H722">
        <v>2</v>
      </c>
      <c r="I722" t="s">
        <v>38</v>
      </c>
      <c r="J722">
        <v>1</v>
      </c>
      <c r="K722">
        <v>1003</v>
      </c>
      <c r="L722">
        <v>4</v>
      </c>
      <c r="M722" t="s">
        <v>39</v>
      </c>
      <c r="N722">
        <v>83</v>
      </c>
      <c r="O722">
        <v>3</v>
      </c>
      <c r="P722">
        <v>2</v>
      </c>
      <c r="Q722" t="s">
        <v>40</v>
      </c>
      <c r="R722">
        <v>4</v>
      </c>
      <c r="S722" t="s">
        <v>41</v>
      </c>
      <c r="T722">
        <v>4163</v>
      </c>
      <c r="U722" t="str">
        <f t="shared" si="34"/>
        <v>Medium</v>
      </c>
      <c r="V722">
        <v>8571</v>
      </c>
      <c r="W722">
        <v>1</v>
      </c>
      <c r="X722" t="s">
        <v>42</v>
      </c>
      <c r="Y722" t="s">
        <v>35</v>
      </c>
      <c r="Z722">
        <v>17</v>
      </c>
      <c r="AA722">
        <v>3</v>
      </c>
      <c r="AB722">
        <v>3</v>
      </c>
      <c r="AC722">
        <v>80</v>
      </c>
      <c r="AD722">
        <v>0</v>
      </c>
      <c r="AE722">
        <v>9</v>
      </c>
      <c r="AF722">
        <v>0</v>
      </c>
      <c r="AG722">
        <v>3</v>
      </c>
      <c r="AH722" t="str">
        <f t="shared" si="35"/>
        <v>6+ Years</v>
      </c>
      <c r="AI722">
        <v>9</v>
      </c>
      <c r="AJ722">
        <v>0</v>
      </c>
      <c r="AK722">
        <v>0</v>
      </c>
      <c r="AL722">
        <v>7</v>
      </c>
    </row>
    <row r="723" spans="1:38" x14ac:dyDescent="0.25">
      <c r="A723">
        <v>30</v>
      </c>
      <c r="B723" t="str">
        <f t="shared" si="33"/>
        <v>Early Career (18-30)</v>
      </c>
      <c r="C723" t="s">
        <v>35</v>
      </c>
      <c r="D723" t="s">
        <v>36</v>
      </c>
      <c r="E723">
        <v>138</v>
      </c>
      <c r="F723" t="s">
        <v>45</v>
      </c>
      <c r="G723">
        <v>22</v>
      </c>
      <c r="H723">
        <v>3</v>
      </c>
      <c r="I723" t="s">
        <v>38</v>
      </c>
      <c r="J723">
        <v>1</v>
      </c>
      <c r="K723">
        <v>1004</v>
      </c>
      <c r="L723">
        <v>1</v>
      </c>
      <c r="M723" t="s">
        <v>39</v>
      </c>
      <c r="N723">
        <v>48</v>
      </c>
      <c r="O723">
        <v>3</v>
      </c>
      <c r="P723">
        <v>1</v>
      </c>
      <c r="Q723" t="s">
        <v>47</v>
      </c>
      <c r="R723">
        <v>3</v>
      </c>
      <c r="S723" t="s">
        <v>48</v>
      </c>
      <c r="T723">
        <v>2132</v>
      </c>
      <c r="U723" t="str">
        <f t="shared" si="34"/>
        <v>Low</v>
      </c>
      <c r="V723">
        <v>11539</v>
      </c>
      <c r="W723">
        <v>4</v>
      </c>
      <c r="X723" t="s">
        <v>42</v>
      </c>
      <c r="Y723" t="s">
        <v>35</v>
      </c>
      <c r="Z723">
        <v>11</v>
      </c>
      <c r="AA723">
        <v>3</v>
      </c>
      <c r="AB723">
        <v>2</v>
      </c>
      <c r="AC723">
        <v>80</v>
      </c>
      <c r="AD723">
        <v>0</v>
      </c>
      <c r="AE723">
        <v>7</v>
      </c>
      <c r="AF723">
        <v>2</v>
      </c>
      <c r="AG723">
        <v>3</v>
      </c>
      <c r="AH723" t="str">
        <f t="shared" si="35"/>
        <v>3-5 Years</v>
      </c>
      <c r="AI723">
        <v>5</v>
      </c>
      <c r="AJ723">
        <v>2</v>
      </c>
      <c r="AK723">
        <v>0</v>
      </c>
      <c r="AL723">
        <v>1</v>
      </c>
    </row>
    <row r="724" spans="1:38" x14ac:dyDescent="0.25">
      <c r="A724">
        <v>50</v>
      </c>
      <c r="B724" t="str">
        <f t="shared" si="33"/>
        <v>Late Career (46+)</v>
      </c>
      <c r="C724" t="s">
        <v>43</v>
      </c>
      <c r="D724" t="s">
        <v>36</v>
      </c>
      <c r="E724">
        <v>939</v>
      </c>
      <c r="F724" t="s">
        <v>45</v>
      </c>
      <c r="G724">
        <v>24</v>
      </c>
      <c r="H724">
        <v>3</v>
      </c>
      <c r="I724" t="s">
        <v>38</v>
      </c>
      <c r="J724">
        <v>1</v>
      </c>
      <c r="K724">
        <v>1005</v>
      </c>
      <c r="L724">
        <v>4</v>
      </c>
      <c r="M724" t="s">
        <v>46</v>
      </c>
      <c r="N724">
        <v>95</v>
      </c>
      <c r="O724">
        <v>3</v>
      </c>
      <c r="P724">
        <v>4</v>
      </c>
      <c r="Q724" t="s">
        <v>53</v>
      </c>
      <c r="R724">
        <v>3</v>
      </c>
      <c r="S724" t="s">
        <v>48</v>
      </c>
      <c r="T724">
        <v>13973</v>
      </c>
      <c r="U724" t="str">
        <f t="shared" si="34"/>
        <v>High</v>
      </c>
      <c r="V724">
        <v>4161</v>
      </c>
      <c r="W724">
        <v>3</v>
      </c>
      <c r="X724" t="s">
        <v>42</v>
      </c>
      <c r="Y724" t="s">
        <v>35</v>
      </c>
      <c r="Z724">
        <v>18</v>
      </c>
      <c r="AA724">
        <v>3</v>
      </c>
      <c r="AB724">
        <v>4</v>
      </c>
      <c r="AC724">
        <v>80</v>
      </c>
      <c r="AD724">
        <v>1</v>
      </c>
      <c r="AE724">
        <v>22</v>
      </c>
      <c r="AF724">
        <v>2</v>
      </c>
      <c r="AG724">
        <v>3</v>
      </c>
      <c r="AH724" t="str">
        <f t="shared" si="35"/>
        <v>6+ Years</v>
      </c>
      <c r="AI724">
        <v>12</v>
      </c>
      <c r="AJ724">
        <v>11</v>
      </c>
      <c r="AK724">
        <v>1</v>
      </c>
      <c r="AL724">
        <v>5</v>
      </c>
    </row>
    <row r="725" spans="1:38" x14ac:dyDescent="0.25">
      <c r="A725">
        <v>38</v>
      </c>
      <c r="B725" t="str">
        <f t="shared" si="33"/>
        <v>Mid Career (31-45)</v>
      </c>
      <c r="C725" t="s">
        <v>43</v>
      </c>
      <c r="D725" t="s">
        <v>44</v>
      </c>
      <c r="E725">
        <v>1391</v>
      </c>
      <c r="F725" t="s">
        <v>45</v>
      </c>
      <c r="G725">
        <v>10</v>
      </c>
      <c r="H725">
        <v>1</v>
      </c>
      <c r="I725" t="s">
        <v>51</v>
      </c>
      <c r="J725">
        <v>1</v>
      </c>
      <c r="K725">
        <v>1006</v>
      </c>
      <c r="L725">
        <v>3</v>
      </c>
      <c r="M725" t="s">
        <v>46</v>
      </c>
      <c r="N725">
        <v>66</v>
      </c>
      <c r="O725">
        <v>3</v>
      </c>
      <c r="P725">
        <v>1</v>
      </c>
      <c r="Q725" t="s">
        <v>47</v>
      </c>
      <c r="R725">
        <v>3</v>
      </c>
      <c r="S725" t="s">
        <v>48</v>
      </c>
      <c r="T725">
        <v>2684</v>
      </c>
      <c r="U725" t="str">
        <f t="shared" si="34"/>
        <v>Low</v>
      </c>
      <c r="V725">
        <v>12127</v>
      </c>
      <c r="W725">
        <v>0</v>
      </c>
      <c r="X725" t="s">
        <v>42</v>
      </c>
      <c r="Y725" t="s">
        <v>43</v>
      </c>
      <c r="Z725">
        <v>17</v>
      </c>
      <c r="AA725">
        <v>3</v>
      </c>
      <c r="AB725">
        <v>2</v>
      </c>
      <c r="AC725">
        <v>80</v>
      </c>
      <c r="AD725">
        <v>1</v>
      </c>
      <c r="AE725">
        <v>3</v>
      </c>
      <c r="AF725">
        <v>0</v>
      </c>
      <c r="AG725">
        <v>2</v>
      </c>
      <c r="AH725" t="str">
        <f t="shared" si="35"/>
        <v>0-2 Years</v>
      </c>
      <c r="AI725">
        <v>2</v>
      </c>
      <c r="AJ725">
        <v>1</v>
      </c>
      <c r="AK725">
        <v>0</v>
      </c>
      <c r="AL725">
        <v>2</v>
      </c>
    </row>
    <row r="726" spans="1:38" x14ac:dyDescent="0.25">
      <c r="A726">
        <v>46</v>
      </c>
      <c r="B726" t="str">
        <f t="shared" si="33"/>
        <v>Late Career (46+)</v>
      </c>
      <c r="C726" t="s">
        <v>43</v>
      </c>
      <c r="D726" t="s">
        <v>36</v>
      </c>
      <c r="E726">
        <v>566</v>
      </c>
      <c r="F726" t="s">
        <v>45</v>
      </c>
      <c r="G726">
        <v>7</v>
      </c>
      <c r="H726">
        <v>2</v>
      </c>
      <c r="I726" t="s">
        <v>51</v>
      </c>
      <c r="J726">
        <v>1</v>
      </c>
      <c r="K726">
        <v>1007</v>
      </c>
      <c r="L726">
        <v>4</v>
      </c>
      <c r="M726" t="s">
        <v>46</v>
      </c>
      <c r="N726">
        <v>75</v>
      </c>
      <c r="O726">
        <v>3</v>
      </c>
      <c r="P726">
        <v>3</v>
      </c>
      <c r="Q726" t="s">
        <v>53</v>
      </c>
      <c r="R726">
        <v>3</v>
      </c>
      <c r="S726" t="s">
        <v>52</v>
      </c>
      <c r="T726">
        <v>10845</v>
      </c>
      <c r="U726" t="str">
        <f t="shared" si="34"/>
        <v>High</v>
      </c>
      <c r="V726">
        <v>24208</v>
      </c>
      <c r="W726">
        <v>6</v>
      </c>
      <c r="X726" t="s">
        <v>42</v>
      </c>
      <c r="Y726" t="s">
        <v>43</v>
      </c>
      <c r="Z726">
        <v>13</v>
      </c>
      <c r="AA726">
        <v>3</v>
      </c>
      <c r="AB726">
        <v>2</v>
      </c>
      <c r="AC726">
        <v>80</v>
      </c>
      <c r="AD726">
        <v>1</v>
      </c>
      <c r="AE726">
        <v>13</v>
      </c>
      <c r="AF726">
        <v>3</v>
      </c>
      <c r="AG726">
        <v>3</v>
      </c>
      <c r="AH726" t="str">
        <f t="shared" si="35"/>
        <v>6+ Years</v>
      </c>
      <c r="AI726">
        <v>8</v>
      </c>
      <c r="AJ726">
        <v>7</v>
      </c>
      <c r="AK726">
        <v>0</v>
      </c>
      <c r="AL726">
        <v>7</v>
      </c>
    </row>
    <row r="727" spans="1:38" x14ac:dyDescent="0.25">
      <c r="A727">
        <v>24</v>
      </c>
      <c r="B727" t="str">
        <f t="shared" si="33"/>
        <v>Early Career (18-30)</v>
      </c>
      <c r="C727" t="s">
        <v>43</v>
      </c>
      <c r="D727" t="s">
        <v>36</v>
      </c>
      <c r="E727">
        <v>1206</v>
      </c>
      <c r="F727" t="s">
        <v>45</v>
      </c>
      <c r="G727">
        <v>17</v>
      </c>
      <c r="H727">
        <v>1</v>
      </c>
      <c r="I727" t="s">
        <v>51</v>
      </c>
      <c r="J727">
        <v>1</v>
      </c>
      <c r="K727">
        <v>1009</v>
      </c>
      <c r="L727">
        <v>4</v>
      </c>
      <c r="M727" t="s">
        <v>39</v>
      </c>
      <c r="N727">
        <v>41</v>
      </c>
      <c r="O727">
        <v>2</v>
      </c>
      <c r="P727">
        <v>2</v>
      </c>
      <c r="Q727" t="s">
        <v>53</v>
      </c>
      <c r="R727">
        <v>3</v>
      </c>
      <c r="S727" t="s">
        <v>52</v>
      </c>
      <c r="T727">
        <v>4377</v>
      </c>
      <c r="U727" t="str">
        <f t="shared" si="34"/>
        <v>Medium</v>
      </c>
      <c r="V727">
        <v>24117</v>
      </c>
      <c r="W727">
        <v>1</v>
      </c>
      <c r="X727" t="s">
        <v>42</v>
      </c>
      <c r="Y727" t="s">
        <v>43</v>
      </c>
      <c r="Z727">
        <v>15</v>
      </c>
      <c r="AA727">
        <v>3</v>
      </c>
      <c r="AB727">
        <v>2</v>
      </c>
      <c r="AC727">
        <v>80</v>
      </c>
      <c r="AD727">
        <v>2</v>
      </c>
      <c r="AE727">
        <v>5</v>
      </c>
      <c r="AF727">
        <v>6</v>
      </c>
      <c r="AG727">
        <v>3</v>
      </c>
      <c r="AH727" t="str">
        <f t="shared" si="35"/>
        <v>3-5 Years</v>
      </c>
      <c r="AI727">
        <v>4</v>
      </c>
      <c r="AJ727">
        <v>2</v>
      </c>
      <c r="AK727">
        <v>3</v>
      </c>
      <c r="AL727">
        <v>2</v>
      </c>
    </row>
    <row r="728" spans="1:38" x14ac:dyDescent="0.25">
      <c r="A728">
        <v>35</v>
      </c>
      <c r="B728" t="str">
        <f t="shared" si="33"/>
        <v>Mid Career (31-45)</v>
      </c>
      <c r="C728" t="s">
        <v>35</v>
      </c>
      <c r="D728" t="s">
        <v>36</v>
      </c>
      <c r="E728">
        <v>622</v>
      </c>
      <c r="F728" t="s">
        <v>45</v>
      </c>
      <c r="G728">
        <v>14</v>
      </c>
      <c r="H728">
        <v>4</v>
      </c>
      <c r="I728" t="s">
        <v>49</v>
      </c>
      <c r="J728">
        <v>1</v>
      </c>
      <c r="K728">
        <v>1010</v>
      </c>
      <c r="L728">
        <v>3</v>
      </c>
      <c r="M728" t="s">
        <v>46</v>
      </c>
      <c r="N728">
        <v>39</v>
      </c>
      <c r="O728">
        <v>2</v>
      </c>
      <c r="P728">
        <v>1</v>
      </c>
      <c r="Q728" t="s">
        <v>50</v>
      </c>
      <c r="R728">
        <v>2</v>
      </c>
      <c r="S728" t="s">
        <v>52</v>
      </c>
      <c r="T728">
        <v>3743</v>
      </c>
      <c r="U728" t="str">
        <f t="shared" si="34"/>
        <v>Medium</v>
      </c>
      <c r="V728">
        <v>10074</v>
      </c>
      <c r="W728">
        <v>1</v>
      </c>
      <c r="X728" t="s">
        <v>42</v>
      </c>
      <c r="Y728" t="s">
        <v>35</v>
      </c>
      <c r="Z728">
        <v>24</v>
      </c>
      <c r="AA728">
        <v>4</v>
      </c>
      <c r="AB728">
        <v>4</v>
      </c>
      <c r="AC728">
        <v>80</v>
      </c>
      <c r="AD728">
        <v>1</v>
      </c>
      <c r="AE728">
        <v>5</v>
      </c>
      <c r="AF728">
        <v>2</v>
      </c>
      <c r="AG728">
        <v>1</v>
      </c>
      <c r="AH728" t="str">
        <f t="shared" si="35"/>
        <v>3-5 Years</v>
      </c>
      <c r="AI728">
        <v>4</v>
      </c>
      <c r="AJ728">
        <v>2</v>
      </c>
      <c r="AK728">
        <v>0</v>
      </c>
      <c r="AL728">
        <v>2</v>
      </c>
    </row>
    <row r="729" spans="1:38" x14ac:dyDescent="0.25">
      <c r="A729">
        <v>31</v>
      </c>
      <c r="B729" t="str">
        <f t="shared" si="33"/>
        <v>Mid Career (31-45)</v>
      </c>
      <c r="C729" t="s">
        <v>43</v>
      </c>
      <c r="D729" t="s">
        <v>44</v>
      </c>
      <c r="E729">
        <v>853</v>
      </c>
      <c r="F729" t="s">
        <v>45</v>
      </c>
      <c r="G729">
        <v>1</v>
      </c>
      <c r="H729">
        <v>1</v>
      </c>
      <c r="I729" t="s">
        <v>38</v>
      </c>
      <c r="J729">
        <v>1</v>
      </c>
      <c r="K729">
        <v>1011</v>
      </c>
      <c r="L729">
        <v>3</v>
      </c>
      <c r="M729" t="s">
        <v>39</v>
      </c>
      <c r="N729">
        <v>96</v>
      </c>
      <c r="O729">
        <v>3</v>
      </c>
      <c r="P729">
        <v>2</v>
      </c>
      <c r="Q729" t="s">
        <v>53</v>
      </c>
      <c r="R729">
        <v>1</v>
      </c>
      <c r="S729" t="s">
        <v>48</v>
      </c>
      <c r="T729">
        <v>4148</v>
      </c>
      <c r="U729" t="str">
        <f t="shared" si="34"/>
        <v>Medium</v>
      </c>
      <c r="V729">
        <v>11275</v>
      </c>
      <c r="W729">
        <v>1</v>
      </c>
      <c r="X729" t="s">
        <v>42</v>
      </c>
      <c r="Y729" t="s">
        <v>43</v>
      </c>
      <c r="Z729">
        <v>12</v>
      </c>
      <c r="AA729">
        <v>3</v>
      </c>
      <c r="AB729">
        <v>3</v>
      </c>
      <c r="AC729">
        <v>80</v>
      </c>
      <c r="AD729">
        <v>1</v>
      </c>
      <c r="AE729">
        <v>4</v>
      </c>
      <c r="AF729">
        <v>1</v>
      </c>
      <c r="AG729">
        <v>3</v>
      </c>
      <c r="AH729" t="str">
        <f t="shared" si="35"/>
        <v>3-5 Years</v>
      </c>
      <c r="AI729">
        <v>4</v>
      </c>
      <c r="AJ729">
        <v>3</v>
      </c>
      <c r="AK729">
        <v>0</v>
      </c>
      <c r="AL729">
        <v>3</v>
      </c>
    </row>
    <row r="730" spans="1:38" x14ac:dyDescent="0.25">
      <c r="A730">
        <v>18</v>
      </c>
      <c r="B730" t="str">
        <f t="shared" si="33"/>
        <v>Early Career (18-30)</v>
      </c>
      <c r="C730" t="s">
        <v>43</v>
      </c>
      <c r="D730" t="s">
        <v>55</v>
      </c>
      <c r="E730">
        <v>287</v>
      </c>
      <c r="F730" t="s">
        <v>45</v>
      </c>
      <c r="G730">
        <v>5</v>
      </c>
      <c r="H730">
        <v>2</v>
      </c>
      <c r="I730" t="s">
        <v>38</v>
      </c>
      <c r="J730">
        <v>1</v>
      </c>
      <c r="K730">
        <v>1012</v>
      </c>
      <c r="L730">
        <v>2</v>
      </c>
      <c r="M730" t="s">
        <v>46</v>
      </c>
      <c r="N730">
        <v>73</v>
      </c>
      <c r="O730">
        <v>3</v>
      </c>
      <c r="P730">
        <v>1</v>
      </c>
      <c r="Q730" t="s">
        <v>47</v>
      </c>
      <c r="R730">
        <v>4</v>
      </c>
      <c r="S730" t="s">
        <v>41</v>
      </c>
      <c r="T730">
        <v>1051</v>
      </c>
      <c r="U730" t="str">
        <f t="shared" si="34"/>
        <v>Low</v>
      </c>
      <c r="V730">
        <v>13493</v>
      </c>
      <c r="W730">
        <v>1</v>
      </c>
      <c r="X730" t="s">
        <v>42</v>
      </c>
      <c r="Y730" t="s">
        <v>43</v>
      </c>
      <c r="Z730">
        <v>15</v>
      </c>
      <c r="AA730">
        <v>3</v>
      </c>
      <c r="AB730">
        <v>4</v>
      </c>
      <c r="AC730">
        <v>80</v>
      </c>
      <c r="AD730">
        <v>0</v>
      </c>
      <c r="AE730">
        <v>0</v>
      </c>
      <c r="AF730">
        <v>2</v>
      </c>
      <c r="AG730">
        <v>3</v>
      </c>
      <c r="AH730" t="str">
        <f t="shared" si="35"/>
        <v>0-2 Years</v>
      </c>
      <c r="AI730">
        <v>0</v>
      </c>
      <c r="AJ730">
        <v>0</v>
      </c>
      <c r="AK730">
        <v>0</v>
      </c>
      <c r="AL730">
        <v>0</v>
      </c>
    </row>
    <row r="731" spans="1:38" x14ac:dyDescent="0.25">
      <c r="A731">
        <v>54</v>
      </c>
      <c r="B731" t="str">
        <f t="shared" si="33"/>
        <v>Late Career (46+)</v>
      </c>
      <c r="C731" t="s">
        <v>43</v>
      </c>
      <c r="D731" t="s">
        <v>36</v>
      </c>
      <c r="E731">
        <v>1441</v>
      </c>
      <c r="F731" t="s">
        <v>45</v>
      </c>
      <c r="G731">
        <v>17</v>
      </c>
      <c r="H731">
        <v>3</v>
      </c>
      <c r="I731" t="s">
        <v>60</v>
      </c>
      <c r="J731">
        <v>1</v>
      </c>
      <c r="K731">
        <v>1013</v>
      </c>
      <c r="L731">
        <v>3</v>
      </c>
      <c r="M731" t="s">
        <v>39</v>
      </c>
      <c r="N731">
        <v>56</v>
      </c>
      <c r="O731">
        <v>3</v>
      </c>
      <c r="P731">
        <v>3</v>
      </c>
      <c r="Q731" t="s">
        <v>53</v>
      </c>
      <c r="R731">
        <v>3</v>
      </c>
      <c r="S731" t="s">
        <v>48</v>
      </c>
      <c r="T731">
        <v>10739</v>
      </c>
      <c r="U731" t="str">
        <f t="shared" si="34"/>
        <v>High</v>
      </c>
      <c r="V731">
        <v>13943</v>
      </c>
      <c r="W731">
        <v>8</v>
      </c>
      <c r="X731" t="s">
        <v>42</v>
      </c>
      <c r="Y731" t="s">
        <v>43</v>
      </c>
      <c r="Z731">
        <v>11</v>
      </c>
      <c r="AA731">
        <v>3</v>
      </c>
      <c r="AB731">
        <v>3</v>
      </c>
      <c r="AC731">
        <v>80</v>
      </c>
      <c r="AD731">
        <v>1</v>
      </c>
      <c r="AE731">
        <v>22</v>
      </c>
      <c r="AF731">
        <v>2</v>
      </c>
      <c r="AG731">
        <v>3</v>
      </c>
      <c r="AH731" t="str">
        <f t="shared" si="35"/>
        <v>6+ Years</v>
      </c>
      <c r="AI731">
        <v>10</v>
      </c>
      <c r="AJ731">
        <v>7</v>
      </c>
      <c r="AK731">
        <v>0</v>
      </c>
      <c r="AL731">
        <v>8</v>
      </c>
    </row>
    <row r="732" spans="1:38" x14ac:dyDescent="0.25">
      <c r="A732">
        <v>35</v>
      </c>
      <c r="B732" t="str">
        <f t="shared" si="33"/>
        <v>Mid Career (31-45)</v>
      </c>
      <c r="C732" t="s">
        <v>43</v>
      </c>
      <c r="D732" t="s">
        <v>36</v>
      </c>
      <c r="E732">
        <v>583</v>
      </c>
      <c r="F732" t="s">
        <v>45</v>
      </c>
      <c r="G732">
        <v>25</v>
      </c>
      <c r="H732">
        <v>4</v>
      </c>
      <c r="I732" t="s">
        <v>51</v>
      </c>
      <c r="J732">
        <v>1</v>
      </c>
      <c r="K732">
        <v>1014</v>
      </c>
      <c r="L732">
        <v>3</v>
      </c>
      <c r="M732" t="s">
        <v>39</v>
      </c>
      <c r="N732">
        <v>57</v>
      </c>
      <c r="O732">
        <v>3</v>
      </c>
      <c r="P732">
        <v>3</v>
      </c>
      <c r="Q732" t="s">
        <v>54</v>
      </c>
      <c r="R732">
        <v>3</v>
      </c>
      <c r="S732" t="s">
        <v>52</v>
      </c>
      <c r="T732">
        <v>10388</v>
      </c>
      <c r="U732" t="str">
        <f t="shared" si="34"/>
        <v>High</v>
      </c>
      <c r="V732">
        <v>6975</v>
      </c>
      <c r="W732">
        <v>1</v>
      </c>
      <c r="X732" t="s">
        <v>42</v>
      </c>
      <c r="Y732" t="s">
        <v>35</v>
      </c>
      <c r="Z732">
        <v>11</v>
      </c>
      <c r="AA732">
        <v>3</v>
      </c>
      <c r="AB732">
        <v>3</v>
      </c>
      <c r="AC732">
        <v>80</v>
      </c>
      <c r="AD732">
        <v>1</v>
      </c>
      <c r="AE732">
        <v>16</v>
      </c>
      <c r="AF732">
        <v>3</v>
      </c>
      <c r="AG732">
        <v>2</v>
      </c>
      <c r="AH732" t="str">
        <f t="shared" si="35"/>
        <v>6+ Years</v>
      </c>
      <c r="AI732">
        <v>16</v>
      </c>
      <c r="AJ732">
        <v>10</v>
      </c>
      <c r="AK732">
        <v>10</v>
      </c>
      <c r="AL732">
        <v>1</v>
      </c>
    </row>
    <row r="733" spans="1:38" x14ac:dyDescent="0.25">
      <c r="A733">
        <v>30</v>
      </c>
      <c r="B733" t="str">
        <f t="shared" si="33"/>
        <v>Early Career (18-30)</v>
      </c>
      <c r="C733" t="s">
        <v>43</v>
      </c>
      <c r="D733" t="s">
        <v>36</v>
      </c>
      <c r="E733">
        <v>153</v>
      </c>
      <c r="F733" t="s">
        <v>45</v>
      </c>
      <c r="G733">
        <v>8</v>
      </c>
      <c r="H733">
        <v>2</v>
      </c>
      <c r="I733" t="s">
        <v>38</v>
      </c>
      <c r="J733">
        <v>1</v>
      </c>
      <c r="K733">
        <v>1015</v>
      </c>
      <c r="L733">
        <v>2</v>
      </c>
      <c r="M733" t="s">
        <v>39</v>
      </c>
      <c r="N733">
        <v>73</v>
      </c>
      <c r="O733">
        <v>4</v>
      </c>
      <c r="P733">
        <v>3</v>
      </c>
      <c r="Q733" t="s">
        <v>58</v>
      </c>
      <c r="R733">
        <v>1</v>
      </c>
      <c r="S733" t="s">
        <v>48</v>
      </c>
      <c r="T733">
        <v>11416</v>
      </c>
      <c r="U733" t="str">
        <f t="shared" si="34"/>
        <v>High</v>
      </c>
      <c r="V733">
        <v>17802</v>
      </c>
      <c r="W733">
        <v>0</v>
      </c>
      <c r="X733" t="s">
        <v>42</v>
      </c>
      <c r="Y733" t="s">
        <v>35</v>
      </c>
      <c r="Z733">
        <v>12</v>
      </c>
      <c r="AA733">
        <v>3</v>
      </c>
      <c r="AB733">
        <v>3</v>
      </c>
      <c r="AC733">
        <v>80</v>
      </c>
      <c r="AD733">
        <v>3</v>
      </c>
      <c r="AE733">
        <v>9</v>
      </c>
      <c r="AF733">
        <v>4</v>
      </c>
      <c r="AG733">
        <v>2</v>
      </c>
      <c r="AH733" t="str">
        <f t="shared" si="35"/>
        <v>6+ Years</v>
      </c>
      <c r="AI733">
        <v>8</v>
      </c>
      <c r="AJ733">
        <v>7</v>
      </c>
      <c r="AK733">
        <v>1</v>
      </c>
      <c r="AL733">
        <v>7</v>
      </c>
    </row>
    <row r="734" spans="1:38" x14ac:dyDescent="0.25">
      <c r="A734">
        <v>20</v>
      </c>
      <c r="B734" t="str">
        <f t="shared" si="33"/>
        <v>Early Career (18-30)</v>
      </c>
      <c r="C734" t="s">
        <v>35</v>
      </c>
      <c r="D734" t="s">
        <v>36</v>
      </c>
      <c r="E734">
        <v>1097</v>
      </c>
      <c r="F734" t="s">
        <v>45</v>
      </c>
      <c r="G734">
        <v>11</v>
      </c>
      <c r="H734">
        <v>3</v>
      </c>
      <c r="I734" t="s">
        <v>51</v>
      </c>
      <c r="J734">
        <v>1</v>
      </c>
      <c r="K734">
        <v>1016</v>
      </c>
      <c r="L734">
        <v>4</v>
      </c>
      <c r="M734" t="s">
        <v>39</v>
      </c>
      <c r="N734">
        <v>98</v>
      </c>
      <c r="O734">
        <v>2</v>
      </c>
      <c r="P734">
        <v>1</v>
      </c>
      <c r="Q734" t="s">
        <v>47</v>
      </c>
      <c r="R734">
        <v>1</v>
      </c>
      <c r="S734" t="s">
        <v>41</v>
      </c>
      <c r="T734">
        <v>2600</v>
      </c>
      <c r="U734" t="str">
        <f t="shared" si="34"/>
        <v>Low</v>
      </c>
      <c r="V734">
        <v>18275</v>
      </c>
      <c r="W734">
        <v>1</v>
      </c>
      <c r="X734" t="s">
        <v>42</v>
      </c>
      <c r="Y734" t="s">
        <v>35</v>
      </c>
      <c r="Z734">
        <v>15</v>
      </c>
      <c r="AA734">
        <v>3</v>
      </c>
      <c r="AB734">
        <v>1</v>
      </c>
      <c r="AC734">
        <v>80</v>
      </c>
      <c r="AD734">
        <v>0</v>
      </c>
      <c r="AE734">
        <v>1</v>
      </c>
      <c r="AF734">
        <v>2</v>
      </c>
      <c r="AG734">
        <v>3</v>
      </c>
      <c r="AH734" t="str">
        <f t="shared" si="35"/>
        <v>0-2 Years</v>
      </c>
      <c r="AI734">
        <v>1</v>
      </c>
      <c r="AJ734">
        <v>0</v>
      </c>
      <c r="AK734">
        <v>0</v>
      </c>
      <c r="AL734">
        <v>0</v>
      </c>
    </row>
    <row r="735" spans="1:38" x14ac:dyDescent="0.25">
      <c r="A735">
        <v>30</v>
      </c>
      <c r="B735" t="str">
        <f t="shared" si="33"/>
        <v>Early Career (18-30)</v>
      </c>
      <c r="C735" t="s">
        <v>35</v>
      </c>
      <c r="D735" t="s">
        <v>44</v>
      </c>
      <c r="E735">
        <v>109</v>
      </c>
      <c r="F735" t="s">
        <v>45</v>
      </c>
      <c r="G735">
        <v>5</v>
      </c>
      <c r="H735">
        <v>3</v>
      </c>
      <c r="I735" t="s">
        <v>51</v>
      </c>
      <c r="J735">
        <v>1</v>
      </c>
      <c r="K735">
        <v>1017</v>
      </c>
      <c r="L735">
        <v>2</v>
      </c>
      <c r="M735" t="s">
        <v>39</v>
      </c>
      <c r="N735">
        <v>60</v>
      </c>
      <c r="O735">
        <v>3</v>
      </c>
      <c r="P735">
        <v>1</v>
      </c>
      <c r="Q735" t="s">
        <v>50</v>
      </c>
      <c r="R735">
        <v>2</v>
      </c>
      <c r="S735" t="s">
        <v>41</v>
      </c>
      <c r="T735">
        <v>2422</v>
      </c>
      <c r="U735" t="str">
        <f t="shared" si="34"/>
        <v>Low</v>
      </c>
      <c r="V735">
        <v>25725</v>
      </c>
      <c r="W735">
        <v>0</v>
      </c>
      <c r="X735" t="s">
        <v>42</v>
      </c>
      <c r="Y735" t="s">
        <v>43</v>
      </c>
      <c r="Z735">
        <v>17</v>
      </c>
      <c r="AA735">
        <v>3</v>
      </c>
      <c r="AB735">
        <v>1</v>
      </c>
      <c r="AC735">
        <v>80</v>
      </c>
      <c r="AD735">
        <v>0</v>
      </c>
      <c r="AE735">
        <v>4</v>
      </c>
      <c r="AF735">
        <v>3</v>
      </c>
      <c r="AG735">
        <v>3</v>
      </c>
      <c r="AH735" t="str">
        <f t="shared" si="35"/>
        <v>3-5 Years</v>
      </c>
      <c r="AI735">
        <v>3</v>
      </c>
      <c r="AJ735">
        <v>2</v>
      </c>
      <c r="AK735">
        <v>1</v>
      </c>
      <c r="AL735">
        <v>2</v>
      </c>
    </row>
    <row r="736" spans="1:38" x14ac:dyDescent="0.25">
      <c r="A736">
        <v>26</v>
      </c>
      <c r="B736" t="str">
        <f t="shared" si="33"/>
        <v>Early Career (18-30)</v>
      </c>
      <c r="C736" t="s">
        <v>43</v>
      </c>
      <c r="D736" t="s">
        <v>36</v>
      </c>
      <c r="E736">
        <v>1066</v>
      </c>
      <c r="F736" t="s">
        <v>45</v>
      </c>
      <c r="G736">
        <v>2</v>
      </c>
      <c r="H736">
        <v>2</v>
      </c>
      <c r="I736" t="s">
        <v>51</v>
      </c>
      <c r="J736">
        <v>1</v>
      </c>
      <c r="K736">
        <v>1018</v>
      </c>
      <c r="L736">
        <v>4</v>
      </c>
      <c r="M736" t="s">
        <v>46</v>
      </c>
      <c r="N736">
        <v>32</v>
      </c>
      <c r="O736">
        <v>4</v>
      </c>
      <c r="P736">
        <v>2</v>
      </c>
      <c r="Q736" t="s">
        <v>53</v>
      </c>
      <c r="R736">
        <v>4</v>
      </c>
      <c r="S736" t="s">
        <v>48</v>
      </c>
      <c r="T736">
        <v>5472</v>
      </c>
      <c r="U736" t="str">
        <f t="shared" si="34"/>
        <v>Medium</v>
      </c>
      <c r="V736">
        <v>3334</v>
      </c>
      <c r="W736">
        <v>1</v>
      </c>
      <c r="X736" t="s">
        <v>42</v>
      </c>
      <c r="Y736" t="s">
        <v>43</v>
      </c>
      <c r="Z736">
        <v>12</v>
      </c>
      <c r="AA736">
        <v>3</v>
      </c>
      <c r="AB736">
        <v>2</v>
      </c>
      <c r="AC736">
        <v>80</v>
      </c>
      <c r="AD736">
        <v>0</v>
      </c>
      <c r="AE736">
        <v>8</v>
      </c>
      <c r="AF736">
        <v>2</v>
      </c>
      <c r="AG736">
        <v>3</v>
      </c>
      <c r="AH736" t="str">
        <f t="shared" si="35"/>
        <v>6+ Years</v>
      </c>
      <c r="AI736">
        <v>8</v>
      </c>
      <c r="AJ736">
        <v>7</v>
      </c>
      <c r="AK736">
        <v>1</v>
      </c>
      <c r="AL736">
        <v>3</v>
      </c>
    </row>
    <row r="737" spans="1:38" x14ac:dyDescent="0.25">
      <c r="A737">
        <v>22</v>
      </c>
      <c r="B737" t="str">
        <f t="shared" si="33"/>
        <v>Early Career (18-30)</v>
      </c>
      <c r="C737" t="s">
        <v>43</v>
      </c>
      <c r="D737" t="s">
        <v>36</v>
      </c>
      <c r="E737">
        <v>217</v>
      </c>
      <c r="F737" t="s">
        <v>45</v>
      </c>
      <c r="G737">
        <v>8</v>
      </c>
      <c r="H737">
        <v>1</v>
      </c>
      <c r="I737" t="s">
        <v>38</v>
      </c>
      <c r="J737">
        <v>1</v>
      </c>
      <c r="K737">
        <v>1019</v>
      </c>
      <c r="L737">
        <v>2</v>
      </c>
      <c r="M737" t="s">
        <v>46</v>
      </c>
      <c r="N737">
        <v>94</v>
      </c>
      <c r="O737">
        <v>1</v>
      </c>
      <c r="P737">
        <v>1</v>
      </c>
      <c r="Q737" t="s">
        <v>50</v>
      </c>
      <c r="R737">
        <v>1</v>
      </c>
      <c r="S737" t="s">
        <v>48</v>
      </c>
      <c r="T737">
        <v>2451</v>
      </c>
      <c r="U737" t="str">
        <f t="shared" si="34"/>
        <v>Low</v>
      </c>
      <c r="V737">
        <v>6881</v>
      </c>
      <c r="W737">
        <v>1</v>
      </c>
      <c r="X737" t="s">
        <v>42</v>
      </c>
      <c r="Y737" t="s">
        <v>43</v>
      </c>
      <c r="Z737">
        <v>15</v>
      </c>
      <c r="AA737">
        <v>3</v>
      </c>
      <c r="AB737">
        <v>1</v>
      </c>
      <c r="AC737">
        <v>80</v>
      </c>
      <c r="AD737">
        <v>1</v>
      </c>
      <c r="AE737">
        <v>4</v>
      </c>
      <c r="AF737">
        <v>3</v>
      </c>
      <c r="AG737">
        <v>2</v>
      </c>
      <c r="AH737" t="str">
        <f t="shared" si="35"/>
        <v>3-5 Years</v>
      </c>
      <c r="AI737">
        <v>4</v>
      </c>
      <c r="AJ737">
        <v>3</v>
      </c>
      <c r="AK737">
        <v>1</v>
      </c>
      <c r="AL737">
        <v>1</v>
      </c>
    </row>
    <row r="738" spans="1:38" x14ac:dyDescent="0.25">
      <c r="A738">
        <v>48</v>
      </c>
      <c r="B738" t="str">
        <f t="shared" si="33"/>
        <v>Late Career (46+)</v>
      </c>
      <c r="C738" t="s">
        <v>43</v>
      </c>
      <c r="D738" t="s">
        <v>36</v>
      </c>
      <c r="E738">
        <v>277</v>
      </c>
      <c r="F738" t="s">
        <v>45</v>
      </c>
      <c r="G738">
        <v>6</v>
      </c>
      <c r="H738">
        <v>3</v>
      </c>
      <c r="I738" t="s">
        <v>38</v>
      </c>
      <c r="J738">
        <v>1</v>
      </c>
      <c r="K738">
        <v>1022</v>
      </c>
      <c r="L738">
        <v>1</v>
      </c>
      <c r="M738" t="s">
        <v>46</v>
      </c>
      <c r="N738">
        <v>97</v>
      </c>
      <c r="O738">
        <v>2</v>
      </c>
      <c r="P738">
        <v>2</v>
      </c>
      <c r="Q738" t="s">
        <v>54</v>
      </c>
      <c r="R738">
        <v>3</v>
      </c>
      <c r="S738" t="s">
        <v>41</v>
      </c>
      <c r="T738">
        <v>4240</v>
      </c>
      <c r="U738" t="str">
        <f t="shared" si="34"/>
        <v>Medium</v>
      </c>
      <c r="V738">
        <v>13119</v>
      </c>
      <c r="W738">
        <v>2</v>
      </c>
      <c r="X738" t="s">
        <v>42</v>
      </c>
      <c r="Y738" t="s">
        <v>43</v>
      </c>
      <c r="Z738">
        <v>13</v>
      </c>
      <c r="AA738">
        <v>3</v>
      </c>
      <c r="AB738">
        <v>4</v>
      </c>
      <c r="AC738">
        <v>80</v>
      </c>
      <c r="AD738">
        <v>0</v>
      </c>
      <c r="AE738">
        <v>19</v>
      </c>
      <c r="AF738">
        <v>0</v>
      </c>
      <c r="AG738">
        <v>3</v>
      </c>
      <c r="AH738" t="str">
        <f t="shared" si="35"/>
        <v>0-2 Years</v>
      </c>
      <c r="AI738">
        <v>2</v>
      </c>
      <c r="AJ738">
        <v>2</v>
      </c>
      <c r="AK738">
        <v>2</v>
      </c>
      <c r="AL738">
        <v>2</v>
      </c>
    </row>
    <row r="739" spans="1:38" x14ac:dyDescent="0.25">
      <c r="A739">
        <v>48</v>
      </c>
      <c r="B739" t="str">
        <f t="shared" si="33"/>
        <v>Late Career (46+)</v>
      </c>
      <c r="C739" t="s">
        <v>43</v>
      </c>
      <c r="D739" t="s">
        <v>36</v>
      </c>
      <c r="E739">
        <v>1355</v>
      </c>
      <c r="F739" t="s">
        <v>45</v>
      </c>
      <c r="G739">
        <v>4</v>
      </c>
      <c r="H739">
        <v>4</v>
      </c>
      <c r="I739" t="s">
        <v>38</v>
      </c>
      <c r="J739">
        <v>1</v>
      </c>
      <c r="K739">
        <v>1024</v>
      </c>
      <c r="L739">
        <v>3</v>
      </c>
      <c r="M739" t="s">
        <v>46</v>
      </c>
      <c r="N739">
        <v>78</v>
      </c>
      <c r="O739">
        <v>2</v>
      </c>
      <c r="P739">
        <v>3</v>
      </c>
      <c r="Q739" t="s">
        <v>54</v>
      </c>
      <c r="R739">
        <v>3</v>
      </c>
      <c r="S739" t="s">
        <v>41</v>
      </c>
      <c r="T739">
        <v>10999</v>
      </c>
      <c r="U739" t="str">
        <f t="shared" si="34"/>
        <v>High</v>
      </c>
      <c r="V739">
        <v>22245</v>
      </c>
      <c r="W739">
        <v>7</v>
      </c>
      <c r="X739" t="s">
        <v>42</v>
      </c>
      <c r="Y739" t="s">
        <v>43</v>
      </c>
      <c r="Z739">
        <v>14</v>
      </c>
      <c r="AA739">
        <v>3</v>
      </c>
      <c r="AB739">
        <v>2</v>
      </c>
      <c r="AC739">
        <v>80</v>
      </c>
      <c r="AD739">
        <v>0</v>
      </c>
      <c r="AE739">
        <v>27</v>
      </c>
      <c r="AF739">
        <v>3</v>
      </c>
      <c r="AG739">
        <v>3</v>
      </c>
      <c r="AH739" t="str">
        <f t="shared" si="35"/>
        <v>6+ Years</v>
      </c>
      <c r="AI739">
        <v>15</v>
      </c>
      <c r="AJ739">
        <v>11</v>
      </c>
      <c r="AK739">
        <v>4</v>
      </c>
      <c r="AL739">
        <v>8</v>
      </c>
    </row>
    <row r="740" spans="1:38" x14ac:dyDescent="0.25">
      <c r="A740">
        <v>41</v>
      </c>
      <c r="B740" t="str">
        <f t="shared" si="33"/>
        <v>Mid Career (31-45)</v>
      </c>
      <c r="C740" t="s">
        <v>43</v>
      </c>
      <c r="D740" t="s">
        <v>36</v>
      </c>
      <c r="E740">
        <v>549</v>
      </c>
      <c r="F740" t="s">
        <v>45</v>
      </c>
      <c r="G740">
        <v>7</v>
      </c>
      <c r="H740">
        <v>2</v>
      </c>
      <c r="I740" t="s">
        <v>51</v>
      </c>
      <c r="J740">
        <v>1</v>
      </c>
      <c r="K740">
        <v>1025</v>
      </c>
      <c r="L740">
        <v>4</v>
      </c>
      <c r="M740" t="s">
        <v>39</v>
      </c>
      <c r="N740">
        <v>42</v>
      </c>
      <c r="O740">
        <v>3</v>
      </c>
      <c r="P740">
        <v>2</v>
      </c>
      <c r="Q740" t="s">
        <v>53</v>
      </c>
      <c r="R740">
        <v>3</v>
      </c>
      <c r="S740" t="s">
        <v>41</v>
      </c>
      <c r="T740">
        <v>5003</v>
      </c>
      <c r="U740" t="str">
        <f t="shared" si="34"/>
        <v>Medium</v>
      </c>
      <c r="V740">
        <v>23371</v>
      </c>
      <c r="W740">
        <v>6</v>
      </c>
      <c r="X740" t="s">
        <v>42</v>
      </c>
      <c r="Y740" t="s">
        <v>43</v>
      </c>
      <c r="Z740">
        <v>14</v>
      </c>
      <c r="AA740">
        <v>3</v>
      </c>
      <c r="AB740">
        <v>2</v>
      </c>
      <c r="AC740">
        <v>80</v>
      </c>
      <c r="AD740">
        <v>0</v>
      </c>
      <c r="AE740">
        <v>8</v>
      </c>
      <c r="AF740">
        <v>6</v>
      </c>
      <c r="AG740">
        <v>3</v>
      </c>
      <c r="AH740" t="str">
        <f t="shared" si="35"/>
        <v>0-2 Years</v>
      </c>
      <c r="AI740">
        <v>2</v>
      </c>
      <c r="AJ740">
        <v>2</v>
      </c>
      <c r="AK740">
        <v>2</v>
      </c>
      <c r="AL740">
        <v>1</v>
      </c>
    </row>
    <row r="741" spans="1:38" x14ac:dyDescent="0.25">
      <c r="A741">
        <v>39</v>
      </c>
      <c r="B741" t="str">
        <f t="shared" si="33"/>
        <v>Mid Career (31-45)</v>
      </c>
      <c r="C741" t="s">
        <v>43</v>
      </c>
      <c r="D741" t="s">
        <v>36</v>
      </c>
      <c r="E741">
        <v>466</v>
      </c>
      <c r="F741" t="s">
        <v>45</v>
      </c>
      <c r="G741">
        <v>1</v>
      </c>
      <c r="H741">
        <v>1</v>
      </c>
      <c r="I741" t="s">
        <v>38</v>
      </c>
      <c r="J741">
        <v>1</v>
      </c>
      <c r="K741">
        <v>1026</v>
      </c>
      <c r="L741">
        <v>4</v>
      </c>
      <c r="M741" t="s">
        <v>39</v>
      </c>
      <c r="N741">
        <v>65</v>
      </c>
      <c r="O741">
        <v>2</v>
      </c>
      <c r="P741">
        <v>4</v>
      </c>
      <c r="Q741" t="s">
        <v>53</v>
      </c>
      <c r="R741">
        <v>4</v>
      </c>
      <c r="S741" t="s">
        <v>48</v>
      </c>
      <c r="T741">
        <v>12742</v>
      </c>
      <c r="U741" t="str">
        <f t="shared" si="34"/>
        <v>High</v>
      </c>
      <c r="V741">
        <v>7060</v>
      </c>
      <c r="W741">
        <v>1</v>
      </c>
      <c r="X741" t="s">
        <v>42</v>
      </c>
      <c r="Y741" t="s">
        <v>43</v>
      </c>
      <c r="Z741">
        <v>16</v>
      </c>
      <c r="AA741">
        <v>3</v>
      </c>
      <c r="AB741">
        <v>3</v>
      </c>
      <c r="AC741">
        <v>80</v>
      </c>
      <c r="AD741">
        <v>1</v>
      </c>
      <c r="AE741">
        <v>21</v>
      </c>
      <c r="AF741">
        <v>3</v>
      </c>
      <c r="AG741">
        <v>3</v>
      </c>
      <c r="AH741" t="str">
        <f t="shared" si="35"/>
        <v>6+ Years</v>
      </c>
      <c r="AI741">
        <v>21</v>
      </c>
      <c r="AJ741">
        <v>6</v>
      </c>
      <c r="AK741">
        <v>11</v>
      </c>
      <c r="AL741">
        <v>8</v>
      </c>
    </row>
    <row r="742" spans="1:38" x14ac:dyDescent="0.25">
      <c r="A742">
        <v>27</v>
      </c>
      <c r="B742" t="str">
        <f t="shared" si="33"/>
        <v>Early Career (18-30)</v>
      </c>
      <c r="C742" t="s">
        <v>43</v>
      </c>
      <c r="D742" t="s">
        <v>36</v>
      </c>
      <c r="E742">
        <v>1055</v>
      </c>
      <c r="F742" t="s">
        <v>45</v>
      </c>
      <c r="G742">
        <v>2</v>
      </c>
      <c r="H742">
        <v>4</v>
      </c>
      <c r="I742" t="s">
        <v>38</v>
      </c>
      <c r="J742">
        <v>1</v>
      </c>
      <c r="K742">
        <v>1027</v>
      </c>
      <c r="L742">
        <v>1</v>
      </c>
      <c r="M742" t="s">
        <v>39</v>
      </c>
      <c r="N742">
        <v>47</v>
      </c>
      <c r="O742">
        <v>3</v>
      </c>
      <c r="P742">
        <v>2</v>
      </c>
      <c r="Q742" t="s">
        <v>53</v>
      </c>
      <c r="R742">
        <v>4</v>
      </c>
      <c r="S742" t="s">
        <v>48</v>
      </c>
      <c r="T742">
        <v>4227</v>
      </c>
      <c r="U742" t="str">
        <f t="shared" si="34"/>
        <v>Medium</v>
      </c>
      <c r="V742">
        <v>4658</v>
      </c>
      <c r="W742">
        <v>0</v>
      </c>
      <c r="X742" t="s">
        <v>42</v>
      </c>
      <c r="Y742" t="s">
        <v>43</v>
      </c>
      <c r="Z742">
        <v>18</v>
      </c>
      <c r="AA742">
        <v>3</v>
      </c>
      <c r="AB742">
        <v>2</v>
      </c>
      <c r="AC742">
        <v>80</v>
      </c>
      <c r="AD742">
        <v>1</v>
      </c>
      <c r="AE742">
        <v>4</v>
      </c>
      <c r="AF742">
        <v>2</v>
      </c>
      <c r="AG742">
        <v>3</v>
      </c>
      <c r="AH742" t="str">
        <f t="shared" si="35"/>
        <v>3-5 Years</v>
      </c>
      <c r="AI742">
        <v>3</v>
      </c>
      <c r="AJ742">
        <v>2</v>
      </c>
      <c r="AK742">
        <v>2</v>
      </c>
      <c r="AL742">
        <v>2</v>
      </c>
    </row>
    <row r="743" spans="1:38" x14ac:dyDescent="0.25">
      <c r="A743">
        <v>35</v>
      </c>
      <c r="B743" t="str">
        <f t="shared" si="33"/>
        <v>Mid Career (31-45)</v>
      </c>
      <c r="C743" t="s">
        <v>43</v>
      </c>
      <c r="D743" t="s">
        <v>36</v>
      </c>
      <c r="E743">
        <v>802</v>
      </c>
      <c r="F743" t="s">
        <v>45</v>
      </c>
      <c r="G743">
        <v>10</v>
      </c>
      <c r="H743">
        <v>3</v>
      </c>
      <c r="I743" t="s">
        <v>49</v>
      </c>
      <c r="J743">
        <v>1</v>
      </c>
      <c r="K743">
        <v>1028</v>
      </c>
      <c r="L743">
        <v>2</v>
      </c>
      <c r="M743" t="s">
        <v>46</v>
      </c>
      <c r="N743">
        <v>45</v>
      </c>
      <c r="O743">
        <v>3</v>
      </c>
      <c r="P743">
        <v>1</v>
      </c>
      <c r="Q743" t="s">
        <v>50</v>
      </c>
      <c r="R743">
        <v>4</v>
      </c>
      <c r="S743" t="s">
        <v>52</v>
      </c>
      <c r="T743">
        <v>3917</v>
      </c>
      <c r="U743" t="str">
        <f t="shared" si="34"/>
        <v>Medium</v>
      </c>
      <c r="V743">
        <v>9541</v>
      </c>
      <c r="W743">
        <v>1</v>
      </c>
      <c r="X743" t="s">
        <v>42</v>
      </c>
      <c r="Y743" t="s">
        <v>43</v>
      </c>
      <c r="Z743">
        <v>20</v>
      </c>
      <c r="AA743">
        <v>4</v>
      </c>
      <c r="AB743">
        <v>1</v>
      </c>
      <c r="AC743">
        <v>80</v>
      </c>
      <c r="AD743">
        <v>1</v>
      </c>
      <c r="AE743">
        <v>3</v>
      </c>
      <c r="AF743">
        <v>4</v>
      </c>
      <c r="AG743">
        <v>2</v>
      </c>
      <c r="AH743" t="str">
        <f t="shared" si="35"/>
        <v>3-5 Years</v>
      </c>
      <c r="AI743">
        <v>3</v>
      </c>
      <c r="AJ743">
        <v>2</v>
      </c>
      <c r="AK743">
        <v>1</v>
      </c>
      <c r="AL743">
        <v>2</v>
      </c>
    </row>
    <row r="744" spans="1:38" x14ac:dyDescent="0.25">
      <c r="A744">
        <v>42</v>
      </c>
      <c r="B744" t="str">
        <f t="shared" si="33"/>
        <v>Mid Career (31-45)</v>
      </c>
      <c r="C744" t="s">
        <v>43</v>
      </c>
      <c r="D744" t="s">
        <v>36</v>
      </c>
      <c r="E744">
        <v>265</v>
      </c>
      <c r="F744" t="s">
        <v>37</v>
      </c>
      <c r="G744">
        <v>5</v>
      </c>
      <c r="H744">
        <v>2</v>
      </c>
      <c r="I744" t="s">
        <v>59</v>
      </c>
      <c r="J744">
        <v>1</v>
      </c>
      <c r="K744">
        <v>1029</v>
      </c>
      <c r="L744">
        <v>4</v>
      </c>
      <c r="M744" t="s">
        <v>46</v>
      </c>
      <c r="N744">
        <v>90</v>
      </c>
      <c r="O744">
        <v>3</v>
      </c>
      <c r="P744">
        <v>5</v>
      </c>
      <c r="Q744" t="s">
        <v>56</v>
      </c>
      <c r="R744">
        <v>3</v>
      </c>
      <c r="S744" t="s">
        <v>48</v>
      </c>
      <c r="T744">
        <v>18303</v>
      </c>
      <c r="U744" t="str">
        <f t="shared" si="34"/>
        <v>High</v>
      </c>
      <c r="V744">
        <v>7770</v>
      </c>
      <c r="W744">
        <v>6</v>
      </c>
      <c r="X744" t="s">
        <v>42</v>
      </c>
      <c r="Y744" t="s">
        <v>43</v>
      </c>
      <c r="Z744">
        <v>13</v>
      </c>
      <c r="AA744">
        <v>3</v>
      </c>
      <c r="AB744">
        <v>2</v>
      </c>
      <c r="AC744">
        <v>80</v>
      </c>
      <c r="AD744">
        <v>0</v>
      </c>
      <c r="AE744">
        <v>21</v>
      </c>
      <c r="AF744">
        <v>3</v>
      </c>
      <c r="AG744">
        <v>4</v>
      </c>
      <c r="AH744" t="str">
        <f t="shared" si="35"/>
        <v>0-2 Years</v>
      </c>
      <c r="AI744">
        <v>1</v>
      </c>
      <c r="AJ744">
        <v>0</v>
      </c>
      <c r="AK744">
        <v>0</v>
      </c>
      <c r="AL744">
        <v>0</v>
      </c>
    </row>
    <row r="745" spans="1:38" x14ac:dyDescent="0.25">
      <c r="A745">
        <v>50</v>
      </c>
      <c r="B745" t="str">
        <f t="shared" si="33"/>
        <v>Late Career (46+)</v>
      </c>
      <c r="C745" t="s">
        <v>43</v>
      </c>
      <c r="D745" t="s">
        <v>36</v>
      </c>
      <c r="E745">
        <v>804</v>
      </c>
      <c r="F745" t="s">
        <v>45</v>
      </c>
      <c r="G745">
        <v>9</v>
      </c>
      <c r="H745">
        <v>3</v>
      </c>
      <c r="I745" t="s">
        <v>38</v>
      </c>
      <c r="J745">
        <v>1</v>
      </c>
      <c r="K745">
        <v>1030</v>
      </c>
      <c r="L745">
        <v>1</v>
      </c>
      <c r="M745" t="s">
        <v>46</v>
      </c>
      <c r="N745">
        <v>64</v>
      </c>
      <c r="O745">
        <v>3</v>
      </c>
      <c r="P745">
        <v>1</v>
      </c>
      <c r="Q745" t="s">
        <v>50</v>
      </c>
      <c r="R745">
        <v>4</v>
      </c>
      <c r="S745" t="s">
        <v>48</v>
      </c>
      <c r="T745">
        <v>2380</v>
      </c>
      <c r="U745" t="str">
        <f t="shared" si="34"/>
        <v>Low</v>
      </c>
      <c r="V745">
        <v>20165</v>
      </c>
      <c r="W745">
        <v>4</v>
      </c>
      <c r="X745" t="s">
        <v>42</v>
      </c>
      <c r="Y745" t="s">
        <v>43</v>
      </c>
      <c r="Z745">
        <v>18</v>
      </c>
      <c r="AA745">
        <v>3</v>
      </c>
      <c r="AB745">
        <v>2</v>
      </c>
      <c r="AC745">
        <v>80</v>
      </c>
      <c r="AD745">
        <v>0</v>
      </c>
      <c r="AE745">
        <v>8</v>
      </c>
      <c r="AF745">
        <v>5</v>
      </c>
      <c r="AG745">
        <v>3</v>
      </c>
      <c r="AH745" t="str">
        <f t="shared" si="35"/>
        <v>0-2 Years</v>
      </c>
      <c r="AI745">
        <v>1</v>
      </c>
      <c r="AJ745">
        <v>0</v>
      </c>
      <c r="AK745">
        <v>0</v>
      </c>
      <c r="AL745">
        <v>0</v>
      </c>
    </row>
    <row r="746" spans="1:38" x14ac:dyDescent="0.25">
      <c r="A746">
        <v>59</v>
      </c>
      <c r="B746" t="str">
        <f t="shared" si="33"/>
        <v>Late Career (46+)</v>
      </c>
      <c r="C746" t="s">
        <v>43</v>
      </c>
      <c r="D746" t="s">
        <v>36</v>
      </c>
      <c r="E746">
        <v>715</v>
      </c>
      <c r="F746" t="s">
        <v>45</v>
      </c>
      <c r="G746">
        <v>2</v>
      </c>
      <c r="H746">
        <v>3</v>
      </c>
      <c r="I746" t="s">
        <v>38</v>
      </c>
      <c r="J746">
        <v>1</v>
      </c>
      <c r="K746">
        <v>1032</v>
      </c>
      <c r="L746">
        <v>3</v>
      </c>
      <c r="M746" t="s">
        <v>39</v>
      </c>
      <c r="N746">
        <v>69</v>
      </c>
      <c r="O746">
        <v>2</v>
      </c>
      <c r="P746">
        <v>4</v>
      </c>
      <c r="Q746" t="s">
        <v>53</v>
      </c>
      <c r="R746">
        <v>4</v>
      </c>
      <c r="S746" t="s">
        <v>41</v>
      </c>
      <c r="T746">
        <v>13726</v>
      </c>
      <c r="U746" t="str">
        <f t="shared" si="34"/>
        <v>High</v>
      </c>
      <c r="V746">
        <v>21829</v>
      </c>
      <c r="W746">
        <v>3</v>
      </c>
      <c r="X746" t="s">
        <v>42</v>
      </c>
      <c r="Y746" t="s">
        <v>35</v>
      </c>
      <c r="Z746">
        <v>13</v>
      </c>
      <c r="AA746">
        <v>3</v>
      </c>
      <c r="AB746">
        <v>1</v>
      </c>
      <c r="AC746">
        <v>80</v>
      </c>
      <c r="AD746">
        <v>0</v>
      </c>
      <c r="AE746">
        <v>30</v>
      </c>
      <c r="AF746">
        <v>4</v>
      </c>
      <c r="AG746">
        <v>3</v>
      </c>
      <c r="AH746" t="str">
        <f t="shared" si="35"/>
        <v>3-5 Years</v>
      </c>
      <c r="AI746">
        <v>5</v>
      </c>
      <c r="AJ746">
        <v>3</v>
      </c>
      <c r="AK746">
        <v>4</v>
      </c>
      <c r="AL746">
        <v>3</v>
      </c>
    </row>
    <row r="747" spans="1:38" x14ac:dyDescent="0.25">
      <c r="A747">
        <v>37</v>
      </c>
      <c r="B747" t="str">
        <f t="shared" si="33"/>
        <v>Mid Career (31-45)</v>
      </c>
      <c r="C747" t="s">
        <v>35</v>
      </c>
      <c r="D747" t="s">
        <v>36</v>
      </c>
      <c r="E747">
        <v>1141</v>
      </c>
      <c r="F747" t="s">
        <v>45</v>
      </c>
      <c r="G747">
        <v>11</v>
      </c>
      <c r="H747">
        <v>2</v>
      </c>
      <c r="I747" t="s">
        <v>51</v>
      </c>
      <c r="J747">
        <v>1</v>
      </c>
      <c r="K747">
        <v>1033</v>
      </c>
      <c r="L747">
        <v>1</v>
      </c>
      <c r="M747" t="s">
        <v>39</v>
      </c>
      <c r="N747">
        <v>61</v>
      </c>
      <c r="O747">
        <v>1</v>
      </c>
      <c r="P747">
        <v>2</v>
      </c>
      <c r="Q747" t="s">
        <v>54</v>
      </c>
      <c r="R747">
        <v>2</v>
      </c>
      <c r="S747" t="s">
        <v>48</v>
      </c>
      <c r="T747">
        <v>4777</v>
      </c>
      <c r="U747" t="str">
        <f t="shared" si="34"/>
        <v>Medium</v>
      </c>
      <c r="V747">
        <v>14382</v>
      </c>
      <c r="W747">
        <v>5</v>
      </c>
      <c r="X747" t="s">
        <v>42</v>
      </c>
      <c r="Y747" t="s">
        <v>43</v>
      </c>
      <c r="Z747">
        <v>15</v>
      </c>
      <c r="AA747">
        <v>3</v>
      </c>
      <c r="AB747">
        <v>1</v>
      </c>
      <c r="AC747">
        <v>80</v>
      </c>
      <c r="AD747">
        <v>0</v>
      </c>
      <c r="AE747">
        <v>15</v>
      </c>
      <c r="AF747">
        <v>2</v>
      </c>
      <c r="AG747">
        <v>1</v>
      </c>
      <c r="AH747" t="str">
        <f t="shared" si="35"/>
        <v>0-2 Years</v>
      </c>
      <c r="AI747">
        <v>1</v>
      </c>
      <c r="AJ747">
        <v>0</v>
      </c>
      <c r="AK747">
        <v>0</v>
      </c>
      <c r="AL747">
        <v>0</v>
      </c>
    </row>
    <row r="748" spans="1:38" x14ac:dyDescent="0.25">
      <c r="A748">
        <v>55</v>
      </c>
      <c r="B748" t="str">
        <f t="shared" si="33"/>
        <v>Late Career (46+)</v>
      </c>
      <c r="C748" t="s">
        <v>43</v>
      </c>
      <c r="D748" t="s">
        <v>44</v>
      </c>
      <c r="E748">
        <v>135</v>
      </c>
      <c r="F748" t="s">
        <v>45</v>
      </c>
      <c r="G748">
        <v>18</v>
      </c>
      <c r="H748">
        <v>4</v>
      </c>
      <c r="I748" t="s">
        <v>51</v>
      </c>
      <c r="J748">
        <v>1</v>
      </c>
      <c r="K748">
        <v>1034</v>
      </c>
      <c r="L748">
        <v>3</v>
      </c>
      <c r="M748" t="s">
        <v>46</v>
      </c>
      <c r="N748">
        <v>62</v>
      </c>
      <c r="O748">
        <v>3</v>
      </c>
      <c r="P748">
        <v>2</v>
      </c>
      <c r="Q748" t="s">
        <v>54</v>
      </c>
      <c r="R748">
        <v>2</v>
      </c>
      <c r="S748" t="s">
        <v>48</v>
      </c>
      <c r="T748">
        <v>6385</v>
      </c>
      <c r="U748" t="str">
        <f t="shared" si="34"/>
        <v>Medium</v>
      </c>
      <c r="V748">
        <v>12992</v>
      </c>
      <c r="W748">
        <v>3</v>
      </c>
      <c r="X748" t="s">
        <v>42</v>
      </c>
      <c r="Y748" t="s">
        <v>35</v>
      </c>
      <c r="Z748">
        <v>14</v>
      </c>
      <c r="AA748">
        <v>3</v>
      </c>
      <c r="AB748">
        <v>4</v>
      </c>
      <c r="AC748">
        <v>80</v>
      </c>
      <c r="AD748">
        <v>2</v>
      </c>
      <c r="AE748">
        <v>17</v>
      </c>
      <c r="AF748">
        <v>3</v>
      </c>
      <c r="AG748">
        <v>3</v>
      </c>
      <c r="AH748" t="str">
        <f t="shared" si="35"/>
        <v>6+ Years</v>
      </c>
      <c r="AI748">
        <v>8</v>
      </c>
      <c r="AJ748">
        <v>7</v>
      </c>
      <c r="AK748">
        <v>6</v>
      </c>
      <c r="AL748">
        <v>7</v>
      </c>
    </row>
    <row r="749" spans="1:38" x14ac:dyDescent="0.25">
      <c r="A749">
        <v>41</v>
      </c>
      <c r="B749" t="str">
        <f t="shared" si="33"/>
        <v>Mid Career (31-45)</v>
      </c>
      <c r="C749" t="s">
        <v>43</v>
      </c>
      <c r="D749" t="s">
        <v>55</v>
      </c>
      <c r="E749">
        <v>247</v>
      </c>
      <c r="F749" t="s">
        <v>45</v>
      </c>
      <c r="G749">
        <v>7</v>
      </c>
      <c r="H749">
        <v>1</v>
      </c>
      <c r="I749" t="s">
        <v>38</v>
      </c>
      <c r="J749">
        <v>1</v>
      </c>
      <c r="K749">
        <v>1035</v>
      </c>
      <c r="L749">
        <v>2</v>
      </c>
      <c r="M749" t="s">
        <v>39</v>
      </c>
      <c r="N749">
        <v>55</v>
      </c>
      <c r="O749">
        <v>1</v>
      </c>
      <c r="P749">
        <v>5</v>
      </c>
      <c r="Q749" t="s">
        <v>58</v>
      </c>
      <c r="R749">
        <v>3</v>
      </c>
      <c r="S749" t="s">
        <v>52</v>
      </c>
      <c r="T749">
        <v>19973</v>
      </c>
      <c r="U749" t="str">
        <f t="shared" si="34"/>
        <v>High</v>
      </c>
      <c r="V749">
        <v>20284</v>
      </c>
      <c r="W749">
        <v>1</v>
      </c>
      <c r="X749" t="s">
        <v>42</v>
      </c>
      <c r="Y749" t="s">
        <v>43</v>
      </c>
      <c r="Z749">
        <v>22</v>
      </c>
      <c r="AA749">
        <v>4</v>
      </c>
      <c r="AB749">
        <v>2</v>
      </c>
      <c r="AC749">
        <v>80</v>
      </c>
      <c r="AD749">
        <v>2</v>
      </c>
      <c r="AE749">
        <v>21</v>
      </c>
      <c r="AF749">
        <v>3</v>
      </c>
      <c r="AG749">
        <v>3</v>
      </c>
      <c r="AH749" t="str">
        <f t="shared" si="35"/>
        <v>6+ Years</v>
      </c>
      <c r="AI749">
        <v>21</v>
      </c>
      <c r="AJ749">
        <v>16</v>
      </c>
      <c r="AK749">
        <v>5</v>
      </c>
      <c r="AL749">
        <v>10</v>
      </c>
    </row>
    <row r="750" spans="1:38" x14ac:dyDescent="0.25">
      <c r="A750">
        <v>38</v>
      </c>
      <c r="B750" t="str">
        <f t="shared" si="33"/>
        <v>Mid Career (31-45)</v>
      </c>
      <c r="C750" t="s">
        <v>43</v>
      </c>
      <c r="D750" t="s">
        <v>36</v>
      </c>
      <c r="E750">
        <v>1035</v>
      </c>
      <c r="F750" t="s">
        <v>37</v>
      </c>
      <c r="G750">
        <v>3</v>
      </c>
      <c r="H750">
        <v>4</v>
      </c>
      <c r="I750" t="s">
        <v>38</v>
      </c>
      <c r="J750">
        <v>1</v>
      </c>
      <c r="K750">
        <v>1036</v>
      </c>
      <c r="L750">
        <v>2</v>
      </c>
      <c r="M750" t="s">
        <v>46</v>
      </c>
      <c r="N750">
        <v>42</v>
      </c>
      <c r="O750">
        <v>3</v>
      </c>
      <c r="P750">
        <v>2</v>
      </c>
      <c r="Q750" t="s">
        <v>40</v>
      </c>
      <c r="R750">
        <v>4</v>
      </c>
      <c r="S750" t="s">
        <v>41</v>
      </c>
      <c r="T750">
        <v>6861</v>
      </c>
      <c r="U750" t="str">
        <f t="shared" si="34"/>
        <v>Medium</v>
      </c>
      <c r="V750">
        <v>4981</v>
      </c>
      <c r="W750">
        <v>8</v>
      </c>
      <c r="X750" t="s">
        <v>42</v>
      </c>
      <c r="Y750" t="s">
        <v>35</v>
      </c>
      <c r="Z750">
        <v>12</v>
      </c>
      <c r="AA750">
        <v>3</v>
      </c>
      <c r="AB750">
        <v>3</v>
      </c>
      <c r="AC750">
        <v>80</v>
      </c>
      <c r="AD750">
        <v>0</v>
      </c>
      <c r="AE750">
        <v>19</v>
      </c>
      <c r="AF750">
        <v>1</v>
      </c>
      <c r="AG750">
        <v>3</v>
      </c>
      <c r="AH750" t="str">
        <f t="shared" si="35"/>
        <v>0-2 Years</v>
      </c>
      <c r="AI750">
        <v>1</v>
      </c>
      <c r="AJ750">
        <v>0</v>
      </c>
      <c r="AK750">
        <v>0</v>
      </c>
      <c r="AL750">
        <v>0</v>
      </c>
    </row>
    <row r="751" spans="1:38" x14ac:dyDescent="0.25">
      <c r="A751">
        <v>26</v>
      </c>
      <c r="B751" t="str">
        <f t="shared" si="33"/>
        <v>Early Career (18-30)</v>
      </c>
      <c r="C751" t="s">
        <v>35</v>
      </c>
      <c r="D751" t="s">
        <v>55</v>
      </c>
      <c r="E751">
        <v>265</v>
      </c>
      <c r="F751" t="s">
        <v>37</v>
      </c>
      <c r="G751">
        <v>29</v>
      </c>
      <c r="H751">
        <v>2</v>
      </c>
      <c r="I751" t="s">
        <v>51</v>
      </c>
      <c r="J751">
        <v>1</v>
      </c>
      <c r="K751">
        <v>1037</v>
      </c>
      <c r="L751">
        <v>2</v>
      </c>
      <c r="M751" t="s">
        <v>46</v>
      </c>
      <c r="N751">
        <v>79</v>
      </c>
      <c r="O751">
        <v>1</v>
      </c>
      <c r="P751">
        <v>2</v>
      </c>
      <c r="Q751" t="s">
        <v>40</v>
      </c>
      <c r="R751">
        <v>1</v>
      </c>
      <c r="S751" t="s">
        <v>41</v>
      </c>
      <c r="T751">
        <v>4969</v>
      </c>
      <c r="U751" t="str">
        <f t="shared" si="34"/>
        <v>Medium</v>
      </c>
      <c r="V751">
        <v>21813</v>
      </c>
      <c r="W751">
        <v>8</v>
      </c>
      <c r="X751" t="s">
        <v>42</v>
      </c>
      <c r="Y751" t="s">
        <v>43</v>
      </c>
      <c r="Z751">
        <v>18</v>
      </c>
      <c r="AA751">
        <v>3</v>
      </c>
      <c r="AB751">
        <v>4</v>
      </c>
      <c r="AC751">
        <v>80</v>
      </c>
      <c r="AD751">
        <v>0</v>
      </c>
      <c r="AE751">
        <v>7</v>
      </c>
      <c r="AF751">
        <v>6</v>
      </c>
      <c r="AG751">
        <v>3</v>
      </c>
      <c r="AH751" t="str">
        <f t="shared" si="35"/>
        <v>0-2 Years</v>
      </c>
      <c r="AI751">
        <v>2</v>
      </c>
      <c r="AJ751">
        <v>2</v>
      </c>
      <c r="AK751">
        <v>2</v>
      </c>
      <c r="AL751">
        <v>2</v>
      </c>
    </row>
    <row r="752" spans="1:38" x14ac:dyDescent="0.25">
      <c r="A752">
        <v>52</v>
      </c>
      <c r="B752" t="str">
        <f t="shared" si="33"/>
        <v>Late Career (46+)</v>
      </c>
      <c r="C752" t="s">
        <v>35</v>
      </c>
      <c r="D752" t="s">
        <v>36</v>
      </c>
      <c r="E752">
        <v>266</v>
      </c>
      <c r="F752" t="s">
        <v>37</v>
      </c>
      <c r="G752">
        <v>2</v>
      </c>
      <c r="H752">
        <v>1</v>
      </c>
      <c r="I752" t="s">
        <v>59</v>
      </c>
      <c r="J752">
        <v>1</v>
      </c>
      <c r="K752">
        <v>1038</v>
      </c>
      <c r="L752">
        <v>1</v>
      </c>
      <c r="M752" t="s">
        <v>39</v>
      </c>
      <c r="N752">
        <v>57</v>
      </c>
      <c r="O752">
        <v>1</v>
      </c>
      <c r="P752">
        <v>5</v>
      </c>
      <c r="Q752" t="s">
        <v>56</v>
      </c>
      <c r="R752">
        <v>4</v>
      </c>
      <c r="S752" t="s">
        <v>48</v>
      </c>
      <c r="T752">
        <v>19845</v>
      </c>
      <c r="U752" t="str">
        <f t="shared" si="34"/>
        <v>High</v>
      </c>
      <c r="V752">
        <v>25846</v>
      </c>
      <c r="W752">
        <v>1</v>
      </c>
      <c r="X752" t="s">
        <v>42</v>
      </c>
      <c r="Y752" t="s">
        <v>43</v>
      </c>
      <c r="Z752">
        <v>15</v>
      </c>
      <c r="AA752">
        <v>3</v>
      </c>
      <c r="AB752">
        <v>4</v>
      </c>
      <c r="AC752">
        <v>80</v>
      </c>
      <c r="AD752">
        <v>1</v>
      </c>
      <c r="AE752">
        <v>33</v>
      </c>
      <c r="AF752">
        <v>3</v>
      </c>
      <c r="AG752">
        <v>3</v>
      </c>
      <c r="AH752" t="str">
        <f t="shared" si="35"/>
        <v>6+ Years</v>
      </c>
      <c r="AI752">
        <v>32</v>
      </c>
      <c r="AJ752">
        <v>14</v>
      </c>
      <c r="AK752">
        <v>6</v>
      </c>
      <c r="AL752">
        <v>9</v>
      </c>
    </row>
    <row r="753" spans="1:38" x14ac:dyDescent="0.25">
      <c r="A753">
        <v>44</v>
      </c>
      <c r="B753" t="str">
        <f t="shared" si="33"/>
        <v>Mid Career (31-45)</v>
      </c>
      <c r="C753" t="s">
        <v>43</v>
      </c>
      <c r="D753" t="s">
        <v>36</v>
      </c>
      <c r="E753">
        <v>1448</v>
      </c>
      <c r="F753" t="s">
        <v>37</v>
      </c>
      <c r="G753">
        <v>28</v>
      </c>
      <c r="H753">
        <v>3</v>
      </c>
      <c r="I753" t="s">
        <v>51</v>
      </c>
      <c r="J753">
        <v>1</v>
      </c>
      <c r="K753">
        <v>1039</v>
      </c>
      <c r="L753">
        <v>4</v>
      </c>
      <c r="M753" t="s">
        <v>39</v>
      </c>
      <c r="N753">
        <v>53</v>
      </c>
      <c r="O753">
        <v>4</v>
      </c>
      <c r="P753">
        <v>4</v>
      </c>
      <c r="Q753" t="s">
        <v>40</v>
      </c>
      <c r="R753">
        <v>4</v>
      </c>
      <c r="S753" t="s">
        <v>48</v>
      </c>
      <c r="T753">
        <v>13320</v>
      </c>
      <c r="U753" t="str">
        <f t="shared" si="34"/>
        <v>High</v>
      </c>
      <c r="V753">
        <v>11737</v>
      </c>
      <c r="W753">
        <v>3</v>
      </c>
      <c r="X753" t="s">
        <v>42</v>
      </c>
      <c r="Y753" t="s">
        <v>35</v>
      </c>
      <c r="Z753">
        <v>18</v>
      </c>
      <c r="AA753">
        <v>3</v>
      </c>
      <c r="AB753">
        <v>3</v>
      </c>
      <c r="AC753">
        <v>80</v>
      </c>
      <c r="AD753">
        <v>1</v>
      </c>
      <c r="AE753">
        <v>23</v>
      </c>
      <c r="AF753">
        <v>2</v>
      </c>
      <c r="AG753">
        <v>3</v>
      </c>
      <c r="AH753" t="str">
        <f t="shared" si="35"/>
        <v>6+ Years</v>
      </c>
      <c r="AI753">
        <v>12</v>
      </c>
      <c r="AJ753">
        <v>11</v>
      </c>
      <c r="AK753">
        <v>11</v>
      </c>
      <c r="AL753">
        <v>11</v>
      </c>
    </row>
    <row r="754" spans="1:38" x14ac:dyDescent="0.25">
      <c r="A754">
        <v>50</v>
      </c>
      <c r="B754" t="str">
        <f t="shared" si="33"/>
        <v>Late Career (46+)</v>
      </c>
      <c r="C754" t="s">
        <v>43</v>
      </c>
      <c r="D754" t="s">
        <v>55</v>
      </c>
      <c r="E754">
        <v>145</v>
      </c>
      <c r="F754" t="s">
        <v>37</v>
      </c>
      <c r="G754">
        <v>1</v>
      </c>
      <c r="H754">
        <v>3</v>
      </c>
      <c r="I754" t="s">
        <v>38</v>
      </c>
      <c r="J754">
        <v>1</v>
      </c>
      <c r="K754">
        <v>1040</v>
      </c>
      <c r="L754">
        <v>4</v>
      </c>
      <c r="M754" t="s">
        <v>39</v>
      </c>
      <c r="N754">
        <v>95</v>
      </c>
      <c r="O754">
        <v>3</v>
      </c>
      <c r="P754">
        <v>2</v>
      </c>
      <c r="Q754" t="s">
        <v>40</v>
      </c>
      <c r="R754">
        <v>3</v>
      </c>
      <c r="S754" t="s">
        <v>48</v>
      </c>
      <c r="T754">
        <v>6347</v>
      </c>
      <c r="U754" t="str">
        <f t="shared" si="34"/>
        <v>Medium</v>
      </c>
      <c r="V754">
        <v>24920</v>
      </c>
      <c r="W754">
        <v>0</v>
      </c>
      <c r="X754" t="s">
        <v>42</v>
      </c>
      <c r="Y754" t="s">
        <v>43</v>
      </c>
      <c r="Z754">
        <v>12</v>
      </c>
      <c r="AA754">
        <v>3</v>
      </c>
      <c r="AB754">
        <v>1</v>
      </c>
      <c r="AC754">
        <v>80</v>
      </c>
      <c r="AD754">
        <v>1</v>
      </c>
      <c r="AE754">
        <v>19</v>
      </c>
      <c r="AF754">
        <v>3</v>
      </c>
      <c r="AG754">
        <v>3</v>
      </c>
      <c r="AH754" t="str">
        <f t="shared" si="35"/>
        <v>6+ Years</v>
      </c>
      <c r="AI754">
        <v>18</v>
      </c>
      <c r="AJ754">
        <v>7</v>
      </c>
      <c r="AK754">
        <v>0</v>
      </c>
      <c r="AL754">
        <v>13</v>
      </c>
    </row>
    <row r="755" spans="1:38" x14ac:dyDescent="0.25">
      <c r="A755">
        <v>36</v>
      </c>
      <c r="B755" t="str">
        <f t="shared" si="33"/>
        <v>Mid Career (31-45)</v>
      </c>
      <c r="C755" t="s">
        <v>35</v>
      </c>
      <c r="D755" t="s">
        <v>36</v>
      </c>
      <c r="E755">
        <v>885</v>
      </c>
      <c r="F755" t="s">
        <v>45</v>
      </c>
      <c r="G755">
        <v>16</v>
      </c>
      <c r="H755">
        <v>4</v>
      </c>
      <c r="I755" t="s">
        <v>38</v>
      </c>
      <c r="J755">
        <v>1</v>
      </c>
      <c r="K755">
        <v>1042</v>
      </c>
      <c r="L755">
        <v>3</v>
      </c>
      <c r="M755" t="s">
        <v>39</v>
      </c>
      <c r="N755">
        <v>43</v>
      </c>
      <c r="O755">
        <v>4</v>
      </c>
      <c r="P755">
        <v>1</v>
      </c>
      <c r="Q755" t="s">
        <v>50</v>
      </c>
      <c r="R755">
        <v>1</v>
      </c>
      <c r="S755" t="s">
        <v>41</v>
      </c>
      <c r="T755">
        <v>2743</v>
      </c>
      <c r="U755" t="str">
        <f t="shared" si="34"/>
        <v>Low</v>
      </c>
      <c r="V755">
        <v>8269</v>
      </c>
      <c r="W755">
        <v>1</v>
      </c>
      <c r="X755" t="s">
        <v>42</v>
      </c>
      <c r="Y755" t="s">
        <v>43</v>
      </c>
      <c r="Z755">
        <v>16</v>
      </c>
      <c r="AA755">
        <v>3</v>
      </c>
      <c r="AB755">
        <v>3</v>
      </c>
      <c r="AC755">
        <v>80</v>
      </c>
      <c r="AD755">
        <v>0</v>
      </c>
      <c r="AE755">
        <v>18</v>
      </c>
      <c r="AF755">
        <v>1</v>
      </c>
      <c r="AG755">
        <v>3</v>
      </c>
      <c r="AH755" t="str">
        <f t="shared" si="35"/>
        <v>6+ Years</v>
      </c>
      <c r="AI755">
        <v>17</v>
      </c>
      <c r="AJ755">
        <v>13</v>
      </c>
      <c r="AK755">
        <v>15</v>
      </c>
      <c r="AL755">
        <v>14</v>
      </c>
    </row>
    <row r="756" spans="1:38" x14ac:dyDescent="0.25">
      <c r="A756">
        <v>39</v>
      </c>
      <c r="B756" t="str">
        <f t="shared" si="33"/>
        <v>Mid Career (31-45)</v>
      </c>
      <c r="C756" t="s">
        <v>43</v>
      </c>
      <c r="D756" t="s">
        <v>44</v>
      </c>
      <c r="E756">
        <v>945</v>
      </c>
      <c r="F756" t="s">
        <v>45</v>
      </c>
      <c r="G756">
        <v>22</v>
      </c>
      <c r="H756">
        <v>3</v>
      </c>
      <c r="I756" t="s">
        <v>51</v>
      </c>
      <c r="J756">
        <v>1</v>
      </c>
      <c r="K756">
        <v>1043</v>
      </c>
      <c r="L756">
        <v>4</v>
      </c>
      <c r="M756" t="s">
        <v>39</v>
      </c>
      <c r="N756">
        <v>82</v>
      </c>
      <c r="O756">
        <v>3</v>
      </c>
      <c r="P756">
        <v>3</v>
      </c>
      <c r="Q756" t="s">
        <v>53</v>
      </c>
      <c r="R756">
        <v>1</v>
      </c>
      <c r="S756" t="s">
        <v>41</v>
      </c>
      <c r="T756">
        <v>10880</v>
      </c>
      <c r="U756" t="str">
        <f t="shared" si="34"/>
        <v>High</v>
      </c>
      <c r="V756">
        <v>5083</v>
      </c>
      <c r="W756">
        <v>1</v>
      </c>
      <c r="X756" t="s">
        <v>42</v>
      </c>
      <c r="Y756" t="s">
        <v>35</v>
      </c>
      <c r="Z756">
        <v>13</v>
      </c>
      <c r="AA756">
        <v>3</v>
      </c>
      <c r="AB756">
        <v>3</v>
      </c>
      <c r="AC756">
        <v>80</v>
      </c>
      <c r="AD756">
        <v>0</v>
      </c>
      <c r="AE756">
        <v>21</v>
      </c>
      <c r="AF756">
        <v>2</v>
      </c>
      <c r="AG756">
        <v>3</v>
      </c>
      <c r="AH756" t="str">
        <f t="shared" si="35"/>
        <v>6+ Years</v>
      </c>
      <c r="AI756">
        <v>21</v>
      </c>
      <c r="AJ756">
        <v>6</v>
      </c>
      <c r="AK756">
        <v>2</v>
      </c>
      <c r="AL756">
        <v>8</v>
      </c>
    </row>
    <row r="757" spans="1:38" x14ac:dyDescent="0.25">
      <c r="A757">
        <v>33</v>
      </c>
      <c r="B757" t="str">
        <f t="shared" si="33"/>
        <v>Mid Career (31-45)</v>
      </c>
      <c r="C757" t="s">
        <v>43</v>
      </c>
      <c r="D757" t="s">
        <v>55</v>
      </c>
      <c r="E757">
        <v>1038</v>
      </c>
      <c r="F757" t="s">
        <v>37</v>
      </c>
      <c r="G757">
        <v>8</v>
      </c>
      <c r="H757">
        <v>1</v>
      </c>
      <c r="I757" t="s">
        <v>38</v>
      </c>
      <c r="J757">
        <v>1</v>
      </c>
      <c r="K757">
        <v>1044</v>
      </c>
      <c r="L757">
        <v>2</v>
      </c>
      <c r="M757" t="s">
        <v>39</v>
      </c>
      <c r="N757">
        <v>88</v>
      </c>
      <c r="O757">
        <v>2</v>
      </c>
      <c r="P757">
        <v>1</v>
      </c>
      <c r="Q757" t="s">
        <v>57</v>
      </c>
      <c r="R757">
        <v>4</v>
      </c>
      <c r="S757" t="s">
        <v>41</v>
      </c>
      <c r="T757">
        <v>2342</v>
      </c>
      <c r="U757" t="str">
        <f t="shared" si="34"/>
        <v>Low</v>
      </c>
      <c r="V757">
        <v>21437</v>
      </c>
      <c r="W757">
        <v>0</v>
      </c>
      <c r="X757" t="s">
        <v>42</v>
      </c>
      <c r="Y757" t="s">
        <v>43</v>
      </c>
      <c r="Z757">
        <v>19</v>
      </c>
      <c r="AA757">
        <v>3</v>
      </c>
      <c r="AB757">
        <v>4</v>
      </c>
      <c r="AC757">
        <v>80</v>
      </c>
      <c r="AD757">
        <v>0</v>
      </c>
      <c r="AE757">
        <v>3</v>
      </c>
      <c r="AF757">
        <v>2</v>
      </c>
      <c r="AG757">
        <v>2</v>
      </c>
      <c r="AH757" t="str">
        <f t="shared" si="35"/>
        <v>0-2 Years</v>
      </c>
      <c r="AI757">
        <v>2</v>
      </c>
      <c r="AJ757">
        <v>2</v>
      </c>
      <c r="AK757">
        <v>2</v>
      </c>
      <c r="AL757">
        <v>2</v>
      </c>
    </row>
    <row r="758" spans="1:38" x14ac:dyDescent="0.25">
      <c r="A758">
        <v>45</v>
      </c>
      <c r="B758" t="str">
        <f t="shared" si="33"/>
        <v>Mid Career (31-45)</v>
      </c>
      <c r="C758" t="s">
        <v>43</v>
      </c>
      <c r="D758" t="s">
        <v>36</v>
      </c>
      <c r="E758">
        <v>1234</v>
      </c>
      <c r="F758" t="s">
        <v>37</v>
      </c>
      <c r="G758">
        <v>11</v>
      </c>
      <c r="H758">
        <v>2</v>
      </c>
      <c r="I758" t="s">
        <v>38</v>
      </c>
      <c r="J758">
        <v>1</v>
      </c>
      <c r="K758">
        <v>1045</v>
      </c>
      <c r="L758">
        <v>4</v>
      </c>
      <c r="M758" t="s">
        <v>39</v>
      </c>
      <c r="N758">
        <v>90</v>
      </c>
      <c r="O758">
        <v>3</v>
      </c>
      <c r="P758">
        <v>4</v>
      </c>
      <c r="Q758" t="s">
        <v>56</v>
      </c>
      <c r="R758">
        <v>4</v>
      </c>
      <c r="S758" t="s">
        <v>48</v>
      </c>
      <c r="T758">
        <v>17650</v>
      </c>
      <c r="U758" t="str">
        <f t="shared" si="34"/>
        <v>High</v>
      </c>
      <c r="V758">
        <v>5404</v>
      </c>
      <c r="W758">
        <v>3</v>
      </c>
      <c r="X758" t="s">
        <v>42</v>
      </c>
      <c r="Y758" t="s">
        <v>43</v>
      </c>
      <c r="Z758">
        <v>13</v>
      </c>
      <c r="AA758">
        <v>3</v>
      </c>
      <c r="AB758">
        <v>2</v>
      </c>
      <c r="AC758">
        <v>80</v>
      </c>
      <c r="AD758">
        <v>1</v>
      </c>
      <c r="AE758">
        <v>26</v>
      </c>
      <c r="AF758">
        <v>4</v>
      </c>
      <c r="AG758">
        <v>4</v>
      </c>
      <c r="AH758" t="str">
        <f t="shared" si="35"/>
        <v>6+ Years</v>
      </c>
      <c r="AI758">
        <v>9</v>
      </c>
      <c r="AJ758">
        <v>3</v>
      </c>
      <c r="AK758">
        <v>1</v>
      </c>
      <c r="AL758">
        <v>1</v>
      </c>
    </row>
    <row r="759" spans="1:38" x14ac:dyDescent="0.25">
      <c r="A759">
        <v>32</v>
      </c>
      <c r="B759" t="str">
        <f t="shared" si="33"/>
        <v>Mid Career (31-45)</v>
      </c>
      <c r="C759" t="s">
        <v>43</v>
      </c>
      <c r="D759" t="s">
        <v>55</v>
      </c>
      <c r="E759">
        <v>1109</v>
      </c>
      <c r="F759" t="s">
        <v>45</v>
      </c>
      <c r="G759">
        <v>29</v>
      </c>
      <c r="H759">
        <v>4</v>
      </c>
      <c r="I759" t="s">
        <v>51</v>
      </c>
      <c r="J759">
        <v>1</v>
      </c>
      <c r="K759">
        <v>1046</v>
      </c>
      <c r="L759">
        <v>4</v>
      </c>
      <c r="M759" t="s">
        <v>39</v>
      </c>
      <c r="N759">
        <v>69</v>
      </c>
      <c r="O759">
        <v>3</v>
      </c>
      <c r="P759">
        <v>1</v>
      </c>
      <c r="Q759" t="s">
        <v>50</v>
      </c>
      <c r="R759">
        <v>3</v>
      </c>
      <c r="S759" t="s">
        <v>41</v>
      </c>
      <c r="T759">
        <v>4025</v>
      </c>
      <c r="U759" t="str">
        <f t="shared" si="34"/>
        <v>Medium</v>
      </c>
      <c r="V759">
        <v>11135</v>
      </c>
      <c r="W759">
        <v>9</v>
      </c>
      <c r="X759" t="s">
        <v>42</v>
      </c>
      <c r="Y759" t="s">
        <v>43</v>
      </c>
      <c r="Z759">
        <v>12</v>
      </c>
      <c r="AA759">
        <v>3</v>
      </c>
      <c r="AB759">
        <v>2</v>
      </c>
      <c r="AC759">
        <v>80</v>
      </c>
      <c r="AD759">
        <v>0</v>
      </c>
      <c r="AE759">
        <v>10</v>
      </c>
      <c r="AF759">
        <v>2</v>
      </c>
      <c r="AG759">
        <v>3</v>
      </c>
      <c r="AH759" t="str">
        <f t="shared" si="35"/>
        <v>6+ Years</v>
      </c>
      <c r="AI759">
        <v>8</v>
      </c>
      <c r="AJ759">
        <v>7</v>
      </c>
      <c r="AK759">
        <v>7</v>
      </c>
      <c r="AL759">
        <v>7</v>
      </c>
    </row>
    <row r="760" spans="1:38" x14ac:dyDescent="0.25">
      <c r="A760">
        <v>34</v>
      </c>
      <c r="B760" t="str">
        <f t="shared" si="33"/>
        <v>Mid Career (31-45)</v>
      </c>
      <c r="C760" t="s">
        <v>43</v>
      </c>
      <c r="D760" t="s">
        <v>36</v>
      </c>
      <c r="E760">
        <v>216</v>
      </c>
      <c r="F760" t="s">
        <v>37</v>
      </c>
      <c r="G760">
        <v>1</v>
      </c>
      <c r="H760">
        <v>4</v>
      </c>
      <c r="I760" t="s">
        <v>59</v>
      </c>
      <c r="J760">
        <v>1</v>
      </c>
      <c r="K760">
        <v>1047</v>
      </c>
      <c r="L760">
        <v>2</v>
      </c>
      <c r="M760" t="s">
        <v>46</v>
      </c>
      <c r="N760">
        <v>75</v>
      </c>
      <c r="O760">
        <v>4</v>
      </c>
      <c r="P760">
        <v>2</v>
      </c>
      <c r="Q760" t="s">
        <v>40</v>
      </c>
      <c r="R760">
        <v>4</v>
      </c>
      <c r="S760" t="s">
        <v>52</v>
      </c>
      <c r="T760">
        <v>9725</v>
      </c>
      <c r="U760" t="str">
        <f t="shared" si="34"/>
        <v>High</v>
      </c>
      <c r="V760">
        <v>12278</v>
      </c>
      <c r="W760">
        <v>0</v>
      </c>
      <c r="X760" t="s">
        <v>42</v>
      </c>
      <c r="Y760" t="s">
        <v>43</v>
      </c>
      <c r="Z760">
        <v>11</v>
      </c>
      <c r="AA760">
        <v>3</v>
      </c>
      <c r="AB760">
        <v>4</v>
      </c>
      <c r="AC760">
        <v>80</v>
      </c>
      <c r="AD760">
        <v>1</v>
      </c>
      <c r="AE760">
        <v>16</v>
      </c>
      <c r="AF760">
        <v>2</v>
      </c>
      <c r="AG760">
        <v>2</v>
      </c>
      <c r="AH760" t="str">
        <f t="shared" si="35"/>
        <v>6+ Years</v>
      </c>
      <c r="AI760">
        <v>15</v>
      </c>
      <c r="AJ760">
        <v>1</v>
      </c>
      <c r="AK760">
        <v>0</v>
      </c>
      <c r="AL760">
        <v>9</v>
      </c>
    </row>
    <row r="761" spans="1:38" x14ac:dyDescent="0.25">
      <c r="A761">
        <v>59</v>
      </c>
      <c r="B761" t="str">
        <f t="shared" si="33"/>
        <v>Late Career (46+)</v>
      </c>
      <c r="C761" t="s">
        <v>43</v>
      </c>
      <c r="D761" t="s">
        <v>36</v>
      </c>
      <c r="E761">
        <v>1089</v>
      </c>
      <c r="F761" t="s">
        <v>37</v>
      </c>
      <c r="G761">
        <v>1</v>
      </c>
      <c r="H761">
        <v>2</v>
      </c>
      <c r="I761" t="s">
        <v>60</v>
      </c>
      <c r="J761">
        <v>1</v>
      </c>
      <c r="K761">
        <v>1048</v>
      </c>
      <c r="L761">
        <v>2</v>
      </c>
      <c r="M761" t="s">
        <v>46</v>
      </c>
      <c r="N761">
        <v>66</v>
      </c>
      <c r="O761">
        <v>3</v>
      </c>
      <c r="P761">
        <v>3</v>
      </c>
      <c r="Q761" t="s">
        <v>56</v>
      </c>
      <c r="R761">
        <v>4</v>
      </c>
      <c r="S761" t="s">
        <v>48</v>
      </c>
      <c r="T761">
        <v>11904</v>
      </c>
      <c r="U761" t="str">
        <f t="shared" si="34"/>
        <v>High</v>
      </c>
      <c r="V761">
        <v>11038</v>
      </c>
      <c r="W761">
        <v>3</v>
      </c>
      <c r="X761" t="s">
        <v>42</v>
      </c>
      <c r="Y761" t="s">
        <v>35</v>
      </c>
      <c r="Z761">
        <v>14</v>
      </c>
      <c r="AA761">
        <v>3</v>
      </c>
      <c r="AB761">
        <v>3</v>
      </c>
      <c r="AC761">
        <v>80</v>
      </c>
      <c r="AD761">
        <v>1</v>
      </c>
      <c r="AE761">
        <v>14</v>
      </c>
      <c r="AF761">
        <v>1</v>
      </c>
      <c r="AG761">
        <v>1</v>
      </c>
      <c r="AH761" t="str">
        <f t="shared" si="35"/>
        <v>6+ Years</v>
      </c>
      <c r="AI761">
        <v>6</v>
      </c>
      <c r="AJ761">
        <v>4</v>
      </c>
      <c r="AK761">
        <v>0</v>
      </c>
      <c r="AL761">
        <v>4</v>
      </c>
    </row>
    <row r="762" spans="1:38" x14ac:dyDescent="0.25">
      <c r="A762">
        <v>45</v>
      </c>
      <c r="B762" t="str">
        <f t="shared" si="33"/>
        <v>Mid Career (31-45)</v>
      </c>
      <c r="C762" t="s">
        <v>43</v>
      </c>
      <c r="D762" t="s">
        <v>36</v>
      </c>
      <c r="E762">
        <v>788</v>
      </c>
      <c r="F762" t="s">
        <v>61</v>
      </c>
      <c r="G762">
        <v>24</v>
      </c>
      <c r="H762">
        <v>4</v>
      </c>
      <c r="I762" t="s">
        <v>51</v>
      </c>
      <c r="J762">
        <v>1</v>
      </c>
      <c r="K762">
        <v>1049</v>
      </c>
      <c r="L762">
        <v>2</v>
      </c>
      <c r="M762" t="s">
        <v>46</v>
      </c>
      <c r="N762">
        <v>36</v>
      </c>
      <c r="O762">
        <v>3</v>
      </c>
      <c r="P762">
        <v>1</v>
      </c>
      <c r="Q762" t="s">
        <v>61</v>
      </c>
      <c r="R762">
        <v>2</v>
      </c>
      <c r="S762" t="s">
        <v>41</v>
      </c>
      <c r="T762">
        <v>2177</v>
      </c>
      <c r="U762" t="str">
        <f t="shared" si="34"/>
        <v>Low</v>
      </c>
      <c r="V762">
        <v>8318</v>
      </c>
      <c r="W762">
        <v>1</v>
      </c>
      <c r="X762" t="s">
        <v>42</v>
      </c>
      <c r="Y762" t="s">
        <v>43</v>
      </c>
      <c r="Z762">
        <v>16</v>
      </c>
      <c r="AA762">
        <v>3</v>
      </c>
      <c r="AB762">
        <v>1</v>
      </c>
      <c r="AC762">
        <v>80</v>
      </c>
      <c r="AD762">
        <v>0</v>
      </c>
      <c r="AE762">
        <v>6</v>
      </c>
      <c r="AF762">
        <v>3</v>
      </c>
      <c r="AG762">
        <v>3</v>
      </c>
      <c r="AH762" t="str">
        <f t="shared" si="35"/>
        <v>6+ Years</v>
      </c>
      <c r="AI762">
        <v>6</v>
      </c>
      <c r="AJ762">
        <v>3</v>
      </c>
      <c r="AK762">
        <v>0</v>
      </c>
      <c r="AL762">
        <v>4</v>
      </c>
    </row>
    <row r="763" spans="1:38" x14ac:dyDescent="0.25">
      <c r="A763">
        <v>53</v>
      </c>
      <c r="B763" t="str">
        <f t="shared" si="33"/>
        <v>Late Career (46+)</v>
      </c>
      <c r="C763" t="s">
        <v>43</v>
      </c>
      <c r="D763" t="s">
        <v>44</v>
      </c>
      <c r="E763">
        <v>124</v>
      </c>
      <c r="F763" t="s">
        <v>37</v>
      </c>
      <c r="G763">
        <v>2</v>
      </c>
      <c r="H763">
        <v>3</v>
      </c>
      <c r="I763" t="s">
        <v>59</v>
      </c>
      <c r="J763">
        <v>1</v>
      </c>
      <c r="K763">
        <v>1050</v>
      </c>
      <c r="L763">
        <v>3</v>
      </c>
      <c r="M763" t="s">
        <v>39</v>
      </c>
      <c r="N763">
        <v>38</v>
      </c>
      <c r="O763">
        <v>2</v>
      </c>
      <c r="P763">
        <v>3</v>
      </c>
      <c r="Q763" t="s">
        <v>40</v>
      </c>
      <c r="R763">
        <v>2</v>
      </c>
      <c r="S763" t="s">
        <v>48</v>
      </c>
      <c r="T763">
        <v>7525</v>
      </c>
      <c r="U763" t="str">
        <f t="shared" si="34"/>
        <v>High</v>
      </c>
      <c r="V763">
        <v>23537</v>
      </c>
      <c r="W763">
        <v>2</v>
      </c>
      <c r="X763" t="s">
        <v>42</v>
      </c>
      <c r="Y763" t="s">
        <v>43</v>
      </c>
      <c r="Z763">
        <v>12</v>
      </c>
      <c r="AA763">
        <v>3</v>
      </c>
      <c r="AB763">
        <v>1</v>
      </c>
      <c r="AC763">
        <v>80</v>
      </c>
      <c r="AD763">
        <v>1</v>
      </c>
      <c r="AE763">
        <v>30</v>
      </c>
      <c r="AF763">
        <v>2</v>
      </c>
      <c r="AG763">
        <v>3</v>
      </c>
      <c r="AH763" t="str">
        <f t="shared" si="35"/>
        <v>6+ Years</v>
      </c>
      <c r="AI763">
        <v>15</v>
      </c>
      <c r="AJ763">
        <v>7</v>
      </c>
      <c r="AK763">
        <v>6</v>
      </c>
      <c r="AL763">
        <v>12</v>
      </c>
    </row>
    <row r="764" spans="1:38" x14ac:dyDescent="0.25">
      <c r="A764">
        <v>36</v>
      </c>
      <c r="B764" t="str">
        <f t="shared" si="33"/>
        <v>Mid Career (31-45)</v>
      </c>
      <c r="C764" t="s">
        <v>35</v>
      </c>
      <c r="D764" t="s">
        <v>36</v>
      </c>
      <c r="E764">
        <v>660</v>
      </c>
      <c r="F764" t="s">
        <v>45</v>
      </c>
      <c r="G764">
        <v>15</v>
      </c>
      <c r="H764">
        <v>3</v>
      </c>
      <c r="I764" t="s">
        <v>49</v>
      </c>
      <c r="J764">
        <v>1</v>
      </c>
      <c r="K764">
        <v>1052</v>
      </c>
      <c r="L764">
        <v>1</v>
      </c>
      <c r="M764" t="s">
        <v>46</v>
      </c>
      <c r="N764">
        <v>81</v>
      </c>
      <c r="O764">
        <v>3</v>
      </c>
      <c r="P764">
        <v>2</v>
      </c>
      <c r="Q764" t="s">
        <v>50</v>
      </c>
      <c r="R764">
        <v>3</v>
      </c>
      <c r="S764" t="s">
        <v>52</v>
      </c>
      <c r="T764">
        <v>4834</v>
      </c>
      <c r="U764" t="str">
        <f t="shared" si="34"/>
        <v>Medium</v>
      </c>
      <c r="V764">
        <v>7858</v>
      </c>
      <c r="W764">
        <v>7</v>
      </c>
      <c r="X764" t="s">
        <v>42</v>
      </c>
      <c r="Y764" t="s">
        <v>43</v>
      </c>
      <c r="Z764">
        <v>14</v>
      </c>
      <c r="AA764">
        <v>3</v>
      </c>
      <c r="AB764">
        <v>2</v>
      </c>
      <c r="AC764">
        <v>80</v>
      </c>
      <c r="AD764">
        <v>1</v>
      </c>
      <c r="AE764">
        <v>9</v>
      </c>
      <c r="AF764">
        <v>3</v>
      </c>
      <c r="AG764">
        <v>2</v>
      </c>
      <c r="AH764" t="str">
        <f t="shared" si="35"/>
        <v>0-2 Years</v>
      </c>
      <c r="AI764">
        <v>1</v>
      </c>
      <c r="AJ764">
        <v>0</v>
      </c>
      <c r="AK764">
        <v>0</v>
      </c>
      <c r="AL764">
        <v>0</v>
      </c>
    </row>
    <row r="765" spans="1:38" x14ac:dyDescent="0.25">
      <c r="A765">
        <v>26</v>
      </c>
      <c r="B765" t="str">
        <f t="shared" si="33"/>
        <v>Early Career (18-30)</v>
      </c>
      <c r="C765" t="s">
        <v>35</v>
      </c>
      <c r="D765" t="s">
        <v>44</v>
      </c>
      <c r="E765">
        <v>342</v>
      </c>
      <c r="F765" t="s">
        <v>45</v>
      </c>
      <c r="G765">
        <v>2</v>
      </c>
      <c r="H765">
        <v>3</v>
      </c>
      <c r="I765" t="s">
        <v>38</v>
      </c>
      <c r="J765">
        <v>1</v>
      </c>
      <c r="K765">
        <v>1053</v>
      </c>
      <c r="L765">
        <v>1</v>
      </c>
      <c r="M765" t="s">
        <v>46</v>
      </c>
      <c r="N765">
        <v>57</v>
      </c>
      <c r="O765">
        <v>3</v>
      </c>
      <c r="P765">
        <v>1</v>
      </c>
      <c r="Q765" t="s">
        <v>47</v>
      </c>
      <c r="R765">
        <v>1</v>
      </c>
      <c r="S765" t="s">
        <v>48</v>
      </c>
      <c r="T765">
        <v>2042</v>
      </c>
      <c r="U765" t="str">
        <f t="shared" si="34"/>
        <v>Low</v>
      </c>
      <c r="V765">
        <v>15346</v>
      </c>
      <c r="W765">
        <v>6</v>
      </c>
      <c r="X765" t="s">
        <v>42</v>
      </c>
      <c r="Y765" t="s">
        <v>35</v>
      </c>
      <c r="Z765">
        <v>14</v>
      </c>
      <c r="AA765">
        <v>3</v>
      </c>
      <c r="AB765">
        <v>2</v>
      </c>
      <c r="AC765">
        <v>80</v>
      </c>
      <c r="AD765">
        <v>1</v>
      </c>
      <c r="AE765">
        <v>6</v>
      </c>
      <c r="AF765">
        <v>2</v>
      </c>
      <c r="AG765">
        <v>3</v>
      </c>
      <c r="AH765" t="str">
        <f t="shared" si="35"/>
        <v>3-5 Years</v>
      </c>
      <c r="AI765">
        <v>3</v>
      </c>
      <c r="AJ765">
        <v>2</v>
      </c>
      <c r="AK765">
        <v>1</v>
      </c>
      <c r="AL765">
        <v>2</v>
      </c>
    </row>
    <row r="766" spans="1:38" x14ac:dyDescent="0.25">
      <c r="A766">
        <v>34</v>
      </c>
      <c r="B766" t="str">
        <f t="shared" si="33"/>
        <v>Mid Career (31-45)</v>
      </c>
      <c r="C766" t="s">
        <v>43</v>
      </c>
      <c r="D766" t="s">
        <v>36</v>
      </c>
      <c r="E766">
        <v>1333</v>
      </c>
      <c r="F766" t="s">
        <v>37</v>
      </c>
      <c r="G766">
        <v>10</v>
      </c>
      <c r="H766">
        <v>4</v>
      </c>
      <c r="I766" t="s">
        <v>38</v>
      </c>
      <c r="J766">
        <v>1</v>
      </c>
      <c r="K766">
        <v>1055</v>
      </c>
      <c r="L766">
        <v>3</v>
      </c>
      <c r="M766" t="s">
        <v>39</v>
      </c>
      <c r="N766">
        <v>87</v>
      </c>
      <c r="O766">
        <v>3</v>
      </c>
      <c r="P766">
        <v>1</v>
      </c>
      <c r="Q766" t="s">
        <v>57</v>
      </c>
      <c r="R766">
        <v>3</v>
      </c>
      <c r="S766" t="s">
        <v>48</v>
      </c>
      <c r="T766">
        <v>2220</v>
      </c>
      <c r="U766" t="str">
        <f t="shared" si="34"/>
        <v>Low</v>
      </c>
      <c r="V766">
        <v>18410</v>
      </c>
      <c r="W766">
        <v>1</v>
      </c>
      <c r="X766" t="s">
        <v>42</v>
      </c>
      <c r="Y766" t="s">
        <v>35</v>
      </c>
      <c r="Z766">
        <v>19</v>
      </c>
      <c r="AA766">
        <v>3</v>
      </c>
      <c r="AB766">
        <v>4</v>
      </c>
      <c r="AC766">
        <v>80</v>
      </c>
      <c r="AD766">
        <v>1</v>
      </c>
      <c r="AE766">
        <v>1</v>
      </c>
      <c r="AF766">
        <v>2</v>
      </c>
      <c r="AG766">
        <v>3</v>
      </c>
      <c r="AH766" t="str">
        <f t="shared" si="35"/>
        <v>0-2 Years</v>
      </c>
      <c r="AI766">
        <v>1</v>
      </c>
      <c r="AJ766">
        <v>1</v>
      </c>
      <c r="AK766">
        <v>0</v>
      </c>
      <c r="AL766">
        <v>0</v>
      </c>
    </row>
    <row r="767" spans="1:38" x14ac:dyDescent="0.25">
      <c r="A767">
        <v>28</v>
      </c>
      <c r="B767" t="str">
        <f t="shared" si="33"/>
        <v>Early Career (18-30)</v>
      </c>
      <c r="C767" t="s">
        <v>43</v>
      </c>
      <c r="D767" t="s">
        <v>36</v>
      </c>
      <c r="E767">
        <v>1144</v>
      </c>
      <c r="F767" t="s">
        <v>37</v>
      </c>
      <c r="G767">
        <v>10</v>
      </c>
      <c r="H767">
        <v>1</v>
      </c>
      <c r="I767" t="s">
        <v>51</v>
      </c>
      <c r="J767">
        <v>1</v>
      </c>
      <c r="K767">
        <v>1056</v>
      </c>
      <c r="L767">
        <v>4</v>
      </c>
      <c r="M767" t="s">
        <v>46</v>
      </c>
      <c r="N767">
        <v>74</v>
      </c>
      <c r="O767">
        <v>3</v>
      </c>
      <c r="P767">
        <v>1</v>
      </c>
      <c r="Q767" t="s">
        <v>57</v>
      </c>
      <c r="R767">
        <v>2</v>
      </c>
      <c r="S767" t="s">
        <v>48</v>
      </c>
      <c r="T767">
        <v>1052</v>
      </c>
      <c r="U767" t="str">
        <f t="shared" si="34"/>
        <v>Low</v>
      </c>
      <c r="V767">
        <v>23384</v>
      </c>
      <c r="W767">
        <v>1</v>
      </c>
      <c r="X767" t="s">
        <v>42</v>
      </c>
      <c r="Y767" t="s">
        <v>43</v>
      </c>
      <c r="Z767">
        <v>22</v>
      </c>
      <c r="AA767">
        <v>4</v>
      </c>
      <c r="AB767">
        <v>2</v>
      </c>
      <c r="AC767">
        <v>80</v>
      </c>
      <c r="AD767">
        <v>0</v>
      </c>
      <c r="AE767">
        <v>1</v>
      </c>
      <c r="AF767">
        <v>5</v>
      </c>
      <c r="AG767">
        <v>3</v>
      </c>
      <c r="AH767" t="str">
        <f t="shared" si="35"/>
        <v>0-2 Years</v>
      </c>
      <c r="AI767">
        <v>1</v>
      </c>
      <c r="AJ767">
        <v>0</v>
      </c>
      <c r="AK767">
        <v>0</v>
      </c>
      <c r="AL767">
        <v>0</v>
      </c>
    </row>
    <row r="768" spans="1:38" x14ac:dyDescent="0.25">
      <c r="A768">
        <v>38</v>
      </c>
      <c r="B768" t="str">
        <f t="shared" si="33"/>
        <v>Mid Career (31-45)</v>
      </c>
      <c r="C768" t="s">
        <v>43</v>
      </c>
      <c r="D768" t="s">
        <v>44</v>
      </c>
      <c r="E768">
        <v>1186</v>
      </c>
      <c r="F768" t="s">
        <v>45</v>
      </c>
      <c r="G768">
        <v>3</v>
      </c>
      <c r="H768">
        <v>4</v>
      </c>
      <c r="I768" t="s">
        <v>49</v>
      </c>
      <c r="J768">
        <v>1</v>
      </c>
      <c r="K768">
        <v>1060</v>
      </c>
      <c r="L768">
        <v>3</v>
      </c>
      <c r="M768" t="s">
        <v>46</v>
      </c>
      <c r="N768">
        <v>44</v>
      </c>
      <c r="O768">
        <v>3</v>
      </c>
      <c r="P768">
        <v>1</v>
      </c>
      <c r="Q768" t="s">
        <v>47</v>
      </c>
      <c r="R768">
        <v>3</v>
      </c>
      <c r="S768" t="s">
        <v>48</v>
      </c>
      <c r="T768">
        <v>2821</v>
      </c>
      <c r="U768" t="str">
        <f t="shared" si="34"/>
        <v>Low</v>
      </c>
      <c r="V768">
        <v>2997</v>
      </c>
      <c r="W768">
        <v>3</v>
      </c>
      <c r="X768" t="s">
        <v>42</v>
      </c>
      <c r="Y768" t="s">
        <v>43</v>
      </c>
      <c r="Z768">
        <v>16</v>
      </c>
      <c r="AA768">
        <v>3</v>
      </c>
      <c r="AB768">
        <v>1</v>
      </c>
      <c r="AC768">
        <v>80</v>
      </c>
      <c r="AD768">
        <v>1</v>
      </c>
      <c r="AE768">
        <v>8</v>
      </c>
      <c r="AF768">
        <v>2</v>
      </c>
      <c r="AG768">
        <v>3</v>
      </c>
      <c r="AH768" t="str">
        <f t="shared" si="35"/>
        <v>0-2 Years</v>
      </c>
      <c r="AI768">
        <v>2</v>
      </c>
      <c r="AJ768">
        <v>2</v>
      </c>
      <c r="AK768">
        <v>2</v>
      </c>
      <c r="AL768">
        <v>2</v>
      </c>
    </row>
    <row r="769" spans="1:38" x14ac:dyDescent="0.25">
      <c r="A769">
        <v>50</v>
      </c>
      <c r="B769" t="str">
        <f t="shared" si="33"/>
        <v>Late Career (46+)</v>
      </c>
      <c r="C769" t="s">
        <v>43</v>
      </c>
      <c r="D769" t="s">
        <v>36</v>
      </c>
      <c r="E769">
        <v>1464</v>
      </c>
      <c r="F769" t="s">
        <v>45</v>
      </c>
      <c r="G769">
        <v>2</v>
      </c>
      <c r="H769">
        <v>4</v>
      </c>
      <c r="I769" t="s">
        <v>51</v>
      </c>
      <c r="J769">
        <v>1</v>
      </c>
      <c r="K769">
        <v>1061</v>
      </c>
      <c r="L769">
        <v>2</v>
      </c>
      <c r="M769" t="s">
        <v>46</v>
      </c>
      <c r="N769">
        <v>62</v>
      </c>
      <c r="O769">
        <v>3</v>
      </c>
      <c r="P769">
        <v>5</v>
      </c>
      <c r="Q769" t="s">
        <v>58</v>
      </c>
      <c r="R769">
        <v>3</v>
      </c>
      <c r="S769" t="s">
        <v>48</v>
      </c>
      <c r="T769">
        <v>19237</v>
      </c>
      <c r="U769" t="str">
        <f t="shared" si="34"/>
        <v>High</v>
      </c>
      <c r="V769">
        <v>12853</v>
      </c>
      <c r="W769">
        <v>2</v>
      </c>
      <c r="X769" t="s">
        <v>42</v>
      </c>
      <c r="Y769" t="s">
        <v>35</v>
      </c>
      <c r="Z769">
        <v>11</v>
      </c>
      <c r="AA769">
        <v>3</v>
      </c>
      <c r="AB769">
        <v>4</v>
      </c>
      <c r="AC769">
        <v>80</v>
      </c>
      <c r="AD769">
        <v>1</v>
      </c>
      <c r="AE769">
        <v>29</v>
      </c>
      <c r="AF769">
        <v>2</v>
      </c>
      <c r="AG769">
        <v>2</v>
      </c>
      <c r="AH769" t="str">
        <f t="shared" si="35"/>
        <v>6+ Years</v>
      </c>
      <c r="AI769">
        <v>8</v>
      </c>
      <c r="AJ769">
        <v>1</v>
      </c>
      <c r="AK769">
        <v>7</v>
      </c>
      <c r="AL769">
        <v>7</v>
      </c>
    </row>
    <row r="770" spans="1:38" x14ac:dyDescent="0.25">
      <c r="A770">
        <v>37</v>
      </c>
      <c r="B770" t="str">
        <f t="shared" si="33"/>
        <v>Mid Career (31-45)</v>
      </c>
      <c r="C770" t="s">
        <v>43</v>
      </c>
      <c r="D770" t="s">
        <v>36</v>
      </c>
      <c r="E770">
        <v>124</v>
      </c>
      <c r="F770" t="s">
        <v>45</v>
      </c>
      <c r="G770">
        <v>3</v>
      </c>
      <c r="H770">
        <v>3</v>
      </c>
      <c r="I770" t="s">
        <v>49</v>
      </c>
      <c r="J770">
        <v>1</v>
      </c>
      <c r="K770">
        <v>1062</v>
      </c>
      <c r="L770">
        <v>4</v>
      </c>
      <c r="M770" t="s">
        <v>39</v>
      </c>
      <c r="N770">
        <v>35</v>
      </c>
      <c r="O770">
        <v>3</v>
      </c>
      <c r="P770">
        <v>2</v>
      </c>
      <c r="Q770" t="s">
        <v>54</v>
      </c>
      <c r="R770">
        <v>2</v>
      </c>
      <c r="S770" t="s">
        <v>41</v>
      </c>
      <c r="T770">
        <v>4107</v>
      </c>
      <c r="U770" t="str">
        <f t="shared" si="34"/>
        <v>Medium</v>
      </c>
      <c r="V770">
        <v>13848</v>
      </c>
      <c r="W770">
        <v>3</v>
      </c>
      <c r="X770" t="s">
        <v>42</v>
      </c>
      <c r="Y770" t="s">
        <v>43</v>
      </c>
      <c r="Z770">
        <v>15</v>
      </c>
      <c r="AA770">
        <v>3</v>
      </c>
      <c r="AB770">
        <v>1</v>
      </c>
      <c r="AC770">
        <v>80</v>
      </c>
      <c r="AD770">
        <v>0</v>
      </c>
      <c r="AE770">
        <v>8</v>
      </c>
      <c r="AF770">
        <v>3</v>
      </c>
      <c r="AG770">
        <v>2</v>
      </c>
      <c r="AH770" t="str">
        <f t="shared" si="35"/>
        <v>3-5 Years</v>
      </c>
      <c r="AI770">
        <v>4</v>
      </c>
      <c r="AJ770">
        <v>3</v>
      </c>
      <c r="AK770">
        <v>0</v>
      </c>
      <c r="AL770">
        <v>1</v>
      </c>
    </row>
    <row r="771" spans="1:38" x14ac:dyDescent="0.25">
      <c r="A771">
        <v>40</v>
      </c>
      <c r="B771" t="str">
        <f t="shared" ref="B771:B834" si="36">IF(A771&lt;=30,"Early Career (18-30)",
 IF(A771&lt;=45,"Mid Career (31-45)",
 "Late Career (46+)"))</f>
        <v>Mid Career (31-45)</v>
      </c>
      <c r="C771" t="s">
        <v>43</v>
      </c>
      <c r="D771" t="s">
        <v>36</v>
      </c>
      <c r="E771">
        <v>300</v>
      </c>
      <c r="F771" t="s">
        <v>37</v>
      </c>
      <c r="G771">
        <v>26</v>
      </c>
      <c r="H771">
        <v>3</v>
      </c>
      <c r="I771" t="s">
        <v>59</v>
      </c>
      <c r="J771">
        <v>1</v>
      </c>
      <c r="K771">
        <v>1066</v>
      </c>
      <c r="L771">
        <v>3</v>
      </c>
      <c r="M771" t="s">
        <v>46</v>
      </c>
      <c r="N771">
        <v>74</v>
      </c>
      <c r="O771">
        <v>3</v>
      </c>
      <c r="P771">
        <v>2</v>
      </c>
      <c r="Q771" t="s">
        <v>40</v>
      </c>
      <c r="R771">
        <v>1</v>
      </c>
      <c r="S771" t="s">
        <v>48</v>
      </c>
      <c r="T771">
        <v>8396</v>
      </c>
      <c r="U771" t="str">
        <f t="shared" ref="U771:U834" si="37">IF(T771&lt;3000,"Low",
 IF(T771&lt;7000,"Medium",
 "High"))</f>
        <v>High</v>
      </c>
      <c r="V771">
        <v>22217</v>
      </c>
      <c r="W771">
        <v>1</v>
      </c>
      <c r="X771" t="s">
        <v>42</v>
      </c>
      <c r="Y771" t="s">
        <v>43</v>
      </c>
      <c r="Z771">
        <v>14</v>
      </c>
      <c r="AA771">
        <v>3</v>
      </c>
      <c r="AB771">
        <v>2</v>
      </c>
      <c r="AC771">
        <v>80</v>
      </c>
      <c r="AD771">
        <v>1</v>
      </c>
      <c r="AE771">
        <v>8</v>
      </c>
      <c r="AF771">
        <v>3</v>
      </c>
      <c r="AG771">
        <v>2</v>
      </c>
      <c r="AH771" t="str">
        <f t="shared" ref="AH771:AH834" si="38">IF(AI771&lt;=2,"0-2 Years",
 IF(AI771&lt;=5,"3-5 Years",
 "6+ Years"))</f>
        <v>6+ Years</v>
      </c>
      <c r="AI771">
        <v>7</v>
      </c>
      <c r="AJ771">
        <v>7</v>
      </c>
      <c r="AK771">
        <v>7</v>
      </c>
      <c r="AL771">
        <v>5</v>
      </c>
    </row>
    <row r="772" spans="1:38" x14ac:dyDescent="0.25">
      <c r="A772">
        <v>26</v>
      </c>
      <c r="B772" t="str">
        <f t="shared" si="36"/>
        <v>Early Career (18-30)</v>
      </c>
      <c r="C772" t="s">
        <v>43</v>
      </c>
      <c r="D772" t="s">
        <v>44</v>
      </c>
      <c r="E772">
        <v>921</v>
      </c>
      <c r="F772" t="s">
        <v>45</v>
      </c>
      <c r="G772">
        <v>1</v>
      </c>
      <c r="H772">
        <v>1</v>
      </c>
      <c r="I772" t="s">
        <v>51</v>
      </c>
      <c r="J772">
        <v>1</v>
      </c>
      <c r="K772">
        <v>1068</v>
      </c>
      <c r="L772">
        <v>1</v>
      </c>
      <c r="M772" t="s">
        <v>39</v>
      </c>
      <c r="N772">
        <v>66</v>
      </c>
      <c r="O772">
        <v>2</v>
      </c>
      <c r="P772">
        <v>1</v>
      </c>
      <c r="Q772" t="s">
        <v>47</v>
      </c>
      <c r="R772">
        <v>3</v>
      </c>
      <c r="S772" t="s">
        <v>52</v>
      </c>
      <c r="T772">
        <v>2007</v>
      </c>
      <c r="U772" t="str">
        <f t="shared" si="37"/>
        <v>Low</v>
      </c>
      <c r="V772">
        <v>25265</v>
      </c>
      <c r="W772">
        <v>1</v>
      </c>
      <c r="X772" t="s">
        <v>42</v>
      </c>
      <c r="Y772" t="s">
        <v>43</v>
      </c>
      <c r="Z772">
        <v>13</v>
      </c>
      <c r="AA772">
        <v>3</v>
      </c>
      <c r="AB772">
        <v>3</v>
      </c>
      <c r="AC772">
        <v>80</v>
      </c>
      <c r="AD772">
        <v>2</v>
      </c>
      <c r="AE772">
        <v>5</v>
      </c>
      <c r="AF772">
        <v>5</v>
      </c>
      <c r="AG772">
        <v>3</v>
      </c>
      <c r="AH772" t="str">
        <f t="shared" si="38"/>
        <v>3-5 Years</v>
      </c>
      <c r="AI772">
        <v>5</v>
      </c>
      <c r="AJ772">
        <v>3</v>
      </c>
      <c r="AK772">
        <v>1</v>
      </c>
      <c r="AL772">
        <v>3</v>
      </c>
    </row>
    <row r="773" spans="1:38" x14ac:dyDescent="0.25">
      <c r="A773">
        <v>46</v>
      </c>
      <c r="B773" t="str">
        <f t="shared" si="36"/>
        <v>Late Career (46+)</v>
      </c>
      <c r="C773" t="s">
        <v>43</v>
      </c>
      <c r="D773" t="s">
        <v>36</v>
      </c>
      <c r="E773">
        <v>430</v>
      </c>
      <c r="F773" t="s">
        <v>45</v>
      </c>
      <c r="G773">
        <v>1</v>
      </c>
      <c r="H773">
        <v>4</v>
      </c>
      <c r="I773" t="s">
        <v>51</v>
      </c>
      <c r="J773">
        <v>1</v>
      </c>
      <c r="K773">
        <v>1069</v>
      </c>
      <c r="L773">
        <v>4</v>
      </c>
      <c r="M773" t="s">
        <v>46</v>
      </c>
      <c r="N773">
        <v>40</v>
      </c>
      <c r="O773">
        <v>3</v>
      </c>
      <c r="P773">
        <v>5</v>
      </c>
      <c r="Q773" t="s">
        <v>58</v>
      </c>
      <c r="R773">
        <v>4</v>
      </c>
      <c r="S773" t="s">
        <v>52</v>
      </c>
      <c r="T773">
        <v>19627</v>
      </c>
      <c r="U773" t="str">
        <f t="shared" si="37"/>
        <v>High</v>
      </c>
      <c r="V773">
        <v>21445</v>
      </c>
      <c r="W773">
        <v>9</v>
      </c>
      <c r="X773" t="s">
        <v>42</v>
      </c>
      <c r="Y773" t="s">
        <v>43</v>
      </c>
      <c r="Z773">
        <v>17</v>
      </c>
      <c r="AA773">
        <v>3</v>
      </c>
      <c r="AB773">
        <v>4</v>
      </c>
      <c r="AC773">
        <v>80</v>
      </c>
      <c r="AD773">
        <v>2</v>
      </c>
      <c r="AE773">
        <v>23</v>
      </c>
      <c r="AF773">
        <v>0</v>
      </c>
      <c r="AG773">
        <v>3</v>
      </c>
      <c r="AH773" t="str">
        <f t="shared" si="38"/>
        <v>0-2 Years</v>
      </c>
      <c r="AI773">
        <v>2</v>
      </c>
      <c r="AJ773">
        <v>2</v>
      </c>
      <c r="AK773">
        <v>2</v>
      </c>
      <c r="AL773">
        <v>2</v>
      </c>
    </row>
    <row r="774" spans="1:38" x14ac:dyDescent="0.25">
      <c r="A774">
        <v>54</v>
      </c>
      <c r="B774" t="str">
        <f t="shared" si="36"/>
        <v>Late Career (46+)</v>
      </c>
      <c r="C774" t="s">
        <v>43</v>
      </c>
      <c r="D774" t="s">
        <v>36</v>
      </c>
      <c r="E774">
        <v>1082</v>
      </c>
      <c r="F774" t="s">
        <v>37</v>
      </c>
      <c r="G774">
        <v>2</v>
      </c>
      <c r="H774">
        <v>4</v>
      </c>
      <c r="I774" t="s">
        <v>38</v>
      </c>
      <c r="J774">
        <v>1</v>
      </c>
      <c r="K774">
        <v>1070</v>
      </c>
      <c r="L774">
        <v>3</v>
      </c>
      <c r="M774" t="s">
        <v>39</v>
      </c>
      <c r="N774">
        <v>41</v>
      </c>
      <c r="O774">
        <v>2</v>
      </c>
      <c r="P774">
        <v>3</v>
      </c>
      <c r="Q774" t="s">
        <v>40</v>
      </c>
      <c r="R774">
        <v>3</v>
      </c>
      <c r="S774" t="s">
        <v>48</v>
      </c>
      <c r="T774">
        <v>10686</v>
      </c>
      <c r="U774" t="str">
        <f t="shared" si="37"/>
        <v>High</v>
      </c>
      <c r="V774">
        <v>8392</v>
      </c>
      <c r="W774">
        <v>6</v>
      </c>
      <c r="X774" t="s">
        <v>42</v>
      </c>
      <c r="Y774" t="s">
        <v>43</v>
      </c>
      <c r="Z774">
        <v>11</v>
      </c>
      <c r="AA774">
        <v>3</v>
      </c>
      <c r="AB774">
        <v>2</v>
      </c>
      <c r="AC774">
        <v>80</v>
      </c>
      <c r="AD774">
        <v>1</v>
      </c>
      <c r="AE774">
        <v>13</v>
      </c>
      <c r="AF774">
        <v>4</v>
      </c>
      <c r="AG774">
        <v>3</v>
      </c>
      <c r="AH774" t="str">
        <f t="shared" si="38"/>
        <v>6+ Years</v>
      </c>
      <c r="AI774">
        <v>9</v>
      </c>
      <c r="AJ774">
        <v>4</v>
      </c>
      <c r="AK774">
        <v>7</v>
      </c>
      <c r="AL774">
        <v>0</v>
      </c>
    </row>
    <row r="775" spans="1:38" x14ac:dyDescent="0.25">
      <c r="A775">
        <v>56</v>
      </c>
      <c r="B775" t="str">
        <f t="shared" si="36"/>
        <v>Late Career (46+)</v>
      </c>
      <c r="C775" t="s">
        <v>43</v>
      </c>
      <c r="D775" t="s">
        <v>44</v>
      </c>
      <c r="E775">
        <v>1240</v>
      </c>
      <c r="F775" t="s">
        <v>45</v>
      </c>
      <c r="G775">
        <v>9</v>
      </c>
      <c r="H775">
        <v>3</v>
      </c>
      <c r="I775" t="s">
        <v>51</v>
      </c>
      <c r="J775">
        <v>1</v>
      </c>
      <c r="K775">
        <v>1071</v>
      </c>
      <c r="L775">
        <v>1</v>
      </c>
      <c r="M775" t="s">
        <v>39</v>
      </c>
      <c r="N775">
        <v>63</v>
      </c>
      <c r="O775">
        <v>3</v>
      </c>
      <c r="P775">
        <v>1</v>
      </c>
      <c r="Q775" t="s">
        <v>47</v>
      </c>
      <c r="R775">
        <v>3</v>
      </c>
      <c r="S775" t="s">
        <v>48</v>
      </c>
      <c r="T775">
        <v>2942</v>
      </c>
      <c r="U775" t="str">
        <f t="shared" si="37"/>
        <v>Low</v>
      </c>
      <c r="V775">
        <v>12154</v>
      </c>
      <c r="W775">
        <v>2</v>
      </c>
      <c r="X775" t="s">
        <v>42</v>
      </c>
      <c r="Y775" t="s">
        <v>43</v>
      </c>
      <c r="Z775">
        <v>19</v>
      </c>
      <c r="AA775">
        <v>3</v>
      </c>
      <c r="AB775">
        <v>2</v>
      </c>
      <c r="AC775">
        <v>80</v>
      </c>
      <c r="AD775">
        <v>1</v>
      </c>
      <c r="AE775">
        <v>18</v>
      </c>
      <c r="AF775">
        <v>4</v>
      </c>
      <c r="AG775">
        <v>3</v>
      </c>
      <c r="AH775" t="str">
        <f t="shared" si="38"/>
        <v>3-5 Years</v>
      </c>
      <c r="AI775">
        <v>5</v>
      </c>
      <c r="AJ775">
        <v>4</v>
      </c>
      <c r="AK775">
        <v>0</v>
      </c>
      <c r="AL775">
        <v>3</v>
      </c>
    </row>
    <row r="776" spans="1:38" x14ac:dyDescent="0.25">
      <c r="A776">
        <v>36</v>
      </c>
      <c r="B776" t="str">
        <f t="shared" si="36"/>
        <v>Mid Career (31-45)</v>
      </c>
      <c r="C776" t="s">
        <v>43</v>
      </c>
      <c r="D776" t="s">
        <v>36</v>
      </c>
      <c r="E776">
        <v>796</v>
      </c>
      <c r="F776" t="s">
        <v>45</v>
      </c>
      <c r="G776">
        <v>12</v>
      </c>
      <c r="H776">
        <v>5</v>
      </c>
      <c r="I776" t="s">
        <v>51</v>
      </c>
      <c r="J776">
        <v>1</v>
      </c>
      <c r="K776">
        <v>1073</v>
      </c>
      <c r="L776">
        <v>4</v>
      </c>
      <c r="M776" t="s">
        <v>39</v>
      </c>
      <c r="N776">
        <v>51</v>
      </c>
      <c r="O776">
        <v>2</v>
      </c>
      <c r="P776">
        <v>3</v>
      </c>
      <c r="Q776" t="s">
        <v>53</v>
      </c>
      <c r="R776">
        <v>4</v>
      </c>
      <c r="S776" t="s">
        <v>41</v>
      </c>
      <c r="T776">
        <v>8858</v>
      </c>
      <c r="U776" t="str">
        <f t="shared" si="37"/>
        <v>High</v>
      </c>
      <c r="V776">
        <v>15669</v>
      </c>
      <c r="W776">
        <v>0</v>
      </c>
      <c r="X776" t="s">
        <v>42</v>
      </c>
      <c r="Y776" t="s">
        <v>43</v>
      </c>
      <c r="Z776">
        <v>11</v>
      </c>
      <c r="AA776">
        <v>3</v>
      </c>
      <c r="AB776">
        <v>2</v>
      </c>
      <c r="AC776">
        <v>80</v>
      </c>
      <c r="AD776">
        <v>0</v>
      </c>
      <c r="AE776">
        <v>15</v>
      </c>
      <c r="AF776">
        <v>2</v>
      </c>
      <c r="AG776">
        <v>2</v>
      </c>
      <c r="AH776" t="str">
        <f t="shared" si="38"/>
        <v>6+ Years</v>
      </c>
      <c r="AI776">
        <v>14</v>
      </c>
      <c r="AJ776">
        <v>8</v>
      </c>
      <c r="AK776">
        <v>7</v>
      </c>
      <c r="AL776">
        <v>8</v>
      </c>
    </row>
    <row r="777" spans="1:38" x14ac:dyDescent="0.25">
      <c r="A777">
        <v>55</v>
      </c>
      <c r="B777" t="str">
        <f t="shared" si="36"/>
        <v>Late Career (46+)</v>
      </c>
      <c r="C777" t="s">
        <v>43</v>
      </c>
      <c r="D777" t="s">
        <v>55</v>
      </c>
      <c r="E777">
        <v>444</v>
      </c>
      <c r="F777" t="s">
        <v>45</v>
      </c>
      <c r="G777">
        <v>2</v>
      </c>
      <c r="H777">
        <v>1</v>
      </c>
      <c r="I777" t="s">
        <v>51</v>
      </c>
      <c r="J777">
        <v>1</v>
      </c>
      <c r="K777">
        <v>1074</v>
      </c>
      <c r="L777">
        <v>3</v>
      </c>
      <c r="M777" t="s">
        <v>46</v>
      </c>
      <c r="N777">
        <v>40</v>
      </c>
      <c r="O777">
        <v>2</v>
      </c>
      <c r="P777">
        <v>4</v>
      </c>
      <c r="Q777" t="s">
        <v>56</v>
      </c>
      <c r="R777">
        <v>1</v>
      </c>
      <c r="S777" t="s">
        <v>41</v>
      </c>
      <c r="T777">
        <v>16756</v>
      </c>
      <c r="U777" t="str">
        <f t="shared" si="37"/>
        <v>High</v>
      </c>
      <c r="V777">
        <v>17323</v>
      </c>
      <c r="W777">
        <v>7</v>
      </c>
      <c r="X777" t="s">
        <v>42</v>
      </c>
      <c r="Y777" t="s">
        <v>43</v>
      </c>
      <c r="Z777">
        <v>15</v>
      </c>
      <c r="AA777">
        <v>3</v>
      </c>
      <c r="AB777">
        <v>2</v>
      </c>
      <c r="AC777">
        <v>80</v>
      </c>
      <c r="AD777">
        <v>0</v>
      </c>
      <c r="AE777">
        <v>31</v>
      </c>
      <c r="AF777">
        <v>3</v>
      </c>
      <c r="AG777">
        <v>4</v>
      </c>
      <c r="AH777" t="str">
        <f t="shared" si="38"/>
        <v>6+ Years</v>
      </c>
      <c r="AI777">
        <v>9</v>
      </c>
      <c r="AJ777">
        <v>7</v>
      </c>
      <c r="AK777">
        <v>6</v>
      </c>
      <c r="AL777">
        <v>2</v>
      </c>
    </row>
    <row r="778" spans="1:38" x14ac:dyDescent="0.25">
      <c r="A778">
        <v>43</v>
      </c>
      <c r="B778" t="str">
        <f t="shared" si="36"/>
        <v>Mid Career (31-45)</v>
      </c>
      <c r="C778" t="s">
        <v>43</v>
      </c>
      <c r="D778" t="s">
        <v>36</v>
      </c>
      <c r="E778">
        <v>415</v>
      </c>
      <c r="F778" t="s">
        <v>37</v>
      </c>
      <c r="G778">
        <v>25</v>
      </c>
      <c r="H778">
        <v>3</v>
      </c>
      <c r="I778" t="s">
        <v>51</v>
      </c>
      <c r="J778">
        <v>1</v>
      </c>
      <c r="K778">
        <v>1076</v>
      </c>
      <c r="L778">
        <v>3</v>
      </c>
      <c r="M778" t="s">
        <v>46</v>
      </c>
      <c r="N778">
        <v>79</v>
      </c>
      <c r="O778">
        <v>2</v>
      </c>
      <c r="P778">
        <v>3</v>
      </c>
      <c r="Q778" t="s">
        <v>40</v>
      </c>
      <c r="R778">
        <v>4</v>
      </c>
      <c r="S778" t="s">
        <v>52</v>
      </c>
      <c r="T778">
        <v>10798</v>
      </c>
      <c r="U778" t="str">
        <f t="shared" si="37"/>
        <v>High</v>
      </c>
      <c r="V778">
        <v>5268</v>
      </c>
      <c r="W778">
        <v>5</v>
      </c>
      <c r="X778" t="s">
        <v>42</v>
      </c>
      <c r="Y778" t="s">
        <v>43</v>
      </c>
      <c r="Z778">
        <v>13</v>
      </c>
      <c r="AA778">
        <v>3</v>
      </c>
      <c r="AB778">
        <v>3</v>
      </c>
      <c r="AC778">
        <v>80</v>
      </c>
      <c r="AD778">
        <v>1</v>
      </c>
      <c r="AE778">
        <v>18</v>
      </c>
      <c r="AF778">
        <v>5</v>
      </c>
      <c r="AG778">
        <v>3</v>
      </c>
      <c r="AH778" t="str">
        <f t="shared" si="38"/>
        <v>0-2 Years</v>
      </c>
      <c r="AI778">
        <v>1</v>
      </c>
      <c r="AJ778">
        <v>0</v>
      </c>
      <c r="AK778">
        <v>0</v>
      </c>
      <c r="AL778">
        <v>0</v>
      </c>
    </row>
    <row r="779" spans="1:38" x14ac:dyDescent="0.25">
      <c r="A779">
        <v>20</v>
      </c>
      <c r="B779" t="str">
        <f t="shared" si="36"/>
        <v>Early Career (18-30)</v>
      </c>
      <c r="C779" t="s">
        <v>35</v>
      </c>
      <c r="D779" t="s">
        <v>44</v>
      </c>
      <c r="E779">
        <v>769</v>
      </c>
      <c r="F779" t="s">
        <v>37</v>
      </c>
      <c r="G779">
        <v>9</v>
      </c>
      <c r="H779">
        <v>3</v>
      </c>
      <c r="I779" t="s">
        <v>59</v>
      </c>
      <c r="J779">
        <v>1</v>
      </c>
      <c r="K779">
        <v>1077</v>
      </c>
      <c r="L779">
        <v>4</v>
      </c>
      <c r="M779" t="s">
        <v>39</v>
      </c>
      <c r="N779">
        <v>54</v>
      </c>
      <c r="O779">
        <v>3</v>
      </c>
      <c r="P779">
        <v>1</v>
      </c>
      <c r="Q779" t="s">
        <v>57</v>
      </c>
      <c r="R779">
        <v>4</v>
      </c>
      <c r="S779" t="s">
        <v>41</v>
      </c>
      <c r="T779">
        <v>2323</v>
      </c>
      <c r="U779" t="str">
        <f t="shared" si="37"/>
        <v>Low</v>
      </c>
      <c r="V779">
        <v>17205</v>
      </c>
      <c r="W779">
        <v>1</v>
      </c>
      <c r="X779" t="s">
        <v>42</v>
      </c>
      <c r="Y779" t="s">
        <v>35</v>
      </c>
      <c r="Z779">
        <v>14</v>
      </c>
      <c r="AA779">
        <v>3</v>
      </c>
      <c r="AB779">
        <v>2</v>
      </c>
      <c r="AC779">
        <v>80</v>
      </c>
      <c r="AD779">
        <v>0</v>
      </c>
      <c r="AE779">
        <v>2</v>
      </c>
      <c r="AF779">
        <v>3</v>
      </c>
      <c r="AG779">
        <v>3</v>
      </c>
      <c r="AH779" t="str">
        <f t="shared" si="38"/>
        <v>0-2 Years</v>
      </c>
      <c r="AI779">
        <v>2</v>
      </c>
      <c r="AJ779">
        <v>2</v>
      </c>
      <c r="AK779">
        <v>0</v>
      </c>
      <c r="AL779">
        <v>2</v>
      </c>
    </row>
    <row r="780" spans="1:38" x14ac:dyDescent="0.25">
      <c r="A780">
        <v>21</v>
      </c>
      <c r="B780" t="str">
        <f t="shared" si="36"/>
        <v>Early Career (18-30)</v>
      </c>
      <c r="C780" t="s">
        <v>35</v>
      </c>
      <c r="D780" t="s">
        <v>36</v>
      </c>
      <c r="E780">
        <v>1334</v>
      </c>
      <c r="F780" t="s">
        <v>45</v>
      </c>
      <c r="G780">
        <v>10</v>
      </c>
      <c r="H780">
        <v>3</v>
      </c>
      <c r="I780" t="s">
        <v>38</v>
      </c>
      <c r="J780">
        <v>1</v>
      </c>
      <c r="K780">
        <v>1079</v>
      </c>
      <c r="L780">
        <v>3</v>
      </c>
      <c r="M780" t="s">
        <v>39</v>
      </c>
      <c r="N780">
        <v>36</v>
      </c>
      <c r="O780">
        <v>2</v>
      </c>
      <c r="P780">
        <v>1</v>
      </c>
      <c r="Q780" t="s">
        <v>50</v>
      </c>
      <c r="R780">
        <v>1</v>
      </c>
      <c r="S780" t="s">
        <v>41</v>
      </c>
      <c r="T780">
        <v>1416</v>
      </c>
      <c r="U780" t="str">
        <f t="shared" si="37"/>
        <v>Low</v>
      </c>
      <c r="V780">
        <v>17258</v>
      </c>
      <c r="W780">
        <v>1</v>
      </c>
      <c r="X780" t="s">
        <v>42</v>
      </c>
      <c r="Y780" t="s">
        <v>43</v>
      </c>
      <c r="Z780">
        <v>13</v>
      </c>
      <c r="AA780">
        <v>3</v>
      </c>
      <c r="AB780">
        <v>1</v>
      </c>
      <c r="AC780">
        <v>80</v>
      </c>
      <c r="AD780">
        <v>0</v>
      </c>
      <c r="AE780">
        <v>1</v>
      </c>
      <c r="AF780">
        <v>6</v>
      </c>
      <c r="AG780">
        <v>2</v>
      </c>
      <c r="AH780" t="str">
        <f t="shared" si="38"/>
        <v>0-2 Years</v>
      </c>
      <c r="AI780">
        <v>1</v>
      </c>
      <c r="AJ780">
        <v>0</v>
      </c>
      <c r="AK780">
        <v>1</v>
      </c>
      <c r="AL780">
        <v>0</v>
      </c>
    </row>
    <row r="781" spans="1:38" x14ac:dyDescent="0.25">
      <c r="A781">
        <v>46</v>
      </c>
      <c r="B781" t="str">
        <f t="shared" si="36"/>
        <v>Late Career (46+)</v>
      </c>
      <c r="C781" t="s">
        <v>43</v>
      </c>
      <c r="D781" t="s">
        <v>36</v>
      </c>
      <c r="E781">
        <v>1003</v>
      </c>
      <c r="F781" t="s">
        <v>45</v>
      </c>
      <c r="G781">
        <v>8</v>
      </c>
      <c r="H781">
        <v>4</v>
      </c>
      <c r="I781" t="s">
        <v>38</v>
      </c>
      <c r="J781">
        <v>1</v>
      </c>
      <c r="K781">
        <v>1080</v>
      </c>
      <c r="L781">
        <v>4</v>
      </c>
      <c r="M781" t="s">
        <v>39</v>
      </c>
      <c r="N781">
        <v>74</v>
      </c>
      <c r="O781">
        <v>2</v>
      </c>
      <c r="P781">
        <v>2</v>
      </c>
      <c r="Q781" t="s">
        <v>47</v>
      </c>
      <c r="R781">
        <v>1</v>
      </c>
      <c r="S781" t="s">
        <v>52</v>
      </c>
      <c r="T781">
        <v>4615</v>
      </c>
      <c r="U781" t="str">
        <f t="shared" si="37"/>
        <v>Medium</v>
      </c>
      <c r="V781">
        <v>21029</v>
      </c>
      <c r="W781">
        <v>8</v>
      </c>
      <c r="X781" t="s">
        <v>42</v>
      </c>
      <c r="Y781" t="s">
        <v>35</v>
      </c>
      <c r="Z781">
        <v>23</v>
      </c>
      <c r="AA781">
        <v>4</v>
      </c>
      <c r="AB781">
        <v>1</v>
      </c>
      <c r="AC781">
        <v>80</v>
      </c>
      <c r="AD781">
        <v>3</v>
      </c>
      <c r="AE781">
        <v>19</v>
      </c>
      <c r="AF781">
        <v>2</v>
      </c>
      <c r="AG781">
        <v>3</v>
      </c>
      <c r="AH781" t="str">
        <f t="shared" si="38"/>
        <v>6+ Years</v>
      </c>
      <c r="AI781">
        <v>16</v>
      </c>
      <c r="AJ781">
        <v>13</v>
      </c>
      <c r="AK781">
        <v>1</v>
      </c>
      <c r="AL781">
        <v>7</v>
      </c>
    </row>
    <row r="782" spans="1:38" x14ac:dyDescent="0.25">
      <c r="A782">
        <v>51</v>
      </c>
      <c r="B782" t="str">
        <f t="shared" si="36"/>
        <v>Late Career (46+)</v>
      </c>
      <c r="C782" t="s">
        <v>35</v>
      </c>
      <c r="D782" t="s">
        <v>36</v>
      </c>
      <c r="E782">
        <v>1323</v>
      </c>
      <c r="F782" t="s">
        <v>45</v>
      </c>
      <c r="G782">
        <v>4</v>
      </c>
      <c r="H782">
        <v>4</v>
      </c>
      <c r="I782" t="s">
        <v>38</v>
      </c>
      <c r="J782">
        <v>1</v>
      </c>
      <c r="K782">
        <v>1081</v>
      </c>
      <c r="L782">
        <v>1</v>
      </c>
      <c r="M782" t="s">
        <v>46</v>
      </c>
      <c r="N782">
        <v>34</v>
      </c>
      <c r="O782">
        <v>3</v>
      </c>
      <c r="P782">
        <v>1</v>
      </c>
      <c r="Q782" t="s">
        <v>47</v>
      </c>
      <c r="R782">
        <v>3</v>
      </c>
      <c r="S782" t="s">
        <v>48</v>
      </c>
      <c r="T782">
        <v>2461</v>
      </c>
      <c r="U782" t="str">
        <f t="shared" si="37"/>
        <v>Low</v>
      </c>
      <c r="V782">
        <v>10332</v>
      </c>
      <c r="W782">
        <v>9</v>
      </c>
      <c r="X782" t="s">
        <v>42</v>
      </c>
      <c r="Y782" t="s">
        <v>35</v>
      </c>
      <c r="Z782">
        <v>12</v>
      </c>
      <c r="AA782">
        <v>3</v>
      </c>
      <c r="AB782">
        <v>3</v>
      </c>
      <c r="AC782">
        <v>80</v>
      </c>
      <c r="AD782">
        <v>3</v>
      </c>
      <c r="AE782">
        <v>18</v>
      </c>
      <c r="AF782">
        <v>2</v>
      </c>
      <c r="AG782">
        <v>4</v>
      </c>
      <c r="AH782" t="str">
        <f t="shared" si="38"/>
        <v>6+ Years</v>
      </c>
      <c r="AI782">
        <v>10</v>
      </c>
      <c r="AJ782">
        <v>0</v>
      </c>
      <c r="AK782">
        <v>2</v>
      </c>
      <c r="AL782">
        <v>7</v>
      </c>
    </row>
    <row r="783" spans="1:38" x14ac:dyDescent="0.25">
      <c r="A783">
        <v>28</v>
      </c>
      <c r="B783" t="str">
        <f t="shared" si="36"/>
        <v>Early Career (18-30)</v>
      </c>
      <c r="C783" t="s">
        <v>35</v>
      </c>
      <c r="D783" t="s">
        <v>55</v>
      </c>
      <c r="E783">
        <v>1366</v>
      </c>
      <c r="F783" t="s">
        <v>45</v>
      </c>
      <c r="G783">
        <v>24</v>
      </c>
      <c r="H783">
        <v>2</v>
      </c>
      <c r="I783" t="s">
        <v>60</v>
      </c>
      <c r="J783">
        <v>1</v>
      </c>
      <c r="K783">
        <v>1082</v>
      </c>
      <c r="L783">
        <v>2</v>
      </c>
      <c r="M783" t="s">
        <v>46</v>
      </c>
      <c r="N783">
        <v>72</v>
      </c>
      <c r="O783">
        <v>2</v>
      </c>
      <c r="P783">
        <v>3</v>
      </c>
      <c r="Q783" t="s">
        <v>54</v>
      </c>
      <c r="R783">
        <v>1</v>
      </c>
      <c r="S783" t="s">
        <v>41</v>
      </c>
      <c r="T783">
        <v>8722</v>
      </c>
      <c r="U783" t="str">
        <f t="shared" si="37"/>
        <v>High</v>
      </c>
      <c r="V783">
        <v>12355</v>
      </c>
      <c r="W783">
        <v>1</v>
      </c>
      <c r="X783" t="s">
        <v>42</v>
      </c>
      <c r="Y783" t="s">
        <v>43</v>
      </c>
      <c r="Z783">
        <v>12</v>
      </c>
      <c r="AA783">
        <v>3</v>
      </c>
      <c r="AB783">
        <v>1</v>
      </c>
      <c r="AC783">
        <v>80</v>
      </c>
      <c r="AD783">
        <v>0</v>
      </c>
      <c r="AE783">
        <v>10</v>
      </c>
      <c r="AF783">
        <v>2</v>
      </c>
      <c r="AG783">
        <v>2</v>
      </c>
      <c r="AH783" t="str">
        <f t="shared" si="38"/>
        <v>6+ Years</v>
      </c>
      <c r="AI783">
        <v>10</v>
      </c>
      <c r="AJ783">
        <v>7</v>
      </c>
      <c r="AK783">
        <v>1</v>
      </c>
      <c r="AL783">
        <v>9</v>
      </c>
    </row>
    <row r="784" spans="1:38" x14ac:dyDescent="0.25">
      <c r="A784">
        <v>26</v>
      </c>
      <c r="B784" t="str">
        <f t="shared" si="36"/>
        <v>Early Career (18-30)</v>
      </c>
      <c r="C784" t="s">
        <v>43</v>
      </c>
      <c r="D784" t="s">
        <v>36</v>
      </c>
      <c r="E784">
        <v>192</v>
      </c>
      <c r="F784" t="s">
        <v>45</v>
      </c>
      <c r="G784">
        <v>1</v>
      </c>
      <c r="H784">
        <v>2</v>
      </c>
      <c r="I784" t="s">
        <v>51</v>
      </c>
      <c r="J784">
        <v>1</v>
      </c>
      <c r="K784">
        <v>1083</v>
      </c>
      <c r="L784">
        <v>1</v>
      </c>
      <c r="M784" t="s">
        <v>46</v>
      </c>
      <c r="N784">
        <v>59</v>
      </c>
      <c r="O784">
        <v>2</v>
      </c>
      <c r="P784">
        <v>1</v>
      </c>
      <c r="Q784" t="s">
        <v>50</v>
      </c>
      <c r="R784">
        <v>1</v>
      </c>
      <c r="S784" t="s">
        <v>48</v>
      </c>
      <c r="T784">
        <v>3955</v>
      </c>
      <c r="U784" t="str">
        <f t="shared" si="37"/>
        <v>Medium</v>
      </c>
      <c r="V784">
        <v>11141</v>
      </c>
      <c r="W784">
        <v>1</v>
      </c>
      <c r="X784" t="s">
        <v>42</v>
      </c>
      <c r="Y784" t="s">
        <v>43</v>
      </c>
      <c r="Z784">
        <v>16</v>
      </c>
      <c r="AA784">
        <v>3</v>
      </c>
      <c r="AB784">
        <v>1</v>
      </c>
      <c r="AC784">
        <v>80</v>
      </c>
      <c r="AD784">
        <v>2</v>
      </c>
      <c r="AE784">
        <v>6</v>
      </c>
      <c r="AF784">
        <v>2</v>
      </c>
      <c r="AG784">
        <v>3</v>
      </c>
      <c r="AH784" t="str">
        <f t="shared" si="38"/>
        <v>3-5 Years</v>
      </c>
      <c r="AI784">
        <v>5</v>
      </c>
      <c r="AJ784">
        <v>3</v>
      </c>
      <c r="AK784">
        <v>1</v>
      </c>
      <c r="AL784">
        <v>3</v>
      </c>
    </row>
    <row r="785" spans="1:38" x14ac:dyDescent="0.25">
      <c r="A785">
        <v>30</v>
      </c>
      <c r="B785" t="str">
        <f t="shared" si="36"/>
        <v>Early Career (18-30)</v>
      </c>
      <c r="C785" t="s">
        <v>43</v>
      </c>
      <c r="D785" t="s">
        <v>36</v>
      </c>
      <c r="E785">
        <v>1176</v>
      </c>
      <c r="F785" t="s">
        <v>45</v>
      </c>
      <c r="G785">
        <v>20</v>
      </c>
      <c r="H785">
        <v>3</v>
      </c>
      <c r="I785" t="s">
        <v>49</v>
      </c>
      <c r="J785">
        <v>1</v>
      </c>
      <c r="K785">
        <v>1084</v>
      </c>
      <c r="L785">
        <v>3</v>
      </c>
      <c r="M785" t="s">
        <v>46</v>
      </c>
      <c r="N785">
        <v>85</v>
      </c>
      <c r="O785">
        <v>3</v>
      </c>
      <c r="P785">
        <v>2</v>
      </c>
      <c r="Q785" t="s">
        <v>53</v>
      </c>
      <c r="R785">
        <v>1</v>
      </c>
      <c r="S785" t="s">
        <v>48</v>
      </c>
      <c r="T785">
        <v>9957</v>
      </c>
      <c r="U785" t="str">
        <f t="shared" si="37"/>
        <v>High</v>
      </c>
      <c r="V785">
        <v>9096</v>
      </c>
      <c r="W785">
        <v>0</v>
      </c>
      <c r="X785" t="s">
        <v>42</v>
      </c>
      <c r="Y785" t="s">
        <v>43</v>
      </c>
      <c r="Z785">
        <v>15</v>
      </c>
      <c r="AA785">
        <v>3</v>
      </c>
      <c r="AB785">
        <v>3</v>
      </c>
      <c r="AC785">
        <v>80</v>
      </c>
      <c r="AD785">
        <v>1</v>
      </c>
      <c r="AE785">
        <v>7</v>
      </c>
      <c r="AF785">
        <v>1</v>
      </c>
      <c r="AG785">
        <v>2</v>
      </c>
      <c r="AH785" t="str">
        <f t="shared" si="38"/>
        <v>6+ Years</v>
      </c>
      <c r="AI785">
        <v>6</v>
      </c>
      <c r="AJ785">
        <v>2</v>
      </c>
      <c r="AK785">
        <v>0</v>
      </c>
      <c r="AL785">
        <v>2</v>
      </c>
    </row>
    <row r="786" spans="1:38" x14ac:dyDescent="0.25">
      <c r="A786">
        <v>41</v>
      </c>
      <c r="B786" t="str">
        <f t="shared" si="36"/>
        <v>Mid Career (31-45)</v>
      </c>
      <c r="C786" t="s">
        <v>43</v>
      </c>
      <c r="D786" t="s">
        <v>36</v>
      </c>
      <c r="E786">
        <v>509</v>
      </c>
      <c r="F786" t="s">
        <v>45</v>
      </c>
      <c r="G786">
        <v>7</v>
      </c>
      <c r="H786">
        <v>2</v>
      </c>
      <c r="I786" t="s">
        <v>60</v>
      </c>
      <c r="J786">
        <v>1</v>
      </c>
      <c r="K786">
        <v>1085</v>
      </c>
      <c r="L786">
        <v>2</v>
      </c>
      <c r="M786" t="s">
        <v>39</v>
      </c>
      <c r="N786">
        <v>43</v>
      </c>
      <c r="O786">
        <v>4</v>
      </c>
      <c r="P786">
        <v>1</v>
      </c>
      <c r="Q786" t="s">
        <v>47</v>
      </c>
      <c r="R786">
        <v>3</v>
      </c>
      <c r="S786" t="s">
        <v>48</v>
      </c>
      <c r="T786">
        <v>3376</v>
      </c>
      <c r="U786" t="str">
        <f t="shared" si="37"/>
        <v>Medium</v>
      </c>
      <c r="V786">
        <v>18863</v>
      </c>
      <c r="W786">
        <v>1</v>
      </c>
      <c r="X786" t="s">
        <v>42</v>
      </c>
      <c r="Y786" t="s">
        <v>43</v>
      </c>
      <c r="Z786">
        <v>13</v>
      </c>
      <c r="AA786">
        <v>3</v>
      </c>
      <c r="AB786">
        <v>3</v>
      </c>
      <c r="AC786">
        <v>80</v>
      </c>
      <c r="AD786">
        <v>0</v>
      </c>
      <c r="AE786">
        <v>10</v>
      </c>
      <c r="AF786">
        <v>3</v>
      </c>
      <c r="AG786">
        <v>3</v>
      </c>
      <c r="AH786" t="str">
        <f t="shared" si="38"/>
        <v>6+ Years</v>
      </c>
      <c r="AI786">
        <v>10</v>
      </c>
      <c r="AJ786">
        <v>6</v>
      </c>
      <c r="AK786">
        <v>0</v>
      </c>
      <c r="AL786">
        <v>8</v>
      </c>
    </row>
    <row r="787" spans="1:38" x14ac:dyDescent="0.25">
      <c r="A787">
        <v>38</v>
      </c>
      <c r="B787" t="str">
        <f t="shared" si="36"/>
        <v>Mid Career (31-45)</v>
      </c>
      <c r="C787" t="s">
        <v>43</v>
      </c>
      <c r="D787" t="s">
        <v>36</v>
      </c>
      <c r="E787">
        <v>330</v>
      </c>
      <c r="F787" t="s">
        <v>45</v>
      </c>
      <c r="G787">
        <v>17</v>
      </c>
      <c r="H787">
        <v>1</v>
      </c>
      <c r="I787" t="s">
        <v>38</v>
      </c>
      <c r="J787">
        <v>1</v>
      </c>
      <c r="K787">
        <v>1088</v>
      </c>
      <c r="L787">
        <v>3</v>
      </c>
      <c r="M787" t="s">
        <v>39</v>
      </c>
      <c r="N787">
        <v>65</v>
      </c>
      <c r="O787">
        <v>2</v>
      </c>
      <c r="P787">
        <v>3</v>
      </c>
      <c r="Q787" t="s">
        <v>54</v>
      </c>
      <c r="R787">
        <v>3</v>
      </c>
      <c r="S787" t="s">
        <v>48</v>
      </c>
      <c r="T787">
        <v>8823</v>
      </c>
      <c r="U787" t="str">
        <f t="shared" si="37"/>
        <v>High</v>
      </c>
      <c r="V787">
        <v>24608</v>
      </c>
      <c r="W787">
        <v>0</v>
      </c>
      <c r="X787" t="s">
        <v>42</v>
      </c>
      <c r="Y787" t="s">
        <v>43</v>
      </c>
      <c r="Z787">
        <v>18</v>
      </c>
      <c r="AA787">
        <v>3</v>
      </c>
      <c r="AB787">
        <v>1</v>
      </c>
      <c r="AC787">
        <v>80</v>
      </c>
      <c r="AD787">
        <v>1</v>
      </c>
      <c r="AE787">
        <v>20</v>
      </c>
      <c r="AF787">
        <v>4</v>
      </c>
      <c r="AG787">
        <v>2</v>
      </c>
      <c r="AH787" t="str">
        <f t="shared" si="38"/>
        <v>6+ Years</v>
      </c>
      <c r="AI787">
        <v>19</v>
      </c>
      <c r="AJ787">
        <v>9</v>
      </c>
      <c r="AK787">
        <v>1</v>
      </c>
      <c r="AL787">
        <v>9</v>
      </c>
    </row>
    <row r="788" spans="1:38" x14ac:dyDescent="0.25">
      <c r="A788">
        <v>40</v>
      </c>
      <c r="B788" t="str">
        <f t="shared" si="36"/>
        <v>Mid Career (31-45)</v>
      </c>
      <c r="C788" t="s">
        <v>43</v>
      </c>
      <c r="D788" t="s">
        <v>36</v>
      </c>
      <c r="E788">
        <v>1492</v>
      </c>
      <c r="F788" t="s">
        <v>45</v>
      </c>
      <c r="G788">
        <v>20</v>
      </c>
      <c r="H788">
        <v>4</v>
      </c>
      <c r="I788" t="s">
        <v>60</v>
      </c>
      <c r="J788">
        <v>1</v>
      </c>
      <c r="K788">
        <v>1092</v>
      </c>
      <c r="L788">
        <v>1</v>
      </c>
      <c r="M788" t="s">
        <v>46</v>
      </c>
      <c r="N788">
        <v>61</v>
      </c>
      <c r="O788">
        <v>3</v>
      </c>
      <c r="P788">
        <v>3</v>
      </c>
      <c r="Q788" t="s">
        <v>54</v>
      </c>
      <c r="R788">
        <v>4</v>
      </c>
      <c r="S788" t="s">
        <v>48</v>
      </c>
      <c r="T788">
        <v>10322</v>
      </c>
      <c r="U788" t="str">
        <f t="shared" si="37"/>
        <v>High</v>
      </c>
      <c r="V788">
        <v>26542</v>
      </c>
      <c r="W788">
        <v>4</v>
      </c>
      <c r="X788" t="s">
        <v>42</v>
      </c>
      <c r="Y788" t="s">
        <v>43</v>
      </c>
      <c r="Z788">
        <v>20</v>
      </c>
      <c r="AA788">
        <v>4</v>
      </c>
      <c r="AB788">
        <v>4</v>
      </c>
      <c r="AC788">
        <v>80</v>
      </c>
      <c r="AD788">
        <v>1</v>
      </c>
      <c r="AE788">
        <v>14</v>
      </c>
      <c r="AF788">
        <v>6</v>
      </c>
      <c r="AG788">
        <v>3</v>
      </c>
      <c r="AH788" t="str">
        <f t="shared" si="38"/>
        <v>6+ Years</v>
      </c>
      <c r="AI788">
        <v>11</v>
      </c>
      <c r="AJ788">
        <v>10</v>
      </c>
      <c r="AK788">
        <v>11</v>
      </c>
      <c r="AL788">
        <v>1</v>
      </c>
    </row>
    <row r="789" spans="1:38" x14ac:dyDescent="0.25">
      <c r="A789">
        <v>27</v>
      </c>
      <c r="B789" t="str">
        <f t="shared" si="36"/>
        <v>Early Career (18-30)</v>
      </c>
      <c r="C789" t="s">
        <v>43</v>
      </c>
      <c r="D789" t="s">
        <v>55</v>
      </c>
      <c r="E789">
        <v>1277</v>
      </c>
      <c r="F789" t="s">
        <v>45</v>
      </c>
      <c r="G789">
        <v>8</v>
      </c>
      <c r="H789">
        <v>5</v>
      </c>
      <c r="I789" t="s">
        <v>38</v>
      </c>
      <c r="J789">
        <v>1</v>
      </c>
      <c r="K789">
        <v>1094</v>
      </c>
      <c r="L789">
        <v>1</v>
      </c>
      <c r="M789" t="s">
        <v>46</v>
      </c>
      <c r="N789">
        <v>87</v>
      </c>
      <c r="O789">
        <v>1</v>
      </c>
      <c r="P789">
        <v>1</v>
      </c>
      <c r="Q789" t="s">
        <v>50</v>
      </c>
      <c r="R789">
        <v>3</v>
      </c>
      <c r="S789" t="s">
        <v>48</v>
      </c>
      <c r="T789">
        <v>4621</v>
      </c>
      <c r="U789" t="str">
        <f t="shared" si="37"/>
        <v>Medium</v>
      </c>
      <c r="V789">
        <v>5869</v>
      </c>
      <c r="W789">
        <v>1</v>
      </c>
      <c r="X789" t="s">
        <v>42</v>
      </c>
      <c r="Y789" t="s">
        <v>43</v>
      </c>
      <c r="Z789">
        <v>19</v>
      </c>
      <c r="AA789">
        <v>3</v>
      </c>
      <c r="AB789">
        <v>4</v>
      </c>
      <c r="AC789">
        <v>80</v>
      </c>
      <c r="AD789">
        <v>3</v>
      </c>
      <c r="AE789">
        <v>3</v>
      </c>
      <c r="AF789">
        <v>4</v>
      </c>
      <c r="AG789">
        <v>3</v>
      </c>
      <c r="AH789" t="str">
        <f t="shared" si="38"/>
        <v>3-5 Years</v>
      </c>
      <c r="AI789">
        <v>3</v>
      </c>
      <c r="AJ789">
        <v>2</v>
      </c>
      <c r="AK789">
        <v>1</v>
      </c>
      <c r="AL789">
        <v>2</v>
      </c>
    </row>
    <row r="790" spans="1:38" x14ac:dyDescent="0.25">
      <c r="A790">
        <v>55</v>
      </c>
      <c r="B790" t="str">
        <f t="shared" si="36"/>
        <v>Late Career (46+)</v>
      </c>
      <c r="C790" t="s">
        <v>43</v>
      </c>
      <c r="D790" t="s">
        <v>44</v>
      </c>
      <c r="E790">
        <v>1091</v>
      </c>
      <c r="F790" t="s">
        <v>45</v>
      </c>
      <c r="G790">
        <v>2</v>
      </c>
      <c r="H790">
        <v>1</v>
      </c>
      <c r="I790" t="s">
        <v>38</v>
      </c>
      <c r="J790">
        <v>1</v>
      </c>
      <c r="K790">
        <v>1096</v>
      </c>
      <c r="L790">
        <v>4</v>
      </c>
      <c r="M790" t="s">
        <v>46</v>
      </c>
      <c r="N790">
        <v>65</v>
      </c>
      <c r="O790">
        <v>3</v>
      </c>
      <c r="P790">
        <v>3</v>
      </c>
      <c r="Q790" t="s">
        <v>53</v>
      </c>
      <c r="R790">
        <v>2</v>
      </c>
      <c r="S790" t="s">
        <v>48</v>
      </c>
      <c r="T790">
        <v>10976</v>
      </c>
      <c r="U790" t="str">
        <f t="shared" si="37"/>
        <v>High</v>
      </c>
      <c r="V790">
        <v>15813</v>
      </c>
      <c r="W790">
        <v>3</v>
      </c>
      <c r="X790" t="s">
        <v>42</v>
      </c>
      <c r="Y790" t="s">
        <v>43</v>
      </c>
      <c r="Z790">
        <v>18</v>
      </c>
      <c r="AA790">
        <v>3</v>
      </c>
      <c r="AB790">
        <v>2</v>
      </c>
      <c r="AC790">
        <v>80</v>
      </c>
      <c r="AD790">
        <v>1</v>
      </c>
      <c r="AE790">
        <v>23</v>
      </c>
      <c r="AF790">
        <v>4</v>
      </c>
      <c r="AG790">
        <v>3</v>
      </c>
      <c r="AH790" t="str">
        <f t="shared" si="38"/>
        <v>3-5 Years</v>
      </c>
      <c r="AI790">
        <v>3</v>
      </c>
      <c r="AJ790">
        <v>2</v>
      </c>
      <c r="AK790">
        <v>1</v>
      </c>
      <c r="AL790">
        <v>2</v>
      </c>
    </row>
    <row r="791" spans="1:38" x14ac:dyDescent="0.25">
      <c r="A791">
        <v>28</v>
      </c>
      <c r="B791" t="str">
        <f t="shared" si="36"/>
        <v>Early Career (18-30)</v>
      </c>
      <c r="C791" t="s">
        <v>43</v>
      </c>
      <c r="D791" t="s">
        <v>36</v>
      </c>
      <c r="E791">
        <v>857</v>
      </c>
      <c r="F791" t="s">
        <v>45</v>
      </c>
      <c r="G791">
        <v>10</v>
      </c>
      <c r="H791">
        <v>3</v>
      </c>
      <c r="I791" t="s">
        <v>49</v>
      </c>
      <c r="J791">
        <v>1</v>
      </c>
      <c r="K791">
        <v>1097</v>
      </c>
      <c r="L791">
        <v>3</v>
      </c>
      <c r="M791" t="s">
        <v>39</v>
      </c>
      <c r="N791">
        <v>59</v>
      </c>
      <c r="O791">
        <v>3</v>
      </c>
      <c r="P791">
        <v>2</v>
      </c>
      <c r="Q791" t="s">
        <v>47</v>
      </c>
      <c r="R791">
        <v>3</v>
      </c>
      <c r="S791" t="s">
        <v>41</v>
      </c>
      <c r="T791">
        <v>3660</v>
      </c>
      <c r="U791" t="str">
        <f t="shared" si="37"/>
        <v>Medium</v>
      </c>
      <c r="V791">
        <v>7909</v>
      </c>
      <c r="W791">
        <v>3</v>
      </c>
      <c r="X791" t="s">
        <v>42</v>
      </c>
      <c r="Y791" t="s">
        <v>43</v>
      </c>
      <c r="Z791">
        <v>13</v>
      </c>
      <c r="AA791">
        <v>3</v>
      </c>
      <c r="AB791">
        <v>4</v>
      </c>
      <c r="AC791">
        <v>80</v>
      </c>
      <c r="AD791">
        <v>0</v>
      </c>
      <c r="AE791">
        <v>10</v>
      </c>
      <c r="AF791">
        <v>4</v>
      </c>
      <c r="AG791">
        <v>4</v>
      </c>
      <c r="AH791" t="str">
        <f t="shared" si="38"/>
        <v>6+ Years</v>
      </c>
      <c r="AI791">
        <v>8</v>
      </c>
      <c r="AJ791">
        <v>7</v>
      </c>
      <c r="AK791">
        <v>1</v>
      </c>
      <c r="AL791">
        <v>7</v>
      </c>
    </row>
    <row r="792" spans="1:38" x14ac:dyDescent="0.25">
      <c r="A792">
        <v>44</v>
      </c>
      <c r="B792" t="str">
        <f t="shared" si="36"/>
        <v>Mid Career (31-45)</v>
      </c>
      <c r="C792" t="s">
        <v>35</v>
      </c>
      <c r="D792" t="s">
        <v>36</v>
      </c>
      <c r="E792">
        <v>1376</v>
      </c>
      <c r="F792" t="s">
        <v>61</v>
      </c>
      <c r="G792">
        <v>1</v>
      </c>
      <c r="H792">
        <v>2</v>
      </c>
      <c r="I792" t="s">
        <v>51</v>
      </c>
      <c r="J792">
        <v>1</v>
      </c>
      <c r="K792">
        <v>1098</v>
      </c>
      <c r="L792">
        <v>2</v>
      </c>
      <c r="M792" t="s">
        <v>46</v>
      </c>
      <c r="N792">
        <v>91</v>
      </c>
      <c r="O792">
        <v>2</v>
      </c>
      <c r="P792">
        <v>3</v>
      </c>
      <c r="Q792" t="s">
        <v>61</v>
      </c>
      <c r="R792">
        <v>1</v>
      </c>
      <c r="S792" t="s">
        <v>48</v>
      </c>
      <c r="T792">
        <v>10482</v>
      </c>
      <c r="U792" t="str">
        <f t="shared" si="37"/>
        <v>High</v>
      </c>
      <c r="V792">
        <v>2326</v>
      </c>
      <c r="W792">
        <v>9</v>
      </c>
      <c r="X792" t="s">
        <v>42</v>
      </c>
      <c r="Y792" t="s">
        <v>43</v>
      </c>
      <c r="Z792">
        <v>14</v>
      </c>
      <c r="AA792">
        <v>3</v>
      </c>
      <c r="AB792">
        <v>4</v>
      </c>
      <c r="AC792">
        <v>80</v>
      </c>
      <c r="AD792">
        <v>1</v>
      </c>
      <c r="AE792">
        <v>24</v>
      </c>
      <c r="AF792">
        <v>1</v>
      </c>
      <c r="AG792">
        <v>3</v>
      </c>
      <c r="AH792" t="str">
        <f t="shared" si="38"/>
        <v>6+ Years</v>
      </c>
      <c r="AI792">
        <v>20</v>
      </c>
      <c r="AJ792">
        <v>6</v>
      </c>
      <c r="AK792">
        <v>3</v>
      </c>
      <c r="AL792">
        <v>6</v>
      </c>
    </row>
    <row r="793" spans="1:38" x14ac:dyDescent="0.25">
      <c r="A793">
        <v>33</v>
      </c>
      <c r="B793" t="str">
        <f t="shared" si="36"/>
        <v>Mid Career (31-45)</v>
      </c>
      <c r="C793" t="s">
        <v>43</v>
      </c>
      <c r="D793" t="s">
        <v>36</v>
      </c>
      <c r="E793">
        <v>654</v>
      </c>
      <c r="F793" t="s">
        <v>45</v>
      </c>
      <c r="G793">
        <v>5</v>
      </c>
      <c r="H793">
        <v>3</v>
      </c>
      <c r="I793" t="s">
        <v>38</v>
      </c>
      <c r="J793">
        <v>1</v>
      </c>
      <c r="K793">
        <v>1099</v>
      </c>
      <c r="L793">
        <v>4</v>
      </c>
      <c r="M793" t="s">
        <v>46</v>
      </c>
      <c r="N793">
        <v>34</v>
      </c>
      <c r="O793">
        <v>2</v>
      </c>
      <c r="P793">
        <v>3</v>
      </c>
      <c r="Q793" t="s">
        <v>54</v>
      </c>
      <c r="R793">
        <v>4</v>
      </c>
      <c r="S793" t="s">
        <v>52</v>
      </c>
      <c r="T793">
        <v>7119</v>
      </c>
      <c r="U793" t="str">
        <f t="shared" si="37"/>
        <v>High</v>
      </c>
      <c r="V793">
        <v>21214</v>
      </c>
      <c r="W793">
        <v>4</v>
      </c>
      <c r="X793" t="s">
        <v>42</v>
      </c>
      <c r="Y793" t="s">
        <v>43</v>
      </c>
      <c r="Z793">
        <v>15</v>
      </c>
      <c r="AA793">
        <v>3</v>
      </c>
      <c r="AB793">
        <v>3</v>
      </c>
      <c r="AC793">
        <v>80</v>
      </c>
      <c r="AD793">
        <v>1</v>
      </c>
      <c r="AE793">
        <v>9</v>
      </c>
      <c r="AF793">
        <v>2</v>
      </c>
      <c r="AG793">
        <v>3</v>
      </c>
      <c r="AH793" t="str">
        <f t="shared" si="38"/>
        <v>3-5 Years</v>
      </c>
      <c r="AI793">
        <v>3</v>
      </c>
      <c r="AJ793">
        <v>2</v>
      </c>
      <c r="AK793">
        <v>1</v>
      </c>
      <c r="AL793">
        <v>2</v>
      </c>
    </row>
    <row r="794" spans="1:38" x14ac:dyDescent="0.25">
      <c r="A794">
        <v>35</v>
      </c>
      <c r="B794" t="str">
        <f t="shared" si="36"/>
        <v>Mid Career (31-45)</v>
      </c>
      <c r="C794" t="s">
        <v>35</v>
      </c>
      <c r="D794" t="s">
        <v>36</v>
      </c>
      <c r="E794">
        <v>1204</v>
      </c>
      <c r="F794" t="s">
        <v>37</v>
      </c>
      <c r="G794">
        <v>4</v>
      </c>
      <c r="H794">
        <v>3</v>
      </c>
      <c r="I794" t="s">
        <v>60</v>
      </c>
      <c r="J794">
        <v>1</v>
      </c>
      <c r="K794">
        <v>1100</v>
      </c>
      <c r="L794">
        <v>4</v>
      </c>
      <c r="M794" t="s">
        <v>46</v>
      </c>
      <c r="N794">
        <v>86</v>
      </c>
      <c r="O794">
        <v>3</v>
      </c>
      <c r="P794">
        <v>3</v>
      </c>
      <c r="Q794" t="s">
        <v>40</v>
      </c>
      <c r="R794">
        <v>1</v>
      </c>
      <c r="S794" t="s">
        <v>41</v>
      </c>
      <c r="T794">
        <v>9582</v>
      </c>
      <c r="U794" t="str">
        <f t="shared" si="37"/>
        <v>High</v>
      </c>
      <c r="V794">
        <v>10333</v>
      </c>
      <c r="W794">
        <v>0</v>
      </c>
      <c r="X794" t="s">
        <v>42</v>
      </c>
      <c r="Y794" t="s">
        <v>35</v>
      </c>
      <c r="Z794">
        <v>22</v>
      </c>
      <c r="AA794">
        <v>4</v>
      </c>
      <c r="AB794">
        <v>1</v>
      </c>
      <c r="AC794">
        <v>80</v>
      </c>
      <c r="AD794">
        <v>0</v>
      </c>
      <c r="AE794">
        <v>9</v>
      </c>
      <c r="AF794">
        <v>2</v>
      </c>
      <c r="AG794">
        <v>3</v>
      </c>
      <c r="AH794" t="str">
        <f t="shared" si="38"/>
        <v>6+ Years</v>
      </c>
      <c r="AI794">
        <v>8</v>
      </c>
      <c r="AJ794">
        <v>7</v>
      </c>
      <c r="AK794">
        <v>4</v>
      </c>
      <c r="AL794">
        <v>7</v>
      </c>
    </row>
    <row r="795" spans="1:38" x14ac:dyDescent="0.25">
      <c r="A795">
        <v>33</v>
      </c>
      <c r="B795" t="str">
        <f t="shared" si="36"/>
        <v>Mid Career (31-45)</v>
      </c>
      <c r="C795" t="s">
        <v>35</v>
      </c>
      <c r="D795" t="s">
        <v>44</v>
      </c>
      <c r="E795">
        <v>827</v>
      </c>
      <c r="F795" t="s">
        <v>45</v>
      </c>
      <c r="G795">
        <v>29</v>
      </c>
      <c r="H795">
        <v>4</v>
      </c>
      <c r="I795" t="s">
        <v>51</v>
      </c>
      <c r="J795">
        <v>1</v>
      </c>
      <c r="K795">
        <v>1101</v>
      </c>
      <c r="L795">
        <v>1</v>
      </c>
      <c r="M795" t="s">
        <v>39</v>
      </c>
      <c r="N795">
        <v>54</v>
      </c>
      <c r="O795">
        <v>2</v>
      </c>
      <c r="P795">
        <v>2</v>
      </c>
      <c r="Q795" t="s">
        <v>47</v>
      </c>
      <c r="R795">
        <v>3</v>
      </c>
      <c r="S795" t="s">
        <v>41</v>
      </c>
      <c r="T795">
        <v>4508</v>
      </c>
      <c r="U795" t="str">
        <f t="shared" si="37"/>
        <v>Medium</v>
      </c>
      <c r="V795">
        <v>3129</v>
      </c>
      <c r="W795">
        <v>1</v>
      </c>
      <c r="X795" t="s">
        <v>42</v>
      </c>
      <c r="Y795" t="s">
        <v>43</v>
      </c>
      <c r="Z795">
        <v>22</v>
      </c>
      <c r="AA795">
        <v>4</v>
      </c>
      <c r="AB795">
        <v>2</v>
      </c>
      <c r="AC795">
        <v>80</v>
      </c>
      <c r="AD795">
        <v>0</v>
      </c>
      <c r="AE795">
        <v>14</v>
      </c>
      <c r="AF795">
        <v>4</v>
      </c>
      <c r="AG795">
        <v>3</v>
      </c>
      <c r="AH795" t="str">
        <f t="shared" si="38"/>
        <v>6+ Years</v>
      </c>
      <c r="AI795">
        <v>13</v>
      </c>
      <c r="AJ795">
        <v>7</v>
      </c>
      <c r="AK795">
        <v>3</v>
      </c>
      <c r="AL795">
        <v>8</v>
      </c>
    </row>
    <row r="796" spans="1:38" x14ac:dyDescent="0.25">
      <c r="A796">
        <v>28</v>
      </c>
      <c r="B796" t="str">
        <f t="shared" si="36"/>
        <v>Early Career (18-30)</v>
      </c>
      <c r="C796" t="s">
        <v>43</v>
      </c>
      <c r="D796" t="s">
        <v>36</v>
      </c>
      <c r="E796">
        <v>895</v>
      </c>
      <c r="F796" t="s">
        <v>45</v>
      </c>
      <c r="G796">
        <v>15</v>
      </c>
      <c r="H796">
        <v>2</v>
      </c>
      <c r="I796" t="s">
        <v>38</v>
      </c>
      <c r="J796">
        <v>1</v>
      </c>
      <c r="K796">
        <v>1102</v>
      </c>
      <c r="L796">
        <v>1</v>
      </c>
      <c r="M796" t="s">
        <v>46</v>
      </c>
      <c r="N796">
        <v>50</v>
      </c>
      <c r="O796">
        <v>3</v>
      </c>
      <c r="P796">
        <v>1</v>
      </c>
      <c r="Q796" t="s">
        <v>50</v>
      </c>
      <c r="R796">
        <v>3</v>
      </c>
      <c r="S796" t="s">
        <v>52</v>
      </c>
      <c r="T796">
        <v>2207</v>
      </c>
      <c r="U796" t="str">
        <f t="shared" si="37"/>
        <v>Low</v>
      </c>
      <c r="V796">
        <v>22482</v>
      </c>
      <c r="W796">
        <v>1</v>
      </c>
      <c r="X796" t="s">
        <v>42</v>
      </c>
      <c r="Y796" t="s">
        <v>43</v>
      </c>
      <c r="Z796">
        <v>16</v>
      </c>
      <c r="AA796">
        <v>3</v>
      </c>
      <c r="AB796">
        <v>4</v>
      </c>
      <c r="AC796">
        <v>80</v>
      </c>
      <c r="AD796">
        <v>1</v>
      </c>
      <c r="AE796">
        <v>4</v>
      </c>
      <c r="AF796">
        <v>5</v>
      </c>
      <c r="AG796">
        <v>2</v>
      </c>
      <c r="AH796" t="str">
        <f t="shared" si="38"/>
        <v>3-5 Years</v>
      </c>
      <c r="AI796">
        <v>4</v>
      </c>
      <c r="AJ796">
        <v>2</v>
      </c>
      <c r="AK796">
        <v>2</v>
      </c>
      <c r="AL796">
        <v>2</v>
      </c>
    </row>
    <row r="797" spans="1:38" x14ac:dyDescent="0.25">
      <c r="A797">
        <v>34</v>
      </c>
      <c r="B797" t="str">
        <f t="shared" si="36"/>
        <v>Mid Career (31-45)</v>
      </c>
      <c r="C797" t="s">
        <v>43</v>
      </c>
      <c r="D797" t="s">
        <v>44</v>
      </c>
      <c r="E797">
        <v>618</v>
      </c>
      <c r="F797" t="s">
        <v>45</v>
      </c>
      <c r="G797">
        <v>3</v>
      </c>
      <c r="H797">
        <v>1</v>
      </c>
      <c r="I797" t="s">
        <v>38</v>
      </c>
      <c r="J797">
        <v>1</v>
      </c>
      <c r="K797">
        <v>1103</v>
      </c>
      <c r="L797">
        <v>1</v>
      </c>
      <c r="M797" t="s">
        <v>46</v>
      </c>
      <c r="N797">
        <v>45</v>
      </c>
      <c r="O797">
        <v>3</v>
      </c>
      <c r="P797">
        <v>2</v>
      </c>
      <c r="Q797" t="s">
        <v>54</v>
      </c>
      <c r="R797">
        <v>4</v>
      </c>
      <c r="S797" t="s">
        <v>41</v>
      </c>
      <c r="T797">
        <v>7756</v>
      </c>
      <c r="U797" t="str">
        <f t="shared" si="37"/>
        <v>High</v>
      </c>
      <c r="V797">
        <v>22266</v>
      </c>
      <c r="W797">
        <v>0</v>
      </c>
      <c r="X797" t="s">
        <v>42</v>
      </c>
      <c r="Y797" t="s">
        <v>43</v>
      </c>
      <c r="Z797">
        <v>17</v>
      </c>
      <c r="AA797">
        <v>3</v>
      </c>
      <c r="AB797">
        <v>3</v>
      </c>
      <c r="AC797">
        <v>80</v>
      </c>
      <c r="AD797">
        <v>0</v>
      </c>
      <c r="AE797">
        <v>7</v>
      </c>
      <c r="AF797">
        <v>1</v>
      </c>
      <c r="AG797">
        <v>2</v>
      </c>
      <c r="AH797" t="str">
        <f t="shared" si="38"/>
        <v>6+ Years</v>
      </c>
      <c r="AI797">
        <v>6</v>
      </c>
      <c r="AJ797">
        <v>2</v>
      </c>
      <c r="AK797">
        <v>0</v>
      </c>
      <c r="AL797">
        <v>4</v>
      </c>
    </row>
    <row r="798" spans="1:38" x14ac:dyDescent="0.25">
      <c r="A798">
        <v>37</v>
      </c>
      <c r="B798" t="str">
        <f t="shared" si="36"/>
        <v>Mid Career (31-45)</v>
      </c>
      <c r="C798" t="s">
        <v>43</v>
      </c>
      <c r="D798" t="s">
        <v>36</v>
      </c>
      <c r="E798">
        <v>309</v>
      </c>
      <c r="F798" t="s">
        <v>37</v>
      </c>
      <c r="G798">
        <v>10</v>
      </c>
      <c r="H798">
        <v>4</v>
      </c>
      <c r="I798" t="s">
        <v>38</v>
      </c>
      <c r="J798">
        <v>1</v>
      </c>
      <c r="K798">
        <v>1105</v>
      </c>
      <c r="L798">
        <v>4</v>
      </c>
      <c r="M798" t="s">
        <v>39</v>
      </c>
      <c r="N798">
        <v>88</v>
      </c>
      <c r="O798">
        <v>2</v>
      </c>
      <c r="P798">
        <v>2</v>
      </c>
      <c r="Q798" t="s">
        <v>40</v>
      </c>
      <c r="R798">
        <v>4</v>
      </c>
      <c r="S798" t="s">
        <v>52</v>
      </c>
      <c r="T798">
        <v>6694</v>
      </c>
      <c r="U798" t="str">
        <f t="shared" si="37"/>
        <v>Medium</v>
      </c>
      <c r="V798">
        <v>24223</v>
      </c>
      <c r="W798">
        <v>2</v>
      </c>
      <c r="X798" t="s">
        <v>42</v>
      </c>
      <c r="Y798" t="s">
        <v>35</v>
      </c>
      <c r="Z798">
        <v>14</v>
      </c>
      <c r="AA798">
        <v>3</v>
      </c>
      <c r="AB798">
        <v>3</v>
      </c>
      <c r="AC798">
        <v>80</v>
      </c>
      <c r="AD798">
        <v>3</v>
      </c>
      <c r="AE798">
        <v>8</v>
      </c>
      <c r="AF798">
        <v>5</v>
      </c>
      <c r="AG798">
        <v>3</v>
      </c>
      <c r="AH798" t="str">
        <f t="shared" si="38"/>
        <v>0-2 Years</v>
      </c>
      <c r="AI798">
        <v>1</v>
      </c>
      <c r="AJ798">
        <v>0</v>
      </c>
      <c r="AK798">
        <v>0</v>
      </c>
      <c r="AL798">
        <v>0</v>
      </c>
    </row>
    <row r="799" spans="1:38" x14ac:dyDescent="0.25">
      <c r="A799">
        <v>25</v>
      </c>
      <c r="B799" t="str">
        <f t="shared" si="36"/>
        <v>Early Career (18-30)</v>
      </c>
      <c r="C799" t="s">
        <v>35</v>
      </c>
      <c r="D799" t="s">
        <v>36</v>
      </c>
      <c r="E799">
        <v>1219</v>
      </c>
      <c r="F799" t="s">
        <v>45</v>
      </c>
      <c r="G799">
        <v>4</v>
      </c>
      <c r="H799">
        <v>1</v>
      </c>
      <c r="I799" t="s">
        <v>60</v>
      </c>
      <c r="J799">
        <v>1</v>
      </c>
      <c r="K799">
        <v>1106</v>
      </c>
      <c r="L799">
        <v>4</v>
      </c>
      <c r="M799" t="s">
        <v>46</v>
      </c>
      <c r="N799">
        <v>32</v>
      </c>
      <c r="O799">
        <v>3</v>
      </c>
      <c r="P799">
        <v>1</v>
      </c>
      <c r="Q799" t="s">
        <v>50</v>
      </c>
      <c r="R799">
        <v>4</v>
      </c>
      <c r="S799" t="s">
        <v>48</v>
      </c>
      <c r="T799">
        <v>3691</v>
      </c>
      <c r="U799" t="str">
        <f t="shared" si="37"/>
        <v>Medium</v>
      </c>
      <c r="V799">
        <v>4605</v>
      </c>
      <c r="W799">
        <v>1</v>
      </c>
      <c r="X799" t="s">
        <v>42</v>
      </c>
      <c r="Y799" t="s">
        <v>35</v>
      </c>
      <c r="Z799">
        <v>15</v>
      </c>
      <c r="AA799">
        <v>3</v>
      </c>
      <c r="AB799">
        <v>2</v>
      </c>
      <c r="AC799">
        <v>80</v>
      </c>
      <c r="AD799">
        <v>1</v>
      </c>
      <c r="AE799">
        <v>7</v>
      </c>
      <c r="AF799">
        <v>3</v>
      </c>
      <c r="AG799">
        <v>4</v>
      </c>
      <c r="AH799" t="str">
        <f t="shared" si="38"/>
        <v>6+ Years</v>
      </c>
      <c r="AI799">
        <v>7</v>
      </c>
      <c r="AJ799">
        <v>7</v>
      </c>
      <c r="AK799">
        <v>5</v>
      </c>
      <c r="AL799">
        <v>6</v>
      </c>
    </row>
    <row r="800" spans="1:38" x14ac:dyDescent="0.25">
      <c r="A800">
        <v>26</v>
      </c>
      <c r="B800" t="str">
        <f t="shared" si="36"/>
        <v>Early Career (18-30)</v>
      </c>
      <c r="C800" t="s">
        <v>35</v>
      </c>
      <c r="D800" t="s">
        <v>36</v>
      </c>
      <c r="E800">
        <v>1330</v>
      </c>
      <c r="F800" t="s">
        <v>45</v>
      </c>
      <c r="G800">
        <v>21</v>
      </c>
      <c r="H800">
        <v>3</v>
      </c>
      <c r="I800" t="s">
        <v>51</v>
      </c>
      <c r="J800">
        <v>1</v>
      </c>
      <c r="K800">
        <v>1107</v>
      </c>
      <c r="L800">
        <v>1</v>
      </c>
      <c r="M800" t="s">
        <v>46</v>
      </c>
      <c r="N800">
        <v>37</v>
      </c>
      <c r="O800">
        <v>3</v>
      </c>
      <c r="P800">
        <v>1</v>
      </c>
      <c r="Q800" t="s">
        <v>50</v>
      </c>
      <c r="R800">
        <v>3</v>
      </c>
      <c r="S800" t="s">
        <v>52</v>
      </c>
      <c r="T800">
        <v>2377</v>
      </c>
      <c r="U800" t="str">
        <f t="shared" si="37"/>
        <v>Low</v>
      </c>
      <c r="V800">
        <v>19373</v>
      </c>
      <c r="W800">
        <v>1</v>
      </c>
      <c r="X800" t="s">
        <v>42</v>
      </c>
      <c r="Y800" t="s">
        <v>43</v>
      </c>
      <c r="Z800">
        <v>20</v>
      </c>
      <c r="AA800">
        <v>4</v>
      </c>
      <c r="AB800">
        <v>3</v>
      </c>
      <c r="AC800">
        <v>80</v>
      </c>
      <c r="AD800">
        <v>1</v>
      </c>
      <c r="AE800">
        <v>1</v>
      </c>
      <c r="AF800">
        <v>0</v>
      </c>
      <c r="AG800">
        <v>2</v>
      </c>
      <c r="AH800" t="str">
        <f t="shared" si="38"/>
        <v>0-2 Years</v>
      </c>
      <c r="AI800">
        <v>1</v>
      </c>
      <c r="AJ800">
        <v>1</v>
      </c>
      <c r="AK800">
        <v>0</v>
      </c>
      <c r="AL800">
        <v>0</v>
      </c>
    </row>
    <row r="801" spans="1:38" x14ac:dyDescent="0.25">
      <c r="A801">
        <v>33</v>
      </c>
      <c r="B801" t="str">
        <f t="shared" si="36"/>
        <v>Mid Career (31-45)</v>
      </c>
      <c r="C801" t="s">
        <v>35</v>
      </c>
      <c r="D801" t="s">
        <v>36</v>
      </c>
      <c r="E801">
        <v>1017</v>
      </c>
      <c r="F801" t="s">
        <v>45</v>
      </c>
      <c r="G801">
        <v>25</v>
      </c>
      <c r="H801">
        <v>3</v>
      </c>
      <c r="I801" t="s">
        <v>51</v>
      </c>
      <c r="J801">
        <v>1</v>
      </c>
      <c r="K801">
        <v>1108</v>
      </c>
      <c r="L801">
        <v>1</v>
      </c>
      <c r="M801" t="s">
        <v>46</v>
      </c>
      <c r="N801">
        <v>55</v>
      </c>
      <c r="O801">
        <v>2</v>
      </c>
      <c r="P801">
        <v>1</v>
      </c>
      <c r="Q801" t="s">
        <v>47</v>
      </c>
      <c r="R801">
        <v>2</v>
      </c>
      <c r="S801" t="s">
        <v>41</v>
      </c>
      <c r="T801">
        <v>2313</v>
      </c>
      <c r="U801" t="str">
        <f t="shared" si="37"/>
        <v>Low</v>
      </c>
      <c r="V801">
        <v>2993</v>
      </c>
      <c r="W801">
        <v>4</v>
      </c>
      <c r="X801" t="s">
        <v>42</v>
      </c>
      <c r="Y801" t="s">
        <v>35</v>
      </c>
      <c r="Z801">
        <v>20</v>
      </c>
      <c r="AA801">
        <v>4</v>
      </c>
      <c r="AB801">
        <v>2</v>
      </c>
      <c r="AC801">
        <v>80</v>
      </c>
      <c r="AD801">
        <v>0</v>
      </c>
      <c r="AE801">
        <v>5</v>
      </c>
      <c r="AF801">
        <v>0</v>
      </c>
      <c r="AG801">
        <v>3</v>
      </c>
      <c r="AH801" t="str">
        <f t="shared" si="38"/>
        <v>0-2 Years</v>
      </c>
      <c r="AI801">
        <v>2</v>
      </c>
      <c r="AJ801">
        <v>2</v>
      </c>
      <c r="AK801">
        <v>2</v>
      </c>
      <c r="AL801">
        <v>2</v>
      </c>
    </row>
    <row r="802" spans="1:38" x14ac:dyDescent="0.25">
      <c r="A802">
        <v>42</v>
      </c>
      <c r="B802" t="str">
        <f t="shared" si="36"/>
        <v>Mid Career (31-45)</v>
      </c>
      <c r="C802" t="s">
        <v>43</v>
      </c>
      <c r="D802" t="s">
        <v>36</v>
      </c>
      <c r="E802">
        <v>469</v>
      </c>
      <c r="F802" t="s">
        <v>45</v>
      </c>
      <c r="G802">
        <v>2</v>
      </c>
      <c r="H802">
        <v>2</v>
      </c>
      <c r="I802" t="s">
        <v>51</v>
      </c>
      <c r="J802">
        <v>1</v>
      </c>
      <c r="K802">
        <v>1109</v>
      </c>
      <c r="L802">
        <v>4</v>
      </c>
      <c r="M802" t="s">
        <v>46</v>
      </c>
      <c r="N802">
        <v>35</v>
      </c>
      <c r="O802">
        <v>3</v>
      </c>
      <c r="P802">
        <v>4</v>
      </c>
      <c r="Q802" t="s">
        <v>56</v>
      </c>
      <c r="R802">
        <v>1</v>
      </c>
      <c r="S802" t="s">
        <v>48</v>
      </c>
      <c r="T802">
        <v>17665</v>
      </c>
      <c r="U802" t="str">
        <f t="shared" si="37"/>
        <v>High</v>
      </c>
      <c r="V802">
        <v>14399</v>
      </c>
      <c r="W802">
        <v>0</v>
      </c>
      <c r="X802" t="s">
        <v>42</v>
      </c>
      <c r="Y802" t="s">
        <v>43</v>
      </c>
      <c r="Z802">
        <v>17</v>
      </c>
      <c r="AA802">
        <v>3</v>
      </c>
      <c r="AB802">
        <v>4</v>
      </c>
      <c r="AC802">
        <v>80</v>
      </c>
      <c r="AD802">
        <v>1</v>
      </c>
      <c r="AE802">
        <v>23</v>
      </c>
      <c r="AF802">
        <v>3</v>
      </c>
      <c r="AG802">
        <v>3</v>
      </c>
      <c r="AH802" t="str">
        <f t="shared" si="38"/>
        <v>6+ Years</v>
      </c>
      <c r="AI802">
        <v>22</v>
      </c>
      <c r="AJ802">
        <v>6</v>
      </c>
      <c r="AK802">
        <v>13</v>
      </c>
      <c r="AL802">
        <v>7</v>
      </c>
    </row>
    <row r="803" spans="1:38" x14ac:dyDescent="0.25">
      <c r="A803">
        <v>28</v>
      </c>
      <c r="B803" t="str">
        <f t="shared" si="36"/>
        <v>Early Career (18-30)</v>
      </c>
      <c r="C803" t="s">
        <v>35</v>
      </c>
      <c r="D803" t="s">
        <v>44</v>
      </c>
      <c r="E803">
        <v>1009</v>
      </c>
      <c r="F803" t="s">
        <v>45</v>
      </c>
      <c r="G803">
        <v>1</v>
      </c>
      <c r="H803">
        <v>3</v>
      </c>
      <c r="I803" t="s">
        <v>51</v>
      </c>
      <c r="J803">
        <v>1</v>
      </c>
      <c r="K803">
        <v>1111</v>
      </c>
      <c r="L803">
        <v>1</v>
      </c>
      <c r="M803" t="s">
        <v>46</v>
      </c>
      <c r="N803">
        <v>45</v>
      </c>
      <c r="O803">
        <v>2</v>
      </c>
      <c r="P803">
        <v>1</v>
      </c>
      <c r="Q803" t="s">
        <v>50</v>
      </c>
      <c r="R803">
        <v>2</v>
      </c>
      <c r="S803" t="s">
        <v>52</v>
      </c>
      <c r="T803">
        <v>2596</v>
      </c>
      <c r="U803" t="str">
        <f t="shared" si="37"/>
        <v>Low</v>
      </c>
      <c r="V803">
        <v>7160</v>
      </c>
      <c r="W803">
        <v>1</v>
      </c>
      <c r="X803" t="s">
        <v>42</v>
      </c>
      <c r="Y803" t="s">
        <v>43</v>
      </c>
      <c r="Z803">
        <v>15</v>
      </c>
      <c r="AA803">
        <v>3</v>
      </c>
      <c r="AB803">
        <v>1</v>
      </c>
      <c r="AC803">
        <v>80</v>
      </c>
      <c r="AD803">
        <v>2</v>
      </c>
      <c r="AE803">
        <v>1</v>
      </c>
      <c r="AF803">
        <v>2</v>
      </c>
      <c r="AG803">
        <v>3</v>
      </c>
      <c r="AH803" t="str">
        <f t="shared" si="38"/>
        <v>0-2 Years</v>
      </c>
      <c r="AI803">
        <v>1</v>
      </c>
      <c r="AJ803">
        <v>0</v>
      </c>
      <c r="AK803">
        <v>0</v>
      </c>
      <c r="AL803">
        <v>0</v>
      </c>
    </row>
    <row r="804" spans="1:38" x14ac:dyDescent="0.25">
      <c r="A804">
        <v>50</v>
      </c>
      <c r="B804" t="str">
        <f t="shared" si="36"/>
        <v>Late Career (46+)</v>
      </c>
      <c r="C804" t="s">
        <v>35</v>
      </c>
      <c r="D804" t="s">
        <v>44</v>
      </c>
      <c r="E804">
        <v>959</v>
      </c>
      <c r="F804" t="s">
        <v>37</v>
      </c>
      <c r="G804">
        <v>1</v>
      </c>
      <c r="H804">
        <v>4</v>
      </c>
      <c r="I804" t="s">
        <v>49</v>
      </c>
      <c r="J804">
        <v>1</v>
      </c>
      <c r="K804">
        <v>1113</v>
      </c>
      <c r="L804">
        <v>4</v>
      </c>
      <c r="M804" t="s">
        <v>46</v>
      </c>
      <c r="N804">
        <v>81</v>
      </c>
      <c r="O804">
        <v>3</v>
      </c>
      <c r="P804">
        <v>2</v>
      </c>
      <c r="Q804" t="s">
        <v>40</v>
      </c>
      <c r="R804">
        <v>3</v>
      </c>
      <c r="S804" t="s">
        <v>41</v>
      </c>
      <c r="T804">
        <v>4728</v>
      </c>
      <c r="U804" t="str">
        <f t="shared" si="37"/>
        <v>Medium</v>
      </c>
      <c r="V804">
        <v>17251</v>
      </c>
      <c r="W804">
        <v>3</v>
      </c>
      <c r="X804" t="s">
        <v>42</v>
      </c>
      <c r="Y804" t="s">
        <v>35</v>
      </c>
      <c r="Z804">
        <v>14</v>
      </c>
      <c r="AA804">
        <v>3</v>
      </c>
      <c r="AB804">
        <v>4</v>
      </c>
      <c r="AC804">
        <v>80</v>
      </c>
      <c r="AD804">
        <v>0</v>
      </c>
      <c r="AE804">
        <v>5</v>
      </c>
      <c r="AF804">
        <v>4</v>
      </c>
      <c r="AG804">
        <v>3</v>
      </c>
      <c r="AH804" t="str">
        <f t="shared" si="38"/>
        <v>0-2 Years</v>
      </c>
      <c r="AI804">
        <v>0</v>
      </c>
      <c r="AJ804">
        <v>0</v>
      </c>
      <c r="AK804">
        <v>0</v>
      </c>
      <c r="AL804">
        <v>0</v>
      </c>
    </row>
    <row r="805" spans="1:38" x14ac:dyDescent="0.25">
      <c r="A805">
        <v>33</v>
      </c>
      <c r="B805" t="str">
        <f t="shared" si="36"/>
        <v>Mid Career (31-45)</v>
      </c>
      <c r="C805" t="s">
        <v>43</v>
      </c>
      <c r="D805" t="s">
        <v>44</v>
      </c>
      <c r="E805">
        <v>970</v>
      </c>
      <c r="F805" t="s">
        <v>37</v>
      </c>
      <c r="G805">
        <v>7</v>
      </c>
      <c r="H805">
        <v>3</v>
      </c>
      <c r="I805" t="s">
        <v>38</v>
      </c>
      <c r="J805">
        <v>1</v>
      </c>
      <c r="K805">
        <v>1114</v>
      </c>
      <c r="L805">
        <v>4</v>
      </c>
      <c r="M805" t="s">
        <v>39</v>
      </c>
      <c r="N805">
        <v>30</v>
      </c>
      <c r="O805">
        <v>3</v>
      </c>
      <c r="P805">
        <v>2</v>
      </c>
      <c r="Q805" t="s">
        <v>40</v>
      </c>
      <c r="R805">
        <v>2</v>
      </c>
      <c r="S805" t="s">
        <v>48</v>
      </c>
      <c r="T805">
        <v>4302</v>
      </c>
      <c r="U805" t="str">
        <f t="shared" si="37"/>
        <v>Medium</v>
      </c>
      <c r="V805">
        <v>13401</v>
      </c>
      <c r="W805">
        <v>0</v>
      </c>
      <c r="X805" t="s">
        <v>42</v>
      </c>
      <c r="Y805" t="s">
        <v>43</v>
      </c>
      <c r="Z805">
        <v>17</v>
      </c>
      <c r="AA805">
        <v>3</v>
      </c>
      <c r="AB805">
        <v>3</v>
      </c>
      <c r="AC805">
        <v>80</v>
      </c>
      <c r="AD805">
        <v>1</v>
      </c>
      <c r="AE805">
        <v>4</v>
      </c>
      <c r="AF805">
        <v>3</v>
      </c>
      <c r="AG805">
        <v>3</v>
      </c>
      <c r="AH805" t="str">
        <f t="shared" si="38"/>
        <v>3-5 Years</v>
      </c>
      <c r="AI805">
        <v>3</v>
      </c>
      <c r="AJ805">
        <v>2</v>
      </c>
      <c r="AK805">
        <v>0</v>
      </c>
      <c r="AL805">
        <v>2</v>
      </c>
    </row>
    <row r="806" spans="1:38" x14ac:dyDescent="0.25">
      <c r="A806">
        <v>34</v>
      </c>
      <c r="B806" t="str">
        <f t="shared" si="36"/>
        <v>Mid Career (31-45)</v>
      </c>
      <c r="C806" t="s">
        <v>43</v>
      </c>
      <c r="D806" t="s">
        <v>55</v>
      </c>
      <c r="E806">
        <v>697</v>
      </c>
      <c r="F806" t="s">
        <v>45</v>
      </c>
      <c r="G806">
        <v>3</v>
      </c>
      <c r="H806">
        <v>4</v>
      </c>
      <c r="I806" t="s">
        <v>38</v>
      </c>
      <c r="J806">
        <v>1</v>
      </c>
      <c r="K806">
        <v>1115</v>
      </c>
      <c r="L806">
        <v>3</v>
      </c>
      <c r="M806" t="s">
        <v>46</v>
      </c>
      <c r="N806">
        <v>40</v>
      </c>
      <c r="O806">
        <v>2</v>
      </c>
      <c r="P806">
        <v>1</v>
      </c>
      <c r="Q806" t="s">
        <v>47</v>
      </c>
      <c r="R806">
        <v>4</v>
      </c>
      <c r="S806" t="s">
        <v>48</v>
      </c>
      <c r="T806">
        <v>2979</v>
      </c>
      <c r="U806" t="str">
        <f t="shared" si="37"/>
        <v>Low</v>
      </c>
      <c r="V806">
        <v>22478</v>
      </c>
      <c r="W806">
        <v>3</v>
      </c>
      <c r="X806" t="s">
        <v>42</v>
      </c>
      <c r="Y806" t="s">
        <v>43</v>
      </c>
      <c r="Z806">
        <v>17</v>
      </c>
      <c r="AA806">
        <v>3</v>
      </c>
      <c r="AB806">
        <v>4</v>
      </c>
      <c r="AC806">
        <v>80</v>
      </c>
      <c r="AD806">
        <v>3</v>
      </c>
      <c r="AE806">
        <v>6</v>
      </c>
      <c r="AF806">
        <v>2</v>
      </c>
      <c r="AG806">
        <v>3</v>
      </c>
      <c r="AH806" t="str">
        <f t="shared" si="38"/>
        <v>0-2 Years</v>
      </c>
      <c r="AI806">
        <v>0</v>
      </c>
      <c r="AJ806">
        <v>0</v>
      </c>
      <c r="AK806">
        <v>0</v>
      </c>
      <c r="AL806">
        <v>0</v>
      </c>
    </row>
    <row r="807" spans="1:38" x14ac:dyDescent="0.25">
      <c r="A807">
        <v>48</v>
      </c>
      <c r="B807" t="str">
        <f t="shared" si="36"/>
        <v>Late Career (46+)</v>
      </c>
      <c r="C807" t="s">
        <v>43</v>
      </c>
      <c r="D807" t="s">
        <v>55</v>
      </c>
      <c r="E807">
        <v>1262</v>
      </c>
      <c r="F807" t="s">
        <v>45</v>
      </c>
      <c r="G807">
        <v>1</v>
      </c>
      <c r="H807">
        <v>4</v>
      </c>
      <c r="I807" t="s">
        <v>51</v>
      </c>
      <c r="J807">
        <v>1</v>
      </c>
      <c r="K807">
        <v>1116</v>
      </c>
      <c r="L807">
        <v>1</v>
      </c>
      <c r="M807" t="s">
        <v>46</v>
      </c>
      <c r="N807">
        <v>35</v>
      </c>
      <c r="O807">
        <v>4</v>
      </c>
      <c r="P807">
        <v>4</v>
      </c>
      <c r="Q807" t="s">
        <v>56</v>
      </c>
      <c r="R807">
        <v>4</v>
      </c>
      <c r="S807" t="s">
        <v>41</v>
      </c>
      <c r="T807">
        <v>16885</v>
      </c>
      <c r="U807" t="str">
        <f t="shared" si="37"/>
        <v>High</v>
      </c>
      <c r="V807">
        <v>16154</v>
      </c>
      <c r="W807">
        <v>2</v>
      </c>
      <c r="X807" t="s">
        <v>42</v>
      </c>
      <c r="Y807" t="s">
        <v>43</v>
      </c>
      <c r="Z807">
        <v>22</v>
      </c>
      <c r="AA807">
        <v>4</v>
      </c>
      <c r="AB807">
        <v>3</v>
      </c>
      <c r="AC807">
        <v>80</v>
      </c>
      <c r="AD807">
        <v>0</v>
      </c>
      <c r="AE807">
        <v>27</v>
      </c>
      <c r="AF807">
        <v>3</v>
      </c>
      <c r="AG807">
        <v>2</v>
      </c>
      <c r="AH807" t="str">
        <f t="shared" si="38"/>
        <v>3-5 Years</v>
      </c>
      <c r="AI807">
        <v>5</v>
      </c>
      <c r="AJ807">
        <v>4</v>
      </c>
      <c r="AK807">
        <v>2</v>
      </c>
      <c r="AL807">
        <v>1</v>
      </c>
    </row>
    <row r="808" spans="1:38" x14ac:dyDescent="0.25">
      <c r="A808">
        <v>45</v>
      </c>
      <c r="B808" t="str">
        <f t="shared" si="36"/>
        <v>Mid Career (31-45)</v>
      </c>
      <c r="C808" t="s">
        <v>43</v>
      </c>
      <c r="D808" t="s">
        <v>55</v>
      </c>
      <c r="E808">
        <v>1050</v>
      </c>
      <c r="F808" t="s">
        <v>37</v>
      </c>
      <c r="G808">
        <v>9</v>
      </c>
      <c r="H808">
        <v>4</v>
      </c>
      <c r="I808" t="s">
        <v>38</v>
      </c>
      <c r="J808">
        <v>1</v>
      </c>
      <c r="K808">
        <v>1117</v>
      </c>
      <c r="L808">
        <v>2</v>
      </c>
      <c r="M808" t="s">
        <v>39</v>
      </c>
      <c r="N808">
        <v>65</v>
      </c>
      <c r="O808">
        <v>2</v>
      </c>
      <c r="P808">
        <v>2</v>
      </c>
      <c r="Q808" t="s">
        <v>40</v>
      </c>
      <c r="R808">
        <v>3</v>
      </c>
      <c r="S808" t="s">
        <v>48</v>
      </c>
      <c r="T808">
        <v>5593</v>
      </c>
      <c r="U808" t="str">
        <f t="shared" si="37"/>
        <v>Medium</v>
      </c>
      <c r="V808">
        <v>17970</v>
      </c>
      <c r="W808">
        <v>1</v>
      </c>
      <c r="X808" t="s">
        <v>42</v>
      </c>
      <c r="Y808" t="s">
        <v>43</v>
      </c>
      <c r="Z808">
        <v>13</v>
      </c>
      <c r="AA808">
        <v>3</v>
      </c>
      <c r="AB808">
        <v>4</v>
      </c>
      <c r="AC808">
        <v>80</v>
      </c>
      <c r="AD808">
        <v>1</v>
      </c>
      <c r="AE808">
        <v>15</v>
      </c>
      <c r="AF808">
        <v>2</v>
      </c>
      <c r="AG808">
        <v>3</v>
      </c>
      <c r="AH808" t="str">
        <f t="shared" si="38"/>
        <v>6+ Years</v>
      </c>
      <c r="AI808">
        <v>15</v>
      </c>
      <c r="AJ808">
        <v>10</v>
      </c>
      <c r="AK808">
        <v>4</v>
      </c>
      <c r="AL808">
        <v>12</v>
      </c>
    </row>
    <row r="809" spans="1:38" x14ac:dyDescent="0.25">
      <c r="A809">
        <v>52</v>
      </c>
      <c r="B809" t="str">
        <f t="shared" si="36"/>
        <v>Late Career (46+)</v>
      </c>
      <c r="C809" t="s">
        <v>43</v>
      </c>
      <c r="D809" t="s">
        <v>36</v>
      </c>
      <c r="E809">
        <v>994</v>
      </c>
      <c r="F809" t="s">
        <v>45</v>
      </c>
      <c r="G809">
        <v>7</v>
      </c>
      <c r="H809">
        <v>4</v>
      </c>
      <c r="I809" t="s">
        <v>38</v>
      </c>
      <c r="J809">
        <v>1</v>
      </c>
      <c r="K809">
        <v>1118</v>
      </c>
      <c r="L809">
        <v>2</v>
      </c>
      <c r="M809" t="s">
        <v>46</v>
      </c>
      <c r="N809">
        <v>87</v>
      </c>
      <c r="O809">
        <v>3</v>
      </c>
      <c r="P809">
        <v>3</v>
      </c>
      <c r="Q809" t="s">
        <v>54</v>
      </c>
      <c r="R809">
        <v>2</v>
      </c>
      <c r="S809" t="s">
        <v>41</v>
      </c>
      <c r="T809">
        <v>10445</v>
      </c>
      <c r="U809" t="str">
        <f t="shared" si="37"/>
        <v>High</v>
      </c>
      <c r="V809">
        <v>15322</v>
      </c>
      <c r="W809">
        <v>7</v>
      </c>
      <c r="X809" t="s">
        <v>42</v>
      </c>
      <c r="Y809" t="s">
        <v>43</v>
      </c>
      <c r="Z809">
        <v>19</v>
      </c>
      <c r="AA809">
        <v>3</v>
      </c>
      <c r="AB809">
        <v>4</v>
      </c>
      <c r="AC809">
        <v>80</v>
      </c>
      <c r="AD809">
        <v>0</v>
      </c>
      <c r="AE809">
        <v>18</v>
      </c>
      <c r="AF809">
        <v>4</v>
      </c>
      <c r="AG809">
        <v>3</v>
      </c>
      <c r="AH809" t="str">
        <f t="shared" si="38"/>
        <v>6+ Years</v>
      </c>
      <c r="AI809">
        <v>8</v>
      </c>
      <c r="AJ809">
        <v>6</v>
      </c>
      <c r="AK809">
        <v>4</v>
      </c>
      <c r="AL809">
        <v>0</v>
      </c>
    </row>
    <row r="810" spans="1:38" x14ac:dyDescent="0.25">
      <c r="A810">
        <v>38</v>
      </c>
      <c r="B810" t="str">
        <f t="shared" si="36"/>
        <v>Mid Career (31-45)</v>
      </c>
      <c r="C810" t="s">
        <v>43</v>
      </c>
      <c r="D810" t="s">
        <v>36</v>
      </c>
      <c r="E810">
        <v>770</v>
      </c>
      <c r="F810" t="s">
        <v>37</v>
      </c>
      <c r="G810">
        <v>10</v>
      </c>
      <c r="H810">
        <v>4</v>
      </c>
      <c r="I810" t="s">
        <v>59</v>
      </c>
      <c r="J810">
        <v>1</v>
      </c>
      <c r="K810">
        <v>1119</v>
      </c>
      <c r="L810">
        <v>3</v>
      </c>
      <c r="M810" t="s">
        <v>46</v>
      </c>
      <c r="N810">
        <v>73</v>
      </c>
      <c r="O810">
        <v>2</v>
      </c>
      <c r="P810">
        <v>3</v>
      </c>
      <c r="Q810" t="s">
        <v>40</v>
      </c>
      <c r="R810">
        <v>3</v>
      </c>
      <c r="S810" t="s">
        <v>52</v>
      </c>
      <c r="T810">
        <v>8740</v>
      </c>
      <c r="U810" t="str">
        <f t="shared" si="37"/>
        <v>High</v>
      </c>
      <c r="V810">
        <v>5569</v>
      </c>
      <c r="W810">
        <v>0</v>
      </c>
      <c r="X810" t="s">
        <v>42</v>
      </c>
      <c r="Y810" t="s">
        <v>35</v>
      </c>
      <c r="Z810">
        <v>14</v>
      </c>
      <c r="AA810">
        <v>3</v>
      </c>
      <c r="AB810">
        <v>2</v>
      </c>
      <c r="AC810">
        <v>80</v>
      </c>
      <c r="AD810">
        <v>2</v>
      </c>
      <c r="AE810">
        <v>9</v>
      </c>
      <c r="AF810">
        <v>2</v>
      </c>
      <c r="AG810">
        <v>3</v>
      </c>
      <c r="AH810" t="str">
        <f t="shared" si="38"/>
        <v>6+ Years</v>
      </c>
      <c r="AI810">
        <v>8</v>
      </c>
      <c r="AJ810">
        <v>7</v>
      </c>
      <c r="AK810">
        <v>2</v>
      </c>
      <c r="AL810">
        <v>7</v>
      </c>
    </row>
    <row r="811" spans="1:38" x14ac:dyDescent="0.25">
      <c r="A811">
        <v>29</v>
      </c>
      <c r="B811" t="str">
        <f t="shared" si="36"/>
        <v>Early Career (18-30)</v>
      </c>
      <c r="C811" t="s">
        <v>43</v>
      </c>
      <c r="D811" t="s">
        <v>36</v>
      </c>
      <c r="E811">
        <v>1107</v>
      </c>
      <c r="F811" t="s">
        <v>45</v>
      </c>
      <c r="G811">
        <v>28</v>
      </c>
      <c r="H811">
        <v>4</v>
      </c>
      <c r="I811" t="s">
        <v>38</v>
      </c>
      <c r="J811">
        <v>1</v>
      </c>
      <c r="K811">
        <v>1120</v>
      </c>
      <c r="L811">
        <v>3</v>
      </c>
      <c r="M811" t="s">
        <v>39</v>
      </c>
      <c r="N811">
        <v>93</v>
      </c>
      <c r="O811">
        <v>3</v>
      </c>
      <c r="P811">
        <v>1</v>
      </c>
      <c r="Q811" t="s">
        <v>47</v>
      </c>
      <c r="R811">
        <v>4</v>
      </c>
      <c r="S811" t="s">
        <v>52</v>
      </c>
      <c r="T811">
        <v>2514</v>
      </c>
      <c r="U811" t="str">
        <f t="shared" si="37"/>
        <v>Low</v>
      </c>
      <c r="V811">
        <v>26968</v>
      </c>
      <c r="W811">
        <v>4</v>
      </c>
      <c r="X811" t="s">
        <v>42</v>
      </c>
      <c r="Y811" t="s">
        <v>43</v>
      </c>
      <c r="Z811">
        <v>22</v>
      </c>
      <c r="AA811">
        <v>4</v>
      </c>
      <c r="AB811">
        <v>1</v>
      </c>
      <c r="AC811">
        <v>80</v>
      </c>
      <c r="AD811">
        <v>1</v>
      </c>
      <c r="AE811">
        <v>11</v>
      </c>
      <c r="AF811">
        <v>1</v>
      </c>
      <c r="AG811">
        <v>3</v>
      </c>
      <c r="AH811" t="str">
        <f t="shared" si="38"/>
        <v>6+ Years</v>
      </c>
      <c r="AI811">
        <v>7</v>
      </c>
      <c r="AJ811">
        <v>5</v>
      </c>
      <c r="AK811">
        <v>1</v>
      </c>
      <c r="AL811">
        <v>7</v>
      </c>
    </row>
    <row r="812" spans="1:38" x14ac:dyDescent="0.25">
      <c r="A812">
        <v>28</v>
      </c>
      <c r="B812" t="str">
        <f t="shared" si="36"/>
        <v>Early Career (18-30)</v>
      </c>
      <c r="C812" t="s">
        <v>43</v>
      </c>
      <c r="D812" t="s">
        <v>36</v>
      </c>
      <c r="E812">
        <v>950</v>
      </c>
      <c r="F812" t="s">
        <v>45</v>
      </c>
      <c r="G812">
        <v>3</v>
      </c>
      <c r="H812">
        <v>3</v>
      </c>
      <c r="I812" t="s">
        <v>51</v>
      </c>
      <c r="J812">
        <v>1</v>
      </c>
      <c r="K812">
        <v>1121</v>
      </c>
      <c r="L812">
        <v>4</v>
      </c>
      <c r="M812" t="s">
        <v>39</v>
      </c>
      <c r="N812">
        <v>93</v>
      </c>
      <c r="O812">
        <v>3</v>
      </c>
      <c r="P812">
        <v>3</v>
      </c>
      <c r="Q812" t="s">
        <v>53</v>
      </c>
      <c r="R812">
        <v>2</v>
      </c>
      <c r="S812" t="s">
        <v>52</v>
      </c>
      <c r="T812">
        <v>7655</v>
      </c>
      <c r="U812" t="str">
        <f t="shared" si="37"/>
        <v>High</v>
      </c>
      <c r="V812">
        <v>8039</v>
      </c>
      <c r="W812">
        <v>0</v>
      </c>
      <c r="X812" t="s">
        <v>42</v>
      </c>
      <c r="Y812" t="s">
        <v>43</v>
      </c>
      <c r="Z812">
        <v>17</v>
      </c>
      <c r="AA812">
        <v>3</v>
      </c>
      <c r="AB812">
        <v>2</v>
      </c>
      <c r="AC812">
        <v>80</v>
      </c>
      <c r="AD812">
        <v>3</v>
      </c>
      <c r="AE812">
        <v>10</v>
      </c>
      <c r="AF812">
        <v>3</v>
      </c>
      <c r="AG812">
        <v>2</v>
      </c>
      <c r="AH812" t="str">
        <f t="shared" si="38"/>
        <v>6+ Years</v>
      </c>
      <c r="AI812">
        <v>9</v>
      </c>
      <c r="AJ812">
        <v>7</v>
      </c>
      <c r="AK812">
        <v>1</v>
      </c>
      <c r="AL812">
        <v>7</v>
      </c>
    </row>
    <row r="813" spans="1:38" x14ac:dyDescent="0.25">
      <c r="A813">
        <v>46</v>
      </c>
      <c r="B813" t="str">
        <f t="shared" si="36"/>
        <v>Late Career (46+)</v>
      </c>
      <c r="C813" t="s">
        <v>43</v>
      </c>
      <c r="D813" t="s">
        <v>36</v>
      </c>
      <c r="E813">
        <v>406</v>
      </c>
      <c r="F813" t="s">
        <v>37</v>
      </c>
      <c r="G813">
        <v>3</v>
      </c>
      <c r="H813">
        <v>1</v>
      </c>
      <c r="I813" t="s">
        <v>59</v>
      </c>
      <c r="J813">
        <v>1</v>
      </c>
      <c r="K813">
        <v>1124</v>
      </c>
      <c r="L813">
        <v>1</v>
      </c>
      <c r="M813" t="s">
        <v>46</v>
      </c>
      <c r="N813">
        <v>52</v>
      </c>
      <c r="O813">
        <v>3</v>
      </c>
      <c r="P813">
        <v>4</v>
      </c>
      <c r="Q813" t="s">
        <v>56</v>
      </c>
      <c r="R813">
        <v>3</v>
      </c>
      <c r="S813" t="s">
        <v>48</v>
      </c>
      <c r="T813">
        <v>17465</v>
      </c>
      <c r="U813" t="str">
        <f t="shared" si="37"/>
        <v>High</v>
      </c>
      <c r="V813">
        <v>15596</v>
      </c>
      <c r="W813">
        <v>3</v>
      </c>
      <c r="X813" t="s">
        <v>42</v>
      </c>
      <c r="Y813" t="s">
        <v>43</v>
      </c>
      <c r="Z813">
        <v>12</v>
      </c>
      <c r="AA813">
        <v>3</v>
      </c>
      <c r="AB813">
        <v>4</v>
      </c>
      <c r="AC813">
        <v>80</v>
      </c>
      <c r="AD813">
        <v>1</v>
      </c>
      <c r="AE813">
        <v>23</v>
      </c>
      <c r="AF813">
        <v>3</v>
      </c>
      <c r="AG813">
        <v>3</v>
      </c>
      <c r="AH813" t="str">
        <f t="shared" si="38"/>
        <v>6+ Years</v>
      </c>
      <c r="AI813">
        <v>12</v>
      </c>
      <c r="AJ813">
        <v>9</v>
      </c>
      <c r="AK813">
        <v>4</v>
      </c>
      <c r="AL813">
        <v>9</v>
      </c>
    </row>
    <row r="814" spans="1:38" x14ac:dyDescent="0.25">
      <c r="A814">
        <v>38</v>
      </c>
      <c r="B814" t="str">
        <f t="shared" si="36"/>
        <v>Mid Career (31-45)</v>
      </c>
      <c r="C814" t="s">
        <v>43</v>
      </c>
      <c r="D814" t="s">
        <v>36</v>
      </c>
      <c r="E814">
        <v>130</v>
      </c>
      <c r="F814" t="s">
        <v>37</v>
      </c>
      <c r="G814">
        <v>2</v>
      </c>
      <c r="H814">
        <v>2</v>
      </c>
      <c r="I814" t="s">
        <v>59</v>
      </c>
      <c r="J814">
        <v>1</v>
      </c>
      <c r="K814">
        <v>1125</v>
      </c>
      <c r="L814">
        <v>4</v>
      </c>
      <c r="M814" t="s">
        <v>46</v>
      </c>
      <c r="N814">
        <v>32</v>
      </c>
      <c r="O814">
        <v>3</v>
      </c>
      <c r="P814">
        <v>3</v>
      </c>
      <c r="Q814" t="s">
        <v>40</v>
      </c>
      <c r="R814">
        <v>2</v>
      </c>
      <c r="S814" t="s">
        <v>41</v>
      </c>
      <c r="T814">
        <v>7351</v>
      </c>
      <c r="U814" t="str">
        <f t="shared" si="37"/>
        <v>High</v>
      </c>
      <c r="V814">
        <v>20619</v>
      </c>
      <c r="W814">
        <v>7</v>
      </c>
      <c r="X814" t="s">
        <v>42</v>
      </c>
      <c r="Y814" t="s">
        <v>43</v>
      </c>
      <c r="Z814">
        <v>16</v>
      </c>
      <c r="AA814">
        <v>3</v>
      </c>
      <c r="AB814">
        <v>3</v>
      </c>
      <c r="AC814">
        <v>80</v>
      </c>
      <c r="AD814">
        <v>0</v>
      </c>
      <c r="AE814">
        <v>10</v>
      </c>
      <c r="AF814">
        <v>2</v>
      </c>
      <c r="AG814">
        <v>3</v>
      </c>
      <c r="AH814" t="str">
        <f t="shared" si="38"/>
        <v>0-2 Years</v>
      </c>
      <c r="AI814">
        <v>1</v>
      </c>
      <c r="AJ814">
        <v>0</v>
      </c>
      <c r="AK814">
        <v>0</v>
      </c>
      <c r="AL814">
        <v>0</v>
      </c>
    </row>
    <row r="815" spans="1:38" x14ac:dyDescent="0.25">
      <c r="A815">
        <v>43</v>
      </c>
      <c r="B815" t="str">
        <f t="shared" si="36"/>
        <v>Mid Career (31-45)</v>
      </c>
      <c r="C815" t="s">
        <v>43</v>
      </c>
      <c r="D815" t="s">
        <v>44</v>
      </c>
      <c r="E815">
        <v>1082</v>
      </c>
      <c r="F815" t="s">
        <v>45</v>
      </c>
      <c r="G815">
        <v>27</v>
      </c>
      <c r="H815">
        <v>3</v>
      </c>
      <c r="I815" t="s">
        <v>38</v>
      </c>
      <c r="J815">
        <v>1</v>
      </c>
      <c r="K815">
        <v>1126</v>
      </c>
      <c r="L815">
        <v>3</v>
      </c>
      <c r="M815" t="s">
        <v>39</v>
      </c>
      <c r="N815">
        <v>83</v>
      </c>
      <c r="O815">
        <v>3</v>
      </c>
      <c r="P815">
        <v>3</v>
      </c>
      <c r="Q815" t="s">
        <v>53</v>
      </c>
      <c r="R815">
        <v>1</v>
      </c>
      <c r="S815" t="s">
        <v>48</v>
      </c>
      <c r="T815">
        <v>10820</v>
      </c>
      <c r="U815" t="str">
        <f t="shared" si="37"/>
        <v>High</v>
      </c>
      <c r="V815">
        <v>11535</v>
      </c>
      <c r="W815">
        <v>8</v>
      </c>
      <c r="X815" t="s">
        <v>42</v>
      </c>
      <c r="Y815" t="s">
        <v>43</v>
      </c>
      <c r="Z815">
        <v>11</v>
      </c>
      <c r="AA815">
        <v>3</v>
      </c>
      <c r="AB815">
        <v>3</v>
      </c>
      <c r="AC815">
        <v>80</v>
      </c>
      <c r="AD815">
        <v>1</v>
      </c>
      <c r="AE815">
        <v>18</v>
      </c>
      <c r="AF815">
        <v>1</v>
      </c>
      <c r="AG815">
        <v>3</v>
      </c>
      <c r="AH815" t="str">
        <f t="shared" si="38"/>
        <v>6+ Years</v>
      </c>
      <c r="AI815">
        <v>8</v>
      </c>
      <c r="AJ815">
        <v>7</v>
      </c>
      <c r="AK815">
        <v>0</v>
      </c>
      <c r="AL815">
        <v>1</v>
      </c>
    </row>
    <row r="816" spans="1:38" x14ac:dyDescent="0.25">
      <c r="A816">
        <v>39</v>
      </c>
      <c r="B816" t="str">
        <f t="shared" si="36"/>
        <v>Mid Career (31-45)</v>
      </c>
      <c r="C816" t="s">
        <v>35</v>
      </c>
      <c r="D816" t="s">
        <v>44</v>
      </c>
      <c r="E816">
        <v>203</v>
      </c>
      <c r="F816" t="s">
        <v>45</v>
      </c>
      <c r="G816">
        <v>2</v>
      </c>
      <c r="H816">
        <v>3</v>
      </c>
      <c r="I816" t="s">
        <v>38</v>
      </c>
      <c r="J816">
        <v>1</v>
      </c>
      <c r="K816">
        <v>1127</v>
      </c>
      <c r="L816">
        <v>1</v>
      </c>
      <c r="M816" t="s">
        <v>46</v>
      </c>
      <c r="N816">
        <v>84</v>
      </c>
      <c r="O816">
        <v>3</v>
      </c>
      <c r="P816">
        <v>4</v>
      </c>
      <c r="Q816" t="s">
        <v>54</v>
      </c>
      <c r="R816">
        <v>4</v>
      </c>
      <c r="S816" t="s">
        <v>52</v>
      </c>
      <c r="T816">
        <v>12169</v>
      </c>
      <c r="U816" t="str">
        <f t="shared" si="37"/>
        <v>High</v>
      </c>
      <c r="V816">
        <v>13547</v>
      </c>
      <c r="W816">
        <v>7</v>
      </c>
      <c r="X816" t="s">
        <v>42</v>
      </c>
      <c r="Y816" t="s">
        <v>43</v>
      </c>
      <c r="Z816">
        <v>11</v>
      </c>
      <c r="AA816">
        <v>3</v>
      </c>
      <c r="AB816">
        <v>4</v>
      </c>
      <c r="AC816">
        <v>80</v>
      </c>
      <c r="AD816">
        <v>3</v>
      </c>
      <c r="AE816">
        <v>21</v>
      </c>
      <c r="AF816">
        <v>4</v>
      </c>
      <c r="AG816">
        <v>3</v>
      </c>
      <c r="AH816" t="str">
        <f t="shared" si="38"/>
        <v>6+ Years</v>
      </c>
      <c r="AI816">
        <v>18</v>
      </c>
      <c r="AJ816">
        <v>7</v>
      </c>
      <c r="AK816">
        <v>11</v>
      </c>
      <c r="AL816">
        <v>5</v>
      </c>
    </row>
    <row r="817" spans="1:38" x14ac:dyDescent="0.25">
      <c r="A817">
        <v>40</v>
      </c>
      <c r="B817" t="str">
        <f t="shared" si="36"/>
        <v>Mid Career (31-45)</v>
      </c>
      <c r="C817" t="s">
        <v>43</v>
      </c>
      <c r="D817" t="s">
        <v>36</v>
      </c>
      <c r="E817">
        <v>1308</v>
      </c>
      <c r="F817" t="s">
        <v>45</v>
      </c>
      <c r="G817">
        <v>14</v>
      </c>
      <c r="H817">
        <v>3</v>
      </c>
      <c r="I817" t="s">
        <v>51</v>
      </c>
      <c r="J817">
        <v>1</v>
      </c>
      <c r="K817">
        <v>1128</v>
      </c>
      <c r="L817">
        <v>3</v>
      </c>
      <c r="M817" t="s">
        <v>46</v>
      </c>
      <c r="N817">
        <v>44</v>
      </c>
      <c r="O817">
        <v>2</v>
      </c>
      <c r="P817">
        <v>5</v>
      </c>
      <c r="Q817" t="s">
        <v>58</v>
      </c>
      <c r="R817">
        <v>3</v>
      </c>
      <c r="S817" t="s">
        <v>41</v>
      </c>
      <c r="T817">
        <v>19626</v>
      </c>
      <c r="U817" t="str">
        <f t="shared" si="37"/>
        <v>High</v>
      </c>
      <c r="V817">
        <v>17544</v>
      </c>
      <c r="W817">
        <v>1</v>
      </c>
      <c r="X817" t="s">
        <v>42</v>
      </c>
      <c r="Y817" t="s">
        <v>43</v>
      </c>
      <c r="Z817">
        <v>14</v>
      </c>
      <c r="AA817">
        <v>3</v>
      </c>
      <c r="AB817">
        <v>1</v>
      </c>
      <c r="AC817">
        <v>80</v>
      </c>
      <c r="AD817">
        <v>0</v>
      </c>
      <c r="AE817">
        <v>21</v>
      </c>
      <c r="AF817">
        <v>2</v>
      </c>
      <c r="AG817">
        <v>4</v>
      </c>
      <c r="AH817" t="str">
        <f t="shared" si="38"/>
        <v>6+ Years</v>
      </c>
      <c r="AI817">
        <v>20</v>
      </c>
      <c r="AJ817">
        <v>7</v>
      </c>
      <c r="AK817">
        <v>4</v>
      </c>
      <c r="AL817">
        <v>9</v>
      </c>
    </row>
    <row r="818" spans="1:38" x14ac:dyDescent="0.25">
      <c r="A818">
        <v>21</v>
      </c>
      <c r="B818" t="str">
        <f t="shared" si="36"/>
        <v>Early Career (18-30)</v>
      </c>
      <c r="C818" t="s">
        <v>43</v>
      </c>
      <c r="D818" t="s">
        <v>36</v>
      </c>
      <c r="E818">
        <v>984</v>
      </c>
      <c r="F818" t="s">
        <v>45</v>
      </c>
      <c r="G818">
        <v>1</v>
      </c>
      <c r="H818">
        <v>1</v>
      </c>
      <c r="I818" t="s">
        <v>60</v>
      </c>
      <c r="J818">
        <v>1</v>
      </c>
      <c r="K818">
        <v>1131</v>
      </c>
      <c r="L818">
        <v>4</v>
      </c>
      <c r="M818" t="s">
        <v>39</v>
      </c>
      <c r="N818">
        <v>70</v>
      </c>
      <c r="O818">
        <v>2</v>
      </c>
      <c r="P818">
        <v>1</v>
      </c>
      <c r="Q818" t="s">
        <v>47</v>
      </c>
      <c r="R818">
        <v>2</v>
      </c>
      <c r="S818" t="s">
        <v>41</v>
      </c>
      <c r="T818">
        <v>2070</v>
      </c>
      <c r="U818" t="str">
        <f t="shared" si="37"/>
        <v>Low</v>
      </c>
      <c r="V818">
        <v>25326</v>
      </c>
      <c r="W818">
        <v>1</v>
      </c>
      <c r="X818" t="s">
        <v>42</v>
      </c>
      <c r="Y818" t="s">
        <v>35</v>
      </c>
      <c r="Z818">
        <v>11</v>
      </c>
      <c r="AA818">
        <v>3</v>
      </c>
      <c r="AB818">
        <v>3</v>
      </c>
      <c r="AC818">
        <v>80</v>
      </c>
      <c r="AD818">
        <v>0</v>
      </c>
      <c r="AE818">
        <v>2</v>
      </c>
      <c r="AF818">
        <v>6</v>
      </c>
      <c r="AG818">
        <v>4</v>
      </c>
      <c r="AH818" t="str">
        <f t="shared" si="38"/>
        <v>0-2 Years</v>
      </c>
      <c r="AI818">
        <v>2</v>
      </c>
      <c r="AJ818">
        <v>2</v>
      </c>
      <c r="AK818">
        <v>2</v>
      </c>
      <c r="AL818">
        <v>2</v>
      </c>
    </row>
    <row r="819" spans="1:38" x14ac:dyDescent="0.25">
      <c r="A819">
        <v>39</v>
      </c>
      <c r="B819" t="str">
        <f t="shared" si="36"/>
        <v>Mid Career (31-45)</v>
      </c>
      <c r="C819" t="s">
        <v>43</v>
      </c>
      <c r="D819" t="s">
        <v>55</v>
      </c>
      <c r="E819">
        <v>439</v>
      </c>
      <c r="F819" t="s">
        <v>45</v>
      </c>
      <c r="G819">
        <v>9</v>
      </c>
      <c r="H819">
        <v>3</v>
      </c>
      <c r="I819" t="s">
        <v>38</v>
      </c>
      <c r="J819">
        <v>1</v>
      </c>
      <c r="K819">
        <v>1132</v>
      </c>
      <c r="L819">
        <v>3</v>
      </c>
      <c r="M819" t="s">
        <v>46</v>
      </c>
      <c r="N819">
        <v>70</v>
      </c>
      <c r="O819">
        <v>3</v>
      </c>
      <c r="P819">
        <v>2</v>
      </c>
      <c r="Q819" t="s">
        <v>50</v>
      </c>
      <c r="R819">
        <v>2</v>
      </c>
      <c r="S819" t="s">
        <v>41</v>
      </c>
      <c r="T819">
        <v>6782</v>
      </c>
      <c r="U819" t="str">
        <f t="shared" si="37"/>
        <v>Medium</v>
      </c>
      <c r="V819">
        <v>8770</v>
      </c>
      <c r="W819">
        <v>9</v>
      </c>
      <c r="X819" t="s">
        <v>42</v>
      </c>
      <c r="Y819" t="s">
        <v>43</v>
      </c>
      <c r="Z819">
        <v>15</v>
      </c>
      <c r="AA819">
        <v>3</v>
      </c>
      <c r="AB819">
        <v>3</v>
      </c>
      <c r="AC819">
        <v>80</v>
      </c>
      <c r="AD819">
        <v>0</v>
      </c>
      <c r="AE819">
        <v>9</v>
      </c>
      <c r="AF819">
        <v>2</v>
      </c>
      <c r="AG819">
        <v>2</v>
      </c>
      <c r="AH819" t="str">
        <f t="shared" si="38"/>
        <v>3-5 Years</v>
      </c>
      <c r="AI819">
        <v>5</v>
      </c>
      <c r="AJ819">
        <v>4</v>
      </c>
      <c r="AK819">
        <v>0</v>
      </c>
      <c r="AL819">
        <v>3</v>
      </c>
    </row>
    <row r="820" spans="1:38" x14ac:dyDescent="0.25">
      <c r="A820">
        <v>36</v>
      </c>
      <c r="B820" t="str">
        <f t="shared" si="36"/>
        <v>Mid Career (31-45)</v>
      </c>
      <c r="C820" t="s">
        <v>43</v>
      </c>
      <c r="D820" t="s">
        <v>55</v>
      </c>
      <c r="E820">
        <v>217</v>
      </c>
      <c r="F820" t="s">
        <v>45</v>
      </c>
      <c r="G820">
        <v>18</v>
      </c>
      <c r="H820">
        <v>4</v>
      </c>
      <c r="I820" t="s">
        <v>38</v>
      </c>
      <c r="J820">
        <v>1</v>
      </c>
      <c r="K820">
        <v>1133</v>
      </c>
      <c r="L820">
        <v>1</v>
      </c>
      <c r="M820" t="s">
        <v>46</v>
      </c>
      <c r="N820">
        <v>78</v>
      </c>
      <c r="O820">
        <v>3</v>
      </c>
      <c r="P820">
        <v>2</v>
      </c>
      <c r="Q820" t="s">
        <v>53</v>
      </c>
      <c r="R820">
        <v>4</v>
      </c>
      <c r="S820" t="s">
        <v>41</v>
      </c>
      <c r="T820">
        <v>7779</v>
      </c>
      <c r="U820" t="str">
        <f t="shared" si="37"/>
        <v>High</v>
      </c>
      <c r="V820">
        <v>23238</v>
      </c>
      <c r="W820">
        <v>2</v>
      </c>
      <c r="X820" t="s">
        <v>42</v>
      </c>
      <c r="Y820" t="s">
        <v>43</v>
      </c>
      <c r="Z820">
        <v>20</v>
      </c>
      <c r="AA820">
        <v>4</v>
      </c>
      <c r="AB820">
        <v>1</v>
      </c>
      <c r="AC820">
        <v>80</v>
      </c>
      <c r="AD820">
        <v>0</v>
      </c>
      <c r="AE820">
        <v>18</v>
      </c>
      <c r="AF820">
        <v>0</v>
      </c>
      <c r="AG820">
        <v>3</v>
      </c>
      <c r="AH820" t="str">
        <f t="shared" si="38"/>
        <v>6+ Years</v>
      </c>
      <c r="AI820">
        <v>11</v>
      </c>
      <c r="AJ820">
        <v>9</v>
      </c>
      <c r="AK820">
        <v>0</v>
      </c>
      <c r="AL820">
        <v>9</v>
      </c>
    </row>
    <row r="821" spans="1:38" x14ac:dyDescent="0.25">
      <c r="A821">
        <v>31</v>
      </c>
      <c r="B821" t="str">
        <f t="shared" si="36"/>
        <v>Mid Career (31-45)</v>
      </c>
      <c r="C821" t="s">
        <v>43</v>
      </c>
      <c r="D821" t="s">
        <v>44</v>
      </c>
      <c r="E821">
        <v>793</v>
      </c>
      <c r="F821" t="s">
        <v>37</v>
      </c>
      <c r="G821">
        <v>20</v>
      </c>
      <c r="H821">
        <v>3</v>
      </c>
      <c r="I821" t="s">
        <v>38</v>
      </c>
      <c r="J821">
        <v>1</v>
      </c>
      <c r="K821">
        <v>1135</v>
      </c>
      <c r="L821">
        <v>3</v>
      </c>
      <c r="M821" t="s">
        <v>46</v>
      </c>
      <c r="N821">
        <v>67</v>
      </c>
      <c r="O821">
        <v>4</v>
      </c>
      <c r="P821">
        <v>1</v>
      </c>
      <c r="Q821" t="s">
        <v>57</v>
      </c>
      <c r="R821">
        <v>4</v>
      </c>
      <c r="S821" t="s">
        <v>48</v>
      </c>
      <c r="T821">
        <v>2791</v>
      </c>
      <c r="U821" t="str">
        <f t="shared" si="37"/>
        <v>Low</v>
      </c>
      <c r="V821">
        <v>21981</v>
      </c>
      <c r="W821">
        <v>0</v>
      </c>
      <c r="X821" t="s">
        <v>42</v>
      </c>
      <c r="Y821" t="s">
        <v>43</v>
      </c>
      <c r="Z821">
        <v>12</v>
      </c>
      <c r="AA821">
        <v>3</v>
      </c>
      <c r="AB821">
        <v>1</v>
      </c>
      <c r="AC821">
        <v>80</v>
      </c>
      <c r="AD821">
        <v>1</v>
      </c>
      <c r="AE821">
        <v>3</v>
      </c>
      <c r="AF821">
        <v>4</v>
      </c>
      <c r="AG821">
        <v>3</v>
      </c>
      <c r="AH821" t="str">
        <f t="shared" si="38"/>
        <v>0-2 Years</v>
      </c>
      <c r="AI821">
        <v>2</v>
      </c>
      <c r="AJ821">
        <v>2</v>
      </c>
      <c r="AK821">
        <v>2</v>
      </c>
      <c r="AL821">
        <v>2</v>
      </c>
    </row>
    <row r="822" spans="1:38" x14ac:dyDescent="0.25">
      <c r="A822">
        <v>28</v>
      </c>
      <c r="B822" t="str">
        <f t="shared" si="36"/>
        <v>Early Career (18-30)</v>
      </c>
      <c r="C822" t="s">
        <v>43</v>
      </c>
      <c r="D822" t="s">
        <v>36</v>
      </c>
      <c r="E822">
        <v>1451</v>
      </c>
      <c r="F822" t="s">
        <v>45</v>
      </c>
      <c r="G822">
        <v>2</v>
      </c>
      <c r="H822">
        <v>1</v>
      </c>
      <c r="I822" t="s">
        <v>38</v>
      </c>
      <c r="J822">
        <v>1</v>
      </c>
      <c r="K822">
        <v>1136</v>
      </c>
      <c r="L822">
        <v>1</v>
      </c>
      <c r="M822" t="s">
        <v>46</v>
      </c>
      <c r="N822">
        <v>67</v>
      </c>
      <c r="O822">
        <v>2</v>
      </c>
      <c r="P822">
        <v>1</v>
      </c>
      <c r="Q822" t="s">
        <v>47</v>
      </c>
      <c r="R822">
        <v>2</v>
      </c>
      <c r="S822" t="s">
        <v>48</v>
      </c>
      <c r="T822">
        <v>3201</v>
      </c>
      <c r="U822" t="str">
        <f t="shared" si="37"/>
        <v>Medium</v>
      </c>
      <c r="V822">
        <v>19911</v>
      </c>
      <c r="W822">
        <v>0</v>
      </c>
      <c r="X822" t="s">
        <v>42</v>
      </c>
      <c r="Y822" t="s">
        <v>43</v>
      </c>
      <c r="Z822">
        <v>17</v>
      </c>
      <c r="AA822">
        <v>3</v>
      </c>
      <c r="AB822">
        <v>1</v>
      </c>
      <c r="AC822">
        <v>80</v>
      </c>
      <c r="AD822">
        <v>0</v>
      </c>
      <c r="AE822">
        <v>6</v>
      </c>
      <c r="AF822">
        <v>2</v>
      </c>
      <c r="AG822">
        <v>1</v>
      </c>
      <c r="AH822" t="str">
        <f t="shared" si="38"/>
        <v>3-5 Years</v>
      </c>
      <c r="AI822">
        <v>5</v>
      </c>
      <c r="AJ822">
        <v>3</v>
      </c>
      <c r="AK822">
        <v>0</v>
      </c>
      <c r="AL822">
        <v>4</v>
      </c>
    </row>
    <row r="823" spans="1:38" x14ac:dyDescent="0.25">
      <c r="A823">
        <v>35</v>
      </c>
      <c r="B823" t="str">
        <f t="shared" si="36"/>
        <v>Mid Career (31-45)</v>
      </c>
      <c r="C823" t="s">
        <v>43</v>
      </c>
      <c r="D823" t="s">
        <v>44</v>
      </c>
      <c r="E823">
        <v>1182</v>
      </c>
      <c r="F823" t="s">
        <v>37</v>
      </c>
      <c r="G823">
        <v>11</v>
      </c>
      <c r="H823">
        <v>2</v>
      </c>
      <c r="I823" t="s">
        <v>59</v>
      </c>
      <c r="J823">
        <v>1</v>
      </c>
      <c r="K823">
        <v>1137</v>
      </c>
      <c r="L823">
        <v>4</v>
      </c>
      <c r="M823" t="s">
        <v>46</v>
      </c>
      <c r="N823">
        <v>54</v>
      </c>
      <c r="O823">
        <v>3</v>
      </c>
      <c r="P823">
        <v>2</v>
      </c>
      <c r="Q823" t="s">
        <v>40</v>
      </c>
      <c r="R823">
        <v>4</v>
      </c>
      <c r="S823" t="s">
        <v>52</v>
      </c>
      <c r="T823">
        <v>4968</v>
      </c>
      <c r="U823" t="str">
        <f t="shared" si="37"/>
        <v>Medium</v>
      </c>
      <c r="V823">
        <v>18500</v>
      </c>
      <c r="W823">
        <v>1</v>
      </c>
      <c r="X823" t="s">
        <v>42</v>
      </c>
      <c r="Y823" t="s">
        <v>43</v>
      </c>
      <c r="Z823">
        <v>11</v>
      </c>
      <c r="AA823">
        <v>3</v>
      </c>
      <c r="AB823">
        <v>4</v>
      </c>
      <c r="AC823">
        <v>80</v>
      </c>
      <c r="AD823">
        <v>1</v>
      </c>
      <c r="AE823">
        <v>5</v>
      </c>
      <c r="AF823">
        <v>3</v>
      </c>
      <c r="AG823">
        <v>3</v>
      </c>
      <c r="AH823" t="str">
        <f t="shared" si="38"/>
        <v>3-5 Years</v>
      </c>
      <c r="AI823">
        <v>5</v>
      </c>
      <c r="AJ823">
        <v>2</v>
      </c>
      <c r="AK823">
        <v>0</v>
      </c>
      <c r="AL823">
        <v>2</v>
      </c>
    </row>
    <row r="824" spans="1:38" x14ac:dyDescent="0.25">
      <c r="A824">
        <v>49</v>
      </c>
      <c r="B824" t="str">
        <f t="shared" si="36"/>
        <v>Late Career (46+)</v>
      </c>
      <c r="C824" t="s">
        <v>43</v>
      </c>
      <c r="D824" t="s">
        <v>36</v>
      </c>
      <c r="E824">
        <v>174</v>
      </c>
      <c r="F824" t="s">
        <v>37</v>
      </c>
      <c r="G824">
        <v>8</v>
      </c>
      <c r="H824">
        <v>4</v>
      </c>
      <c r="I824" t="s">
        <v>60</v>
      </c>
      <c r="J824">
        <v>1</v>
      </c>
      <c r="K824">
        <v>1138</v>
      </c>
      <c r="L824">
        <v>4</v>
      </c>
      <c r="M824" t="s">
        <v>46</v>
      </c>
      <c r="N824">
        <v>56</v>
      </c>
      <c r="O824">
        <v>2</v>
      </c>
      <c r="P824">
        <v>4</v>
      </c>
      <c r="Q824" t="s">
        <v>40</v>
      </c>
      <c r="R824">
        <v>2</v>
      </c>
      <c r="S824" t="s">
        <v>48</v>
      </c>
      <c r="T824">
        <v>13120</v>
      </c>
      <c r="U824" t="str">
        <f t="shared" si="37"/>
        <v>High</v>
      </c>
      <c r="V824">
        <v>11879</v>
      </c>
      <c r="W824">
        <v>6</v>
      </c>
      <c r="X824" t="s">
        <v>42</v>
      </c>
      <c r="Y824" t="s">
        <v>43</v>
      </c>
      <c r="Z824">
        <v>17</v>
      </c>
      <c r="AA824">
        <v>3</v>
      </c>
      <c r="AB824">
        <v>2</v>
      </c>
      <c r="AC824">
        <v>80</v>
      </c>
      <c r="AD824">
        <v>1</v>
      </c>
      <c r="AE824">
        <v>22</v>
      </c>
      <c r="AF824">
        <v>3</v>
      </c>
      <c r="AG824">
        <v>3</v>
      </c>
      <c r="AH824" t="str">
        <f t="shared" si="38"/>
        <v>6+ Years</v>
      </c>
      <c r="AI824">
        <v>9</v>
      </c>
      <c r="AJ824">
        <v>8</v>
      </c>
      <c r="AK824">
        <v>2</v>
      </c>
      <c r="AL824">
        <v>3</v>
      </c>
    </row>
    <row r="825" spans="1:38" x14ac:dyDescent="0.25">
      <c r="A825">
        <v>34</v>
      </c>
      <c r="B825" t="str">
        <f t="shared" si="36"/>
        <v>Mid Career (31-45)</v>
      </c>
      <c r="C825" t="s">
        <v>43</v>
      </c>
      <c r="D825" t="s">
        <v>44</v>
      </c>
      <c r="E825">
        <v>1003</v>
      </c>
      <c r="F825" t="s">
        <v>45</v>
      </c>
      <c r="G825">
        <v>2</v>
      </c>
      <c r="H825">
        <v>2</v>
      </c>
      <c r="I825" t="s">
        <v>38</v>
      </c>
      <c r="J825">
        <v>1</v>
      </c>
      <c r="K825">
        <v>1140</v>
      </c>
      <c r="L825">
        <v>4</v>
      </c>
      <c r="M825" t="s">
        <v>46</v>
      </c>
      <c r="N825">
        <v>95</v>
      </c>
      <c r="O825">
        <v>3</v>
      </c>
      <c r="P825">
        <v>2</v>
      </c>
      <c r="Q825" t="s">
        <v>53</v>
      </c>
      <c r="R825">
        <v>3</v>
      </c>
      <c r="S825" t="s">
        <v>41</v>
      </c>
      <c r="T825">
        <v>4033</v>
      </c>
      <c r="U825" t="str">
        <f t="shared" si="37"/>
        <v>Medium</v>
      </c>
      <c r="V825">
        <v>15834</v>
      </c>
      <c r="W825">
        <v>2</v>
      </c>
      <c r="X825" t="s">
        <v>42</v>
      </c>
      <c r="Y825" t="s">
        <v>43</v>
      </c>
      <c r="Z825">
        <v>11</v>
      </c>
      <c r="AA825">
        <v>3</v>
      </c>
      <c r="AB825">
        <v>4</v>
      </c>
      <c r="AC825">
        <v>80</v>
      </c>
      <c r="AD825">
        <v>0</v>
      </c>
      <c r="AE825">
        <v>5</v>
      </c>
      <c r="AF825">
        <v>3</v>
      </c>
      <c r="AG825">
        <v>2</v>
      </c>
      <c r="AH825" t="str">
        <f t="shared" si="38"/>
        <v>3-5 Years</v>
      </c>
      <c r="AI825">
        <v>3</v>
      </c>
      <c r="AJ825">
        <v>2</v>
      </c>
      <c r="AK825">
        <v>0</v>
      </c>
      <c r="AL825">
        <v>2</v>
      </c>
    </row>
    <row r="826" spans="1:38" x14ac:dyDescent="0.25">
      <c r="A826">
        <v>29</v>
      </c>
      <c r="B826" t="str">
        <f t="shared" si="36"/>
        <v>Early Career (18-30)</v>
      </c>
      <c r="C826" t="s">
        <v>43</v>
      </c>
      <c r="D826" t="s">
        <v>44</v>
      </c>
      <c r="E826">
        <v>490</v>
      </c>
      <c r="F826" t="s">
        <v>45</v>
      </c>
      <c r="G826">
        <v>10</v>
      </c>
      <c r="H826">
        <v>3</v>
      </c>
      <c r="I826" t="s">
        <v>38</v>
      </c>
      <c r="J826">
        <v>1</v>
      </c>
      <c r="K826">
        <v>1143</v>
      </c>
      <c r="L826">
        <v>4</v>
      </c>
      <c r="M826" t="s">
        <v>39</v>
      </c>
      <c r="N826">
        <v>61</v>
      </c>
      <c r="O826">
        <v>3</v>
      </c>
      <c r="P826">
        <v>1</v>
      </c>
      <c r="Q826" t="s">
        <v>47</v>
      </c>
      <c r="R826">
        <v>2</v>
      </c>
      <c r="S826" t="s">
        <v>52</v>
      </c>
      <c r="T826">
        <v>3291</v>
      </c>
      <c r="U826" t="str">
        <f t="shared" si="37"/>
        <v>Medium</v>
      </c>
      <c r="V826">
        <v>17940</v>
      </c>
      <c r="W826">
        <v>0</v>
      </c>
      <c r="X826" t="s">
        <v>42</v>
      </c>
      <c r="Y826" t="s">
        <v>43</v>
      </c>
      <c r="Z826">
        <v>14</v>
      </c>
      <c r="AA826">
        <v>3</v>
      </c>
      <c r="AB826">
        <v>4</v>
      </c>
      <c r="AC826">
        <v>80</v>
      </c>
      <c r="AD826">
        <v>2</v>
      </c>
      <c r="AE826">
        <v>8</v>
      </c>
      <c r="AF826">
        <v>2</v>
      </c>
      <c r="AG826">
        <v>2</v>
      </c>
      <c r="AH826" t="str">
        <f t="shared" si="38"/>
        <v>6+ Years</v>
      </c>
      <c r="AI826">
        <v>7</v>
      </c>
      <c r="AJ826">
        <v>5</v>
      </c>
      <c r="AK826">
        <v>1</v>
      </c>
      <c r="AL826">
        <v>1</v>
      </c>
    </row>
    <row r="827" spans="1:38" x14ac:dyDescent="0.25">
      <c r="A827">
        <v>42</v>
      </c>
      <c r="B827" t="str">
        <f t="shared" si="36"/>
        <v>Mid Career (31-45)</v>
      </c>
      <c r="C827" t="s">
        <v>43</v>
      </c>
      <c r="D827" t="s">
        <v>36</v>
      </c>
      <c r="E827">
        <v>188</v>
      </c>
      <c r="F827" t="s">
        <v>45</v>
      </c>
      <c r="G827">
        <v>29</v>
      </c>
      <c r="H827">
        <v>3</v>
      </c>
      <c r="I827" t="s">
        <v>51</v>
      </c>
      <c r="J827">
        <v>1</v>
      </c>
      <c r="K827">
        <v>1148</v>
      </c>
      <c r="L827">
        <v>2</v>
      </c>
      <c r="M827" t="s">
        <v>46</v>
      </c>
      <c r="N827">
        <v>56</v>
      </c>
      <c r="O827">
        <v>1</v>
      </c>
      <c r="P827">
        <v>2</v>
      </c>
      <c r="Q827" t="s">
        <v>50</v>
      </c>
      <c r="R827">
        <v>4</v>
      </c>
      <c r="S827" t="s">
        <v>41</v>
      </c>
      <c r="T827">
        <v>4272</v>
      </c>
      <c r="U827" t="str">
        <f t="shared" si="37"/>
        <v>Medium</v>
      </c>
      <c r="V827">
        <v>9558</v>
      </c>
      <c r="W827">
        <v>4</v>
      </c>
      <c r="X827" t="s">
        <v>42</v>
      </c>
      <c r="Y827" t="s">
        <v>43</v>
      </c>
      <c r="Z827">
        <v>19</v>
      </c>
      <c r="AA827">
        <v>3</v>
      </c>
      <c r="AB827">
        <v>1</v>
      </c>
      <c r="AC827">
        <v>80</v>
      </c>
      <c r="AD827">
        <v>0</v>
      </c>
      <c r="AE827">
        <v>16</v>
      </c>
      <c r="AF827">
        <v>3</v>
      </c>
      <c r="AG827">
        <v>3</v>
      </c>
      <c r="AH827" t="str">
        <f t="shared" si="38"/>
        <v>0-2 Years</v>
      </c>
      <c r="AI827">
        <v>1</v>
      </c>
      <c r="AJ827">
        <v>0</v>
      </c>
      <c r="AK827">
        <v>0</v>
      </c>
      <c r="AL827">
        <v>0</v>
      </c>
    </row>
    <row r="828" spans="1:38" x14ac:dyDescent="0.25">
      <c r="A828">
        <v>29</v>
      </c>
      <c r="B828" t="str">
        <f t="shared" si="36"/>
        <v>Early Career (18-30)</v>
      </c>
      <c r="C828" t="s">
        <v>43</v>
      </c>
      <c r="D828" t="s">
        <v>36</v>
      </c>
      <c r="E828">
        <v>718</v>
      </c>
      <c r="F828" t="s">
        <v>45</v>
      </c>
      <c r="G828">
        <v>8</v>
      </c>
      <c r="H828">
        <v>1</v>
      </c>
      <c r="I828" t="s">
        <v>51</v>
      </c>
      <c r="J828">
        <v>1</v>
      </c>
      <c r="K828">
        <v>1150</v>
      </c>
      <c r="L828">
        <v>2</v>
      </c>
      <c r="M828" t="s">
        <v>46</v>
      </c>
      <c r="N828">
        <v>79</v>
      </c>
      <c r="O828">
        <v>2</v>
      </c>
      <c r="P828">
        <v>2</v>
      </c>
      <c r="Q828" t="s">
        <v>53</v>
      </c>
      <c r="R828">
        <v>4</v>
      </c>
      <c r="S828" t="s">
        <v>48</v>
      </c>
      <c r="T828">
        <v>5056</v>
      </c>
      <c r="U828" t="str">
        <f t="shared" si="37"/>
        <v>Medium</v>
      </c>
      <c r="V828">
        <v>17689</v>
      </c>
      <c r="W828">
        <v>1</v>
      </c>
      <c r="X828" t="s">
        <v>42</v>
      </c>
      <c r="Y828" t="s">
        <v>35</v>
      </c>
      <c r="Z828">
        <v>15</v>
      </c>
      <c r="AA828">
        <v>3</v>
      </c>
      <c r="AB828">
        <v>3</v>
      </c>
      <c r="AC828">
        <v>80</v>
      </c>
      <c r="AD828">
        <v>1</v>
      </c>
      <c r="AE828">
        <v>10</v>
      </c>
      <c r="AF828">
        <v>2</v>
      </c>
      <c r="AG828">
        <v>2</v>
      </c>
      <c r="AH828" t="str">
        <f t="shared" si="38"/>
        <v>6+ Years</v>
      </c>
      <c r="AI828">
        <v>10</v>
      </c>
      <c r="AJ828">
        <v>7</v>
      </c>
      <c r="AK828">
        <v>1</v>
      </c>
      <c r="AL828">
        <v>2</v>
      </c>
    </row>
    <row r="829" spans="1:38" x14ac:dyDescent="0.25">
      <c r="A829">
        <v>38</v>
      </c>
      <c r="B829" t="str">
        <f t="shared" si="36"/>
        <v>Mid Career (31-45)</v>
      </c>
      <c r="C829" t="s">
        <v>43</v>
      </c>
      <c r="D829" t="s">
        <v>36</v>
      </c>
      <c r="E829">
        <v>433</v>
      </c>
      <c r="F829" t="s">
        <v>61</v>
      </c>
      <c r="G829">
        <v>1</v>
      </c>
      <c r="H829">
        <v>3</v>
      </c>
      <c r="I829" t="s">
        <v>61</v>
      </c>
      <c r="J829">
        <v>1</v>
      </c>
      <c r="K829">
        <v>1152</v>
      </c>
      <c r="L829">
        <v>3</v>
      </c>
      <c r="M829" t="s">
        <v>46</v>
      </c>
      <c r="N829">
        <v>37</v>
      </c>
      <c r="O829">
        <v>4</v>
      </c>
      <c r="P829">
        <v>1</v>
      </c>
      <c r="Q829" t="s">
        <v>61</v>
      </c>
      <c r="R829">
        <v>3</v>
      </c>
      <c r="S829" t="s">
        <v>48</v>
      </c>
      <c r="T829">
        <v>2844</v>
      </c>
      <c r="U829" t="str">
        <f t="shared" si="37"/>
        <v>Low</v>
      </c>
      <c r="V829">
        <v>6004</v>
      </c>
      <c r="W829">
        <v>1</v>
      </c>
      <c r="X829" t="s">
        <v>42</v>
      </c>
      <c r="Y829" t="s">
        <v>43</v>
      </c>
      <c r="Z829">
        <v>13</v>
      </c>
      <c r="AA829">
        <v>3</v>
      </c>
      <c r="AB829">
        <v>4</v>
      </c>
      <c r="AC829">
        <v>80</v>
      </c>
      <c r="AD829">
        <v>1</v>
      </c>
      <c r="AE829">
        <v>7</v>
      </c>
      <c r="AF829">
        <v>2</v>
      </c>
      <c r="AG829">
        <v>4</v>
      </c>
      <c r="AH829" t="str">
        <f t="shared" si="38"/>
        <v>6+ Years</v>
      </c>
      <c r="AI829">
        <v>7</v>
      </c>
      <c r="AJ829">
        <v>6</v>
      </c>
      <c r="AK829">
        <v>5</v>
      </c>
      <c r="AL829">
        <v>0</v>
      </c>
    </row>
    <row r="830" spans="1:38" x14ac:dyDescent="0.25">
      <c r="A830">
        <v>28</v>
      </c>
      <c r="B830" t="str">
        <f t="shared" si="36"/>
        <v>Early Career (18-30)</v>
      </c>
      <c r="C830" t="s">
        <v>43</v>
      </c>
      <c r="D830" t="s">
        <v>44</v>
      </c>
      <c r="E830">
        <v>773</v>
      </c>
      <c r="F830" t="s">
        <v>45</v>
      </c>
      <c r="G830">
        <v>6</v>
      </c>
      <c r="H830">
        <v>3</v>
      </c>
      <c r="I830" t="s">
        <v>38</v>
      </c>
      <c r="J830">
        <v>1</v>
      </c>
      <c r="K830">
        <v>1154</v>
      </c>
      <c r="L830">
        <v>3</v>
      </c>
      <c r="M830" t="s">
        <v>46</v>
      </c>
      <c r="N830">
        <v>39</v>
      </c>
      <c r="O830">
        <v>2</v>
      </c>
      <c r="P830">
        <v>1</v>
      </c>
      <c r="Q830" t="s">
        <v>47</v>
      </c>
      <c r="R830">
        <v>3</v>
      </c>
      <c r="S830" t="s">
        <v>52</v>
      </c>
      <c r="T830">
        <v>2703</v>
      </c>
      <c r="U830" t="str">
        <f t="shared" si="37"/>
        <v>Low</v>
      </c>
      <c r="V830">
        <v>22088</v>
      </c>
      <c r="W830">
        <v>1</v>
      </c>
      <c r="X830" t="s">
        <v>42</v>
      </c>
      <c r="Y830" t="s">
        <v>35</v>
      </c>
      <c r="Z830">
        <v>14</v>
      </c>
      <c r="AA830">
        <v>3</v>
      </c>
      <c r="AB830">
        <v>4</v>
      </c>
      <c r="AC830">
        <v>80</v>
      </c>
      <c r="AD830">
        <v>1</v>
      </c>
      <c r="AE830">
        <v>3</v>
      </c>
      <c r="AF830">
        <v>2</v>
      </c>
      <c r="AG830">
        <v>3</v>
      </c>
      <c r="AH830" t="str">
        <f t="shared" si="38"/>
        <v>3-5 Years</v>
      </c>
      <c r="AI830">
        <v>3</v>
      </c>
      <c r="AJ830">
        <v>1</v>
      </c>
      <c r="AK830">
        <v>0</v>
      </c>
      <c r="AL830">
        <v>2</v>
      </c>
    </row>
    <row r="831" spans="1:38" x14ac:dyDescent="0.25">
      <c r="A831">
        <v>18</v>
      </c>
      <c r="B831" t="str">
        <f t="shared" si="36"/>
        <v>Early Career (18-30)</v>
      </c>
      <c r="C831" t="s">
        <v>35</v>
      </c>
      <c r="D831" t="s">
        <v>55</v>
      </c>
      <c r="E831">
        <v>247</v>
      </c>
      <c r="F831" t="s">
        <v>45</v>
      </c>
      <c r="G831">
        <v>8</v>
      </c>
      <c r="H831">
        <v>1</v>
      </c>
      <c r="I831" t="s">
        <v>51</v>
      </c>
      <c r="J831">
        <v>1</v>
      </c>
      <c r="K831">
        <v>1156</v>
      </c>
      <c r="L831">
        <v>3</v>
      </c>
      <c r="M831" t="s">
        <v>46</v>
      </c>
      <c r="N831">
        <v>80</v>
      </c>
      <c r="O831">
        <v>3</v>
      </c>
      <c r="P831">
        <v>1</v>
      </c>
      <c r="Q831" t="s">
        <v>50</v>
      </c>
      <c r="R831">
        <v>3</v>
      </c>
      <c r="S831" t="s">
        <v>41</v>
      </c>
      <c r="T831">
        <v>1904</v>
      </c>
      <c r="U831" t="str">
        <f t="shared" si="37"/>
        <v>Low</v>
      </c>
      <c r="V831">
        <v>13556</v>
      </c>
      <c r="W831">
        <v>1</v>
      </c>
      <c r="X831" t="s">
        <v>42</v>
      </c>
      <c r="Y831" t="s">
        <v>43</v>
      </c>
      <c r="Z831">
        <v>12</v>
      </c>
      <c r="AA831">
        <v>3</v>
      </c>
      <c r="AB831">
        <v>4</v>
      </c>
      <c r="AC831">
        <v>80</v>
      </c>
      <c r="AD831">
        <v>0</v>
      </c>
      <c r="AE831">
        <v>0</v>
      </c>
      <c r="AF831">
        <v>0</v>
      </c>
      <c r="AG831">
        <v>3</v>
      </c>
      <c r="AH831" t="str">
        <f t="shared" si="38"/>
        <v>0-2 Years</v>
      </c>
      <c r="AI831">
        <v>0</v>
      </c>
      <c r="AJ831">
        <v>0</v>
      </c>
      <c r="AK831">
        <v>0</v>
      </c>
      <c r="AL831">
        <v>0</v>
      </c>
    </row>
    <row r="832" spans="1:38" x14ac:dyDescent="0.25">
      <c r="A832">
        <v>33</v>
      </c>
      <c r="B832" t="str">
        <f t="shared" si="36"/>
        <v>Mid Career (31-45)</v>
      </c>
      <c r="C832" t="s">
        <v>35</v>
      </c>
      <c r="D832" t="s">
        <v>36</v>
      </c>
      <c r="E832">
        <v>603</v>
      </c>
      <c r="F832" t="s">
        <v>37</v>
      </c>
      <c r="G832">
        <v>9</v>
      </c>
      <c r="H832">
        <v>4</v>
      </c>
      <c r="I832" t="s">
        <v>59</v>
      </c>
      <c r="J832">
        <v>1</v>
      </c>
      <c r="K832">
        <v>1157</v>
      </c>
      <c r="L832">
        <v>1</v>
      </c>
      <c r="M832" t="s">
        <v>39</v>
      </c>
      <c r="N832">
        <v>77</v>
      </c>
      <c r="O832">
        <v>3</v>
      </c>
      <c r="P832">
        <v>2</v>
      </c>
      <c r="Q832" t="s">
        <v>40</v>
      </c>
      <c r="R832">
        <v>1</v>
      </c>
      <c r="S832" t="s">
        <v>41</v>
      </c>
      <c r="T832">
        <v>8224</v>
      </c>
      <c r="U832" t="str">
        <f t="shared" si="37"/>
        <v>High</v>
      </c>
      <c r="V832">
        <v>18385</v>
      </c>
      <c r="W832">
        <v>0</v>
      </c>
      <c r="X832" t="s">
        <v>42</v>
      </c>
      <c r="Y832" t="s">
        <v>35</v>
      </c>
      <c r="Z832">
        <v>17</v>
      </c>
      <c r="AA832">
        <v>3</v>
      </c>
      <c r="AB832">
        <v>1</v>
      </c>
      <c r="AC832">
        <v>80</v>
      </c>
      <c r="AD832">
        <v>0</v>
      </c>
      <c r="AE832">
        <v>6</v>
      </c>
      <c r="AF832">
        <v>3</v>
      </c>
      <c r="AG832">
        <v>3</v>
      </c>
      <c r="AH832" t="str">
        <f t="shared" si="38"/>
        <v>3-5 Years</v>
      </c>
      <c r="AI832">
        <v>5</v>
      </c>
      <c r="AJ832">
        <v>2</v>
      </c>
      <c r="AK832">
        <v>0</v>
      </c>
      <c r="AL832">
        <v>3</v>
      </c>
    </row>
    <row r="833" spans="1:38" x14ac:dyDescent="0.25">
      <c r="A833">
        <v>41</v>
      </c>
      <c r="B833" t="str">
        <f t="shared" si="36"/>
        <v>Mid Career (31-45)</v>
      </c>
      <c r="C833" t="s">
        <v>43</v>
      </c>
      <c r="D833" t="s">
        <v>36</v>
      </c>
      <c r="E833">
        <v>167</v>
      </c>
      <c r="F833" t="s">
        <v>45</v>
      </c>
      <c r="G833">
        <v>12</v>
      </c>
      <c r="H833">
        <v>4</v>
      </c>
      <c r="I833" t="s">
        <v>38</v>
      </c>
      <c r="J833">
        <v>1</v>
      </c>
      <c r="K833">
        <v>1158</v>
      </c>
      <c r="L833">
        <v>2</v>
      </c>
      <c r="M833" t="s">
        <v>46</v>
      </c>
      <c r="N833">
        <v>46</v>
      </c>
      <c r="O833">
        <v>3</v>
      </c>
      <c r="P833">
        <v>1</v>
      </c>
      <c r="Q833" t="s">
        <v>50</v>
      </c>
      <c r="R833">
        <v>4</v>
      </c>
      <c r="S833" t="s">
        <v>48</v>
      </c>
      <c r="T833">
        <v>4766</v>
      </c>
      <c r="U833" t="str">
        <f t="shared" si="37"/>
        <v>Medium</v>
      </c>
      <c r="V833">
        <v>9051</v>
      </c>
      <c r="W833">
        <v>3</v>
      </c>
      <c r="X833" t="s">
        <v>42</v>
      </c>
      <c r="Y833" t="s">
        <v>35</v>
      </c>
      <c r="Z833">
        <v>11</v>
      </c>
      <c r="AA833">
        <v>3</v>
      </c>
      <c r="AB833">
        <v>1</v>
      </c>
      <c r="AC833">
        <v>80</v>
      </c>
      <c r="AD833">
        <v>1</v>
      </c>
      <c r="AE833">
        <v>6</v>
      </c>
      <c r="AF833">
        <v>4</v>
      </c>
      <c r="AG833">
        <v>3</v>
      </c>
      <c r="AH833" t="str">
        <f t="shared" si="38"/>
        <v>0-2 Years</v>
      </c>
      <c r="AI833">
        <v>1</v>
      </c>
      <c r="AJ833">
        <v>0</v>
      </c>
      <c r="AK833">
        <v>0</v>
      </c>
      <c r="AL833">
        <v>0</v>
      </c>
    </row>
    <row r="834" spans="1:38" x14ac:dyDescent="0.25">
      <c r="A834">
        <v>31</v>
      </c>
      <c r="B834" t="str">
        <f t="shared" si="36"/>
        <v>Mid Career (31-45)</v>
      </c>
      <c r="C834" t="s">
        <v>35</v>
      </c>
      <c r="D834" t="s">
        <v>44</v>
      </c>
      <c r="E834">
        <v>874</v>
      </c>
      <c r="F834" t="s">
        <v>45</v>
      </c>
      <c r="G834">
        <v>15</v>
      </c>
      <c r="H834">
        <v>3</v>
      </c>
      <c r="I834" t="s">
        <v>51</v>
      </c>
      <c r="J834">
        <v>1</v>
      </c>
      <c r="K834">
        <v>1160</v>
      </c>
      <c r="L834">
        <v>3</v>
      </c>
      <c r="M834" t="s">
        <v>46</v>
      </c>
      <c r="N834">
        <v>72</v>
      </c>
      <c r="O834">
        <v>3</v>
      </c>
      <c r="P834">
        <v>1</v>
      </c>
      <c r="Q834" t="s">
        <v>50</v>
      </c>
      <c r="R834">
        <v>3</v>
      </c>
      <c r="S834" t="s">
        <v>48</v>
      </c>
      <c r="T834">
        <v>2610</v>
      </c>
      <c r="U834" t="str">
        <f t="shared" si="37"/>
        <v>Low</v>
      </c>
      <c r="V834">
        <v>6233</v>
      </c>
      <c r="W834">
        <v>1</v>
      </c>
      <c r="X834" t="s">
        <v>42</v>
      </c>
      <c r="Y834" t="s">
        <v>43</v>
      </c>
      <c r="Z834">
        <v>12</v>
      </c>
      <c r="AA834">
        <v>3</v>
      </c>
      <c r="AB834">
        <v>3</v>
      </c>
      <c r="AC834">
        <v>80</v>
      </c>
      <c r="AD834">
        <v>1</v>
      </c>
      <c r="AE834">
        <v>2</v>
      </c>
      <c r="AF834">
        <v>5</v>
      </c>
      <c r="AG834">
        <v>2</v>
      </c>
      <c r="AH834" t="str">
        <f t="shared" si="38"/>
        <v>0-2 Years</v>
      </c>
      <c r="AI834">
        <v>2</v>
      </c>
      <c r="AJ834">
        <v>2</v>
      </c>
      <c r="AK834">
        <v>2</v>
      </c>
      <c r="AL834">
        <v>2</v>
      </c>
    </row>
    <row r="835" spans="1:38" x14ac:dyDescent="0.25">
      <c r="A835">
        <v>37</v>
      </c>
      <c r="B835" t="str">
        <f t="shared" ref="B835:B898" si="39">IF(A835&lt;=30,"Early Career (18-30)",
 IF(A835&lt;=45,"Mid Career (31-45)",
 "Late Career (46+)"))</f>
        <v>Mid Career (31-45)</v>
      </c>
      <c r="C835" t="s">
        <v>43</v>
      </c>
      <c r="D835" t="s">
        <v>36</v>
      </c>
      <c r="E835">
        <v>367</v>
      </c>
      <c r="F835" t="s">
        <v>45</v>
      </c>
      <c r="G835">
        <v>25</v>
      </c>
      <c r="H835">
        <v>2</v>
      </c>
      <c r="I835" t="s">
        <v>51</v>
      </c>
      <c r="J835">
        <v>1</v>
      </c>
      <c r="K835">
        <v>1161</v>
      </c>
      <c r="L835">
        <v>3</v>
      </c>
      <c r="M835" t="s">
        <v>39</v>
      </c>
      <c r="N835">
        <v>52</v>
      </c>
      <c r="O835">
        <v>2</v>
      </c>
      <c r="P835">
        <v>2</v>
      </c>
      <c r="Q835" t="s">
        <v>54</v>
      </c>
      <c r="R835">
        <v>4</v>
      </c>
      <c r="S835" t="s">
        <v>52</v>
      </c>
      <c r="T835">
        <v>5731</v>
      </c>
      <c r="U835" t="str">
        <f t="shared" ref="U835:U898" si="40">IF(T835&lt;3000,"Low",
 IF(T835&lt;7000,"Medium",
 "High"))</f>
        <v>Medium</v>
      </c>
      <c r="V835">
        <v>17171</v>
      </c>
      <c r="W835">
        <v>7</v>
      </c>
      <c r="X835" t="s">
        <v>42</v>
      </c>
      <c r="Y835" t="s">
        <v>43</v>
      </c>
      <c r="Z835">
        <v>13</v>
      </c>
      <c r="AA835">
        <v>3</v>
      </c>
      <c r="AB835">
        <v>3</v>
      </c>
      <c r="AC835">
        <v>80</v>
      </c>
      <c r="AD835">
        <v>2</v>
      </c>
      <c r="AE835">
        <v>9</v>
      </c>
      <c r="AF835">
        <v>2</v>
      </c>
      <c r="AG835">
        <v>3</v>
      </c>
      <c r="AH835" t="str">
        <f t="shared" ref="AH835:AH898" si="41">IF(AI835&lt;=2,"0-2 Years",
 IF(AI835&lt;=5,"3-5 Years",
 "6+ Years"))</f>
        <v>6+ Years</v>
      </c>
      <c r="AI835">
        <v>6</v>
      </c>
      <c r="AJ835">
        <v>2</v>
      </c>
      <c r="AK835">
        <v>1</v>
      </c>
      <c r="AL835">
        <v>3</v>
      </c>
    </row>
    <row r="836" spans="1:38" x14ac:dyDescent="0.25">
      <c r="A836">
        <v>27</v>
      </c>
      <c r="B836" t="str">
        <f t="shared" si="39"/>
        <v>Early Career (18-30)</v>
      </c>
      <c r="C836" t="s">
        <v>43</v>
      </c>
      <c r="D836" t="s">
        <v>36</v>
      </c>
      <c r="E836">
        <v>199</v>
      </c>
      <c r="F836" t="s">
        <v>45</v>
      </c>
      <c r="G836">
        <v>6</v>
      </c>
      <c r="H836">
        <v>3</v>
      </c>
      <c r="I836" t="s">
        <v>38</v>
      </c>
      <c r="J836">
        <v>1</v>
      </c>
      <c r="K836">
        <v>1162</v>
      </c>
      <c r="L836">
        <v>4</v>
      </c>
      <c r="M836" t="s">
        <v>46</v>
      </c>
      <c r="N836">
        <v>55</v>
      </c>
      <c r="O836">
        <v>2</v>
      </c>
      <c r="P836">
        <v>1</v>
      </c>
      <c r="Q836" t="s">
        <v>47</v>
      </c>
      <c r="R836">
        <v>3</v>
      </c>
      <c r="S836" t="s">
        <v>48</v>
      </c>
      <c r="T836">
        <v>2539</v>
      </c>
      <c r="U836" t="str">
        <f t="shared" si="40"/>
        <v>Low</v>
      </c>
      <c r="V836">
        <v>7950</v>
      </c>
      <c r="W836">
        <v>1</v>
      </c>
      <c r="X836" t="s">
        <v>42</v>
      </c>
      <c r="Y836" t="s">
        <v>43</v>
      </c>
      <c r="Z836">
        <v>13</v>
      </c>
      <c r="AA836">
        <v>3</v>
      </c>
      <c r="AB836">
        <v>3</v>
      </c>
      <c r="AC836">
        <v>80</v>
      </c>
      <c r="AD836">
        <v>1</v>
      </c>
      <c r="AE836">
        <v>4</v>
      </c>
      <c r="AF836">
        <v>0</v>
      </c>
      <c r="AG836">
        <v>3</v>
      </c>
      <c r="AH836" t="str">
        <f t="shared" si="41"/>
        <v>3-5 Years</v>
      </c>
      <c r="AI836">
        <v>4</v>
      </c>
      <c r="AJ836">
        <v>2</v>
      </c>
      <c r="AK836">
        <v>2</v>
      </c>
      <c r="AL836">
        <v>2</v>
      </c>
    </row>
    <row r="837" spans="1:38" x14ac:dyDescent="0.25">
      <c r="A837">
        <v>34</v>
      </c>
      <c r="B837" t="str">
        <f t="shared" si="39"/>
        <v>Mid Career (31-45)</v>
      </c>
      <c r="C837" t="s">
        <v>43</v>
      </c>
      <c r="D837" t="s">
        <v>36</v>
      </c>
      <c r="E837">
        <v>1400</v>
      </c>
      <c r="F837" t="s">
        <v>37</v>
      </c>
      <c r="G837">
        <v>9</v>
      </c>
      <c r="H837">
        <v>1</v>
      </c>
      <c r="I837" t="s">
        <v>38</v>
      </c>
      <c r="J837">
        <v>1</v>
      </c>
      <c r="K837">
        <v>1163</v>
      </c>
      <c r="L837">
        <v>2</v>
      </c>
      <c r="M837" t="s">
        <v>39</v>
      </c>
      <c r="N837">
        <v>70</v>
      </c>
      <c r="O837">
        <v>3</v>
      </c>
      <c r="P837">
        <v>2</v>
      </c>
      <c r="Q837" t="s">
        <v>40</v>
      </c>
      <c r="R837">
        <v>3</v>
      </c>
      <c r="S837" t="s">
        <v>48</v>
      </c>
      <c r="T837">
        <v>5714</v>
      </c>
      <c r="U837" t="str">
        <f t="shared" si="40"/>
        <v>Medium</v>
      </c>
      <c r="V837">
        <v>5829</v>
      </c>
      <c r="W837">
        <v>1</v>
      </c>
      <c r="X837" t="s">
        <v>42</v>
      </c>
      <c r="Y837" t="s">
        <v>43</v>
      </c>
      <c r="Z837">
        <v>20</v>
      </c>
      <c r="AA837">
        <v>4</v>
      </c>
      <c r="AB837">
        <v>1</v>
      </c>
      <c r="AC837">
        <v>80</v>
      </c>
      <c r="AD837">
        <v>0</v>
      </c>
      <c r="AE837">
        <v>6</v>
      </c>
      <c r="AF837">
        <v>3</v>
      </c>
      <c r="AG837">
        <v>2</v>
      </c>
      <c r="AH837" t="str">
        <f t="shared" si="41"/>
        <v>6+ Years</v>
      </c>
      <c r="AI837">
        <v>6</v>
      </c>
      <c r="AJ837">
        <v>5</v>
      </c>
      <c r="AK837">
        <v>1</v>
      </c>
      <c r="AL837">
        <v>3</v>
      </c>
    </row>
    <row r="838" spans="1:38" x14ac:dyDescent="0.25">
      <c r="A838">
        <v>35</v>
      </c>
      <c r="B838" t="str">
        <f t="shared" si="39"/>
        <v>Mid Career (31-45)</v>
      </c>
      <c r="C838" t="s">
        <v>43</v>
      </c>
      <c r="D838" t="s">
        <v>36</v>
      </c>
      <c r="E838">
        <v>528</v>
      </c>
      <c r="F838" t="s">
        <v>61</v>
      </c>
      <c r="G838">
        <v>8</v>
      </c>
      <c r="H838">
        <v>4</v>
      </c>
      <c r="I838" t="s">
        <v>60</v>
      </c>
      <c r="J838">
        <v>1</v>
      </c>
      <c r="K838">
        <v>1164</v>
      </c>
      <c r="L838">
        <v>3</v>
      </c>
      <c r="M838" t="s">
        <v>46</v>
      </c>
      <c r="N838">
        <v>100</v>
      </c>
      <c r="O838">
        <v>3</v>
      </c>
      <c r="P838">
        <v>1</v>
      </c>
      <c r="Q838" t="s">
        <v>61</v>
      </c>
      <c r="R838">
        <v>3</v>
      </c>
      <c r="S838" t="s">
        <v>41</v>
      </c>
      <c r="T838">
        <v>4323</v>
      </c>
      <c r="U838" t="str">
        <f t="shared" si="40"/>
        <v>Medium</v>
      </c>
      <c r="V838">
        <v>7108</v>
      </c>
      <c r="W838">
        <v>1</v>
      </c>
      <c r="X838" t="s">
        <v>42</v>
      </c>
      <c r="Y838" t="s">
        <v>43</v>
      </c>
      <c r="Z838">
        <v>17</v>
      </c>
      <c r="AA838">
        <v>3</v>
      </c>
      <c r="AB838">
        <v>2</v>
      </c>
      <c r="AC838">
        <v>80</v>
      </c>
      <c r="AD838">
        <v>0</v>
      </c>
      <c r="AE838">
        <v>6</v>
      </c>
      <c r="AF838">
        <v>2</v>
      </c>
      <c r="AG838">
        <v>1</v>
      </c>
      <c r="AH838" t="str">
        <f t="shared" si="41"/>
        <v>3-5 Years</v>
      </c>
      <c r="AI838">
        <v>5</v>
      </c>
      <c r="AJ838">
        <v>4</v>
      </c>
      <c r="AK838">
        <v>1</v>
      </c>
      <c r="AL838">
        <v>4</v>
      </c>
    </row>
    <row r="839" spans="1:38" x14ac:dyDescent="0.25">
      <c r="A839">
        <v>29</v>
      </c>
      <c r="B839" t="str">
        <f t="shared" si="39"/>
        <v>Early Career (18-30)</v>
      </c>
      <c r="C839" t="s">
        <v>35</v>
      </c>
      <c r="D839" t="s">
        <v>36</v>
      </c>
      <c r="E839">
        <v>408</v>
      </c>
      <c r="F839" t="s">
        <v>37</v>
      </c>
      <c r="G839">
        <v>23</v>
      </c>
      <c r="H839">
        <v>1</v>
      </c>
      <c r="I839" t="s">
        <v>38</v>
      </c>
      <c r="J839">
        <v>1</v>
      </c>
      <c r="K839">
        <v>1165</v>
      </c>
      <c r="L839">
        <v>4</v>
      </c>
      <c r="M839" t="s">
        <v>39</v>
      </c>
      <c r="N839">
        <v>45</v>
      </c>
      <c r="O839">
        <v>2</v>
      </c>
      <c r="P839">
        <v>3</v>
      </c>
      <c r="Q839" t="s">
        <v>40</v>
      </c>
      <c r="R839">
        <v>1</v>
      </c>
      <c r="S839" t="s">
        <v>48</v>
      </c>
      <c r="T839">
        <v>7336</v>
      </c>
      <c r="U839" t="str">
        <f t="shared" si="40"/>
        <v>High</v>
      </c>
      <c r="V839">
        <v>11162</v>
      </c>
      <c r="W839">
        <v>1</v>
      </c>
      <c r="X839" t="s">
        <v>42</v>
      </c>
      <c r="Y839" t="s">
        <v>43</v>
      </c>
      <c r="Z839">
        <v>13</v>
      </c>
      <c r="AA839">
        <v>3</v>
      </c>
      <c r="AB839">
        <v>1</v>
      </c>
      <c r="AC839">
        <v>80</v>
      </c>
      <c r="AD839">
        <v>1</v>
      </c>
      <c r="AE839">
        <v>11</v>
      </c>
      <c r="AF839">
        <v>3</v>
      </c>
      <c r="AG839">
        <v>1</v>
      </c>
      <c r="AH839" t="str">
        <f t="shared" si="41"/>
        <v>6+ Years</v>
      </c>
      <c r="AI839">
        <v>11</v>
      </c>
      <c r="AJ839">
        <v>8</v>
      </c>
      <c r="AK839">
        <v>3</v>
      </c>
      <c r="AL839">
        <v>10</v>
      </c>
    </row>
    <row r="840" spans="1:38" x14ac:dyDescent="0.25">
      <c r="A840">
        <v>40</v>
      </c>
      <c r="B840" t="str">
        <f t="shared" si="39"/>
        <v>Mid Career (31-45)</v>
      </c>
      <c r="C840" t="s">
        <v>43</v>
      </c>
      <c r="D840" t="s">
        <v>44</v>
      </c>
      <c r="E840">
        <v>593</v>
      </c>
      <c r="F840" t="s">
        <v>45</v>
      </c>
      <c r="G840">
        <v>9</v>
      </c>
      <c r="H840">
        <v>4</v>
      </c>
      <c r="I840" t="s">
        <v>51</v>
      </c>
      <c r="J840">
        <v>1</v>
      </c>
      <c r="K840">
        <v>1166</v>
      </c>
      <c r="L840">
        <v>2</v>
      </c>
      <c r="M840" t="s">
        <v>39</v>
      </c>
      <c r="N840">
        <v>88</v>
      </c>
      <c r="O840">
        <v>3</v>
      </c>
      <c r="P840">
        <v>3</v>
      </c>
      <c r="Q840" t="s">
        <v>58</v>
      </c>
      <c r="R840">
        <v>3</v>
      </c>
      <c r="S840" t="s">
        <v>41</v>
      </c>
      <c r="T840">
        <v>13499</v>
      </c>
      <c r="U840" t="str">
        <f t="shared" si="40"/>
        <v>High</v>
      </c>
      <c r="V840">
        <v>13782</v>
      </c>
      <c r="W840">
        <v>9</v>
      </c>
      <c r="X840" t="s">
        <v>42</v>
      </c>
      <c r="Y840" t="s">
        <v>43</v>
      </c>
      <c r="Z840">
        <v>17</v>
      </c>
      <c r="AA840">
        <v>3</v>
      </c>
      <c r="AB840">
        <v>3</v>
      </c>
      <c r="AC840">
        <v>80</v>
      </c>
      <c r="AD840">
        <v>0</v>
      </c>
      <c r="AE840">
        <v>20</v>
      </c>
      <c r="AF840">
        <v>3</v>
      </c>
      <c r="AG840">
        <v>2</v>
      </c>
      <c r="AH840" t="str">
        <f t="shared" si="41"/>
        <v>6+ Years</v>
      </c>
      <c r="AI840">
        <v>18</v>
      </c>
      <c r="AJ840">
        <v>7</v>
      </c>
      <c r="AK840">
        <v>2</v>
      </c>
      <c r="AL840">
        <v>13</v>
      </c>
    </row>
    <row r="841" spans="1:38" x14ac:dyDescent="0.25">
      <c r="A841">
        <v>42</v>
      </c>
      <c r="B841" t="str">
        <f t="shared" si="39"/>
        <v>Mid Career (31-45)</v>
      </c>
      <c r="C841" t="s">
        <v>35</v>
      </c>
      <c r="D841" t="s">
        <v>44</v>
      </c>
      <c r="E841">
        <v>481</v>
      </c>
      <c r="F841" t="s">
        <v>37</v>
      </c>
      <c r="G841">
        <v>12</v>
      </c>
      <c r="H841">
        <v>3</v>
      </c>
      <c r="I841" t="s">
        <v>38</v>
      </c>
      <c r="J841">
        <v>1</v>
      </c>
      <c r="K841">
        <v>1167</v>
      </c>
      <c r="L841">
        <v>3</v>
      </c>
      <c r="M841" t="s">
        <v>46</v>
      </c>
      <c r="N841">
        <v>44</v>
      </c>
      <c r="O841">
        <v>3</v>
      </c>
      <c r="P841">
        <v>4</v>
      </c>
      <c r="Q841" t="s">
        <v>40</v>
      </c>
      <c r="R841">
        <v>1</v>
      </c>
      <c r="S841" t="s">
        <v>41</v>
      </c>
      <c r="T841">
        <v>13758</v>
      </c>
      <c r="U841" t="str">
        <f t="shared" si="40"/>
        <v>High</v>
      </c>
      <c r="V841">
        <v>2447</v>
      </c>
      <c r="W841">
        <v>0</v>
      </c>
      <c r="X841" t="s">
        <v>42</v>
      </c>
      <c r="Y841" t="s">
        <v>35</v>
      </c>
      <c r="Z841">
        <v>12</v>
      </c>
      <c r="AA841">
        <v>3</v>
      </c>
      <c r="AB841">
        <v>2</v>
      </c>
      <c r="AC841">
        <v>80</v>
      </c>
      <c r="AD841">
        <v>0</v>
      </c>
      <c r="AE841">
        <v>22</v>
      </c>
      <c r="AF841">
        <v>2</v>
      </c>
      <c r="AG841">
        <v>2</v>
      </c>
      <c r="AH841" t="str">
        <f t="shared" si="41"/>
        <v>6+ Years</v>
      </c>
      <c r="AI841">
        <v>21</v>
      </c>
      <c r="AJ841">
        <v>9</v>
      </c>
      <c r="AK841">
        <v>13</v>
      </c>
      <c r="AL841">
        <v>14</v>
      </c>
    </row>
    <row r="842" spans="1:38" x14ac:dyDescent="0.25">
      <c r="A842">
        <v>42</v>
      </c>
      <c r="B842" t="str">
        <f t="shared" si="39"/>
        <v>Mid Career (31-45)</v>
      </c>
      <c r="C842" t="s">
        <v>43</v>
      </c>
      <c r="D842" t="s">
        <v>36</v>
      </c>
      <c r="E842">
        <v>647</v>
      </c>
      <c r="F842" t="s">
        <v>37</v>
      </c>
      <c r="G842">
        <v>4</v>
      </c>
      <c r="H842">
        <v>4</v>
      </c>
      <c r="I842" t="s">
        <v>59</v>
      </c>
      <c r="J842">
        <v>1</v>
      </c>
      <c r="K842">
        <v>1171</v>
      </c>
      <c r="L842">
        <v>2</v>
      </c>
      <c r="M842" t="s">
        <v>46</v>
      </c>
      <c r="N842">
        <v>45</v>
      </c>
      <c r="O842">
        <v>3</v>
      </c>
      <c r="P842">
        <v>2</v>
      </c>
      <c r="Q842" t="s">
        <v>40</v>
      </c>
      <c r="R842">
        <v>1</v>
      </c>
      <c r="S842" t="s">
        <v>41</v>
      </c>
      <c r="T842">
        <v>5155</v>
      </c>
      <c r="U842" t="str">
        <f t="shared" si="40"/>
        <v>Medium</v>
      </c>
      <c r="V842">
        <v>2253</v>
      </c>
      <c r="W842">
        <v>7</v>
      </c>
      <c r="X842" t="s">
        <v>42</v>
      </c>
      <c r="Y842" t="s">
        <v>43</v>
      </c>
      <c r="Z842">
        <v>13</v>
      </c>
      <c r="AA842">
        <v>3</v>
      </c>
      <c r="AB842">
        <v>4</v>
      </c>
      <c r="AC842">
        <v>80</v>
      </c>
      <c r="AD842">
        <v>0</v>
      </c>
      <c r="AE842">
        <v>9</v>
      </c>
      <c r="AF842">
        <v>3</v>
      </c>
      <c r="AG842">
        <v>4</v>
      </c>
      <c r="AH842" t="str">
        <f t="shared" si="41"/>
        <v>6+ Years</v>
      </c>
      <c r="AI842">
        <v>6</v>
      </c>
      <c r="AJ842">
        <v>4</v>
      </c>
      <c r="AK842">
        <v>1</v>
      </c>
      <c r="AL842">
        <v>5</v>
      </c>
    </row>
    <row r="843" spans="1:38" x14ac:dyDescent="0.25">
      <c r="A843">
        <v>35</v>
      </c>
      <c r="B843" t="str">
        <f t="shared" si="39"/>
        <v>Mid Career (31-45)</v>
      </c>
      <c r="C843" t="s">
        <v>43</v>
      </c>
      <c r="D843" t="s">
        <v>36</v>
      </c>
      <c r="E843">
        <v>982</v>
      </c>
      <c r="F843" t="s">
        <v>45</v>
      </c>
      <c r="G843">
        <v>1</v>
      </c>
      <c r="H843">
        <v>4</v>
      </c>
      <c r="I843" t="s">
        <v>51</v>
      </c>
      <c r="J843">
        <v>1</v>
      </c>
      <c r="K843">
        <v>1172</v>
      </c>
      <c r="L843">
        <v>4</v>
      </c>
      <c r="M843" t="s">
        <v>46</v>
      </c>
      <c r="N843">
        <v>58</v>
      </c>
      <c r="O843">
        <v>2</v>
      </c>
      <c r="P843">
        <v>1</v>
      </c>
      <c r="Q843" t="s">
        <v>50</v>
      </c>
      <c r="R843">
        <v>3</v>
      </c>
      <c r="S843" t="s">
        <v>48</v>
      </c>
      <c r="T843">
        <v>2258</v>
      </c>
      <c r="U843" t="str">
        <f t="shared" si="40"/>
        <v>Low</v>
      </c>
      <c r="V843">
        <v>16340</v>
      </c>
      <c r="W843">
        <v>6</v>
      </c>
      <c r="X843" t="s">
        <v>42</v>
      </c>
      <c r="Y843" t="s">
        <v>43</v>
      </c>
      <c r="Z843">
        <v>12</v>
      </c>
      <c r="AA843">
        <v>3</v>
      </c>
      <c r="AB843">
        <v>2</v>
      </c>
      <c r="AC843">
        <v>80</v>
      </c>
      <c r="AD843">
        <v>1</v>
      </c>
      <c r="AE843">
        <v>10</v>
      </c>
      <c r="AF843">
        <v>2</v>
      </c>
      <c r="AG843">
        <v>3</v>
      </c>
      <c r="AH843" t="str">
        <f t="shared" si="41"/>
        <v>6+ Years</v>
      </c>
      <c r="AI843">
        <v>8</v>
      </c>
      <c r="AJ843">
        <v>0</v>
      </c>
      <c r="AK843">
        <v>1</v>
      </c>
      <c r="AL843">
        <v>7</v>
      </c>
    </row>
    <row r="844" spans="1:38" x14ac:dyDescent="0.25">
      <c r="A844">
        <v>24</v>
      </c>
      <c r="B844" t="str">
        <f t="shared" si="39"/>
        <v>Early Career (18-30)</v>
      </c>
      <c r="C844" t="s">
        <v>43</v>
      </c>
      <c r="D844" t="s">
        <v>36</v>
      </c>
      <c r="E844">
        <v>477</v>
      </c>
      <c r="F844" t="s">
        <v>45</v>
      </c>
      <c r="G844">
        <v>24</v>
      </c>
      <c r="H844">
        <v>3</v>
      </c>
      <c r="I844" t="s">
        <v>51</v>
      </c>
      <c r="J844">
        <v>1</v>
      </c>
      <c r="K844">
        <v>1173</v>
      </c>
      <c r="L844">
        <v>4</v>
      </c>
      <c r="M844" t="s">
        <v>46</v>
      </c>
      <c r="N844">
        <v>49</v>
      </c>
      <c r="O844">
        <v>3</v>
      </c>
      <c r="P844">
        <v>1</v>
      </c>
      <c r="Q844" t="s">
        <v>50</v>
      </c>
      <c r="R844">
        <v>2</v>
      </c>
      <c r="S844" t="s">
        <v>41</v>
      </c>
      <c r="T844">
        <v>3597</v>
      </c>
      <c r="U844" t="str">
        <f t="shared" si="40"/>
        <v>Medium</v>
      </c>
      <c r="V844">
        <v>6409</v>
      </c>
      <c r="W844">
        <v>8</v>
      </c>
      <c r="X844" t="s">
        <v>42</v>
      </c>
      <c r="Y844" t="s">
        <v>43</v>
      </c>
      <c r="Z844">
        <v>22</v>
      </c>
      <c r="AA844">
        <v>4</v>
      </c>
      <c r="AB844">
        <v>4</v>
      </c>
      <c r="AC844">
        <v>80</v>
      </c>
      <c r="AD844">
        <v>0</v>
      </c>
      <c r="AE844">
        <v>6</v>
      </c>
      <c r="AF844">
        <v>2</v>
      </c>
      <c r="AG844">
        <v>3</v>
      </c>
      <c r="AH844" t="str">
        <f t="shared" si="41"/>
        <v>3-5 Years</v>
      </c>
      <c r="AI844">
        <v>4</v>
      </c>
      <c r="AJ844">
        <v>3</v>
      </c>
      <c r="AK844">
        <v>1</v>
      </c>
      <c r="AL844">
        <v>2</v>
      </c>
    </row>
    <row r="845" spans="1:38" x14ac:dyDescent="0.25">
      <c r="A845">
        <v>28</v>
      </c>
      <c r="B845" t="str">
        <f t="shared" si="39"/>
        <v>Early Career (18-30)</v>
      </c>
      <c r="C845" t="s">
        <v>35</v>
      </c>
      <c r="D845" t="s">
        <v>36</v>
      </c>
      <c r="E845">
        <v>1485</v>
      </c>
      <c r="F845" t="s">
        <v>45</v>
      </c>
      <c r="G845">
        <v>12</v>
      </c>
      <c r="H845">
        <v>1</v>
      </c>
      <c r="I845" t="s">
        <v>38</v>
      </c>
      <c r="J845">
        <v>1</v>
      </c>
      <c r="K845">
        <v>1175</v>
      </c>
      <c r="L845">
        <v>3</v>
      </c>
      <c r="M845" t="s">
        <v>39</v>
      </c>
      <c r="N845">
        <v>79</v>
      </c>
      <c r="O845">
        <v>3</v>
      </c>
      <c r="P845">
        <v>1</v>
      </c>
      <c r="Q845" t="s">
        <v>50</v>
      </c>
      <c r="R845">
        <v>4</v>
      </c>
      <c r="S845" t="s">
        <v>48</v>
      </c>
      <c r="T845">
        <v>2515</v>
      </c>
      <c r="U845" t="str">
        <f t="shared" si="40"/>
        <v>Low</v>
      </c>
      <c r="V845">
        <v>22955</v>
      </c>
      <c r="W845">
        <v>1</v>
      </c>
      <c r="X845" t="s">
        <v>42</v>
      </c>
      <c r="Y845" t="s">
        <v>35</v>
      </c>
      <c r="Z845">
        <v>11</v>
      </c>
      <c r="AA845">
        <v>3</v>
      </c>
      <c r="AB845">
        <v>4</v>
      </c>
      <c r="AC845">
        <v>80</v>
      </c>
      <c r="AD845">
        <v>0</v>
      </c>
      <c r="AE845">
        <v>1</v>
      </c>
      <c r="AF845">
        <v>4</v>
      </c>
      <c r="AG845">
        <v>2</v>
      </c>
      <c r="AH845" t="str">
        <f t="shared" si="41"/>
        <v>0-2 Years</v>
      </c>
      <c r="AI845">
        <v>1</v>
      </c>
      <c r="AJ845">
        <v>1</v>
      </c>
      <c r="AK845">
        <v>0</v>
      </c>
      <c r="AL845">
        <v>0</v>
      </c>
    </row>
    <row r="846" spans="1:38" x14ac:dyDescent="0.25">
      <c r="A846">
        <v>26</v>
      </c>
      <c r="B846" t="str">
        <f t="shared" si="39"/>
        <v>Early Career (18-30)</v>
      </c>
      <c r="C846" t="s">
        <v>43</v>
      </c>
      <c r="D846" t="s">
        <v>36</v>
      </c>
      <c r="E846">
        <v>1384</v>
      </c>
      <c r="F846" t="s">
        <v>45</v>
      </c>
      <c r="G846">
        <v>3</v>
      </c>
      <c r="H846">
        <v>4</v>
      </c>
      <c r="I846" t="s">
        <v>51</v>
      </c>
      <c r="J846">
        <v>1</v>
      </c>
      <c r="K846">
        <v>1177</v>
      </c>
      <c r="L846">
        <v>1</v>
      </c>
      <c r="M846" t="s">
        <v>46</v>
      </c>
      <c r="N846">
        <v>82</v>
      </c>
      <c r="O846">
        <v>4</v>
      </c>
      <c r="P846">
        <v>1</v>
      </c>
      <c r="Q846" t="s">
        <v>50</v>
      </c>
      <c r="R846">
        <v>4</v>
      </c>
      <c r="S846" t="s">
        <v>48</v>
      </c>
      <c r="T846">
        <v>4420</v>
      </c>
      <c r="U846" t="str">
        <f t="shared" si="40"/>
        <v>Medium</v>
      </c>
      <c r="V846">
        <v>13421</v>
      </c>
      <c r="W846">
        <v>1</v>
      </c>
      <c r="X846" t="s">
        <v>42</v>
      </c>
      <c r="Y846" t="s">
        <v>43</v>
      </c>
      <c r="Z846">
        <v>22</v>
      </c>
      <c r="AA846">
        <v>4</v>
      </c>
      <c r="AB846">
        <v>2</v>
      </c>
      <c r="AC846">
        <v>80</v>
      </c>
      <c r="AD846">
        <v>1</v>
      </c>
      <c r="AE846">
        <v>8</v>
      </c>
      <c r="AF846">
        <v>2</v>
      </c>
      <c r="AG846">
        <v>3</v>
      </c>
      <c r="AH846" t="str">
        <f t="shared" si="41"/>
        <v>6+ Years</v>
      </c>
      <c r="AI846">
        <v>8</v>
      </c>
      <c r="AJ846">
        <v>7</v>
      </c>
      <c r="AK846">
        <v>0</v>
      </c>
      <c r="AL846">
        <v>7</v>
      </c>
    </row>
    <row r="847" spans="1:38" x14ac:dyDescent="0.25">
      <c r="A847">
        <v>30</v>
      </c>
      <c r="B847" t="str">
        <f t="shared" si="39"/>
        <v>Early Career (18-30)</v>
      </c>
      <c r="C847" t="s">
        <v>43</v>
      </c>
      <c r="D847" t="s">
        <v>36</v>
      </c>
      <c r="E847">
        <v>852</v>
      </c>
      <c r="F847" t="s">
        <v>37</v>
      </c>
      <c r="G847">
        <v>10</v>
      </c>
      <c r="H847">
        <v>3</v>
      </c>
      <c r="I847" t="s">
        <v>59</v>
      </c>
      <c r="J847">
        <v>1</v>
      </c>
      <c r="K847">
        <v>1179</v>
      </c>
      <c r="L847">
        <v>3</v>
      </c>
      <c r="M847" t="s">
        <v>46</v>
      </c>
      <c r="N847">
        <v>72</v>
      </c>
      <c r="O847">
        <v>2</v>
      </c>
      <c r="P847">
        <v>2</v>
      </c>
      <c r="Q847" t="s">
        <v>40</v>
      </c>
      <c r="R847">
        <v>3</v>
      </c>
      <c r="S847" t="s">
        <v>48</v>
      </c>
      <c r="T847">
        <v>6578</v>
      </c>
      <c r="U847" t="str">
        <f t="shared" si="40"/>
        <v>Medium</v>
      </c>
      <c r="V847">
        <v>2706</v>
      </c>
      <c r="W847">
        <v>1</v>
      </c>
      <c r="X847" t="s">
        <v>42</v>
      </c>
      <c r="Y847" t="s">
        <v>43</v>
      </c>
      <c r="Z847">
        <v>18</v>
      </c>
      <c r="AA847">
        <v>3</v>
      </c>
      <c r="AB847">
        <v>1</v>
      </c>
      <c r="AC847">
        <v>80</v>
      </c>
      <c r="AD847">
        <v>1</v>
      </c>
      <c r="AE847">
        <v>10</v>
      </c>
      <c r="AF847">
        <v>3</v>
      </c>
      <c r="AG847">
        <v>3</v>
      </c>
      <c r="AH847" t="str">
        <f t="shared" si="41"/>
        <v>6+ Years</v>
      </c>
      <c r="AI847">
        <v>10</v>
      </c>
      <c r="AJ847">
        <v>3</v>
      </c>
      <c r="AK847">
        <v>1</v>
      </c>
      <c r="AL847">
        <v>4</v>
      </c>
    </row>
    <row r="848" spans="1:38" x14ac:dyDescent="0.25">
      <c r="A848">
        <v>40</v>
      </c>
      <c r="B848" t="str">
        <f t="shared" si="39"/>
        <v>Mid Career (31-45)</v>
      </c>
      <c r="C848" t="s">
        <v>43</v>
      </c>
      <c r="D848" t="s">
        <v>44</v>
      </c>
      <c r="E848">
        <v>902</v>
      </c>
      <c r="F848" t="s">
        <v>45</v>
      </c>
      <c r="G848">
        <v>26</v>
      </c>
      <c r="H848">
        <v>2</v>
      </c>
      <c r="I848" t="s">
        <v>51</v>
      </c>
      <c r="J848">
        <v>1</v>
      </c>
      <c r="K848">
        <v>1180</v>
      </c>
      <c r="L848">
        <v>3</v>
      </c>
      <c r="M848" t="s">
        <v>39</v>
      </c>
      <c r="N848">
        <v>92</v>
      </c>
      <c r="O848">
        <v>2</v>
      </c>
      <c r="P848">
        <v>2</v>
      </c>
      <c r="Q848" t="s">
        <v>47</v>
      </c>
      <c r="R848">
        <v>4</v>
      </c>
      <c r="S848" t="s">
        <v>48</v>
      </c>
      <c r="T848">
        <v>4422</v>
      </c>
      <c r="U848" t="str">
        <f t="shared" si="40"/>
        <v>Medium</v>
      </c>
      <c r="V848">
        <v>21203</v>
      </c>
      <c r="W848">
        <v>3</v>
      </c>
      <c r="X848" t="s">
        <v>42</v>
      </c>
      <c r="Y848" t="s">
        <v>35</v>
      </c>
      <c r="Z848">
        <v>13</v>
      </c>
      <c r="AA848">
        <v>3</v>
      </c>
      <c r="AB848">
        <v>4</v>
      </c>
      <c r="AC848">
        <v>80</v>
      </c>
      <c r="AD848">
        <v>1</v>
      </c>
      <c r="AE848">
        <v>16</v>
      </c>
      <c r="AF848">
        <v>3</v>
      </c>
      <c r="AG848">
        <v>1</v>
      </c>
      <c r="AH848" t="str">
        <f t="shared" si="41"/>
        <v>0-2 Years</v>
      </c>
      <c r="AI848">
        <v>1</v>
      </c>
      <c r="AJ848">
        <v>1</v>
      </c>
      <c r="AK848">
        <v>0</v>
      </c>
      <c r="AL848">
        <v>0</v>
      </c>
    </row>
    <row r="849" spans="1:38" x14ac:dyDescent="0.25">
      <c r="A849">
        <v>35</v>
      </c>
      <c r="B849" t="str">
        <f t="shared" si="39"/>
        <v>Mid Career (31-45)</v>
      </c>
      <c r="C849" t="s">
        <v>43</v>
      </c>
      <c r="D849" t="s">
        <v>36</v>
      </c>
      <c r="E849">
        <v>819</v>
      </c>
      <c r="F849" t="s">
        <v>45</v>
      </c>
      <c r="G849">
        <v>2</v>
      </c>
      <c r="H849">
        <v>3</v>
      </c>
      <c r="I849" t="s">
        <v>38</v>
      </c>
      <c r="J849">
        <v>1</v>
      </c>
      <c r="K849">
        <v>1182</v>
      </c>
      <c r="L849">
        <v>3</v>
      </c>
      <c r="M849" t="s">
        <v>46</v>
      </c>
      <c r="N849">
        <v>44</v>
      </c>
      <c r="O849">
        <v>2</v>
      </c>
      <c r="P849">
        <v>3</v>
      </c>
      <c r="Q849" t="s">
        <v>53</v>
      </c>
      <c r="R849">
        <v>2</v>
      </c>
      <c r="S849" t="s">
        <v>52</v>
      </c>
      <c r="T849">
        <v>10274</v>
      </c>
      <c r="U849" t="str">
        <f t="shared" si="40"/>
        <v>High</v>
      </c>
      <c r="V849">
        <v>19588</v>
      </c>
      <c r="W849">
        <v>2</v>
      </c>
      <c r="X849" t="s">
        <v>42</v>
      </c>
      <c r="Y849" t="s">
        <v>43</v>
      </c>
      <c r="Z849">
        <v>18</v>
      </c>
      <c r="AA849">
        <v>3</v>
      </c>
      <c r="AB849">
        <v>2</v>
      </c>
      <c r="AC849">
        <v>80</v>
      </c>
      <c r="AD849">
        <v>1</v>
      </c>
      <c r="AE849">
        <v>15</v>
      </c>
      <c r="AF849">
        <v>2</v>
      </c>
      <c r="AG849">
        <v>4</v>
      </c>
      <c r="AH849" t="str">
        <f t="shared" si="41"/>
        <v>6+ Years</v>
      </c>
      <c r="AI849">
        <v>7</v>
      </c>
      <c r="AJ849">
        <v>7</v>
      </c>
      <c r="AK849">
        <v>6</v>
      </c>
      <c r="AL849">
        <v>4</v>
      </c>
    </row>
    <row r="850" spans="1:38" x14ac:dyDescent="0.25">
      <c r="A850">
        <v>34</v>
      </c>
      <c r="B850" t="str">
        <f t="shared" si="39"/>
        <v>Mid Career (31-45)</v>
      </c>
      <c r="C850" t="s">
        <v>43</v>
      </c>
      <c r="D850" t="s">
        <v>44</v>
      </c>
      <c r="E850">
        <v>669</v>
      </c>
      <c r="F850" t="s">
        <v>45</v>
      </c>
      <c r="G850">
        <v>1</v>
      </c>
      <c r="H850">
        <v>3</v>
      </c>
      <c r="I850" t="s">
        <v>51</v>
      </c>
      <c r="J850">
        <v>1</v>
      </c>
      <c r="K850">
        <v>1184</v>
      </c>
      <c r="L850">
        <v>4</v>
      </c>
      <c r="M850" t="s">
        <v>46</v>
      </c>
      <c r="N850">
        <v>97</v>
      </c>
      <c r="O850">
        <v>2</v>
      </c>
      <c r="P850">
        <v>2</v>
      </c>
      <c r="Q850" t="s">
        <v>54</v>
      </c>
      <c r="R850">
        <v>1</v>
      </c>
      <c r="S850" t="s">
        <v>41</v>
      </c>
      <c r="T850">
        <v>5343</v>
      </c>
      <c r="U850" t="str">
        <f t="shared" si="40"/>
        <v>Medium</v>
      </c>
      <c r="V850">
        <v>25755</v>
      </c>
      <c r="W850">
        <v>0</v>
      </c>
      <c r="X850" t="s">
        <v>42</v>
      </c>
      <c r="Y850" t="s">
        <v>43</v>
      </c>
      <c r="Z850">
        <v>20</v>
      </c>
      <c r="AA850">
        <v>4</v>
      </c>
      <c r="AB850">
        <v>3</v>
      </c>
      <c r="AC850">
        <v>80</v>
      </c>
      <c r="AD850">
        <v>0</v>
      </c>
      <c r="AE850">
        <v>14</v>
      </c>
      <c r="AF850">
        <v>3</v>
      </c>
      <c r="AG850">
        <v>3</v>
      </c>
      <c r="AH850" t="str">
        <f t="shared" si="41"/>
        <v>6+ Years</v>
      </c>
      <c r="AI850">
        <v>13</v>
      </c>
      <c r="AJ850">
        <v>9</v>
      </c>
      <c r="AK850">
        <v>4</v>
      </c>
      <c r="AL850">
        <v>9</v>
      </c>
    </row>
    <row r="851" spans="1:38" x14ac:dyDescent="0.25">
      <c r="A851">
        <v>35</v>
      </c>
      <c r="B851" t="str">
        <f t="shared" si="39"/>
        <v>Mid Career (31-45)</v>
      </c>
      <c r="C851" t="s">
        <v>43</v>
      </c>
      <c r="D851" t="s">
        <v>44</v>
      </c>
      <c r="E851">
        <v>636</v>
      </c>
      <c r="F851" t="s">
        <v>45</v>
      </c>
      <c r="G851">
        <v>4</v>
      </c>
      <c r="H851">
        <v>4</v>
      </c>
      <c r="I851" t="s">
        <v>49</v>
      </c>
      <c r="J851">
        <v>1</v>
      </c>
      <c r="K851">
        <v>1185</v>
      </c>
      <c r="L851">
        <v>4</v>
      </c>
      <c r="M851" t="s">
        <v>46</v>
      </c>
      <c r="N851">
        <v>47</v>
      </c>
      <c r="O851">
        <v>2</v>
      </c>
      <c r="P851">
        <v>1</v>
      </c>
      <c r="Q851" t="s">
        <v>50</v>
      </c>
      <c r="R851">
        <v>4</v>
      </c>
      <c r="S851" t="s">
        <v>48</v>
      </c>
      <c r="T851">
        <v>2376</v>
      </c>
      <c r="U851" t="str">
        <f t="shared" si="40"/>
        <v>Low</v>
      </c>
      <c r="V851">
        <v>26537</v>
      </c>
      <c r="W851">
        <v>1</v>
      </c>
      <c r="X851" t="s">
        <v>42</v>
      </c>
      <c r="Y851" t="s">
        <v>43</v>
      </c>
      <c r="Z851">
        <v>13</v>
      </c>
      <c r="AA851">
        <v>3</v>
      </c>
      <c r="AB851">
        <v>2</v>
      </c>
      <c r="AC851">
        <v>80</v>
      </c>
      <c r="AD851">
        <v>1</v>
      </c>
      <c r="AE851">
        <v>2</v>
      </c>
      <c r="AF851">
        <v>2</v>
      </c>
      <c r="AG851">
        <v>4</v>
      </c>
      <c r="AH851" t="str">
        <f t="shared" si="41"/>
        <v>0-2 Years</v>
      </c>
      <c r="AI851">
        <v>2</v>
      </c>
      <c r="AJ851">
        <v>2</v>
      </c>
      <c r="AK851">
        <v>2</v>
      </c>
      <c r="AL851">
        <v>2</v>
      </c>
    </row>
    <row r="852" spans="1:38" x14ac:dyDescent="0.25">
      <c r="A852">
        <v>43</v>
      </c>
      <c r="B852" t="str">
        <f t="shared" si="39"/>
        <v>Mid Career (31-45)</v>
      </c>
      <c r="C852" t="s">
        <v>35</v>
      </c>
      <c r="D852" t="s">
        <v>36</v>
      </c>
      <c r="E852">
        <v>1372</v>
      </c>
      <c r="F852" t="s">
        <v>37</v>
      </c>
      <c r="G852">
        <v>9</v>
      </c>
      <c r="H852">
        <v>3</v>
      </c>
      <c r="I852" t="s">
        <v>59</v>
      </c>
      <c r="J852">
        <v>1</v>
      </c>
      <c r="K852">
        <v>1188</v>
      </c>
      <c r="L852">
        <v>1</v>
      </c>
      <c r="M852" t="s">
        <v>39</v>
      </c>
      <c r="N852">
        <v>85</v>
      </c>
      <c r="O852">
        <v>1</v>
      </c>
      <c r="P852">
        <v>2</v>
      </c>
      <c r="Q852" t="s">
        <v>40</v>
      </c>
      <c r="R852">
        <v>3</v>
      </c>
      <c r="S852" t="s">
        <v>41</v>
      </c>
      <c r="T852">
        <v>5346</v>
      </c>
      <c r="U852" t="str">
        <f t="shared" si="40"/>
        <v>Medium</v>
      </c>
      <c r="V852">
        <v>9489</v>
      </c>
      <c r="W852">
        <v>8</v>
      </c>
      <c r="X852" t="s">
        <v>42</v>
      </c>
      <c r="Y852" t="s">
        <v>43</v>
      </c>
      <c r="Z852">
        <v>13</v>
      </c>
      <c r="AA852">
        <v>3</v>
      </c>
      <c r="AB852">
        <v>2</v>
      </c>
      <c r="AC852">
        <v>80</v>
      </c>
      <c r="AD852">
        <v>0</v>
      </c>
      <c r="AE852">
        <v>7</v>
      </c>
      <c r="AF852">
        <v>2</v>
      </c>
      <c r="AG852">
        <v>2</v>
      </c>
      <c r="AH852" t="str">
        <f t="shared" si="41"/>
        <v>3-5 Years</v>
      </c>
      <c r="AI852">
        <v>4</v>
      </c>
      <c r="AJ852">
        <v>3</v>
      </c>
      <c r="AK852">
        <v>1</v>
      </c>
      <c r="AL852">
        <v>3</v>
      </c>
    </row>
    <row r="853" spans="1:38" x14ac:dyDescent="0.25">
      <c r="A853">
        <v>32</v>
      </c>
      <c r="B853" t="str">
        <f t="shared" si="39"/>
        <v>Mid Career (31-45)</v>
      </c>
      <c r="C853" t="s">
        <v>43</v>
      </c>
      <c r="D853" t="s">
        <v>55</v>
      </c>
      <c r="E853">
        <v>862</v>
      </c>
      <c r="F853" t="s">
        <v>37</v>
      </c>
      <c r="G853">
        <v>2</v>
      </c>
      <c r="H853">
        <v>1</v>
      </c>
      <c r="I853" t="s">
        <v>38</v>
      </c>
      <c r="J853">
        <v>1</v>
      </c>
      <c r="K853">
        <v>1190</v>
      </c>
      <c r="L853">
        <v>3</v>
      </c>
      <c r="M853" t="s">
        <v>39</v>
      </c>
      <c r="N853">
        <v>76</v>
      </c>
      <c r="O853">
        <v>3</v>
      </c>
      <c r="P853">
        <v>1</v>
      </c>
      <c r="Q853" t="s">
        <v>57</v>
      </c>
      <c r="R853">
        <v>1</v>
      </c>
      <c r="S853" t="s">
        <v>52</v>
      </c>
      <c r="T853">
        <v>2827</v>
      </c>
      <c r="U853" t="str">
        <f t="shared" si="40"/>
        <v>Low</v>
      </c>
      <c r="V853">
        <v>14947</v>
      </c>
      <c r="W853">
        <v>1</v>
      </c>
      <c r="X853" t="s">
        <v>42</v>
      </c>
      <c r="Y853" t="s">
        <v>43</v>
      </c>
      <c r="Z853">
        <v>12</v>
      </c>
      <c r="AA853">
        <v>3</v>
      </c>
      <c r="AB853">
        <v>3</v>
      </c>
      <c r="AC853">
        <v>80</v>
      </c>
      <c r="AD853">
        <v>3</v>
      </c>
      <c r="AE853">
        <v>1</v>
      </c>
      <c r="AF853">
        <v>3</v>
      </c>
      <c r="AG853">
        <v>3</v>
      </c>
      <c r="AH853" t="str">
        <f t="shared" si="41"/>
        <v>0-2 Years</v>
      </c>
      <c r="AI853">
        <v>1</v>
      </c>
      <c r="AJ853">
        <v>0</v>
      </c>
      <c r="AK853">
        <v>0</v>
      </c>
      <c r="AL853">
        <v>0</v>
      </c>
    </row>
    <row r="854" spans="1:38" x14ac:dyDescent="0.25">
      <c r="A854">
        <v>56</v>
      </c>
      <c r="B854" t="str">
        <f t="shared" si="39"/>
        <v>Late Career (46+)</v>
      </c>
      <c r="C854" t="s">
        <v>43</v>
      </c>
      <c r="D854" t="s">
        <v>36</v>
      </c>
      <c r="E854">
        <v>718</v>
      </c>
      <c r="F854" t="s">
        <v>45</v>
      </c>
      <c r="G854">
        <v>4</v>
      </c>
      <c r="H854">
        <v>4</v>
      </c>
      <c r="I854" t="s">
        <v>60</v>
      </c>
      <c r="J854">
        <v>1</v>
      </c>
      <c r="K854">
        <v>1191</v>
      </c>
      <c r="L854">
        <v>4</v>
      </c>
      <c r="M854" t="s">
        <v>39</v>
      </c>
      <c r="N854">
        <v>92</v>
      </c>
      <c r="O854">
        <v>3</v>
      </c>
      <c r="P854">
        <v>5</v>
      </c>
      <c r="Q854" t="s">
        <v>56</v>
      </c>
      <c r="R854">
        <v>1</v>
      </c>
      <c r="S854" t="s">
        <v>52</v>
      </c>
      <c r="T854">
        <v>19943</v>
      </c>
      <c r="U854" t="str">
        <f t="shared" si="40"/>
        <v>High</v>
      </c>
      <c r="V854">
        <v>18575</v>
      </c>
      <c r="W854">
        <v>4</v>
      </c>
      <c r="X854" t="s">
        <v>42</v>
      </c>
      <c r="Y854" t="s">
        <v>43</v>
      </c>
      <c r="Z854">
        <v>13</v>
      </c>
      <c r="AA854">
        <v>3</v>
      </c>
      <c r="AB854">
        <v>4</v>
      </c>
      <c r="AC854">
        <v>80</v>
      </c>
      <c r="AD854">
        <v>1</v>
      </c>
      <c r="AE854">
        <v>28</v>
      </c>
      <c r="AF854">
        <v>2</v>
      </c>
      <c r="AG854">
        <v>3</v>
      </c>
      <c r="AH854" t="str">
        <f t="shared" si="41"/>
        <v>3-5 Years</v>
      </c>
      <c r="AI854">
        <v>5</v>
      </c>
      <c r="AJ854">
        <v>2</v>
      </c>
      <c r="AK854">
        <v>4</v>
      </c>
      <c r="AL854">
        <v>2</v>
      </c>
    </row>
    <row r="855" spans="1:38" x14ac:dyDescent="0.25">
      <c r="A855">
        <v>29</v>
      </c>
      <c r="B855" t="str">
        <f t="shared" si="39"/>
        <v>Early Career (18-30)</v>
      </c>
      <c r="C855" t="s">
        <v>43</v>
      </c>
      <c r="D855" t="s">
        <v>36</v>
      </c>
      <c r="E855">
        <v>1401</v>
      </c>
      <c r="F855" t="s">
        <v>45</v>
      </c>
      <c r="G855">
        <v>6</v>
      </c>
      <c r="H855">
        <v>1</v>
      </c>
      <c r="I855" t="s">
        <v>51</v>
      </c>
      <c r="J855">
        <v>1</v>
      </c>
      <c r="K855">
        <v>1192</v>
      </c>
      <c r="L855">
        <v>2</v>
      </c>
      <c r="M855" t="s">
        <v>39</v>
      </c>
      <c r="N855">
        <v>54</v>
      </c>
      <c r="O855">
        <v>3</v>
      </c>
      <c r="P855">
        <v>1</v>
      </c>
      <c r="Q855" t="s">
        <v>50</v>
      </c>
      <c r="R855">
        <v>4</v>
      </c>
      <c r="S855" t="s">
        <v>48</v>
      </c>
      <c r="T855">
        <v>3131</v>
      </c>
      <c r="U855" t="str">
        <f t="shared" si="40"/>
        <v>Medium</v>
      </c>
      <c r="V855">
        <v>26342</v>
      </c>
      <c r="W855">
        <v>1</v>
      </c>
      <c r="X855" t="s">
        <v>42</v>
      </c>
      <c r="Y855" t="s">
        <v>43</v>
      </c>
      <c r="Z855">
        <v>13</v>
      </c>
      <c r="AA855">
        <v>3</v>
      </c>
      <c r="AB855">
        <v>1</v>
      </c>
      <c r="AC855">
        <v>80</v>
      </c>
      <c r="AD855">
        <v>1</v>
      </c>
      <c r="AE855">
        <v>10</v>
      </c>
      <c r="AF855">
        <v>5</v>
      </c>
      <c r="AG855">
        <v>3</v>
      </c>
      <c r="AH855" t="str">
        <f t="shared" si="41"/>
        <v>6+ Years</v>
      </c>
      <c r="AI855">
        <v>10</v>
      </c>
      <c r="AJ855">
        <v>8</v>
      </c>
      <c r="AK855">
        <v>0</v>
      </c>
      <c r="AL855">
        <v>8</v>
      </c>
    </row>
    <row r="856" spans="1:38" x14ac:dyDescent="0.25">
      <c r="A856">
        <v>19</v>
      </c>
      <c r="B856" t="str">
        <f t="shared" si="39"/>
        <v>Early Career (18-30)</v>
      </c>
      <c r="C856" t="s">
        <v>43</v>
      </c>
      <c r="D856" t="s">
        <v>36</v>
      </c>
      <c r="E856">
        <v>645</v>
      </c>
      <c r="F856" t="s">
        <v>45</v>
      </c>
      <c r="G856">
        <v>9</v>
      </c>
      <c r="H856">
        <v>2</v>
      </c>
      <c r="I856" t="s">
        <v>38</v>
      </c>
      <c r="J856">
        <v>1</v>
      </c>
      <c r="K856">
        <v>1193</v>
      </c>
      <c r="L856">
        <v>3</v>
      </c>
      <c r="M856" t="s">
        <v>46</v>
      </c>
      <c r="N856">
        <v>54</v>
      </c>
      <c r="O856">
        <v>3</v>
      </c>
      <c r="P856">
        <v>1</v>
      </c>
      <c r="Q856" t="s">
        <v>47</v>
      </c>
      <c r="R856">
        <v>1</v>
      </c>
      <c r="S856" t="s">
        <v>41</v>
      </c>
      <c r="T856">
        <v>2552</v>
      </c>
      <c r="U856" t="str">
        <f t="shared" si="40"/>
        <v>Low</v>
      </c>
      <c r="V856">
        <v>7172</v>
      </c>
      <c r="W856">
        <v>1</v>
      </c>
      <c r="X856" t="s">
        <v>42</v>
      </c>
      <c r="Y856" t="s">
        <v>43</v>
      </c>
      <c r="Z856">
        <v>25</v>
      </c>
      <c r="AA856">
        <v>4</v>
      </c>
      <c r="AB856">
        <v>3</v>
      </c>
      <c r="AC856">
        <v>80</v>
      </c>
      <c r="AD856">
        <v>0</v>
      </c>
      <c r="AE856">
        <v>1</v>
      </c>
      <c r="AF856">
        <v>4</v>
      </c>
      <c r="AG856">
        <v>3</v>
      </c>
      <c r="AH856" t="str">
        <f t="shared" si="41"/>
        <v>0-2 Years</v>
      </c>
      <c r="AI856">
        <v>1</v>
      </c>
      <c r="AJ856">
        <v>1</v>
      </c>
      <c r="AK856">
        <v>0</v>
      </c>
      <c r="AL856">
        <v>0</v>
      </c>
    </row>
    <row r="857" spans="1:38" x14ac:dyDescent="0.25">
      <c r="A857">
        <v>45</v>
      </c>
      <c r="B857" t="str">
        <f t="shared" si="39"/>
        <v>Mid Career (31-45)</v>
      </c>
      <c r="C857" t="s">
        <v>43</v>
      </c>
      <c r="D857" t="s">
        <v>36</v>
      </c>
      <c r="E857">
        <v>1457</v>
      </c>
      <c r="F857" t="s">
        <v>45</v>
      </c>
      <c r="G857">
        <v>7</v>
      </c>
      <c r="H857">
        <v>3</v>
      </c>
      <c r="I857" t="s">
        <v>51</v>
      </c>
      <c r="J857">
        <v>1</v>
      </c>
      <c r="K857">
        <v>1195</v>
      </c>
      <c r="L857">
        <v>1</v>
      </c>
      <c r="M857" t="s">
        <v>39</v>
      </c>
      <c r="N857">
        <v>83</v>
      </c>
      <c r="O857">
        <v>3</v>
      </c>
      <c r="P857">
        <v>1</v>
      </c>
      <c r="Q857" t="s">
        <v>47</v>
      </c>
      <c r="R857">
        <v>3</v>
      </c>
      <c r="S857" t="s">
        <v>48</v>
      </c>
      <c r="T857">
        <v>4477</v>
      </c>
      <c r="U857" t="str">
        <f t="shared" si="40"/>
        <v>Medium</v>
      </c>
      <c r="V857">
        <v>20100</v>
      </c>
      <c r="W857">
        <v>4</v>
      </c>
      <c r="X857" t="s">
        <v>42</v>
      </c>
      <c r="Y857" t="s">
        <v>35</v>
      </c>
      <c r="Z857">
        <v>19</v>
      </c>
      <c r="AA857">
        <v>3</v>
      </c>
      <c r="AB857">
        <v>3</v>
      </c>
      <c r="AC857">
        <v>80</v>
      </c>
      <c r="AD857">
        <v>1</v>
      </c>
      <c r="AE857">
        <v>7</v>
      </c>
      <c r="AF857">
        <v>2</v>
      </c>
      <c r="AG857">
        <v>2</v>
      </c>
      <c r="AH857" t="str">
        <f t="shared" si="41"/>
        <v>3-5 Years</v>
      </c>
      <c r="AI857">
        <v>3</v>
      </c>
      <c r="AJ857">
        <v>2</v>
      </c>
      <c r="AK857">
        <v>0</v>
      </c>
      <c r="AL857">
        <v>2</v>
      </c>
    </row>
    <row r="858" spans="1:38" x14ac:dyDescent="0.25">
      <c r="A858">
        <v>37</v>
      </c>
      <c r="B858" t="str">
        <f t="shared" si="39"/>
        <v>Mid Career (31-45)</v>
      </c>
      <c r="C858" t="s">
        <v>43</v>
      </c>
      <c r="D858" t="s">
        <v>36</v>
      </c>
      <c r="E858">
        <v>977</v>
      </c>
      <c r="F858" t="s">
        <v>45</v>
      </c>
      <c r="G858">
        <v>1</v>
      </c>
      <c r="H858">
        <v>3</v>
      </c>
      <c r="I858" t="s">
        <v>38</v>
      </c>
      <c r="J858">
        <v>1</v>
      </c>
      <c r="K858">
        <v>1196</v>
      </c>
      <c r="L858">
        <v>4</v>
      </c>
      <c r="M858" t="s">
        <v>39</v>
      </c>
      <c r="N858">
        <v>56</v>
      </c>
      <c r="O858">
        <v>2</v>
      </c>
      <c r="P858">
        <v>2</v>
      </c>
      <c r="Q858" t="s">
        <v>53</v>
      </c>
      <c r="R858">
        <v>4</v>
      </c>
      <c r="S858" t="s">
        <v>48</v>
      </c>
      <c r="T858">
        <v>6474</v>
      </c>
      <c r="U858" t="str">
        <f t="shared" si="40"/>
        <v>Medium</v>
      </c>
      <c r="V858">
        <v>9961</v>
      </c>
      <c r="W858">
        <v>1</v>
      </c>
      <c r="X858" t="s">
        <v>42</v>
      </c>
      <c r="Y858" t="s">
        <v>43</v>
      </c>
      <c r="Z858">
        <v>13</v>
      </c>
      <c r="AA858">
        <v>3</v>
      </c>
      <c r="AB858">
        <v>2</v>
      </c>
      <c r="AC858">
        <v>80</v>
      </c>
      <c r="AD858">
        <v>1</v>
      </c>
      <c r="AE858">
        <v>14</v>
      </c>
      <c r="AF858">
        <v>2</v>
      </c>
      <c r="AG858">
        <v>2</v>
      </c>
      <c r="AH858" t="str">
        <f t="shared" si="41"/>
        <v>6+ Years</v>
      </c>
      <c r="AI858">
        <v>14</v>
      </c>
      <c r="AJ858">
        <v>8</v>
      </c>
      <c r="AK858">
        <v>3</v>
      </c>
      <c r="AL858">
        <v>11</v>
      </c>
    </row>
    <row r="859" spans="1:38" x14ac:dyDescent="0.25">
      <c r="A859">
        <v>20</v>
      </c>
      <c r="B859" t="str">
        <f t="shared" si="39"/>
        <v>Early Career (18-30)</v>
      </c>
      <c r="C859" t="s">
        <v>43</v>
      </c>
      <c r="D859" t="s">
        <v>36</v>
      </c>
      <c r="E859">
        <v>805</v>
      </c>
      <c r="F859" t="s">
        <v>45</v>
      </c>
      <c r="G859">
        <v>3</v>
      </c>
      <c r="H859">
        <v>3</v>
      </c>
      <c r="I859" t="s">
        <v>38</v>
      </c>
      <c r="J859">
        <v>1</v>
      </c>
      <c r="K859">
        <v>1198</v>
      </c>
      <c r="L859">
        <v>1</v>
      </c>
      <c r="M859" t="s">
        <v>46</v>
      </c>
      <c r="N859">
        <v>87</v>
      </c>
      <c r="O859">
        <v>2</v>
      </c>
      <c r="P859">
        <v>1</v>
      </c>
      <c r="Q859" t="s">
        <v>50</v>
      </c>
      <c r="R859">
        <v>3</v>
      </c>
      <c r="S859" t="s">
        <v>41</v>
      </c>
      <c r="T859">
        <v>3033</v>
      </c>
      <c r="U859" t="str">
        <f t="shared" si="40"/>
        <v>Medium</v>
      </c>
      <c r="V859">
        <v>12828</v>
      </c>
      <c r="W859">
        <v>1</v>
      </c>
      <c r="X859" t="s">
        <v>42</v>
      </c>
      <c r="Y859" t="s">
        <v>43</v>
      </c>
      <c r="Z859">
        <v>12</v>
      </c>
      <c r="AA859">
        <v>3</v>
      </c>
      <c r="AB859">
        <v>1</v>
      </c>
      <c r="AC859">
        <v>80</v>
      </c>
      <c r="AD859">
        <v>0</v>
      </c>
      <c r="AE859">
        <v>2</v>
      </c>
      <c r="AF859">
        <v>2</v>
      </c>
      <c r="AG859">
        <v>2</v>
      </c>
      <c r="AH859" t="str">
        <f t="shared" si="41"/>
        <v>0-2 Years</v>
      </c>
      <c r="AI859">
        <v>2</v>
      </c>
      <c r="AJ859">
        <v>2</v>
      </c>
      <c r="AK859">
        <v>1</v>
      </c>
      <c r="AL859">
        <v>2</v>
      </c>
    </row>
    <row r="860" spans="1:38" x14ac:dyDescent="0.25">
      <c r="A860">
        <v>44</v>
      </c>
      <c r="B860" t="str">
        <f t="shared" si="39"/>
        <v>Mid Career (31-45)</v>
      </c>
      <c r="C860" t="s">
        <v>35</v>
      </c>
      <c r="D860" t="s">
        <v>36</v>
      </c>
      <c r="E860">
        <v>1097</v>
      </c>
      <c r="F860" t="s">
        <v>45</v>
      </c>
      <c r="G860">
        <v>10</v>
      </c>
      <c r="H860">
        <v>4</v>
      </c>
      <c r="I860" t="s">
        <v>38</v>
      </c>
      <c r="J860">
        <v>1</v>
      </c>
      <c r="K860">
        <v>1200</v>
      </c>
      <c r="L860">
        <v>3</v>
      </c>
      <c r="M860" t="s">
        <v>46</v>
      </c>
      <c r="N860">
        <v>96</v>
      </c>
      <c r="O860">
        <v>3</v>
      </c>
      <c r="P860">
        <v>1</v>
      </c>
      <c r="Q860" t="s">
        <v>47</v>
      </c>
      <c r="R860">
        <v>3</v>
      </c>
      <c r="S860" t="s">
        <v>41</v>
      </c>
      <c r="T860">
        <v>2936</v>
      </c>
      <c r="U860" t="str">
        <f t="shared" si="40"/>
        <v>Low</v>
      </c>
      <c r="V860">
        <v>10826</v>
      </c>
      <c r="W860">
        <v>1</v>
      </c>
      <c r="X860" t="s">
        <v>42</v>
      </c>
      <c r="Y860" t="s">
        <v>35</v>
      </c>
      <c r="Z860">
        <v>11</v>
      </c>
      <c r="AA860">
        <v>3</v>
      </c>
      <c r="AB860">
        <v>3</v>
      </c>
      <c r="AC860">
        <v>80</v>
      </c>
      <c r="AD860">
        <v>0</v>
      </c>
      <c r="AE860">
        <v>6</v>
      </c>
      <c r="AF860">
        <v>4</v>
      </c>
      <c r="AG860">
        <v>3</v>
      </c>
      <c r="AH860" t="str">
        <f t="shared" si="41"/>
        <v>6+ Years</v>
      </c>
      <c r="AI860">
        <v>6</v>
      </c>
      <c r="AJ860">
        <v>4</v>
      </c>
      <c r="AK860">
        <v>0</v>
      </c>
      <c r="AL860">
        <v>2</v>
      </c>
    </row>
    <row r="861" spans="1:38" x14ac:dyDescent="0.25">
      <c r="A861">
        <v>53</v>
      </c>
      <c r="B861" t="str">
        <f t="shared" si="39"/>
        <v>Late Career (46+)</v>
      </c>
      <c r="C861" t="s">
        <v>43</v>
      </c>
      <c r="D861" t="s">
        <v>36</v>
      </c>
      <c r="E861">
        <v>1223</v>
      </c>
      <c r="F861" t="s">
        <v>45</v>
      </c>
      <c r="G861">
        <v>7</v>
      </c>
      <c r="H861">
        <v>2</v>
      </c>
      <c r="I861" t="s">
        <v>51</v>
      </c>
      <c r="J861">
        <v>1</v>
      </c>
      <c r="K861">
        <v>1201</v>
      </c>
      <c r="L861">
        <v>4</v>
      </c>
      <c r="M861" t="s">
        <v>39</v>
      </c>
      <c r="N861">
        <v>50</v>
      </c>
      <c r="O861">
        <v>3</v>
      </c>
      <c r="P861">
        <v>5</v>
      </c>
      <c r="Q861" t="s">
        <v>56</v>
      </c>
      <c r="R861">
        <v>3</v>
      </c>
      <c r="S861" t="s">
        <v>52</v>
      </c>
      <c r="T861">
        <v>18606</v>
      </c>
      <c r="U861" t="str">
        <f t="shared" si="40"/>
        <v>High</v>
      </c>
      <c r="V861">
        <v>18640</v>
      </c>
      <c r="W861">
        <v>3</v>
      </c>
      <c r="X861" t="s">
        <v>42</v>
      </c>
      <c r="Y861" t="s">
        <v>43</v>
      </c>
      <c r="Z861">
        <v>18</v>
      </c>
      <c r="AA861">
        <v>3</v>
      </c>
      <c r="AB861">
        <v>2</v>
      </c>
      <c r="AC861">
        <v>80</v>
      </c>
      <c r="AD861">
        <v>1</v>
      </c>
      <c r="AE861">
        <v>26</v>
      </c>
      <c r="AF861">
        <v>6</v>
      </c>
      <c r="AG861">
        <v>3</v>
      </c>
      <c r="AH861" t="str">
        <f t="shared" si="41"/>
        <v>6+ Years</v>
      </c>
      <c r="AI861">
        <v>7</v>
      </c>
      <c r="AJ861">
        <v>7</v>
      </c>
      <c r="AK861">
        <v>4</v>
      </c>
      <c r="AL861">
        <v>7</v>
      </c>
    </row>
    <row r="862" spans="1:38" x14ac:dyDescent="0.25">
      <c r="A862">
        <v>29</v>
      </c>
      <c r="B862" t="str">
        <f t="shared" si="39"/>
        <v>Early Career (18-30)</v>
      </c>
      <c r="C862" t="s">
        <v>43</v>
      </c>
      <c r="D862" t="s">
        <v>36</v>
      </c>
      <c r="E862">
        <v>942</v>
      </c>
      <c r="F862" t="s">
        <v>45</v>
      </c>
      <c r="G862">
        <v>15</v>
      </c>
      <c r="H862">
        <v>1</v>
      </c>
      <c r="I862" t="s">
        <v>38</v>
      </c>
      <c r="J862">
        <v>1</v>
      </c>
      <c r="K862">
        <v>1202</v>
      </c>
      <c r="L862">
        <v>2</v>
      </c>
      <c r="M862" t="s">
        <v>39</v>
      </c>
      <c r="N862">
        <v>69</v>
      </c>
      <c r="O862">
        <v>1</v>
      </c>
      <c r="P862">
        <v>1</v>
      </c>
      <c r="Q862" t="s">
        <v>47</v>
      </c>
      <c r="R862">
        <v>4</v>
      </c>
      <c r="S862" t="s">
        <v>48</v>
      </c>
      <c r="T862">
        <v>2168</v>
      </c>
      <c r="U862" t="str">
        <f t="shared" si="40"/>
        <v>Low</v>
      </c>
      <c r="V862">
        <v>26933</v>
      </c>
      <c r="W862">
        <v>0</v>
      </c>
      <c r="X862" t="s">
        <v>42</v>
      </c>
      <c r="Y862" t="s">
        <v>35</v>
      </c>
      <c r="Z862">
        <v>18</v>
      </c>
      <c r="AA862">
        <v>3</v>
      </c>
      <c r="AB862">
        <v>1</v>
      </c>
      <c r="AC862">
        <v>80</v>
      </c>
      <c r="AD862">
        <v>1</v>
      </c>
      <c r="AE862">
        <v>6</v>
      </c>
      <c r="AF862">
        <v>2</v>
      </c>
      <c r="AG862">
        <v>2</v>
      </c>
      <c r="AH862" t="str">
        <f t="shared" si="41"/>
        <v>3-5 Years</v>
      </c>
      <c r="AI862">
        <v>5</v>
      </c>
      <c r="AJ862">
        <v>4</v>
      </c>
      <c r="AK862">
        <v>1</v>
      </c>
      <c r="AL862">
        <v>3</v>
      </c>
    </row>
    <row r="863" spans="1:38" x14ac:dyDescent="0.25">
      <c r="A863">
        <v>22</v>
      </c>
      <c r="B863" t="str">
        <f t="shared" si="39"/>
        <v>Early Career (18-30)</v>
      </c>
      <c r="C863" t="s">
        <v>35</v>
      </c>
      <c r="D863" t="s">
        <v>44</v>
      </c>
      <c r="E863">
        <v>1256</v>
      </c>
      <c r="F863" t="s">
        <v>45</v>
      </c>
      <c r="G863">
        <v>3</v>
      </c>
      <c r="H863">
        <v>4</v>
      </c>
      <c r="I863" t="s">
        <v>38</v>
      </c>
      <c r="J863">
        <v>1</v>
      </c>
      <c r="K863">
        <v>1203</v>
      </c>
      <c r="L863">
        <v>3</v>
      </c>
      <c r="M863" t="s">
        <v>46</v>
      </c>
      <c r="N863">
        <v>48</v>
      </c>
      <c r="O863">
        <v>2</v>
      </c>
      <c r="P863">
        <v>1</v>
      </c>
      <c r="Q863" t="s">
        <v>47</v>
      </c>
      <c r="R863">
        <v>4</v>
      </c>
      <c r="S863" t="s">
        <v>48</v>
      </c>
      <c r="T863">
        <v>2853</v>
      </c>
      <c r="U863" t="str">
        <f t="shared" si="40"/>
        <v>Low</v>
      </c>
      <c r="V863">
        <v>4223</v>
      </c>
      <c r="W863">
        <v>0</v>
      </c>
      <c r="X863" t="s">
        <v>42</v>
      </c>
      <c r="Y863" t="s">
        <v>35</v>
      </c>
      <c r="Z863">
        <v>11</v>
      </c>
      <c r="AA863">
        <v>3</v>
      </c>
      <c r="AB863">
        <v>2</v>
      </c>
      <c r="AC863">
        <v>80</v>
      </c>
      <c r="AD863">
        <v>1</v>
      </c>
      <c r="AE863">
        <v>1</v>
      </c>
      <c r="AF863">
        <v>5</v>
      </c>
      <c r="AG863">
        <v>3</v>
      </c>
      <c r="AH863" t="str">
        <f t="shared" si="41"/>
        <v>0-2 Years</v>
      </c>
      <c r="AI863">
        <v>0</v>
      </c>
      <c r="AJ863">
        <v>0</v>
      </c>
      <c r="AK863">
        <v>0</v>
      </c>
      <c r="AL863">
        <v>0</v>
      </c>
    </row>
    <row r="864" spans="1:38" x14ac:dyDescent="0.25">
      <c r="A864">
        <v>46</v>
      </c>
      <c r="B864" t="str">
        <f t="shared" si="39"/>
        <v>Late Career (46+)</v>
      </c>
      <c r="C864" t="s">
        <v>43</v>
      </c>
      <c r="D864" t="s">
        <v>36</v>
      </c>
      <c r="E864">
        <v>1402</v>
      </c>
      <c r="F864" t="s">
        <v>37</v>
      </c>
      <c r="G864">
        <v>2</v>
      </c>
      <c r="H864">
        <v>3</v>
      </c>
      <c r="I864" t="s">
        <v>59</v>
      </c>
      <c r="J864">
        <v>1</v>
      </c>
      <c r="K864">
        <v>1204</v>
      </c>
      <c r="L864">
        <v>3</v>
      </c>
      <c r="M864" t="s">
        <v>39</v>
      </c>
      <c r="N864">
        <v>69</v>
      </c>
      <c r="O864">
        <v>3</v>
      </c>
      <c r="P864">
        <v>4</v>
      </c>
      <c r="Q864" t="s">
        <v>56</v>
      </c>
      <c r="R864">
        <v>1</v>
      </c>
      <c r="S864" t="s">
        <v>48</v>
      </c>
      <c r="T864">
        <v>17048</v>
      </c>
      <c r="U864" t="str">
        <f t="shared" si="40"/>
        <v>High</v>
      </c>
      <c r="V864">
        <v>24097</v>
      </c>
      <c r="W864">
        <v>8</v>
      </c>
      <c r="X864" t="s">
        <v>42</v>
      </c>
      <c r="Y864" t="s">
        <v>43</v>
      </c>
      <c r="Z864">
        <v>23</v>
      </c>
      <c r="AA864">
        <v>4</v>
      </c>
      <c r="AB864">
        <v>1</v>
      </c>
      <c r="AC864">
        <v>80</v>
      </c>
      <c r="AD864">
        <v>0</v>
      </c>
      <c r="AE864">
        <v>28</v>
      </c>
      <c r="AF864">
        <v>2</v>
      </c>
      <c r="AG864">
        <v>3</v>
      </c>
      <c r="AH864" t="str">
        <f t="shared" si="41"/>
        <v>6+ Years</v>
      </c>
      <c r="AI864">
        <v>26</v>
      </c>
      <c r="AJ864">
        <v>15</v>
      </c>
      <c r="AK864">
        <v>15</v>
      </c>
      <c r="AL864">
        <v>9</v>
      </c>
    </row>
    <row r="865" spans="1:38" x14ac:dyDescent="0.25">
      <c r="A865">
        <v>44</v>
      </c>
      <c r="B865" t="str">
        <f t="shared" si="39"/>
        <v>Mid Career (31-45)</v>
      </c>
      <c r="C865" t="s">
        <v>43</v>
      </c>
      <c r="D865" t="s">
        <v>55</v>
      </c>
      <c r="E865">
        <v>111</v>
      </c>
      <c r="F865" t="s">
        <v>45</v>
      </c>
      <c r="G865">
        <v>17</v>
      </c>
      <c r="H865">
        <v>3</v>
      </c>
      <c r="I865" t="s">
        <v>38</v>
      </c>
      <c r="J865">
        <v>1</v>
      </c>
      <c r="K865">
        <v>1206</v>
      </c>
      <c r="L865">
        <v>4</v>
      </c>
      <c r="M865" t="s">
        <v>46</v>
      </c>
      <c r="N865">
        <v>74</v>
      </c>
      <c r="O865">
        <v>1</v>
      </c>
      <c r="P865">
        <v>1</v>
      </c>
      <c r="Q865" t="s">
        <v>47</v>
      </c>
      <c r="R865">
        <v>3</v>
      </c>
      <c r="S865" t="s">
        <v>41</v>
      </c>
      <c r="T865">
        <v>2290</v>
      </c>
      <c r="U865" t="str">
        <f t="shared" si="40"/>
        <v>Low</v>
      </c>
      <c r="V865">
        <v>4279</v>
      </c>
      <c r="W865">
        <v>2</v>
      </c>
      <c r="X865" t="s">
        <v>42</v>
      </c>
      <c r="Y865" t="s">
        <v>43</v>
      </c>
      <c r="Z865">
        <v>13</v>
      </c>
      <c r="AA865">
        <v>3</v>
      </c>
      <c r="AB865">
        <v>4</v>
      </c>
      <c r="AC865">
        <v>80</v>
      </c>
      <c r="AD865">
        <v>0</v>
      </c>
      <c r="AE865">
        <v>6</v>
      </c>
      <c r="AF865">
        <v>3</v>
      </c>
      <c r="AG865">
        <v>3</v>
      </c>
      <c r="AH865" t="str">
        <f t="shared" si="41"/>
        <v>0-2 Years</v>
      </c>
      <c r="AI865">
        <v>0</v>
      </c>
      <c r="AJ865">
        <v>0</v>
      </c>
      <c r="AK865">
        <v>0</v>
      </c>
      <c r="AL865">
        <v>0</v>
      </c>
    </row>
    <row r="866" spans="1:38" x14ac:dyDescent="0.25">
      <c r="A866">
        <v>33</v>
      </c>
      <c r="B866" t="str">
        <f t="shared" si="39"/>
        <v>Mid Career (31-45)</v>
      </c>
      <c r="C866" t="s">
        <v>43</v>
      </c>
      <c r="D866" t="s">
        <v>36</v>
      </c>
      <c r="E866">
        <v>147</v>
      </c>
      <c r="F866" t="s">
        <v>61</v>
      </c>
      <c r="G866">
        <v>2</v>
      </c>
      <c r="H866">
        <v>3</v>
      </c>
      <c r="I866" t="s">
        <v>61</v>
      </c>
      <c r="J866">
        <v>1</v>
      </c>
      <c r="K866">
        <v>1207</v>
      </c>
      <c r="L866">
        <v>2</v>
      </c>
      <c r="M866" t="s">
        <v>46</v>
      </c>
      <c r="N866">
        <v>99</v>
      </c>
      <c r="O866">
        <v>3</v>
      </c>
      <c r="P866">
        <v>1</v>
      </c>
      <c r="Q866" t="s">
        <v>61</v>
      </c>
      <c r="R866">
        <v>3</v>
      </c>
      <c r="S866" t="s">
        <v>48</v>
      </c>
      <c r="T866">
        <v>3600</v>
      </c>
      <c r="U866" t="str">
        <f t="shared" si="40"/>
        <v>Medium</v>
      </c>
      <c r="V866">
        <v>8429</v>
      </c>
      <c r="W866">
        <v>1</v>
      </c>
      <c r="X866" t="s">
        <v>42</v>
      </c>
      <c r="Y866" t="s">
        <v>43</v>
      </c>
      <c r="Z866">
        <v>13</v>
      </c>
      <c r="AA866">
        <v>3</v>
      </c>
      <c r="AB866">
        <v>4</v>
      </c>
      <c r="AC866">
        <v>80</v>
      </c>
      <c r="AD866">
        <v>1</v>
      </c>
      <c r="AE866">
        <v>5</v>
      </c>
      <c r="AF866">
        <v>2</v>
      </c>
      <c r="AG866">
        <v>3</v>
      </c>
      <c r="AH866" t="str">
        <f t="shared" si="41"/>
        <v>3-5 Years</v>
      </c>
      <c r="AI866">
        <v>5</v>
      </c>
      <c r="AJ866">
        <v>4</v>
      </c>
      <c r="AK866">
        <v>1</v>
      </c>
      <c r="AL866">
        <v>4</v>
      </c>
    </row>
    <row r="867" spans="1:38" x14ac:dyDescent="0.25">
      <c r="A867">
        <v>41</v>
      </c>
      <c r="B867" t="str">
        <f t="shared" si="39"/>
        <v>Mid Career (31-45)</v>
      </c>
      <c r="C867" t="s">
        <v>35</v>
      </c>
      <c r="D867" t="s">
        <v>55</v>
      </c>
      <c r="E867">
        <v>906</v>
      </c>
      <c r="F867" t="s">
        <v>45</v>
      </c>
      <c r="G867">
        <v>5</v>
      </c>
      <c r="H867">
        <v>2</v>
      </c>
      <c r="I867" t="s">
        <v>38</v>
      </c>
      <c r="J867">
        <v>1</v>
      </c>
      <c r="K867">
        <v>1210</v>
      </c>
      <c r="L867">
        <v>1</v>
      </c>
      <c r="M867" t="s">
        <v>46</v>
      </c>
      <c r="N867">
        <v>95</v>
      </c>
      <c r="O867">
        <v>2</v>
      </c>
      <c r="P867">
        <v>1</v>
      </c>
      <c r="Q867" t="s">
        <v>47</v>
      </c>
      <c r="R867">
        <v>1</v>
      </c>
      <c r="S867" t="s">
        <v>52</v>
      </c>
      <c r="T867">
        <v>2107</v>
      </c>
      <c r="U867" t="str">
        <f t="shared" si="40"/>
        <v>Low</v>
      </c>
      <c r="V867">
        <v>20293</v>
      </c>
      <c r="W867">
        <v>6</v>
      </c>
      <c r="X867" t="s">
        <v>42</v>
      </c>
      <c r="Y867" t="s">
        <v>43</v>
      </c>
      <c r="Z867">
        <v>17</v>
      </c>
      <c r="AA867">
        <v>3</v>
      </c>
      <c r="AB867">
        <v>1</v>
      </c>
      <c r="AC867">
        <v>80</v>
      </c>
      <c r="AD867">
        <v>1</v>
      </c>
      <c r="AE867">
        <v>5</v>
      </c>
      <c r="AF867">
        <v>2</v>
      </c>
      <c r="AG867">
        <v>1</v>
      </c>
      <c r="AH867" t="str">
        <f t="shared" si="41"/>
        <v>0-2 Years</v>
      </c>
      <c r="AI867">
        <v>1</v>
      </c>
      <c r="AJ867">
        <v>0</v>
      </c>
      <c r="AK867">
        <v>0</v>
      </c>
      <c r="AL867">
        <v>0</v>
      </c>
    </row>
    <row r="868" spans="1:38" x14ac:dyDescent="0.25">
      <c r="A868">
        <v>30</v>
      </c>
      <c r="B868" t="str">
        <f t="shared" si="39"/>
        <v>Early Career (18-30)</v>
      </c>
      <c r="C868" t="s">
        <v>43</v>
      </c>
      <c r="D868" t="s">
        <v>36</v>
      </c>
      <c r="E868">
        <v>1329</v>
      </c>
      <c r="F868" t="s">
        <v>37</v>
      </c>
      <c r="G868">
        <v>29</v>
      </c>
      <c r="H868">
        <v>4</v>
      </c>
      <c r="I868" t="s">
        <v>38</v>
      </c>
      <c r="J868">
        <v>1</v>
      </c>
      <c r="K868">
        <v>1211</v>
      </c>
      <c r="L868">
        <v>3</v>
      </c>
      <c r="M868" t="s">
        <v>46</v>
      </c>
      <c r="N868">
        <v>61</v>
      </c>
      <c r="O868">
        <v>3</v>
      </c>
      <c r="P868">
        <v>2</v>
      </c>
      <c r="Q868" t="s">
        <v>40</v>
      </c>
      <c r="R868">
        <v>1</v>
      </c>
      <c r="S868" t="s">
        <v>52</v>
      </c>
      <c r="T868">
        <v>4115</v>
      </c>
      <c r="U868" t="str">
        <f t="shared" si="40"/>
        <v>Medium</v>
      </c>
      <c r="V868">
        <v>13192</v>
      </c>
      <c r="W868">
        <v>8</v>
      </c>
      <c r="X868" t="s">
        <v>42</v>
      </c>
      <c r="Y868" t="s">
        <v>43</v>
      </c>
      <c r="Z868">
        <v>19</v>
      </c>
      <c r="AA868">
        <v>3</v>
      </c>
      <c r="AB868">
        <v>3</v>
      </c>
      <c r="AC868">
        <v>80</v>
      </c>
      <c r="AD868">
        <v>3</v>
      </c>
      <c r="AE868">
        <v>8</v>
      </c>
      <c r="AF868">
        <v>3</v>
      </c>
      <c r="AG868">
        <v>3</v>
      </c>
      <c r="AH868" t="str">
        <f t="shared" si="41"/>
        <v>3-5 Years</v>
      </c>
      <c r="AI868">
        <v>4</v>
      </c>
      <c r="AJ868">
        <v>3</v>
      </c>
      <c r="AK868">
        <v>0</v>
      </c>
      <c r="AL868">
        <v>3</v>
      </c>
    </row>
    <row r="869" spans="1:38" x14ac:dyDescent="0.25">
      <c r="A869">
        <v>40</v>
      </c>
      <c r="B869" t="str">
        <f t="shared" si="39"/>
        <v>Mid Career (31-45)</v>
      </c>
      <c r="C869" t="s">
        <v>43</v>
      </c>
      <c r="D869" t="s">
        <v>44</v>
      </c>
      <c r="E869">
        <v>1184</v>
      </c>
      <c r="F869" t="s">
        <v>37</v>
      </c>
      <c r="G869">
        <v>2</v>
      </c>
      <c r="H869">
        <v>4</v>
      </c>
      <c r="I869" t="s">
        <v>51</v>
      </c>
      <c r="J869">
        <v>1</v>
      </c>
      <c r="K869">
        <v>1212</v>
      </c>
      <c r="L869">
        <v>2</v>
      </c>
      <c r="M869" t="s">
        <v>46</v>
      </c>
      <c r="N869">
        <v>62</v>
      </c>
      <c r="O869">
        <v>3</v>
      </c>
      <c r="P869">
        <v>2</v>
      </c>
      <c r="Q869" t="s">
        <v>40</v>
      </c>
      <c r="R869">
        <v>2</v>
      </c>
      <c r="S869" t="s">
        <v>48</v>
      </c>
      <c r="T869">
        <v>4327</v>
      </c>
      <c r="U869" t="str">
        <f t="shared" si="40"/>
        <v>Medium</v>
      </c>
      <c r="V869">
        <v>25440</v>
      </c>
      <c r="W869">
        <v>5</v>
      </c>
      <c r="X869" t="s">
        <v>42</v>
      </c>
      <c r="Y869" t="s">
        <v>43</v>
      </c>
      <c r="Z869">
        <v>12</v>
      </c>
      <c r="AA869">
        <v>3</v>
      </c>
      <c r="AB869">
        <v>4</v>
      </c>
      <c r="AC869">
        <v>80</v>
      </c>
      <c r="AD869">
        <v>3</v>
      </c>
      <c r="AE869">
        <v>5</v>
      </c>
      <c r="AF869">
        <v>2</v>
      </c>
      <c r="AG869">
        <v>3</v>
      </c>
      <c r="AH869" t="str">
        <f t="shared" si="41"/>
        <v>0-2 Years</v>
      </c>
      <c r="AI869">
        <v>0</v>
      </c>
      <c r="AJ869">
        <v>0</v>
      </c>
      <c r="AK869">
        <v>0</v>
      </c>
      <c r="AL869">
        <v>0</v>
      </c>
    </row>
    <row r="870" spans="1:38" x14ac:dyDescent="0.25">
      <c r="A870">
        <v>50</v>
      </c>
      <c r="B870" t="str">
        <f t="shared" si="39"/>
        <v>Late Career (46+)</v>
      </c>
      <c r="C870" t="s">
        <v>43</v>
      </c>
      <c r="D870" t="s">
        <v>44</v>
      </c>
      <c r="E870">
        <v>1421</v>
      </c>
      <c r="F870" t="s">
        <v>45</v>
      </c>
      <c r="G870">
        <v>2</v>
      </c>
      <c r="H870">
        <v>3</v>
      </c>
      <c r="I870" t="s">
        <v>51</v>
      </c>
      <c r="J870">
        <v>1</v>
      </c>
      <c r="K870">
        <v>1215</v>
      </c>
      <c r="L870">
        <v>4</v>
      </c>
      <c r="M870" t="s">
        <v>39</v>
      </c>
      <c r="N870">
        <v>30</v>
      </c>
      <c r="O870">
        <v>3</v>
      </c>
      <c r="P870">
        <v>4</v>
      </c>
      <c r="Q870" t="s">
        <v>56</v>
      </c>
      <c r="R870">
        <v>1</v>
      </c>
      <c r="S870" t="s">
        <v>48</v>
      </c>
      <c r="T870">
        <v>17856</v>
      </c>
      <c r="U870" t="str">
        <f t="shared" si="40"/>
        <v>High</v>
      </c>
      <c r="V870">
        <v>9490</v>
      </c>
      <c r="W870">
        <v>2</v>
      </c>
      <c r="X870" t="s">
        <v>42</v>
      </c>
      <c r="Y870" t="s">
        <v>43</v>
      </c>
      <c r="Z870">
        <v>22</v>
      </c>
      <c r="AA870">
        <v>4</v>
      </c>
      <c r="AB870">
        <v>3</v>
      </c>
      <c r="AC870">
        <v>80</v>
      </c>
      <c r="AD870">
        <v>1</v>
      </c>
      <c r="AE870">
        <v>32</v>
      </c>
      <c r="AF870">
        <v>3</v>
      </c>
      <c r="AG870">
        <v>3</v>
      </c>
      <c r="AH870" t="str">
        <f t="shared" si="41"/>
        <v>0-2 Years</v>
      </c>
      <c r="AI870">
        <v>2</v>
      </c>
      <c r="AJ870">
        <v>2</v>
      </c>
      <c r="AK870">
        <v>2</v>
      </c>
      <c r="AL870">
        <v>2</v>
      </c>
    </row>
    <row r="871" spans="1:38" x14ac:dyDescent="0.25">
      <c r="A871">
        <v>28</v>
      </c>
      <c r="B871" t="str">
        <f t="shared" si="39"/>
        <v>Early Career (18-30)</v>
      </c>
      <c r="C871" t="s">
        <v>43</v>
      </c>
      <c r="D871" t="s">
        <v>36</v>
      </c>
      <c r="E871">
        <v>1179</v>
      </c>
      <c r="F871" t="s">
        <v>45</v>
      </c>
      <c r="G871">
        <v>19</v>
      </c>
      <c r="H871">
        <v>4</v>
      </c>
      <c r="I871" t="s">
        <v>51</v>
      </c>
      <c r="J871">
        <v>1</v>
      </c>
      <c r="K871">
        <v>1216</v>
      </c>
      <c r="L871">
        <v>4</v>
      </c>
      <c r="M871" t="s">
        <v>46</v>
      </c>
      <c r="N871">
        <v>78</v>
      </c>
      <c r="O871">
        <v>2</v>
      </c>
      <c r="P871">
        <v>1</v>
      </c>
      <c r="Q871" t="s">
        <v>50</v>
      </c>
      <c r="R871">
        <v>1</v>
      </c>
      <c r="S871" t="s">
        <v>48</v>
      </c>
      <c r="T871">
        <v>3196</v>
      </c>
      <c r="U871" t="str">
        <f t="shared" si="40"/>
        <v>Medium</v>
      </c>
      <c r="V871">
        <v>12449</v>
      </c>
      <c r="W871">
        <v>1</v>
      </c>
      <c r="X871" t="s">
        <v>42</v>
      </c>
      <c r="Y871" t="s">
        <v>43</v>
      </c>
      <c r="Z871">
        <v>12</v>
      </c>
      <c r="AA871">
        <v>3</v>
      </c>
      <c r="AB871">
        <v>3</v>
      </c>
      <c r="AC871">
        <v>80</v>
      </c>
      <c r="AD871">
        <v>3</v>
      </c>
      <c r="AE871">
        <v>6</v>
      </c>
      <c r="AF871">
        <v>2</v>
      </c>
      <c r="AG871">
        <v>3</v>
      </c>
      <c r="AH871" t="str">
        <f t="shared" si="41"/>
        <v>6+ Years</v>
      </c>
      <c r="AI871">
        <v>6</v>
      </c>
      <c r="AJ871">
        <v>5</v>
      </c>
      <c r="AK871">
        <v>3</v>
      </c>
      <c r="AL871">
        <v>3</v>
      </c>
    </row>
    <row r="872" spans="1:38" x14ac:dyDescent="0.25">
      <c r="A872">
        <v>46</v>
      </c>
      <c r="B872" t="str">
        <f t="shared" si="39"/>
        <v>Late Career (46+)</v>
      </c>
      <c r="C872" t="s">
        <v>43</v>
      </c>
      <c r="D872" t="s">
        <v>36</v>
      </c>
      <c r="E872">
        <v>1450</v>
      </c>
      <c r="F872" t="s">
        <v>45</v>
      </c>
      <c r="G872">
        <v>15</v>
      </c>
      <c r="H872">
        <v>2</v>
      </c>
      <c r="I872" t="s">
        <v>38</v>
      </c>
      <c r="J872">
        <v>1</v>
      </c>
      <c r="K872">
        <v>1217</v>
      </c>
      <c r="L872">
        <v>4</v>
      </c>
      <c r="M872" t="s">
        <v>46</v>
      </c>
      <c r="N872">
        <v>52</v>
      </c>
      <c r="O872">
        <v>3</v>
      </c>
      <c r="P872">
        <v>5</v>
      </c>
      <c r="Q872" t="s">
        <v>58</v>
      </c>
      <c r="R872">
        <v>2</v>
      </c>
      <c r="S872" t="s">
        <v>48</v>
      </c>
      <c r="T872">
        <v>19081</v>
      </c>
      <c r="U872" t="str">
        <f t="shared" si="40"/>
        <v>High</v>
      </c>
      <c r="V872">
        <v>10849</v>
      </c>
      <c r="W872">
        <v>5</v>
      </c>
      <c r="X872" t="s">
        <v>42</v>
      </c>
      <c r="Y872" t="s">
        <v>43</v>
      </c>
      <c r="Z872">
        <v>11</v>
      </c>
      <c r="AA872">
        <v>3</v>
      </c>
      <c r="AB872">
        <v>1</v>
      </c>
      <c r="AC872">
        <v>80</v>
      </c>
      <c r="AD872">
        <v>1</v>
      </c>
      <c r="AE872">
        <v>25</v>
      </c>
      <c r="AF872">
        <v>2</v>
      </c>
      <c r="AG872">
        <v>3</v>
      </c>
      <c r="AH872" t="str">
        <f t="shared" si="41"/>
        <v>3-5 Years</v>
      </c>
      <c r="AI872">
        <v>4</v>
      </c>
      <c r="AJ872">
        <v>2</v>
      </c>
      <c r="AK872">
        <v>0</v>
      </c>
      <c r="AL872">
        <v>3</v>
      </c>
    </row>
    <row r="873" spans="1:38" x14ac:dyDescent="0.25">
      <c r="A873">
        <v>35</v>
      </c>
      <c r="B873" t="str">
        <f t="shared" si="39"/>
        <v>Mid Career (31-45)</v>
      </c>
      <c r="C873" t="s">
        <v>43</v>
      </c>
      <c r="D873" t="s">
        <v>36</v>
      </c>
      <c r="E873">
        <v>1361</v>
      </c>
      <c r="F873" t="s">
        <v>37</v>
      </c>
      <c r="G873">
        <v>17</v>
      </c>
      <c r="H873">
        <v>4</v>
      </c>
      <c r="I873" t="s">
        <v>38</v>
      </c>
      <c r="J873">
        <v>1</v>
      </c>
      <c r="K873">
        <v>1218</v>
      </c>
      <c r="L873">
        <v>3</v>
      </c>
      <c r="M873" t="s">
        <v>46</v>
      </c>
      <c r="N873">
        <v>94</v>
      </c>
      <c r="O873">
        <v>3</v>
      </c>
      <c r="P873">
        <v>2</v>
      </c>
      <c r="Q873" t="s">
        <v>40</v>
      </c>
      <c r="R873">
        <v>1</v>
      </c>
      <c r="S873" t="s">
        <v>48</v>
      </c>
      <c r="T873">
        <v>8966</v>
      </c>
      <c r="U873" t="str">
        <f t="shared" si="40"/>
        <v>High</v>
      </c>
      <c r="V873">
        <v>21026</v>
      </c>
      <c r="W873">
        <v>3</v>
      </c>
      <c r="X873" t="s">
        <v>42</v>
      </c>
      <c r="Y873" t="s">
        <v>35</v>
      </c>
      <c r="Z873">
        <v>15</v>
      </c>
      <c r="AA873">
        <v>3</v>
      </c>
      <c r="AB873">
        <v>4</v>
      </c>
      <c r="AC873">
        <v>80</v>
      </c>
      <c r="AD873">
        <v>3</v>
      </c>
      <c r="AE873">
        <v>15</v>
      </c>
      <c r="AF873">
        <v>2</v>
      </c>
      <c r="AG873">
        <v>3</v>
      </c>
      <c r="AH873" t="str">
        <f t="shared" si="41"/>
        <v>6+ Years</v>
      </c>
      <c r="AI873">
        <v>7</v>
      </c>
      <c r="AJ873">
        <v>7</v>
      </c>
      <c r="AK873">
        <v>1</v>
      </c>
      <c r="AL873">
        <v>7</v>
      </c>
    </row>
    <row r="874" spans="1:38" x14ac:dyDescent="0.25">
      <c r="A874">
        <v>24</v>
      </c>
      <c r="B874" t="str">
        <f t="shared" si="39"/>
        <v>Early Career (18-30)</v>
      </c>
      <c r="C874" t="s">
        <v>35</v>
      </c>
      <c r="D874" t="s">
        <v>36</v>
      </c>
      <c r="E874">
        <v>984</v>
      </c>
      <c r="F874" t="s">
        <v>45</v>
      </c>
      <c r="G874">
        <v>17</v>
      </c>
      <c r="H874">
        <v>2</v>
      </c>
      <c r="I874" t="s">
        <v>38</v>
      </c>
      <c r="J874">
        <v>1</v>
      </c>
      <c r="K874">
        <v>1219</v>
      </c>
      <c r="L874">
        <v>4</v>
      </c>
      <c r="M874" t="s">
        <v>39</v>
      </c>
      <c r="N874">
        <v>97</v>
      </c>
      <c r="O874">
        <v>3</v>
      </c>
      <c r="P874">
        <v>1</v>
      </c>
      <c r="Q874" t="s">
        <v>50</v>
      </c>
      <c r="R874">
        <v>2</v>
      </c>
      <c r="S874" t="s">
        <v>48</v>
      </c>
      <c r="T874">
        <v>2210</v>
      </c>
      <c r="U874" t="str">
        <f t="shared" si="40"/>
        <v>Low</v>
      </c>
      <c r="V874">
        <v>3372</v>
      </c>
      <c r="W874">
        <v>1</v>
      </c>
      <c r="X874" t="s">
        <v>42</v>
      </c>
      <c r="Y874" t="s">
        <v>43</v>
      </c>
      <c r="Z874">
        <v>13</v>
      </c>
      <c r="AA874">
        <v>3</v>
      </c>
      <c r="AB874">
        <v>1</v>
      </c>
      <c r="AC874">
        <v>80</v>
      </c>
      <c r="AD874">
        <v>1</v>
      </c>
      <c r="AE874">
        <v>1</v>
      </c>
      <c r="AF874">
        <v>3</v>
      </c>
      <c r="AG874">
        <v>1</v>
      </c>
      <c r="AH874" t="str">
        <f t="shared" si="41"/>
        <v>0-2 Years</v>
      </c>
      <c r="AI874">
        <v>1</v>
      </c>
      <c r="AJ874">
        <v>0</v>
      </c>
      <c r="AK874">
        <v>0</v>
      </c>
      <c r="AL874">
        <v>0</v>
      </c>
    </row>
    <row r="875" spans="1:38" x14ac:dyDescent="0.25">
      <c r="A875">
        <v>33</v>
      </c>
      <c r="B875" t="str">
        <f t="shared" si="39"/>
        <v>Mid Career (31-45)</v>
      </c>
      <c r="C875" t="s">
        <v>43</v>
      </c>
      <c r="D875" t="s">
        <v>44</v>
      </c>
      <c r="E875">
        <v>1146</v>
      </c>
      <c r="F875" t="s">
        <v>37</v>
      </c>
      <c r="G875">
        <v>25</v>
      </c>
      <c r="H875">
        <v>3</v>
      </c>
      <c r="I875" t="s">
        <v>51</v>
      </c>
      <c r="J875">
        <v>1</v>
      </c>
      <c r="K875">
        <v>1220</v>
      </c>
      <c r="L875">
        <v>2</v>
      </c>
      <c r="M875" t="s">
        <v>39</v>
      </c>
      <c r="N875">
        <v>82</v>
      </c>
      <c r="O875">
        <v>3</v>
      </c>
      <c r="P875">
        <v>2</v>
      </c>
      <c r="Q875" t="s">
        <v>40</v>
      </c>
      <c r="R875">
        <v>3</v>
      </c>
      <c r="S875" t="s">
        <v>48</v>
      </c>
      <c r="T875">
        <v>4539</v>
      </c>
      <c r="U875" t="str">
        <f t="shared" si="40"/>
        <v>Medium</v>
      </c>
      <c r="V875">
        <v>4905</v>
      </c>
      <c r="W875">
        <v>1</v>
      </c>
      <c r="X875" t="s">
        <v>42</v>
      </c>
      <c r="Y875" t="s">
        <v>43</v>
      </c>
      <c r="Z875">
        <v>12</v>
      </c>
      <c r="AA875">
        <v>3</v>
      </c>
      <c r="AB875">
        <v>1</v>
      </c>
      <c r="AC875">
        <v>80</v>
      </c>
      <c r="AD875">
        <v>1</v>
      </c>
      <c r="AE875">
        <v>10</v>
      </c>
      <c r="AF875">
        <v>3</v>
      </c>
      <c r="AG875">
        <v>2</v>
      </c>
      <c r="AH875" t="str">
        <f t="shared" si="41"/>
        <v>6+ Years</v>
      </c>
      <c r="AI875">
        <v>10</v>
      </c>
      <c r="AJ875">
        <v>7</v>
      </c>
      <c r="AK875">
        <v>0</v>
      </c>
      <c r="AL875">
        <v>1</v>
      </c>
    </row>
    <row r="876" spans="1:38" x14ac:dyDescent="0.25">
      <c r="A876">
        <v>36</v>
      </c>
      <c r="B876" t="str">
        <f t="shared" si="39"/>
        <v>Mid Career (31-45)</v>
      </c>
      <c r="C876" t="s">
        <v>43</v>
      </c>
      <c r="D876" t="s">
        <v>36</v>
      </c>
      <c r="E876">
        <v>917</v>
      </c>
      <c r="F876" t="s">
        <v>45</v>
      </c>
      <c r="G876">
        <v>6</v>
      </c>
      <c r="H876">
        <v>4</v>
      </c>
      <c r="I876" t="s">
        <v>38</v>
      </c>
      <c r="J876">
        <v>1</v>
      </c>
      <c r="K876">
        <v>1221</v>
      </c>
      <c r="L876">
        <v>3</v>
      </c>
      <c r="M876" t="s">
        <v>46</v>
      </c>
      <c r="N876">
        <v>60</v>
      </c>
      <c r="O876">
        <v>1</v>
      </c>
      <c r="P876">
        <v>1</v>
      </c>
      <c r="Q876" t="s">
        <v>50</v>
      </c>
      <c r="R876">
        <v>3</v>
      </c>
      <c r="S876" t="s">
        <v>52</v>
      </c>
      <c r="T876">
        <v>2741</v>
      </c>
      <c r="U876" t="str">
        <f t="shared" si="40"/>
        <v>Low</v>
      </c>
      <c r="V876">
        <v>6865</v>
      </c>
      <c r="W876">
        <v>1</v>
      </c>
      <c r="X876" t="s">
        <v>42</v>
      </c>
      <c r="Y876" t="s">
        <v>43</v>
      </c>
      <c r="Z876">
        <v>14</v>
      </c>
      <c r="AA876">
        <v>3</v>
      </c>
      <c r="AB876">
        <v>3</v>
      </c>
      <c r="AC876">
        <v>80</v>
      </c>
      <c r="AD876">
        <v>1</v>
      </c>
      <c r="AE876">
        <v>7</v>
      </c>
      <c r="AF876">
        <v>4</v>
      </c>
      <c r="AG876">
        <v>3</v>
      </c>
      <c r="AH876" t="str">
        <f t="shared" si="41"/>
        <v>6+ Years</v>
      </c>
      <c r="AI876">
        <v>7</v>
      </c>
      <c r="AJ876">
        <v>7</v>
      </c>
      <c r="AK876">
        <v>1</v>
      </c>
      <c r="AL876">
        <v>7</v>
      </c>
    </row>
    <row r="877" spans="1:38" x14ac:dyDescent="0.25">
      <c r="A877">
        <v>30</v>
      </c>
      <c r="B877" t="str">
        <f t="shared" si="39"/>
        <v>Early Career (18-30)</v>
      </c>
      <c r="C877" t="s">
        <v>43</v>
      </c>
      <c r="D877" t="s">
        <v>36</v>
      </c>
      <c r="E877">
        <v>853</v>
      </c>
      <c r="F877" t="s">
        <v>45</v>
      </c>
      <c r="G877">
        <v>7</v>
      </c>
      <c r="H877">
        <v>4</v>
      </c>
      <c r="I877" t="s">
        <v>38</v>
      </c>
      <c r="J877">
        <v>1</v>
      </c>
      <c r="K877">
        <v>1224</v>
      </c>
      <c r="L877">
        <v>3</v>
      </c>
      <c r="M877" t="s">
        <v>46</v>
      </c>
      <c r="N877">
        <v>49</v>
      </c>
      <c r="O877">
        <v>3</v>
      </c>
      <c r="P877">
        <v>2</v>
      </c>
      <c r="Q877" t="s">
        <v>50</v>
      </c>
      <c r="R877">
        <v>3</v>
      </c>
      <c r="S877" t="s">
        <v>52</v>
      </c>
      <c r="T877">
        <v>3491</v>
      </c>
      <c r="U877" t="str">
        <f t="shared" si="40"/>
        <v>Medium</v>
      </c>
      <c r="V877">
        <v>11309</v>
      </c>
      <c r="W877">
        <v>1</v>
      </c>
      <c r="X877" t="s">
        <v>42</v>
      </c>
      <c r="Y877" t="s">
        <v>43</v>
      </c>
      <c r="Z877">
        <v>13</v>
      </c>
      <c r="AA877">
        <v>3</v>
      </c>
      <c r="AB877">
        <v>1</v>
      </c>
      <c r="AC877">
        <v>80</v>
      </c>
      <c r="AD877">
        <v>3</v>
      </c>
      <c r="AE877">
        <v>10</v>
      </c>
      <c r="AF877">
        <v>4</v>
      </c>
      <c r="AG877">
        <v>2</v>
      </c>
      <c r="AH877" t="str">
        <f t="shared" si="41"/>
        <v>6+ Years</v>
      </c>
      <c r="AI877">
        <v>10</v>
      </c>
      <c r="AJ877">
        <v>7</v>
      </c>
      <c r="AK877">
        <v>8</v>
      </c>
      <c r="AL877">
        <v>9</v>
      </c>
    </row>
    <row r="878" spans="1:38" x14ac:dyDescent="0.25">
      <c r="A878">
        <v>44</v>
      </c>
      <c r="B878" t="str">
        <f t="shared" si="39"/>
        <v>Mid Career (31-45)</v>
      </c>
      <c r="C878" t="s">
        <v>43</v>
      </c>
      <c r="D878" t="s">
        <v>36</v>
      </c>
      <c r="E878">
        <v>200</v>
      </c>
      <c r="F878" t="s">
        <v>45</v>
      </c>
      <c r="G878">
        <v>29</v>
      </c>
      <c r="H878">
        <v>4</v>
      </c>
      <c r="I878" t="s">
        <v>49</v>
      </c>
      <c r="J878">
        <v>1</v>
      </c>
      <c r="K878">
        <v>1225</v>
      </c>
      <c r="L878">
        <v>4</v>
      </c>
      <c r="M878" t="s">
        <v>46</v>
      </c>
      <c r="N878">
        <v>32</v>
      </c>
      <c r="O878">
        <v>3</v>
      </c>
      <c r="P878">
        <v>2</v>
      </c>
      <c r="Q878" t="s">
        <v>47</v>
      </c>
      <c r="R878">
        <v>4</v>
      </c>
      <c r="S878" t="s">
        <v>41</v>
      </c>
      <c r="T878">
        <v>4541</v>
      </c>
      <c r="U878" t="str">
        <f t="shared" si="40"/>
        <v>Medium</v>
      </c>
      <c r="V878">
        <v>7744</v>
      </c>
      <c r="W878">
        <v>1</v>
      </c>
      <c r="X878" t="s">
        <v>42</v>
      </c>
      <c r="Y878" t="s">
        <v>43</v>
      </c>
      <c r="Z878">
        <v>25</v>
      </c>
      <c r="AA878">
        <v>4</v>
      </c>
      <c r="AB878">
        <v>2</v>
      </c>
      <c r="AC878">
        <v>80</v>
      </c>
      <c r="AD878">
        <v>0</v>
      </c>
      <c r="AE878">
        <v>20</v>
      </c>
      <c r="AF878">
        <v>3</v>
      </c>
      <c r="AG878">
        <v>3</v>
      </c>
      <c r="AH878" t="str">
        <f t="shared" si="41"/>
        <v>6+ Years</v>
      </c>
      <c r="AI878">
        <v>20</v>
      </c>
      <c r="AJ878">
        <v>11</v>
      </c>
      <c r="AK878">
        <v>13</v>
      </c>
      <c r="AL878">
        <v>17</v>
      </c>
    </row>
    <row r="879" spans="1:38" x14ac:dyDescent="0.25">
      <c r="A879">
        <v>20</v>
      </c>
      <c r="B879" t="str">
        <f t="shared" si="39"/>
        <v>Early Career (18-30)</v>
      </c>
      <c r="C879" t="s">
        <v>43</v>
      </c>
      <c r="D879" t="s">
        <v>36</v>
      </c>
      <c r="E879">
        <v>654</v>
      </c>
      <c r="F879" t="s">
        <v>37</v>
      </c>
      <c r="G879">
        <v>21</v>
      </c>
      <c r="H879">
        <v>3</v>
      </c>
      <c r="I879" t="s">
        <v>59</v>
      </c>
      <c r="J879">
        <v>1</v>
      </c>
      <c r="K879">
        <v>1226</v>
      </c>
      <c r="L879">
        <v>3</v>
      </c>
      <c r="M879" t="s">
        <v>46</v>
      </c>
      <c r="N879">
        <v>43</v>
      </c>
      <c r="O879">
        <v>4</v>
      </c>
      <c r="P879">
        <v>1</v>
      </c>
      <c r="Q879" t="s">
        <v>57</v>
      </c>
      <c r="R879">
        <v>4</v>
      </c>
      <c r="S879" t="s">
        <v>41</v>
      </c>
      <c r="T879">
        <v>2678</v>
      </c>
      <c r="U879" t="str">
        <f t="shared" si="40"/>
        <v>Low</v>
      </c>
      <c r="V879">
        <v>5050</v>
      </c>
      <c r="W879">
        <v>1</v>
      </c>
      <c r="X879" t="s">
        <v>42</v>
      </c>
      <c r="Y879" t="s">
        <v>43</v>
      </c>
      <c r="Z879">
        <v>17</v>
      </c>
      <c r="AA879">
        <v>3</v>
      </c>
      <c r="AB879">
        <v>4</v>
      </c>
      <c r="AC879">
        <v>80</v>
      </c>
      <c r="AD879">
        <v>0</v>
      </c>
      <c r="AE879">
        <v>2</v>
      </c>
      <c r="AF879">
        <v>2</v>
      </c>
      <c r="AG879">
        <v>3</v>
      </c>
      <c r="AH879" t="str">
        <f t="shared" si="41"/>
        <v>0-2 Years</v>
      </c>
      <c r="AI879">
        <v>2</v>
      </c>
      <c r="AJ879">
        <v>1</v>
      </c>
      <c r="AK879">
        <v>2</v>
      </c>
      <c r="AL879">
        <v>2</v>
      </c>
    </row>
    <row r="880" spans="1:38" x14ac:dyDescent="0.25">
      <c r="A880">
        <v>46</v>
      </c>
      <c r="B880" t="str">
        <f t="shared" si="39"/>
        <v>Late Career (46+)</v>
      </c>
      <c r="C880" t="s">
        <v>43</v>
      </c>
      <c r="D880" t="s">
        <v>36</v>
      </c>
      <c r="E880">
        <v>150</v>
      </c>
      <c r="F880" t="s">
        <v>45</v>
      </c>
      <c r="G880">
        <v>2</v>
      </c>
      <c r="H880">
        <v>4</v>
      </c>
      <c r="I880" t="s">
        <v>60</v>
      </c>
      <c r="J880">
        <v>1</v>
      </c>
      <c r="K880">
        <v>1228</v>
      </c>
      <c r="L880">
        <v>4</v>
      </c>
      <c r="M880" t="s">
        <v>46</v>
      </c>
      <c r="N880">
        <v>60</v>
      </c>
      <c r="O880">
        <v>3</v>
      </c>
      <c r="P880">
        <v>2</v>
      </c>
      <c r="Q880" t="s">
        <v>53</v>
      </c>
      <c r="R880">
        <v>4</v>
      </c>
      <c r="S880" t="s">
        <v>52</v>
      </c>
      <c r="T880">
        <v>7379</v>
      </c>
      <c r="U880" t="str">
        <f t="shared" si="40"/>
        <v>High</v>
      </c>
      <c r="V880">
        <v>17433</v>
      </c>
      <c r="W880">
        <v>2</v>
      </c>
      <c r="X880" t="s">
        <v>42</v>
      </c>
      <c r="Y880" t="s">
        <v>43</v>
      </c>
      <c r="Z880">
        <v>11</v>
      </c>
      <c r="AA880">
        <v>3</v>
      </c>
      <c r="AB880">
        <v>3</v>
      </c>
      <c r="AC880">
        <v>80</v>
      </c>
      <c r="AD880">
        <v>1</v>
      </c>
      <c r="AE880">
        <v>12</v>
      </c>
      <c r="AF880">
        <v>3</v>
      </c>
      <c r="AG880">
        <v>2</v>
      </c>
      <c r="AH880" t="str">
        <f t="shared" si="41"/>
        <v>6+ Years</v>
      </c>
      <c r="AI880">
        <v>6</v>
      </c>
      <c r="AJ880">
        <v>3</v>
      </c>
      <c r="AK880">
        <v>1</v>
      </c>
      <c r="AL880">
        <v>4</v>
      </c>
    </row>
    <row r="881" spans="1:38" x14ac:dyDescent="0.25">
      <c r="A881">
        <v>42</v>
      </c>
      <c r="B881" t="str">
        <f t="shared" si="39"/>
        <v>Mid Career (31-45)</v>
      </c>
      <c r="C881" t="s">
        <v>43</v>
      </c>
      <c r="D881" t="s">
        <v>55</v>
      </c>
      <c r="E881">
        <v>179</v>
      </c>
      <c r="F881" t="s">
        <v>61</v>
      </c>
      <c r="G881">
        <v>2</v>
      </c>
      <c r="H881">
        <v>5</v>
      </c>
      <c r="I881" t="s">
        <v>51</v>
      </c>
      <c r="J881">
        <v>1</v>
      </c>
      <c r="K881">
        <v>1231</v>
      </c>
      <c r="L881">
        <v>4</v>
      </c>
      <c r="M881" t="s">
        <v>46</v>
      </c>
      <c r="N881">
        <v>79</v>
      </c>
      <c r="O881">
        <v>4</v>
      </c>
      <c r="P881">
        <v>2</v>
      </c>
      <c r="Q881" t="s">
        <v>61</v>
      </c>
      <c r="R881">
        <v>1</v>
      </c>
      <c r="S881" t="s">
        <v>48</v>
      </c>
      <c r="T881">
        <v>6272</v>
      </c>
      <c r="U881" t="str">
        <f t="shared" si="40"/>
        <v>Medium</v>
      </c>
      <c r="V881">
        <v>12858</v>
      </c>
      <c r="W881">
        <v>7</v>
      </c>
      <c r="X881" t="s">
        <v>42</v>
      </c>
      <c r="Y881" t="s">
        <v>43</v>
      </c>
      <c r="Z881">
        <v>16</v>
      </c>
      <c r="AA881">
        <v>3</v>
      </c>
      <c r="AB881">
        <v>1</v>
      </c>
      <c r="AC881">
        <v>80</v>
      </c>
      <c r="AD881">
        <v>1</v>
      </c>
      <c r="AE881">
        <v>10</v>
      </c>
      <c r="AF881">
        <v>3</v>
      </c>
      <c r="AG881">
        <v>4</v>
      </c>
      <c r="AH881" t="str">
        <f t="shared" si="41"/>
        <v>3-5 Years</v>
      </c>
      <c r="AI881">
        <v>4</v>
      </c>
      <c r="AJ881">
        <v>3</v>
      </c>
      <c r="AK881">
        <v>0</v>
      </c>
      <c r="AL881">
        <v>3</v>
      </c>
    </row>
    <row r="882" spans="1:38" x14ac:dyDescent="0.25">
      <c r="A882">
        <v>60</v>
      </c>
      <c r="B882" t="str">
        <f t="shared" si="39"/>
        <v>Late Career (46+)</v>
      </c>
      <c r="C882" t="s">
        <v>43</v>
      </c>
      <c r="D882" t="s">
        <v>36</v>
      </c>
      <c r="E882">
        <v>696</v>
      </c>
      <c r="F882" t="s">
        <v>37</v>
      </c>
      <c r="G882">
        <v>7</v>
      </c>
      <c r="H882">
        <v>4</v>
      </c>
      <c r="I882" t="s">
        <v>59</v>
      </c>
      <c r="J882">
        <v>1</v>
      </c>
      <c r="K882">
        <v>1233</v>
      </c>
      <c r="L882">
        <v>2</v>
      </c>
      <c r="M882" t="s">
        <v>46</v>
      </c>
      <c r="N882">
        <v>52</v>
      </c>
      <c r="O882">
        <v>4</v>
      </c>
      <c r="P882">
        <v>2</v>
      </c>
      <c r="Q882" t="s">
        <v>40</v>
      </c>
      <c r="R882">
        <v>4</v>
      </c>
      <c r="S882" t="s">
        <v>52</v>
      </c>
      <c r="T882">
        <v>5220</v>
      </c>
      <c r="U882" t="str">
        <f t="shared" si="40"/>
        <v>Medium</v>
      </c>
      <c r="V882">
        <v>10893</v>
      </c>
      <c r="W882">
        <v>0</v>
      </c>
      <c r="X882" t="s">
        <v>42</v>
      </c>
      <c r="Y882" t="s">
        <v>35</v>
      </c>
      <c r="Z882">
        <v>18</v>
      </c>
      <c r="AA882">
        <v>3</v>
      </c>
      <c r="AB882">
        <v>2</v>
      </c>
      <c r="AC882">
        <v>80</v>
      </c>
      <c r="AD882">
        <v>1</v>
      </c>
      <c r="AE882">
        <v>12</v>
      </c>
      <c r="AF882">
        <v>3</v>
      </c>
      <c r="AG882">
        <v>3</v>
      </c>
      <c r="AH882" t="str">
        <f t="shared" si="41"/>
        <v>6+ Years</v>
      </c>
      <c r="AI882">
        <v>11</v>
      </c>
      <c r="AJ882">
        <v>7</v>
      </c>
      <c r="AK882">
        <v>1</v>
      </c>
      <c r="AL882">
        <v>9</v>
      </c>
    </row>
    <row r="883" spans="1:38" x14ac:dyDescent="0.25">
      <c r="A883">
        <v>32</v>
      </c>
      <c r="B883" t="str">
        <f t="shared" si="39"/>
        <v>Mid Career (31-45)</v>
      </c>
      <c r="C883" t="s">
        <v>43</v>
      </c>
      <c r="D883" t="s">
        <v>44</v>
      </c>
      <c r="E883">
        <v>116</v>
      </c>
      <c r="F883" t="s">
        <v>45</v>
      </c>
      <c r="G883">
        <v>13</v>
      </c>
      <c r="H883">
        <v>3</v>
      </c>
      <c r="I883" t="s">
        <v>49</v>
      </c>
      <c r="J883">
        <v>1</v>
      </c>
      <c r="K883">
        <v>1234</v>
      </c>
      <c r="L883">
        <v>3</v>
      </c>
      <c r="M883" t="s">
        <v>39</v>
      </c>
      <c r="N883">
        <v>77</v>
      </c>
      <c r="O883">
        <v>2</v>
      </c>
      <c r="P883">
        <v>1</v>
      </c>
      <c r="Q883" t="s">
        <v>50</v>
      </c>
      <c r="R883">
        <v>2</v>
      </c>
      <c r="S883" t="s">
        <v>48</v>
      </c>
      <c r="T883">
        <v>2743</v>
      </c>
      <c r="U883" t="str">
        <f t="shared" si="40"/>
        <v>Low</v>
      </c>
      <c r="V883">
        <v>7331</v>
      </c>
      <c r="W883">
        <v>1</v>
      </c>
      <c r="X883" t="s">
        <v>42</v>
      </c>
      <c r="Y883" t="s">
        <v>43</v>
      </c>
      <c r="Z883">
        <v>20</v>
      </c>
      <c r="AA883">
        <v>4</v>
      </c>
      <c r="AB883">
        <v>3</v>
      </c>
      <c r="AC883">
        <v>80</v>
      </c>
      <c r="AD883">
        <v>1</v>
      </c>
      <c r="AE883">
        <v>2</v>
      </c>
      <c r="AF883">
        <v>2</v>
      </c>
      <c r="AG883">
        <v>3</v>
      </c>
      <c r="AH883" t="str">
        <f t="shared" si="41"/>
        <v>0-2 Years</v>
      </c>
      <c r="AI883">
        <v>2</v>
      </c>
      <c r="AJ883">
        <v>2</v>
      </c>
      <c r="AK883">
        <v>2</v>
      </c>
      <c r="AL883">
        <v>2</v>
      </c>
    </row>
    <row r="884" spans="1:38" x14ac:dyDescent="0.25">
      <c r="A884">
        <v>32</v>
      </c>
      <c r="B884" t="str">
        <f t="shared" si="39"/>
        <v>Mid Career (31-45)</v>
      </c>
      <c r="C884" t="s">
        <v>43</v>
      </c>
      <c r="D884" t="s">
        <v>44</v>
      </c>
      <c r="E884">
        <v>1316</v>
      </c>
      <c r="F884" t="s">
        <v>45</v>
      </c>
      <c r="G884">
        <v>2</v>
      </c>
      <c r="H884">
        <v>2</v>
      </c>
      <c r="I884" t="s">
        <v>38</v>
      </c>
      <c r="J884">
        <v>1</v>
      </c>
      <c r="K884">
        <v>1235</v>
      </c>
      <c r="L884">
        <v>4</v>
      </c>
      <c r="M884" t="s">
        <v>39</v>
      </c>
      <c r="N884">
        <v>38</v>
      </c>
      <c r="O884">
        <v>3</v>
      </c>
      <c r="P884">
        <v>2</v>
      </c>
      <c r="Q884" t="s">
        <v>47</v>
      </c>
      <c r="R884">
        <v>3</v>
      </c>
      <c r="S884" t="s">
        <v>41</v>
      </c>
      <c r="T884">
        <v>4998</v>
      </c>
      <c r="U884" t="str">
        <f t="shared" si="40"/>
        <v>Medium</v>
      </c>
      <c r="V884">
        <v>2338</v>
      </c>
      <c r="W884">
        <v>4</v>
      </c>
      <c r="X884" t="s">
        <v>42</v>
      </c>
      <c r="Y884" t="s">
        <v>35</v>
      </c>
      <c r="Z884">
        <v>14</v>
      </c>
      <c r="AA884">
        <v>3</v>
      </c>
      <c r="AB884">
        <v>4</v>
      </c>
      <c r="AC884">
        <v>80</v>
      </c>
      <c r="AD884">
        <v>0</v>
      </c>
      <c r="AE884">
        <v>10</v>
      </c>
      <c r="AF884">
        <v>2</v>
      </c>
      <c r="AG884">
        <v>3</v>
      </c>
      <c r="AH884" t="str">
        <f t="shared" si="41"/>
        <v>6+ Years</v>
      </c>
      <c r="AI884">
        <v>8</v>
      </c>
      <c r="AJ884">
        <v>7</v>
      </c>
      <c r="AK884">
        <v>0</v>
      </c>
      <c r="AL884">
        <v>7</v>
      </c>
    </row>
    <row r="885" spans="1:38" x14ac:dyDescent="0.25">
      <c r="A885">
        <v>36</v>
      </c>
      <c r="B885" t="str">
        <f t="shared" si="39"/>
        <v>Mid Career (31-45)</v>
      </c>
      <c r="C885" t="s">
        <v>43</v>
      </c>
      <c r="D885" t="s">
        <v>36</v>
      </c>
      <c r="E885">
        <v>363</v>
      </c>
      <c r="F885" t="s">
        <v>45</v>
      </c>
      <c r="G885">
        <v>1</v>
      </c>
      <c r="H885">
        <v>3</v>
      </c>
      <c r="I885" t="s">
        <v>60</v>
      </c>
      <c r="J885">
        <v>1</v>
      </c>
      <c r="K885">
        <v>1237</v>
      </c>
      <c r="L885">
        <v>3</v>
      </c>
      <c r="M885" t="s">
        <v>39</v>
      </c>
      <c r="N885">
        <v>77</v>
      </c>
      <c r="O885">
        <v>1</v>
      </c>
      <c r="P885">
        <v>3</v>
      </c>
      <c r="Q885" t="s">
        <v>53</v>
      </c>
      <c r="R885">
        <v>1</v>
      </c>
      <c r="S885" t="s">
        <v>52</v>
      </c>
      <c r="T885">
        <v>10252</v>
      </c>
      <c r="U885" t="str">
        <f t="shared" si="40"/>
        <v>High</v>
      </c>
      <c r="V885">
        <v>4235</v>
      </c>
      <c r="W885">
        <v>2</v>
      </c>
      <c r="X885" t="s">
        <v>42</v>
      </c>
      <c r="Y885" t="s">
        <v>35</v>
      </c>
      <c r="Z885">
        <v>21</v>
      </c>
      <c r="AA885">
        <v>4</v>
      </c>
      <c r="AB885">
        <v>3</v>
      </c>
      <c r="AC885">
        <v>80</v>
      </c>
      <c r="AD885">
        <v>1</v>
      </c>
      <c r="AE885">
        <v>17</v>
      </c>
      <c r="AF885">
        <v>2</v>
      </c>
      <c r="AG885">
        <v>3</v>
      </c>
      <c r="AH885" t="str">
        <f t="shared" si="41"/>
        <v>6+ Years</v>
      </c>
      <c r="AI885">
        <v>7</v>
      </c>
      <c r="AJ885">
        <v>7</v>
      </c>
      <c r="AK885">
        <v>7</v>
      </c>
      <c r="AL885">
        <v>7</v>
      </c>
    </row>
    <row r="886" spans="1:38" x14ac:dyDescent="0.25">
      <c r="A886">
        <v>33</v>
      </c>
      <c r="B886" t="str">
        <f t="shared" si="39"/>
        <v>Mid Career (31-45)</v>
      </c>
      <c r="C886" t="s">
        <v>43</v>
      </c>
      <c r="D886" t="s">
        <v>36</v>
      </c>
      <c r="E886">
        <v>117</v>
      </c>
      <c r="F886" t="s">
        <v>45</v>
      </c>
      <c r="G886">
        <v>9</v>
      </c>
      <c r="H886">
        <v>3</v>
      </c>
      <c r="I886" t="s">
        <v>51</v>
      </c>
      <c r="J886">
        <v>1</v>
      </c>
      <c r="K886">
        <v>1238</v>
      </c>
      <c r="L886">
        <v>1</v>
      </c>
      <c r="M886" t="s">
        <v>46</v>
      </c>
      <c r="N886">
        <v>60</v>
      </c>
      <c r="O886">
        <v>3</v>
      </c>
      <c r="P886">
        <v>1</v>
      </c>
      <c r="Q886" t="s">
        <v>47</v>
      </c>
      <c r="R886">
        <v>4</v>
      </c>
      <c r="S886" t="s">
        <v>48</v>
      </c>
      <c r="T886">
        <v>2781</v>
      </c>
      <c r="U886" t="str">
        <f t="shared" si="40"/>
        <v>Low</v>
      </c>
      <c r="V886">
        <v>6311</v>
      </c>
      <c r="W886">
        <v>0</v>
      </c>
      <c r="X886" t="s">
        <v>42</v>
      </c>
      <c r="Y886" t="s">
        <v>43</v>
      </c>
      <c r="Z886">
        <v>13</v>
      </c>
      <c r="AA886">
        <v>3</v>
      </c>
      <c r="AB886">
        <v>2</v>
      </c>
      <c r="AC886">
        <v>80</v>
      </c>
      <c r="AD886">
        <v>1</v>
      </c>
      <c r="AE886">
        <v>15</v>
      </c>
      <c r="AF886">
        <v>5</v>
      </c>
      <c r="AG886">
        <v>3</v>
      </c>
      <c r="AH886" t="str">
        <f t="shared" si="41"/>
        <v>6+ Years</v>
      </c>
      <c r="AI886">
        <v>14</v>
      </c>
      <c r="AJ886">
        <v>10</v>
      </c>
      <c r="AK886">
        <v>4</v>
      </c>
      <c r="AL886">
        <v>10</v>
      </c>
    </row>
    <row r="887" spans="1:38" x14ac:dyDescent="0.25">
      <c r="A887">
        <v>40</v>
      </c>
      <c r="B887" t="str">
        <f t="shared" si="39"/>
        <v>Mid Career (31-45)</v>
      </c>
      <c r="C887" t="s">
        <v>43</v>
      </c>
      <c r="D887" t="s">
        <v>36</v>
      </c>
      <c r="E887">
        <v>107</v>
      </c>
      <c r="F887" t="s">
        <v>37</v>
      </c>
      <c r="G887">
        <v>10</v>
      </c>
      <c r="H887">
        <v>3</v>
      </c>
      <c r="I887" t="s">
        <v>60</v>
      </c>
      <c r="J887">
        <v>1</v>
      </c>
      <c r="K887">
        <v>1239</v>
      </c>
      <c r="L887">
        <v>2</v>
      </c>
      <c r="M887" t="s">
        <v>39</v>
      </c>
      <c r="N887">
        <v>84</v>
      </c>
      <c r="O887">
        <v>2</v>
      </c>
      <c r="P887">
        <v>2</v>
      </c>
      <c r="Q887" t="s">
        <v>40</v>
      </c>
      <c r="R887">
        <v>2</v>
      </c>
      <c r="S887" t="s">
        <v>52</v>
      </c>
      <c r="T887">
        <v>6852</v>
      </c>
      <c r="U887" t="str">
        <f t="shared" si="40"/>
        <v>Medium</v>
      </c>
      <c r="V887">
        <v>11591</v>
      </c>
      <c r="W887">
        <v>7</v>
      </c>
      <c r="X887" t="s">
        <v>42</v>
      </c>
      <c r="Y887" t="s">
        <v>43</v>
      </c>
      <c r="Z887">
        <v>12</v>
      </c>
      <c r="AA887">
        <v>3</v>
      </c>
      <c r="AB887">
        <v>2</v>
      </c>
      <c r="AC887">
        <v>80</v>
      </c>
      <c r="AD887">
        <v>1</v>
      </c>
      <c r="AE887">
        <v>7</v>
      </c>
      <c r="AF887">
        <v>2</v>
      </c>
      <c r="AG887">
        <v>4</v>
      </c>
      <c r="AH887" t="str">
        <f t="shared" si="41"/>
        <v>3-5 Years</v>
      </c>
      <c r="AI887">
        <v>5</v>
      </c>
      <c r="AJ887">
        <v>1</v>
      </c>
      <c r="AK887">
        <v>1</v>
      </c>
      <c r="AL887">
        <v>3</v>
      </c>
    </row>
    <row r="888" spans="1:38" x14ac:dyDescent="0.25">
      <c r="A888">
        <v>25</v>
      </c>
      <c r="B888" t="str">
        <f t="shared" si="39"/>
        <v>Early Career (18-30)</v>
      </c>
      <c r="C888" t="s">
        <v>43</v>
      </c>
      <c r="D888" t="s">
        <v>36</v>
      </c>
      <c r="E888">
        <v>1356</v>
      </c>
      <c r="F888" t="s">
        <v>37</v>
      </c>
      <c r="G888">
        <v>10</v>
      </c>
      <c r="H888">
        <v>4</v>
      </c>
      <c r="I888" t="s">
        <v>38</v>
      </c>
      <c r="J888">
        <v>1</v>
      </c>
      <c r="K888">
        <v>1240</v>
      </c>
      <c r="L888">
        <v>3</v>
      </c>
      <c r="M888" t="s">
        <v>46</v>
      </c>
      <c r="N888">
        <v>57</v>
      </c>
      <c r="O888">
        <v>3</v>
      </c>
      <c r="P888">
        <v>2</v>
      </c>
      <c r="Q888" t="s">
        <v>40</v>
      </c>
      <c r="R888">
        <v>4</v>
      </c>
      <c r="S888" t="s">
        <v>41</v>
      </c>
      <c r="T888">
        <v>4950</v>
      </c>
      <c r="U888" t="str">
        <f t="shared" si="40"/>
        <v>Medium</v>
      </c>
      <c r="V888">
        <v>20623</v>
      </c>
      <c r="W888">
        <v>0</v>
      </c>
      <c r="X888" t="s">
        <v>42</v>
      </c>
      <c r="Y888" t="s">
        <v>43</v>
      </c>
      <c r="Z888">
        <v>14</v>
      </c>
      <c r="AA888">
        <v>3</v>
      </c>
      <c r="AB888">
        <v>2</v>
      </c>
      <c r="AC888">
        <v>80</v>
      </c>
      <c r="AD888">
        <v>0</v>
      </c>
      <c r="AE888">
        <v>5</v>
      </c>
      <c r="AF888">
        <v>4</v>
      </c>
      <c r="AG888">
        <v>3</v>
      </c>
      <c r="AH888" t="str">
        <f t="shared" si="41"/>
        <v>3-5 Years</v>
      </c>
      <c r="AI888">
        <v>4</v>
      </c>
      <c r="AJ888">
        <v>3</v>
      </c>
      <c r="AK888">
        <v>1</v>
      </c>
      <c r="AL888">
        <v>1</v>
      </c>
    </row>
    <row r="889" spans="1:38" x14ac:dyDescent="0.25">
      <c r="A889">
        <v>30</v>
      </c>
      <c r="B889" t="str">
        <f t="shared" si="39"/>
        <v>Early Career (18-30)</v>
      </c>
      <c r="C889" t="s">
        <v>43</v>
      </c>
      <c r="D889" t="s">
        <v>36</v>
      </c>
      <c r="E889">
        <v>1465</v>
      </c>
      <c r="F889" t="s">
        <v>45</v>
      </c>
      <c r="G889">
        <v>1</v>
      </c>
      <c r="H889">
        <v>3</v>
      </c>
      <c r="I889" t="s">
        <v>51</v>
      </c>
      <c r="J889">
        <v>1</v>
      </c>
      <c r="K889">
        <v>1241</v>
      </c>
      <c r="L889">
        <v>4</v>
      </c>
      <c r="M889" t="s">
        <v>46</v>
      </c>
      <c r="N889">
        <v>63</v>
      </c>
      <c r="O889">
        <v>3</v>
      </c>
      <c r="P889">
        <v>1</v>
      </c>
      <c r="Q889" t="s">
        <v>47</v>
      </c>
      <c r="R889">
        <v>2</v>
      </c>
      <c r="S889" t="s">
        <v>48</v>
      </c>
      <c r="T889">
        <v>3579</v>
      </c>
      <c r="U889" t="str">
        <f t="shared" si="40"/>
        <v>Medium</v>
      </c>
      <c r="V889">
        <v>9369</v>
      </c>
      <c r="W889">
        <v>0</v>
      </c>
      <c r="X889" t="s">
        <v>42</v>
      </c>
      <c r="Y889" t="s">
        <v>35</v>
      </c>
      <c r="Z889">
        <v>21</v>
      </c>
      <c r="AA889">
        <v>4</v>
      </c>
      <c r="AB889">
        <v>1</v>
      </c>
      <c r="AC889">
        <v>80</v>
      </c>
      <c r="AD889">
        <v>1</v>
      </c>
      <c r="AE889">
        <v>12</v>
      </c>
      <c r="AF889">
        <v>2</v>
      </c>
      <c r="AG889">
        <v>3</v>
      </c>
      <c r="AH889" t="str">
        <f t="shared" si="41"/>
        <v>6+ Years</v>
      </c>
      <c r="AI889">
        <v>11</v>
      </c>
      <c r="AJ889">
        <v>9</v>
      </c>
      <c r="AK889">
        <v>5</v>
      </c>
      <c r="AL889">
        <v>7</v>
      </c>
    </row>
    <row r="890" spans="1:38" x14ac:dyDescent="0.25">
      <c r="A890">
        <v>42</v>
      </c>
      <c r="B890" t="str">
        <f t="shared" si="39"/>
        <v>Mid Career (31-45)</v>
      </c>
      <c r="C890" t="s">
        <v>43</v>
      </c>
      <c r="D890" t="s">
        <v>44</v>
      </c>
      <c r="E890">
        <v>458</v>
      </c>
      <c r="F890" t="s">
        <v>45</v>
      </c>
      <c r="G890">
        <v>26</v>
      </c>
      <c r="H890">
        <v>5</v>
      </c>
      <c r="I890" t="s">
        <v>51</v>
      </c>
      <c r="J890">
        <v>1</v>
      </c>
      <c r="K890">
        <v>1242</v>
      </c>
      <c r="L890">
        <v>1</v>
      </c>
      <c r="M890" t="s">
        <v>39</v>
      </c>
      <c r="N890">
        <v>60</v>
      </c>
      <c r="O890">
        <v>3</v>
      </c>
      <c r="P890">
        <v>3</v>
      </c>
      <c r="Q890" t="s">
        <v>58</v>
      </c>
      <c r="R890">
        <v>1</v>
      </c>
      <c r="S890" t="s">
        <v>48</v>
      </c>
      <c r="T890">
        <v>13191</v>
      </c>
      <c r="U890" t="str">
        <f t="shared" si="40"/>
        <v>High</v>
      </c>
      <c r="V890">
        <v>23281</v>
      </c>
      <c r="W890">
        <v>3</v>
      </c>
      <c r="X890" t="s">
        <v>42</v>
      </c>
      <c r="Y890" t="s">
        <v>35</v>
      </c>
      <c r="Z890">
        <v>17</v>
      </c>
      <c r="AA890">
        <v>3</v>
      </c>
      <c r="AB890">
        <v>3</v>
      </c>
      <c r="AC890">
        <v>80</v>
      </c>
      <c r="AD890">
        <v>0</v>
      </c>
      <c r="AE890">
        <v>20</v>
      </c>
      <c r="AF890">
        <v>6</v>
      </c>
      <c r="AG890">
        <v>3</v>
      </c>
      <c r="AH890" t="str">
        <f t="shared" si="41"/>
        <v>0-2 Years</v>
      </c>
      <c r="AI890">
        <v>1</v>
      </c>
      <c r="AJ890">
        <v>0</v>
      </c>
      <c r="AK890">
        <v>0</v>
      </c>
      <c r="AL890">
        <v>0</v>
      </c>
    </row>
    <row r="891" spans="1:38" x14ac:dyDescent="0.25">
      <c r="A891">
        <v>35</v>
      </c>
      <c r="B891" t="str">
        <f t="shared" si="39"/>
        <v>Mid Career (31-45)</v>
      </c>
      <c r="C891" t="s">
        <v>43</v>
      </c>
      <c r="D891" t="s">
        <v>55</v>
      </c>
      <c r="E891">
        <v>1212</v>
      </c>
      <c r="F891" t="s">
        <v>37</v>
      </c>
      <c r="G891">
        <v>8</v>
      </c>
      <c r="H891">
        <v>2</v>
      </c>
      <c r="I891" t="s">
        <v>59</v>
      </c>
      <c r="J891">
        <v>1</v>
      </c>
      <c r="K891">
        <v>1243</v>
      </c>
      <c r="L891">
        <v>3</v>
      </c>
      <c r="M891" t="s">
        <v>39</v>
      </c>
      <c r="N891">
        <v>78</v>
      </c>
      <c r="O891">
        <v>2</v>
      </c>
      <c r="P891">
        <v>3</v>
      </c>
      <c r="Q891" t="s">
        <v>40</v>
      </c>
      <c r="R891">
        <v>4</v>
      </c>
      <c r="S891" t="s">
        <v>48</v>
      </c>
      <c r="T891">
        <v>10377</v>
      </c>
      <c r="U891" t="str">
        <f t="shared" si="40"/>
        <v>High</v>
      </c>
      <c r="V891">
        <v>13755</v>
      </c>
      <c r="W891">
        <v>4</v>
      </c>
      <c r="X891" t="s">
        <v>42</v>
      </c>
      <c r="Y891" t="s">
        <v>35</v>
      </c>
      <c r="Z891">
        <v>11</v>
      </c>
      <c r="AA891">
        <v>3</v>
      </c>
      <c r="AB891">
        <v>2</v>
      </c>
      <c r="AC891">
        <v>80</v>
      </c>
      <c r="AD891">
        <v>1</v>
      </c>
      <c r="AE891">
        <v>16</v>
      </c>
      <c r="AF891">
        <v>6</v>
      </c>
      <c r="AG891">
        <v>2</v>
      </c>
      <c r="AH891" t="str">
        <f t="shared" si="41"/>
        <v>6+ Years</v>
      </c>
      <c r="AI891">
        <v>13</v>
      </c>
      <c r="AJ891">
        <v>2</v>
      </c>
      <c r="AK891">
        <v>4</v>
      </c>
      <c r="AL891">
        <v>12</v>
      </c>
    </row>
    <row r="892" spans="1:38" x14ac:dyDescent="0.25">
      <c r="A892">
        <v>27</v>
      </c>
      <c r="B892" t="str">
        <f t="shared" si="39"/>
        <v>Early Career (18-30)</v>
      </c>
      <c r="C892" t="s">
        <v>43</v>
      </c>
      <c r="D892" t="s">
        <v>36</v>
      </c>
      <c r="E892">
        <v>1103</v>
      </c>
      <c r="F892" t="s">
        <v>45</v>
      </c>
      <c r="G892">
        <v>14</v>
      </c>
      <c r="H892">
        <v>3</v>
      </c>
      <c r="I892" t="s">
        <v>38</v>
      </c>
      <c r="J892">
        <v>1</v>
      </c>
      <c r="K892">
        <v>1244</v>
      </c>
      <c r="L892">
        <v>1</v>
      </c>
      <c r="M892" t="s">
        <v>46</v>
      </c>
      <c r="N892">
        <v>42</v>
      </c>
      <c r="O892">
        <v>3</v>
      </c>
      <c r="P892">
        <v>1</v>
      </c>
      <c r="Q892" t="s">
        <v>47</v>
      </c>
      <c r="R892">
        <v>1</v>
      </c>
      <c r="S892" t="s">
        <v>48</v>
      </c>
      <c r="T892">
        <v>2235</v>
      </c>
      <c r="U892" t="str">
        <f t="shared" si="40"/>
        <v>Low</v>
      </c>
      <c r="V892">
        <v>14377</v>
      </c>
      <c r="W892">
        <v>1</v>
      </c>
      <c r="X892" t="s">
        <v>42</v>
      </c>
      <c r="Y892" t="s">
        <v>35</v>
      </c>
      <c r="Z892">
        <v>14</v>
      </c>
      <c r="AA892">
        <v>3</v>
      </c>
      <c r="AB892">
        <v>4</v>
      </c>
      <c r="AC892">
        <v>80</v>
      </c>
      <c r="AD892">
        <v>2</v>
      </c>
      <c r="AE892">
        <v>9</v>
      </c>
      <c r="AF892">
        <v>3</v>
      </c>
      <c r="AG892">
        <v>2</v>
      </c>
      <c r="AH892" t="str">
        <f t="shared" si="41"/>
        <v>6+ Years</v>
      </c>
      <c r="AI892">
        <v>9</v>
      </c>
      <c r="AJ892">
        <v>7</v>
      </c>
      <c r="AK892">
        <v>6</v>
      </c>
      <c r="AL892">
        <v>8</v>
      </c>
    </row>
    <row r="893" spans="1:38" x14ac:dyDescent="0.25">
      <c r="A893">
        <v>54</v>
      </c>
      <c r="B893" t="str">
        <f t="shared" si="39"/>
        <v>Late Career (46+)</v>
      </c>
      <c r="C893" t="s">
        <v>43</v>
      </c>
      <c r="D893" t="s">
        <v>44</v>
      </c>
      <c r="E893">
        <v>966</v>
      </c>
      <c r="F893" t="s">
        <v>45</v>
      </c>
      <c r="G893">
        <v>1</v>
      </c>
      <c r="H893">
        <v>4</v>
      </c>
      <c r="I893" t="s">
        <v>38</v>
      </c>
      <c r="J893">
        <v>1</v>
      </c>
      <c r="K893">
        <v>1245</v>
      </c>
      <c r="L893">
        <v>4</v>
      </c>
      <c r="M893" t="s">
        <v>39</v>
      </c>
      <c r="N893">
        <v>53</v>
      </c>
      <c r="O893">
        <v>3</v>
      </c>
      <c r="P893">
        <v>3</v>
      </c>
      <c r="Q893" t="s">
        <v>53</v>
      </c>
      <c r="R893">
        <v>3</v>
      </c>
      <c r="S893" t="s">
        <v>52</v>
      </c>
      <c r="T893">
        <v>10502</v>
      </c>
      <c r="U893" t="str">
        <f t="shared" si="40"/>
        <v>High</v>
      </c>
      <c r="V893">
        <v>9659</v>
      </c>
      <c r="W893">
        <v>7</v>
      </c>
      <c r="X893" t="s">
        <v>42</v>
      </c>
      <c r="Y893" t="s">
        <v>43</v>
      </c>
      <c r="Z893">
        <v>17</v>
      </c>
      <c r="AA893">
        <v>3</v>
      </c>
      <c r="AB893">
        <v>1</v>
      </c>
      <c r="AC893">
        <v>80</v>
      </c>
      <c r="AD893">
        <v>1</v>
      </c>
      <c r="AE893">
        <v>33</v>
      </c>
      <c r="AF893">
        <v>2</v>
      </c>
      <c r="AG893">
        <v>1</v>
      </c>
      <c r="AH893" t="str">
        <f t="shared" si="41"/>
        <v>3-5 Years</v>
      </c>
      <c r="AI893">
        <v>5</v>
      </c>
      <c r="AJ893">
        <v>4</v>
      </c>
      <c r="AK893">
        <v>1</v>
      </c>
      <c r="AL893">
        <v>4</v>
      </c>
    </row>
    <row r="894" spans="1:38" x14ac:dyDescent="0.25">
      <c r="A894">
        <v>44</v>
      </c>
      <c r="B894" t="str">
        <f t="shared" si="39"/>
        <v>Mid Career (31-45)</v>
      </c>
      <c r="C894" t="s">
        <v>43</v>
      </c>
      <c r="D894" t="s">
        <v>36</v>
      </c>
      <c r="E894">
        <v>1117</v>
      </c>
      <c r="F894" t="s">
        <v>45</v>
      </c>
      <c r="G894">
        <v>2</v>
      </c>
      <c r="H894">
        <v>1</v>
      </c>
      <c r="I894" t="s">
        <v>38</v>
      </c>
      <c r="J894">
        <v>1</v>
      </c>
      <c r="K894">
        <v>1246</v>
      </c>
      <c r="L894">
        <v>1</v>
      </c>
      <c r="M894" t="s">
        <v>39</v>
      </c>
      <c r="N894">
        <v>72</v>
      </c>
      <c r="O894">
        <v>4</v>
      </c>
      <c r="P894">
        <v>1</v>
      </c>
      <c r="Q894" t="s">
        <v>47</v>
      </c>
      <c r="R894">
        <v>4</v>
      </c>
      <c r="S894" t="s">
        <v>48</v>
      </c>
      <c r="T894">
        <v>2011</v>
      </c>
      <c r="U894" t="str">
        <f t="shared" si="40"/>
        <v>Low</v>
      </c>
      <c r="V894">
        <v>19982</v>
      </c>
      <c r="W894">
        <v>1</v>
      </c>
      <c r="X894" t="s">
        <v>42</v>
      </c>
      <c r="Y894" t="s">
        <v>43</v>
      </c>
      <c r="Z894">
        <v>13</v>
      </c>
      <c r="AA894">
        <v>3</v>
      </c>
      <c r="AB894">
        <v>4</v>
      </c>
      <c r="AC894">
        <v>80</v>
      </c>
      <c r="AD894">
        <v>1</v>
      </c>
      <c r="AE894">
        <v>10</v>
      </c>
      <c r="AF894">
        <v>5</v>
      </c>
      <c r="AG894">
        <v>3</v>
      </c>
      <c r="AH894" t="str">
        <f t="shared" si="41"/>
        <v>6+ Years</v>
      </c>
      <c r="AI894">
        <v>10</v>
      </c>
      <c r="AJ894">
        <v>5</v>
      </c>
      <c r="AK894">
        <v>7</v>
      </c>
      <c r="AL894">
        <v>7</v>
      </c>
    </row>
    <row r="895" spans="1:38" x14ac:dyDescent="0.25">
      <c r="A895">
        <v>19</v>
      </c>
      <c r="B895" t="str">
        <f t="shared" si="39"/>
        <v>Early Career (18-30)</v>
      </c>
      <c r="C895" t="s">
        <v>35</v>
      </c>
      <c r="D895" t="s">
        <v>55</v>
      </c>
      <c r="E895">
        <v>504</v>
      </c>
      <c r="F895" t="s">
        <v>45</v>
      </c>
      <c r="G895">
        <v>10</v>
      </c>
      <c r="H895">
        <v>3</v>
      </c>
      <c r="I895" t="s">
        <v>51</v>
      </c>
      <c r="J895">
        <v>1</v>
      </c>
      <c r="K895">
        <v>1248</v>
      </c>
      <c r="L895">
        <v>1</v>
      </c>
      <c r="M895" t="s">
        <v>39</v>
      </c>
      <c r="N895">
        <v>96</v>
      </c>
      <c r="O895">
        <v>2</v>
      </c>
      <c r="P895">
        <v>1</v>
      </c>
      <c r="Q895" t="s">
        <v>47</v>
      </c>
      <c r="R895">
        <v>2</v>
      </c>
      <c r="S895" t="s">
        <v>41</v>
      </c>
      <c r="T895">
        <v>1859</v>
      </c>
      <c r="U895" t="str">
        <f t="shared" si="40"/>
        <v>Low</v>
      </c>
      <c r="V895">
        <v>6148</v>
      </c>
      <c r="W895">
        <v>1</v>
      </c>
      <c r="X895" t="s">
        <v>42</v>
      </c>
      <c r="Y895" t="s">
        <v>35</v>
      </c>
      <c r="Z895">
        <v>25</v>
      </c>
      <c r="AA895">
        <v>4</v>
      </c>
      <c r="AB895">
        <v>2</v>
      </c>
      <c r="AC895">
        <v>80</v>
      </c>
      <c r="AD895">
        <v>0</v>
      </c>
      <c r="AE895">
        <v>1</v>
      </c>
      <c r="AF895">
        <v>2</v>
      </c>
      <c r="AG895">
        <v>4</v>
      </c>
      <c r="AH895" t="str">
        <f t="shared" si="41"/>
        <v>0-2 Years</v>
      </c>
      <c r="AI895">
        <v>1</v>
      </c>
      <c r="AJ895">
        <v>1</v>
      </c>
      <c r="AK895">
        <v>0</v>
      </c>
      <c r="AL895">
        <v>0</v>
      </c>
    </row>
    <row r="896" spans="1:38" x14ac:dyDescent="0.25">
      <c r="A896">
        <v>29</v>
      </c>
      <c r="B896" t="str">
        <f t="shared" si="39"/>
        <v>Early Career (18-30)</v>
      </c>
      <c r="C896" t="s">
        <v>43</v>
      </c>
      <c r="D896" t="s">
        <v>36</v>
      </c>
      <c r="E896">
        <v>1010</v>
      </c>
      <c r="F896" t="s">
        <v>45</v>
      </c>
      <c r="G896">
        <v>1</v>
      </c>
      <c r="H896">
        <v>3</v>
      </c>
      <c r="I896" t="s">
        <v>38</v>
      </c>
      <c r="J896">
        <v>1</v>
      </c>
      <c r="K896">
        <v>1249</v>
      </c>
      <c r="L896">
        <v>1</v>
      </c>
      <c r="M896" t="s">
        <v>39</v>
      </c>
      <c r="N896">
        <v>97</v>
      </c>
      <c r="O896">
        <v>3</v>
      </c>
      <c r="P896">
        <v>1</v>
      </c>
      <c r="Q896" t="s">
        <v>47</v>
      </c>
      <c r="R896">
        <v>4</v>
      </c>
      <c r="S896" t="s">
        <v>52</v>
      </c>
      <c r="T896">
        <v>3760</v>
      </c>
      <c r="U896" t="str">
        <f t="shared" si="40"/>
        <v>Medium</v>
      </c>
      <c r="V896">
        <v>5598</v>
      </c>
      <c r="W896">
        <v>1</v>
      </c>
      <c r="X896" t="s">
        <v>42</v>
      </c>
      <c r="Y896" t="s">
        <v>43</v>
      </c>
      <c r="Z896">
        <v>15</v>
      </c>
      <c r="AA896">
        <v>3</v>
      </c>
      <c r="AB896">
        <v>1</v>
      </c>
      <c r="AC896">
        <v>80</v>
      </c>
      <c r="AD896">
        <v>3</v>
      </c>
      <c r="AE896">
        <v>3</v>
      </c>
      <c r="AF896">
        <v>5</v>
      </c>
      <c r="AG896">
        <v>3</v>
      </c>
      <c r="AH896" t="str">
        <f t="shared" si="41"/>
        <v>3-5 Years</v>
      </c>
      <c r="AI896">
        <v>3</v>
      </c>
      <c r="AJ896">
        <v>2</v>
      </c>
      <c r="AK896">
        <v>1</v>
      </c>
      <c r="AL896">
        <v>2</v>
      </c>
    </row>
    <row r="897" spans="1:38" x14ac:dyDescent="0.25">
      <c r="A897">
        <v>54</v>
      </c>
      <c r="B897" t="str">
        <f t="shared" si="39"/>
        <v>Late Career (46+)</v>
      </c>
      <c r="C897" t="s">
        <v>43</v>
      </c>
      <c r="D897" t="s">
        <v>36</v>
      </c>
      <c r="E897">
        <v>685</v>
      </c>
      <c r="F897" t="s">
        <v>45</v>
      </c>
      <c r="G897">
        <v>3</v>
      </c>
      <c r="H897">
        <v>3</v>
      </c>
      <c r="I897" t="s">
        <v>38</v>
      </c>
      <c r="J897">
        <v>1</v>
      </c>
      <c r="K897">
        <v>1250</v>
      </c>
      <c r="L897">
        <v>4</v>
      </c>
      <c r="M897" t="s">
        <v>46</v>
      </c>
      <c r="N897">
        <v>85</v>
      </c>
      <c r="O897">
        <v>3</v>
      </c>
      <c r="P897">
        <v>4</v>
      </c>
      <c r="Q897" t="s">
        <v>58</v>
      </c>
      <c r="R897">
        <v>4</v>
      </c>
      <c r="S897" t="s">
        <v>48</v>
      </c>
      <c r="T897">
        <v>17779</v>
      </c>
      <c r="U897" t="str">
        <f t="shared" si="40"/>
        <v>High</v>
      </c>
      <c r="V897">
        <v>23474</v>
      </c>
      <c r="W897">
        <v>3</v>
      </c>
      <c r="X897" t="s">
        <v>42</v>
      </c>
      <c r="Y897" t="s">
        <v>43</v>
      </c>
      <c r="Z897">
        <v>14</v>
      </c>
      <c r="AA897">
        <v>3</v>
      </c>
      <c r="AB897">
        <v>1</v>
      </c>
      <c r="AC897">
        <v>80</v>
      </c>
      <c r="AD897">
        <v>0</v>
      </c>
      <c r="AE897">
        <v>36</v>
      </c>
      <c r="AF897">
        <v>2</v>
      </c>
      <c r="AG897">
        <v>3</v>
      </c>
      <c r="AH897" t="str">
        <f t="shared" si="41"/>
        <v>6+ Years</v>
      </c>
      <c r="AI897">
        <v>10</v>
      </c>
      <c r="AJ897">
        <v>9</v>
      </c>
      <c r="AK897">
        <v>0</v>
      </c>
      <c r="AL897">
        <v>9</v>
      </c>
    </row>
    <row r="898" spans="1:38" x14ac:dyDescent="0.25">
      <c r="A898">
        <v>31</v>
      </c>
      <c r="B898" t="str">
        <f t="shared" si="39"/>
        <v>Mid Career (31-45)</v>
      </c>
      <c r="C898" t="s">
        <v>43</v>
      </c>
      <c r="D898" t="s">
        <v>36</v>
      </c>
      <c r="E898">
        <v>1332</v>
      </c>
      <c r="F898" t="s">
        <v>45</v>
      </c>
      <c r="G898">
        <v>11</v>
      </c>
      <c r="H898">
        <v>2</v>
      </c>
      <c r="I898" t="s">
        <v>51</v>
      </c>
      <c r="J898">
        <v>1</v>
      </c>
      <c r="K898">
        <v>1251</v>
      </c>
      <c r="L898">
        <v>3</v>
      </c>
      <c r="M898" t="s">
        <v>46</v>
      </c>
      <c r="N898">
        <v>80</v>
      </c>
      <c r="O898">
        <v>3</v>
      </c>
      <c r="P898">
        <v>2</v>
      </c>
      <c r="Q898" t="s">
        <v>54</v>
      </c>
      <c r="R898">
        <v>1</v>
      </c>
      <c r="S898" t="s">
        <v>48</v>
      </c>
      <c r="T898">
        <v>6833</v>
      </c>
      <c r="U898" t="str">
        <f t="shared" si="40"/>
        <v>Medium</v>
      </c>
      <c r="V898">
        <v>17089</v>
      </c>
      <c r="W898">
        <v>1</v>
      </c>
      <c r="X898" t="s">
        <v>42</v>
      </c>
      <c r="Y898" t="s">
        <v>35</v>
      </c>
      <c r="Z898">
        <v>12</v>
      </c>
      <c r="AA898">
        <v>3</v>
      </c>
      <c r="AB898">
        <v>4</v>
      </c>
      <c r="AC898">
        <v>80</v>
      </c>
      <c r="AD898">
        <v>0</v>
      </c>
      <c r="AE898">
        <v>6</v>
      </c>
      <c r="AF898">
        <v>2</v>
      </c>
      <c r="AG898">
        <v>2</v>
      </c>
      <c r="AH898" t="str">
        <f t="shared" si="41"/>
        <v>6+ Years</v>
      </c>
      <c r="AI898">
        <v>6</v>
      </c>
      <c r="AJ898">
        <v>5</v>
      </c>
      <c r="AK898">
        <v>0</v>
      </c>
      <c r="AL898">
        <v>1</v>
      </c>
    </row>
    <row r="899" spans="1:38" x14ac:dyDescent="0.25">
      <c r="A899">
        <v>31</v>
      </c>
      <c r="B899" t="str">
        <f t="shared" ref="B899:B962" si="42">IF(A899&lt;=30,"Early Career (18-30)",
 IF(A899&lt;=45,"Mid Career (31-45)",
 "Late Career (46+)"))</f>
        <v>Mid Career (31-45)</v>
      </c>
      <c r="C899" t="s">
        <v>43</v>
      </c>
      <c r="D899" t="s">
        <v>36</v>
      </c>
      <c r="E899">
        <v>1062</v>
      </c>
      <c r="F899" t="s">
        <v>45</v>
      </c>
      <c r="G899">
        <v>24</v>
      </c>
      <c r="H899">
        <v>3</v>
      </c>
      <c r="I899" t="s">
        <v>51</v>
      </c>
      <c r="J899">
        <v>1</v>
      </c>
      <c r="K899">
        <v>1252</v>
      </c>
      <c r="L899">
        <v>3</v>
      </c>
      <c r="M899" t="s">
        <v>39</v>
      </c>
      <c r="N899">
        <v>96</v>
      </c>
      <c r="O899">
        <v>2</v>
      </c>
      <c r="P899">
        <v>2</v>
      </c>
      <c r="Q899" t="s">
        <v>54</v>
      </c>
      <c r="R899">
        <v>1</v>
      </c>
      <c r="S899" t="s">
        <v>41</v>
      </c>
      <c r="T899">
        <v>6812</v>
      </c>
      <c r="U899" t="str">
        <f t="shared" ref="U899:U962" si="43">IF(T899&lt;3000,"Low",
 IF(T899&lt;7000,"Medium",
 "High"))</f>
        <v>Medium</v>
      </c>
      <c r="V899">
        <v>17198</v>
      </c>
      <c r="W899">
        <v>1</v>
      </c>
      <c r="X899" t="s">
        <v>42</v>
      </c>
      <c r="Y899" t="s">
        <v>43</v>
      </c>
      <c r="Z899">
        <v>19</v>
      </c>
      <c r="AA899">
        <v>3</v>
      </c>
      <c r="AB899">
        <v>2</v>
      </c>
      <c r="AC899">
        <v>80</v>
      </c>
      <c r="AD899">
        <v>0</v>
      </c>
      <c r="AE899">
        <v>10</v>
      </c>
      <c r="AF899">
        <v>2</v>
      </c>
      <c r="AG899">
        <v>3</v>
      </c>
      <c r="AH899" t="str">
        <f t="shared" ref="AH899:AH962" si="44">IF(AI899&lt;=2,"0-2 Years",
 IF(AI899&lt;=5,"3-5 Years",
 "6+ Years"))</f>
        <v>6+ Years</v>
      </c>
      <c r="AI899">
        <v>10</v>
      </c>
      <c r="AJ899">
        <v>9</v>
      </c>
      <c r="AK899">
        <v>1</v>
      </c>
      <c r="AL899">
        <v>8</v>
      </c>
    </row>
    <row r="900" spans="1:38" x14ac:dyDescent="0.25">
      <c r="A900">
        <v>59</v>
      </c>
      <c r="B900" t="str">
        <f t="shared" si="42"/>
        <v>Late Career (46+)</v>
      </c>
      <c r="C900" t="s">
        <v>43</v>
      </c>
      <c r="D900" t="s">
        <v>36</v>
      </c>
      <c r="E900">
        <v>326</v>
      </c>
      <c r="F900" t="s">
        <v>37</v>
      </c>
      <c r="G900">
        <v>3</v>
      </c>
      <c r="H900">
        <v>3</v>
      </c>
      <c r="I900" t="s">
        <v>38</v>
      </c>
      <c r="J900">
        <v>1</v>
      </c>
      <c r="K900">
        <v>1254</v>
      </c>
      <c r="L900">
        <v>3</v>
      </c>
      <c r="M900" t="s">
        <v>39</v>
      </c>
      <c r="N900">
        <v>48</v>
      </c>
      <c r="O900">
        <v>2</v>
      </c>
      <c r="P900">
        <v>2</v>
      </c>
      <c r="Q900" t="s">
        <v>40</v>
      </c>
      <c r="R900">
        <v>4</v>
      </c>
      <c r="S900" t="s">
        <v>41</v>
      </c>
      <c r="T900">
        <v>5171</v>
      </c>
      <c r="U900" t="str">
        <f t="shared" si="43"/>
        <v>Medium</v>
      </c>
      <c r="V900">
        <v>16490</v>
      </c>
      <c r="W900">
        <v>5</v>
      </c>
      <c r="X900" t="s">
        <v>42</v>
      </c>
      <c r="Y900" t="s">
        <v>43</v>
      </c>
      <c r="Z900">
        <v>17</v>
      </c>
      <c r="AA900">
        <v>3</v>
      </c>
      <c r="AB900">
        <v>4</v>
      </c>
      <c r="AC900">
        <v>80</v>
      </c>
      <c r="AD900">
        <v>0</v>
      </c>
      <c r="AE900">
        <v>13</v>
      </c>
      <c r="AF900">
        <v>2</v>
      </c>
      <c r="AG900">
        <v>3</v>
      </c>
      <c r="AH900" t="str">
        <f t="shared" si="44"/>
        <v>6+ Years</v>
      </c>
      <c r="AI900">
        <v>6</v>
      </c>
      <c r="AJ900">
        <v>1</v>
      </c>
      <c r="AK900">
        <v>0</v>
      </c>
      <c r="AL900">
        <v>5</v>
      </c>
    </row>
    <row r="901" spans="1:38" x14ac:dyDescent="0.25">
      <c r="A901">
        <v>43</v>
      </c>
      <c r="B901" t="str">
        <f t="shared" si="42"/>
        <v>Mid Career (31-45)</v>
      </c>
      <c r="C901" t="s">
        <v>43</v>
      </c>
      <c r="D901" t="s">
        <v>36</v>
      </c>
      <c r="E901">
        <v>920</v>
      </c>
      <c r="F901" t="s">
        <v>45</v>
      </c>
      <c r="G901">
        <v>3</v>
      </c>
      <c r="H901">
        <v>3</v>
      </c>
      <c r="I901" t="s">
        <v>38</v>
      </c>
      <c r="J901">
        <v>1</v>
      </c>
      <c r="K901">
        <v>1255</v>
      </c>
      <c r="L901">
        <v>3</v>
      </c>
      <c r="M901" t="s">
        <v>46</v>
      </c>
      <c r="N901">
        <v>96</v>
      </c>
      <c r="O901">
        <v>1</v>
      </c>
      <c r="P901">
        <v>5</v>
      </c>
      <c r="Q901" t="s">
        <v>58</v>
      </c>
      <c r="R901">
        <v>4</v>
      </c>
      <c r="S901" t="s">
        <v>48</v>
      </c>
      <c r="T901">
        <v>19740</v>
      </c>
      <c r="U901" t="str">
        <f t="shared" si="43"/>
        <v>High</v>
      </c>
      <c r="V901">
        <v>18625</v>
      </c>
      <c r="W901">
        <v>3</v>
      </c>
      <c r="X901" t="s">
        <v>42</v>
      </c>
      <c r="Y901" t="s">
        <v>43</v>
      </c>
      <c r="Z901">
        <v>14</v>
      </c>
      <c r="AA901">
        <v>3</v>
      </c>
      <c r="AB901">
        <v>2</v>
      </c>
      <c r="AC901">
        <v>80</v>
      </c>
      <c r="AD901">
        <v>1</v>
      </c>
      <c r="AE901">
        <v>25</v>
      </c>
      <c r="AF901">
        <v>2</v>
      </c>
      <c r="AG901">
        <v>3</v>
      </c>
      <c r="AH901" t="str">
        <f t="shared" si="44"/>
        <v>6+ Years</v>
      </c>
      <c r="AI901">
        <v>8</v>
      </c>
      <c r="AJ901">
        <v>7</v>
      </c>
      <c r="AK901">
        <v>0</v>
      </c>
      <c r="AL901">
        <v>7</v>
      </c>
    </row>
    <row r="902" spans="1:38" x14ac:dyDescent="0.25">
      <c r="A902">
        <v>49</v>
      </c>
      <c r="B902" t="str">
        <f t="shared" si="42"/>
        <v>Late Career (46+)</v>
      </c>
      <c r="C902" t="s">
        <v>43</v>
      </c>
      <c r="D902" t="s">
        <v>36</v>
      </c>
      <c r="E902">
        <v>1098</v>
      </c>
      <c r="F902" t="s">
        <v>45</v>
      </c>
      <c r="G902">
        <v>4</v>
      </c>
      <c r="H902">
        <v>2</v>
      </c>
      <c r="I902" t="s">
        <v>51</v>
      </c>
      <c r="J902">
        <v>1</v>
      </c>
      <c r="K902">
        <v>1256</v>
      </c>
      <c r="L902">
        <v>1</v>
      </c>
      <c r="M902" t="s">
        <v>46</v>
      </c>
      <c r="N902">
        <v>85</v>
      </c>
      <c r="O902">
        <v>2</v>
      </c>
      <c r="P902">
        <v>5</v>
      </c>
      <c r="Q902" t="s">
        <v>56</v>
      </c>
      <c r="R902">
        <v>3</v>
      </c>
      <c r="S902" t="s">
        <v>48</v>
      </c>
      <c r="T902">
        <v>18711</v>
      </c>
      <c r="U902" t="str">
        <f t="shared" si="43"/>
        <v>High</v>
      </c>
      <c r="V902">
        <v>12124</v>
      </c>
      <c r="W902">
        <v>2</v>
      </c>
      <c r="X902" t="s">
        <v>42</v>
      </c>
      <c r="Y902" t="s">
        <v>43</v>
      </c>
      <c r="Z902">
        <v>13</v>
      </c>
      <c r="AA902">
        <v>3</v>
      </c>
      <c r="AB902">
        <v>3</v>
      </c>
      <c r="AC902">
        <v>80</v>
      </c>
      <c r="AD902">
        <v>1</v>
      </c>
      <c r="AE902">
        <v>23</v>
      </c>
      <c r="AF902">
        <v>2</v>
      </c>
      <c r="AG902">
        <v>4</v>
      </c>
      <c r="AH902" t="str">
        <f t="shared" si="44"/>
        <v>0-2 Years</v>
      </c>
      <c r="AI902">
        <v>1</v>
      </c>
      <c r="AJ902">
        <v>0</v>
      </c>
      <c r="AK902">
        <v>0</v>
      </c>
      <c r="AL902">
        <v>0</v>
      </c>
    </row>
    <row r="903" spans="1:38" x14ac:dyDescent="0.25">
      <c r="A903">
        <v>36</v>
      </c>
      <c r="B903" t="str">
        <f t="shared" si="42"/>
        <v>Mid Career (31-45)</v>
      </c>
      <c r="C903" t="s">
        <v>43</v>
      </c>
      <c r="D903" t="s">
        <v>44</v>
      </c>
      <c r="E903">
        <v>469</v>
      </c>
      <c r="F903" t="s">
        <v>45</v>
      </c>
      <c r="G903">
        <v>3</v>
      </c>
      <c r="H903">
        <v>3</v>
      </c>
      <c r="I903" t="s">
        <v>60</v>
      </c>
      <c r="J903">
        <v>1</v>
      </c>
      <c r="K903">
        <v>1257</v>
      </c>
      <c r="L903">
        <v>3</v>
      </c>
      <c r="M903" t="s">
        <v>46</v>
      </c>
      <c r="N903">
        <v>46</v>
      </c>
      <c r="O903">
        <v>3</v>
      </c>
      <c r="P903">
        <v>1</v>
      </c>
      <c r="Q903" t="s">
        <v>47</v>
      </c>
      <c r="R903">
        <v>2</v>
      </c>
      <c r="S903" t="s">
        <v>48</v>
      </c>
      <c r="T903">
        <v>3692</v>
      </c>
      <c r="U903" t="str">
        <f t="shared" si="43"/>
        <v>Medium</v>
      </c>
      <c r="V903">
        <v>9256</v>
      </c>
      <c r="W903">
        <v>1</v>
      </c>
      <c r="X903" t="s">
        <v>42</v>
      </c>
      <c r="Y903" t="s">
        <v>43</v>
      </c>
      <c r="Z903">
        <v>12</v>
      </c>
      <c r="AA903">
        <v>3</v>
      </c>
      <c r="AB903">
        <v>3</v>
      </c>
      <c r="AC903">
        <v>80</v>
      </c>
      <c r="AD903">
        <v>0</v>
      </c>
      <c r="AE903">
        <v>12</v>
      </c>
      <c r="AF903">
        <v>2</v>
      </c>
      <c r="AG903">
        <v>2</v>
      </c>
      <c r="AH903" t="str">
        <f t="shared" si="44"/>
        <v>6+ Years</v>
      </c>
      <c r="AI903">
        <v>11</v>
      </c>
      <c r="AJ903">
        <v>10</v>
      </c>
      <c r="AK903">
        <v>0</v>
      </c>
      <c r="AL903">
        <v>7</v>
      </c>
    </row>
    <row r="904" spans="1:38" x14ac:dyDescent="0.25">
      <c r="A904">
        <v>48</v>
      </c>
      <c r="B904" t="str">
        <f t="shared" si="42"/>
        <v>Late Career (46+)</v>
      </c>
      <c r="C904" t="s">
        <v>43</v>
      </c>
      <c r="D904" t="s">
        <v>36</v>
      </c>
      <c r="E904">
        <v>969</v>
      </c>
      <c r="F904" t="s">
        <v>45</v>
      </c>
      <c r="G904">
        <v>2</v>
      </c>
      <c r="H904">
        <v>2</v>
      </c>
      <c r="I904" t="s">
        <v>60</v>
      </c>
      <c r="J904">
        <v>1</v>
      </c>
      <c r="K904">
        <v>1258</v>
      </c>
      <c r="L904">
        <v>4</v>
      </c>
      <c r="M904" t="s">
        <v>46</v>
      </c>
      <c r="N904">
        <v>76</v>
      </c>
      <c r="O904">
        <v>4</v>
      </c>
      <c r="P904">
        <v>1</v>
      </c>
      <c r="Q904" t="s">
        <v>50</v>
      </c>
      <c r="R904">
        <v>2</v>
      </c>
      <c r="S904" t="s">
        <v>41</v>
      </c>
      <c r="T904">
        <v>2559</v>
      </c>
      <c r="U904" t="str">
        <f t="shared" si="43"/>
        <v>Low</v>
      </c>
      <c r="V904">
        <v>16620</v>
      </c>
      <c r="W904">
        <v>5</v>
      </c>
      <c r="X904" t="s">
        <v>42</v>
      </c>
      <c r="Y904" t="s">
        <v>43</v>
      </c>
      <c r="Z904">
        <v>11</v>
      </c>
      <c r="AA904">
        <v>3</v>
      </c>
      <c r="AB904">
        <v>3</v>
      </c>
      <c r="AC904">
        <v>80</v>
      </c>
      <c r="AD904">
        <v>0</v>
      </c>
      <c r="AE904">
        <v>7</v>
      </c>
      <c r="AF904">
        <v>4</v>
      </c>
      <c r="AG904">
        <v>2</v>
      </c>
      <c r="AH904" t="str">
        <f t="shared" si="44"/>
        <v>0-2 Years</v>
      </c>
      <c r="AI904">
        <v>1</v>
      </c>
      <c r="AJ904">
        <v>0</v>
      </c>
      <c r="AK904">
        <v>0</v>
      </c>
      <c r="AL904">
        <v>0</v>
      </c>
    </row>
    <row r="905" spans="1:38" x14ac:dyDescent="0.25">
      <c r="A905">
        <v>27</v>
      </c>
      <c r="B905" t="str">
        <f t="shared" si="42"/>
        <v>Early Career (18-30)</v>
      </c>
      <c r="C905" t="s">
        <v>43</v>
      </c>
      <c r="D905" t="s">
        <v>36</v>
      </c>
      <c r="E905">
        <v>1167</v>
      </c>
      <c r="F905" t="s">
        <v>45</v>
      </c>
      <c r="G905">
        <v>4</v>
      </c>
      <c r="H905">
        <v>2</v>
      </c>
      <c r="I905" t="s">
        <v>38</v>
      </c>
      <c r="J905">
        <v>1</v>
      </c>
      <c r="K905">
        <v>1259</v>
      </c>
      <c r="L905">
        <v>1</v>
      </c>
      <c r="M905" t="s">
        <v>46</v>
      </c>
      <c r="N905">
        <v>76</v>
      </c>
      <c r="O905">
        <v>3</v>
      </c>
      <c r="P905">
        <v>1</v>
      </c>
      <c r="Q905" t="s">
        <v>47</v>
      </c>
      <c r="R905">
        <v>3</v>
      </c>
      <c r="S905" t="s">
        <v>52</v>
      </c>
      <c r="T905">
        <v>2517</v>
      </c>
      <c r="U905" t="str">
        <f t="shared" si="43"/>
        <v>Low</v>
      </c>
      <c r="V905">
        <v>3208</v>
      </c>
      <c r="W905">
        <v>1</v>
      </c>
      <c r="X905" t="s">
        <v>42</v>
      </c>
      <c r="Y905" t="s">
        <v>43</v>
      </c>
      <c r="Z905">
        <v>11</v>
      </c>
      <c r="AA905">
        <v>3</v>
      </c>
      <c r="AB905">
        <v>2</v>
      </c>
      <c r="AC905">
        <v>80</v>
      </c>
      <c r="AD905">
        <v>3</v>
      </c>
      <c r="AE905">
        <v>5</v>
      </c>
      <c r="AF905">
        <v>2</v>
      </c>
      <c r="AG905">
        <v>3</v>
      </c>
      <c r="AH905" t="str">
        <f t="shared" si="44"/>
        <v>3-5 Years</v>
      </c>
      <c r="AI905">
        <v>5</v>
      </c>
      <c r="AJ905">
        <v>3</v>
      </c>
      <c r="AK905">
        <v>0</v>
      </c>
      <c r="AL905">
        <v>3</v>
      </c>
    </row>
    <row r="906" spans="1:38" x14ac:dyDescent="0.25">
      <c r="A906">
        <v>29</v>
      </c>
      <c r="B906" t="str">
        <f t="shared" si="42"/>
        <v>Early Career (18-30)</v>
      </c>
      <c r="C906" t="s">
        <v>43</v>
      </c>
      <c r="D906" t="s">
        <v>36</v>
      </c>
      <c r="E906">
        <v>1329</v>
      </c>
      <c r="F906" t="s">
        <v>45</v>
      </c>
      <c r="G906">
        <v>7</v>
      </c>
      <c r="H906">
        <v>3</v>
      </c>
      <c r="I906" t="s">
        <v>38</v>
      </c>
      <c r="J906">
        <v>1</v>
      </c>
      <c r="K906">
        <v>1260</v>
      </c>
      <c r="L906">
        <v>3</v>
      </c>
      <c r="M906" t="s">
        <v>46</v>
      </c>
      <c r="N906">
        <v>82</v>
      </c>
      <c r="O906">
        <v>3</v>
      </c>
      <c r="P906">
        <v>2</v>
      </c>
      <c r="Q906" t="s">
        <v>54</v>
      </c>
      <c r="R906">
        <v>4</v>
      </c>
      <c r="S906" t="s">
        <v>52</v>
      </c>
      <c r="T906">
        <v>6623</v>
      </c>
      <c r="U906" t="str">
        <f t="shared" si="43"/>
        <v>Medium</v>
      </c>
      <c r="V906">
        <v>4204</v>
      </c>
      <c r="W906">
        <v>1</v>
      </c>
      <c r="X906" t="s">
        <v>42</v>
      </c>
      <c r="Y906" t="s">
        <v>35</v>
      </c>
      <c r="Z906">
        <v>11</v>
      </c>
      <c r="AA906">
        <v>3</v>
      </c>
      <c r="AB906">
        <v>2</v>
      </c>
      <c r="AC906">
        <v>80</v>
      </c>
      <c r="AD906">
        <v>2</v>
      </c>
      <c r="AE906">
        <v>6</v>
      </c>
      <c r="AF906">
        <v>2</v>
      </c>
      <c r="AG906">
        <v>3</v>
      </c>
      <c r="AH906" t="str">
        <f t="shared" si="44"/>
        <v>6+ Years</v>
      </c>
      <c r="AI906">
        <v>6</v>
      </c>
      <c r="AJ906">
        <v>0</v>
      </c>
      <c r="AK906">
        <v>1</v>
      </c>
      <c r="AL906">
        <v>0</v>
      </c>
    </row>
    <row r="907" spans="1:38" x14ac:dyDescent="0.25">
      <c r="A907">
        <v>48</v>
      </c>
      <c r="B907" t="str">
        <f t="shared" si="42"/>
        <v>Late Career (46+)</v>
      </c>
      <c r="C907" t="s">
        <v>43</v>
      </c>
      <c r="D907" t="s">
        <v>36</v>
      </c>
      <c r="E907">
        <v>715</v>
      </c>
      <c r="F907" t="s">
        <v>45</v>
      </c>
      <c r="G907">
        <v>1</v>
      </c>
      <c r="H907">
        <v>3</v>
      </c>
      <c r="I907" t="s">
        <v>38</v>
      </c>
      <c r="J907">
        <v>1</v>
      </c>
      <c r="K907">
        <v>1263</v>
      </c>
      <c r="L907">
        <v>4</v>
      </c>
      <c r="M907" t="s">
        <v>46</v>
      </c>
      <c r="N907">
        <v>76</v>
      </c>
      <c r="O907">
        <v>2</v>
      </c>
      <c r="P907">
        <v>5</v>
      </c>
      <c r="Q907" t="s">
        <v>58</v>
      </c>
      <c r="R907">
        <v>4</v>
      </c>
      <c r="S907" t="s">
        <v>41</v>
      </c>
      <c r="T907">
        <v>18265</v>
      </c>
      <c r="U907" t="str">
        <f t="shared" si="43"/>
        <v>High</v>
      </c>
      <c r="V907">
        <v>8733</v>
      </c>
      <c r="W907">
        <v>6</v>
      </c>
      <c r="X907" t="s">
        <v>42</v>
      </c>
      <c r="Y907" t="s">
        <v>43</v>
      </c>
      <c r="Z907">
        <v>12</v>
      </c>
      <c r="AA907">
        <v>3</v>
      </c>
      <c r="AB907">
        <v>3</v>
      </c>
      <c r="AC907">
        <v>80</v>
      </c>
      <c r="AD907">
        <v>0</v>
      </c>
      <c r="AE907">
        <v>25</v>
      </c>
      <c r="AF907">
        <v>3</v>
      </c>
      <c r="AG907">
        <v>4</v>
      </c>
      <c r="AH907" t="str">
        <f t="shared" si="44"/>
        <v>0-2 Years</v>
      </c>
      <c r="AI907">
        <v>1</v>
      </c>
      <c r="AJ907">
        <v>0</v>
      </c>
      <c r="AK907">
        <v>0</v>
      </c>
      <c r="AL907">
        <v>0</v>
      </c>
    </row>
    <row r="908" spans="1:38" x14ac:dyDescent="0.25">
      <c r="A908">
        <v>29</v>
      </c>
      <c r="B908" t="str">
        <f t="shared" si="42"/>
        <v>Early Career (18-30)</v>
      </c>
      <c r="C908" t="s">
        <v>43</v>
      </c>
      <c r="D908" t="s">
        <v>36</v>
      </c>
      <c r="E908">
        <v>694</v>
      </c>
      <c r="F908" t="s">
        <v>45</v>
      </c>
      <c r="G908">
        <v>1</v>
      </c>
      <c r="H908">
        <v>3</v>
      </c>
      <c r="I908" t="s">
        <v>38</v>
      </c>
      <c r="J908">
        <v>1</v>
      </c>
      <c r="K908">
        <v>1264</v>
      </c>
      <c r="L908">
        <v>4</v>
      </c>
      <c r="M908" t="s">
        <v>39</v>
      </c>
      <c r="N908">
        <v>87</v>
      </c>
      <c r="O908">
        <v>2</v>
      </c>
      <c r="P908">
        <v>4</v>
      </c>
      <c r="Q908" t="s">
        <v>58</v>
      </c>
      <c r="R908">
        <v>4</v>
      </c>
      <c r="S908" t="s">
        <v>52</v>
      </c>
      <c r="T908">
        <v>16124</v>
      </c>
      <c r="U908" t="str">
        <f t="shared" si="43"/>
        <v>High</v>
      </c>
      <c r="V908">
        <v>3423</v>
      </c>
      <c r="W908">
        <v>3</v>
      </c>
      <c r="X908" t="s">
        <v>42</v>
      </c>
      <c r="Y908" t="s">
        <v>43</v>
      </c>
      <c r="Z908">
        <v>14</v>
      </c>
      <c r="AA908">
        <v>3</v>
      </c>
      <c r="AB908">
        <v>2</v>
      </c>
      <c r="AC908">
        <v>80</v>
      </c>
      <c r="AD908">
        <v>2</v>
      </c>
      <c r="AE908">
        <v>9</v>
      </c>
      <c r="AF908">
        <v>2</v>
      </c>
      <c r="AG908">
        <v>2</v>
      </c>
      <c r="AH908" t="str">
        <f t="shared" si="44"/>
        <v>6+ Years</v>
      </c>
      <c r="AI908">
        <v>7</v>
      </c>
      <c r="AJ908">
        <v>7</v>
      </c>
      <c r="AK908">
        <v>1</v>
      </c>
      <c r="AL908">
        <v>7</v>
      </c>
    </row>
    <row r="909" spans="1:38" x14ac:dyDescent="0.25">
      <c r="A909">
        <v>34</v>
      </c>
      <c r="B909" t="str">
        <f t="shared" si="42"/>
        <v>Mid Career (31-45)</v>
      </c>
      <c r="C909" t="s">
        <v>43</v>
      </c>
      <c r="D909" t="s">
        <v>36</v>
      </c>
      <c r="E909">
        <v>1320</v>
      </c>
      <c r="F909" t="s">
        <v>45</v>
      </c>
      <c r="G909">
        <v>20</v>
      </c>
      <c r="H909">
        <v>3</v>
      </c>
      <c r="I909" t="s">
        <v>60</v>
      </c>
      <c r="J909">
        <v>1</v>
      </c>
      <c r="K909">
        <v>1265</v>
      </c>
      <c r="L909">
        <v>3</v>
      </c>
      <c r="M909" t="s">
        <v>39</v>
      </c>
      <c r="N909">
        <v>89</v>
      </c>
      <c r="O909">
        <v>4</v>
      </c>
      <c r="P909">
        <v>1</v>
      </c>
      <c r="Q909" t="s">
        <v>47</v>
      </c>
      <c r="R909">
        <v>3</v>
      </c>
      <c r="S909" t="s">
        <v>48</v>
      </c>
      <c r="T909">
        <v>2585</v>
      </c>
      <c r="U909" t="str">
        <f t="shared" si="43"/>
        <v>Low</v>
      </c>
      <c r="V909">
        <v>21643</v>
      </c>
      <c r="W909">
        <v>0</v>
      </c>
      <c r="X909" t="s">
        <v>42</v>
      </c>
      <c r="Y909" t="s">
        <v>43</v>
      </c>
      <c r="Z909">
        <v>17</v>
      </c>
      <c r="AA909">
        <v>3</v>
      </c>
      <c r="AB909">
        <v>4</v>
      </c>
      <c r="AC909">
        <v>80</v>
      </c>
      <c r="AD909">
        <v>0</v>
      </c>
      <c r="AE909">
        <v>2</v>
      </c>
      <c r="AF909">
        <v>5</v>
      </c>
      <c r="AG909">
        <v>2</v>
      </c>
      <c r="AH909" t="str">
        <f t="shared" si="44"/>
        <v>0-2 Years</v>
      </c>
      <c r="AI909">
        <v>1</v>
      </c>
      <c r="AJ909">
        <v>0</v>
      </c>
      <c r="AK909">
        <v>0</v>
      </c>
      <c r="AL909">
        <v>0</v>
      </c>
    </row>
    <row r="910" spans="1:38" x14ac:dyDescent="0.25">
      <c r="A910">
        <v>44</v>
      </c>
      <c r="B910" t="str">
        <f t="shared" si="42"/>
        <v>Mid Career (31-45)</v>
      </c>
      <c r="C910" t="s">
        <v>43</v>
      </c>
      <c r="D910" t="s">
        <v>36</v>
      </c>
      <c r="E910">
        <v>1099</v>
      </c>
      <c r="F910" t="s">
        <v>37</v>
      </c>
      <c r="G910">
        <v>5</v>
      </c>
      <c r="H910">
        <v>3</v>
      </c>
      <c r="I910" t="s">
        <v>59</v>
      </c>
      <c r="J910">
        <v>1</v>
      </c>
      <c r="K910">
        <v>1267</v>
      </c>
      <c r="L910">
        <v>2</v>
      </c>
      <c r="M910" t="s">
        <v>46</v>
      </c>
      <c r="N910">
        <v>88</v>
      </c>
      <c r="O910">
        <v>3</v>
      </c>
      <c r="P910">
        <v>5</v>
      </c>
      <c r="Q910" t="s">
        <v>56</v>
      </c>
      <c r="R910">
        <v>2</v>
      </c>
      <c r="S910" t="s">
        <v>48</v>
      </c>
      <c r="T910">
        <v>18213</v>
      </c>
      <c r="U910" t="str">
        <f t="shared" si="43"/>
        <v>High</v>
      </c>
      <c r="V910">
        <v>8751</v>
      </c>
      <c r="W910">
        <v>7</v>
      </c>
      <c r="X910" t="s">
        <v>42</v>
      </c>
      <c r="Y910" t="s">
        <v>43</v>
      </c>
      <c r="Z910">
        <v>11</v>
      </c>
      <c r="AA910">
        <v>3</v>
      </c>
      <c r="AB910">
        <v>3</v>
      </c>
      <c r="AC910">
        <v>80</v>
      </c>
      <c r="AD910">
        <v>1</v>
      </c>
      <c r="AE910">
        <v>26</v>
      </c>
      <c r="AF910">
        <v>5</v>
      </c>
      <c r="AG910">
        <v>3</v>
      </c>
      <c r="AH910" t="str">
        <f t="shared" si="44"/>
        <v>6+ Years</v>
      </c>
      <c r="AI910">
        <v>22</v>
      </c>
      <c r="AJ910">
        <v>9</v>
      </c>
      <c r="AK910">
        <v>3</v>
      </c>
      <c r="AL910">
        <v>10</v>
      </c>
    </row>
    <row r="911" spans="1:38" x14ac:dyDescent="0.25">
      <c r="A911">
        <v>33</v>
      </c>
      <c r="B911" t="str">
        <f t="shared" si="42"/>
        <v>Mid Career (31-45)</v>
      </c>
      <c r="C911" t="s">
        <v>43</v>
      </c>
      <c r="D911" t="s">
        <v>36</v>
      </c>
      <c r="E911">
        <v>536</v>
      </c>
      <c r="F911" t="s">
        <v>37</v>
      </c>
      <c r="G911">
        <v>10</v>
      </c>
      <c r="H911">
        <v>5</v>
      </c>
      <c r="I911" t="s">
        <v>59</v>
      </c>
      <c r="J911">
        <v>1</v>
      </c>
      <c r="K911">
        <v>1268</v>
      </c>
      <c r="L911">
        <v>4</v>
      </c>
      <c r="M911" t="s">
        <v>46</v>
      </c>
      <c r="N911">
        <v>82</v>
      </c>
      <c r="O911">
        <v>4</v>
      </c>
      <c r="P911">
        <v>3</v>
      </c>
      <c r="Q911" t="s">
        <v>40</v>
      </c>
      <c r="R911">
        <v>3</v>
      </c>
      <c r="S911" t="s">
        <v>52</v>
      </c>
      <c r="T911">
        <v>8380</v>
      </c>
      <c r="U911" t="str">
        <f t="shared" si="43"/>
        <v>High</v>
      </c>
      <c r="V911">
        <v>21708</v>
      </c>
      <c r="W911">
        <v>0</v>
      </c>
      <c r="X911" t="s">
        <v>42</v>
      </c>
      <c r="Y911" t="s">
        <v>35</v>
      </c>
      <c r="Z911">
        <v>14</v>
      </c>
      <c r="AA911">
        <v>3</v>
      </c>
      <c r="AB911">
        <v>4</v>
      </c>
      <c r="AC911">
        <v>80</v>
      </c>
      <c r="AD911">
        <v>2</v>
      </c>
      <c r="AE911">
        <v>10</v>
      </c>
      <c r="AF911">
        <v>3</v>
      </c>
      <c r="AG911">
        <v>3</v>
      </c>
      <c r="AH911" t="str">
        <f t="shared" si="44"/>
        <v>6+ Years</v>
      </c>
      <c r="AI911">
        <v>9</v>
      </c>
      <c r="AJ911">
        <v>8</v>
      </c>
      <c r="AK911">
        <v>0</v>
      </c>
      <c r="AL911">
        <v>8</v>
      </c>
    </row>
    <row r="912" spans="1:38" x14ac:dyDescent="0.25">
      <c r="A912">
        <v>19</v>
      </c>
      <c r="B912" t="str">
        <f t="shared" si="42"/>
        <v>Early Career (18-30)</v>
      </c>
      <c r="C912" t="s">
        <v>43</v>
      </c>
      <c r="D912" t="s">
        <v>36</v>
      </c>
      <c r="E912">
        <v>265</v>
      </c>
      <c r="F912" t="s">
        <v>45</v>
      </c>
      <c r="G912">
        <v>25</v>
      </c>
      <c r="H912">
        <v>3</v>
      </c>
      <c r="I912" t="s">
        <v>38</v>
      </c>
      <c r="J912">
        <v>1</v>
      </c>
      <c r="K912">
        <v>1269</v>
      </c>
      <c r="L912">
        <v>2</v>
      </c>
      <c r="M912" t="s">
        <v>39</v>
      </c>
      <c r="N912">
        <v>57</v>
      </c>
      <c r="O912">
        <v>4</v>
      </c>
      <c r="P912">
        <v>1</v>
      </c>
      <c r="Q912" t="s">
        <v>47</v>
      </c>
      <c r="R912">
        <v>4</v>
      </c>
      <c r="S912" t="s">
        <v>41</v>
      </c>
      <c r="T912">
        <v>2994</v>
      </c>
      <c r="U912" t="str">
        <f t="shared" si="43"/>
        <v>Low</v>
      </c>
      <c r="V912">
        <v>21221</v>
      </c>
      <c r="W912">
        <v>1</v>
      </c>
      <c r="X912" t="s">
        <v>42</v>
      </c>
      <c r="Y912" t="s">
        <v>35</v>
      </c>
      <c r="Z912">
        <v>12</v>
      </c>
      <c r="AA912">
        <v>3</v>
      </c>
      <c r="AB912">
        <v>4</v>
      </c>
      <c r="AC912">
        <v>80</v>
      </c>
      <c r="AD912">
        <v>0</v>
      </c>
      <c r="AE912">
        <v>1</v>
      </c>
      <c r="AF912">
        <v>2</v>
      </c>
      <c r="AG912">
        <v>3</v>
      </c>
      <c r="AH912" t="str">
        <f t="shared" si="44"/>
        <v>0-2 Years</v>
      </c>
      <c r="AI912">
        <v>1</v>
      </c>
      <c r="AJ912">
        <v>0</v>
      </c>
      <c r="AK912">
        <v>0</v>
      </c>
      <c r="AL912">
        <v>1</v>
      </c>
    </row>
    <row r="913" spans="1:38" x14ac:dyDescent="0.25">
      <c r="A913">
        <v>23</v>
      </c>
      <c r="B913" t="str">
        <f t="shared" si="42"/>
        <v>Early Career (18-30)</v>
      </c>
      <c r="C913" t="s">
        <v>43</v>
      </c>
      <c r="D913" t="s">
        <v>36</v>
      </c>
      <c r="E913">
        <v>373</v>
      </c>
      <c r="F913" t="s">
        <v>45</v>
      </c>
      <c r="G913">
        <v>1</v>
      </c>
      <c r="H913">
        <v>2</v>
      </c>
      <c r="I913" t="s">
        <v>38</v>
      </c>
      <c r="J913">
        <v>1</v>
      </c>
      <c r="K913">
        <v>1270</v>
      </c>
      <c r="L913">
        <v>4</v>
      </c>
      <c r="M913" t="s">
        <v>46</v>
      </c>
      <c r="N913">
        <v>47</v>
      </c>
      <c r="O913">
        <v>3</v>
      </c>
      <c r="P913">
        <v>1</v>
      </c>
      <c r="Q913" t="s">
        <v>47</v>
      </c>
      <c r="R913">
        <v>3</v>
      </c>
      <c r="S913" t="s">
        <v>48</v>
      </c>
      <c r="T913">
        <v>1223</v>
      </c>
      <c r="U913" t="str">
        <f t="shared" si="43"/>
        <v>Low</v>
      </c>
      <c r="V913">
        <v>16901</v>
      </c>
      <c r="W913">
        <v>1</v>
      </c>
      <c r="X913" t="s">
        <v>42</v>
      </c>
      <c r="Y913" t="s">
        <v>43</v>
      </c>
      <c r="Z913">
        <v>22</v>
      </c>
      <c r="AA913">
        <v>4</v>
      </c>
      <c r="AB913">
        <v>4</v>
      </c>
      <c r="AC913">
        <v>80</v>
      </c>
      <c r="AD913">
        <v>1</v>
      </c>
      <c r="AE913">
        <v>1</v>
      </c>
      <c r="AF913">
        <v>2</v>
      </c>
      <c r="AG913">
        <v>3</v>
      </c>
      <c r="AH913" t="str">
        <f t="shared" si="44"/>
        <v>0-2 Years</v>
      </c>
      <c r="AI913">
        <v>1</v>
      </c>
      <c r="AJ913">
        <v>0</v>
      </c>
      <c r="AK913">
        <v>0</v>
      </c>
      <c r="AL913">
        <v>1</v>
      </c>
    </row>
    <row r="914" spans="1:38" x14ac:dyDescent="0.25">
      <c r="A914">
        <v>25</v>
      </c>
      <c r="B914" t="str">
        <f t="shared" si="42"/>
        <v>Early Career (18-30)</v>
      </c>
      <c r="C914" t="s">
        <v>35</v>
      </c>
      <c r="D914" t="s">
        <v>44</v>
      </c>
      <c r="E914">
        <v>599</v>
      </c>
      <c r="F914" t="s">
        <v>37</v>
      </c>
      <c r="G914">
        <v>24</v>
      </c>
      <c r="H914">
        <v>1</v>
      </c>
      <c r="I914" t="s">
        <v>38</v>
      </c>
      <c r="J914">
        <v>1</v>
      </c>
      <c r="K914">
        <v>1273</v>
      </c>
      <c r="L914">
        <v>3</v>
      </c>
      <c r="M914" t="s">
        <v>46</v>
      </c>
      <c r="N914">
        <v>73</v>
      </c>
      <c r="O914">
        <v>1</v>
      </c>
      <c r="P914">
        <v>1</v>
      </c>
      <c r="Q914" t="s">
        <v>57</v>
      </c>
      <c r="R914">
        <v>4</v>
      </c>
      <c r="S914" t="s">
        <v>41</v>
      </c>
      <c r="T914">
        <v>1118</v>
      </c>
      <c r="U914" t="str">
        <f t="shared" si="43"/>
        <v>Low</v>
      </c>
      <c r="V914">
        <v>8040</v>
      </c>
      <c r="W914">
        <v>1</v>
      </c>
      <c r="X914" t="s">
        <v>42</v>
      </c>
      <c r="Y914" t="s">
        <v>35</v>
      </c>
      <c r="Z914">
        <v>14</v>
      </c>
      <c r="AA914">
        <v>3</v>
      </c>
      <c r="AB914">
        <v>4</v>
      </c>
      <c r="AC914">
        <v>80</v>
      </c>
      <c r="AD914">
        <v>0</v>
      </c>
      <c r="AE914">
        <v>1</v>
      </c>
      <c r="AF914">
        <v>4</v>
      </c>
      <c r="AG914">
        <v>3</v>
      </c>
      <c r="AH914" t="str">
        <f t="shared" si="44"/>
        <v>0-2 Years</v>
      </c>
      <c r="AI914">
        <v>1</v>
      </c>
      <c r="AJ914">
        <v>0</v>
      </c>
      <c r="AK914">
        <v>1</v>
      </c>
      <c r="AL914">
        <v>0</v>
      </c>
    </row>
    <row r="915" spans="1:38" x14ac:dyDescent="0.25">
      <c r="A915">
        <v>26</v>
      </c>
      <c r="B915" t="str">
        <f t="shared" si="42"/>
        <v>Early Career (18-30)</v>
      </c>
      <c r="C915" t="s">
        <v>43</v>
      </c>
      <c r="D915" t="s">
        <v>36</v>
      </c>
      <c r="E915">
        <v>583</v>
      </c>
      <c r="F915" t="s">
        <v>45</v>
      </c>
      <c r="G915">
        <v>4</v>
      </c>
      <c r="H915">
        <v>2</v>
      </c>
      <c r="I915" t="s">
        <v>38</v>
      </c>
      <c r="J915">
        <v>1</v>
      </c>
      <c r="K915">
        <v>1275</v>
      </c>
      <c r="L915">
        <v>3</v>
      </c>
      <c r="M915" t="s">
        <v>46</v>
      </c>
      <c r="N915">
        <v>53</v>
      </c>
      <c r="O915">
        <v>3</v>
      </c>
      <c r="P915">
        <v>1</v>
      </c>
      <c r="Q915" t="s">
        <v>47</v>
      </c>
      <c r="R915">
        <v>4</v>
      </c>
      <c r="S915" t="s">
        <v>41</v>
      </c>
      <c r="T915">
        <v>2875</v>
      </c>
      <c r="U915" t="str">
        <f t="shared" si="43"/>
        <v>Low</v>
      </c>
      <c r="V915">
        <v>9973</v>
      </c>
      <c r="W915">
        <v>1</v>
      </c>
      <c r="X915" t="s">
        <v>42</v>
      </c>
      <c r="Y915" t="s">
        <v>35</v>
      </c>
      <c r="Z915">
        <v>20</v>
      </c>
      <c r="AA915">
        <v>4</v>
      </c>
      <c r="AB915">
        <v>2</v>
      </c>
      <c r="AC915">
        <v>80</v>
      </c>
      <c r="AD915">
        <v>0</v>
      </c>
      <c r="AE915">
        <v>8</v>
      </c>
      <c r="AF915">
        <v>2</v>
      </c>
      <c r="AG915">
        <v>2</v>
      </c>
      <c r="AH915" t="str">
        <f t="shared" si="44"/>
        <v>6+ Years</v>
      </c>
      <c r="AI915">
        <v>8</v>
      </c>
      <c r="AJ915">
        <v>5</v>
      </c>
      <c r="AK915">
        <v>2</v>
      </c>
      <c r="AL915">
        <v>2</v>
      </c>
    </row>
    <row r="916" spans="1:38" x14ac:dyDescent="0.25">
      <c r="A916">
        <v>45</v>
      </c>
      <c r="B916" t="str">
        <f t="shared" si="42"/>
        <v>Mid Career (31-45)</v>
      </c>
      <c r="C916" t="s">
        <v>35</v>
      </c>
      <c r="D916" t="s">
        <v>36</v>
      </c>
      <c r="E916">
        <v>1449</v>
      </c>
      <c r="F916" t="s">
        <v>37</v>
      </c>
      <c r="G916">
        <v>2</v>
      </c>
      <c r="H916">
        <v>3</v>
      </c>
      <c r="I916" t="s">
        <v>59</v>
      </c>
      <c r="J916">
        <v>1</v>
      </c>
      <c r="K916">
        <v>1277</v>
      </c>
      <c r="L916">
        <v>1</v>
      </c>
      <c r="M916" t="s">
        <v>39</v>
      </c>
      <c r="N916">
        <v>94</v>
      </c>
      <c r="O916">
        <v>1</v>
      </c>
      <c r="P916">
        <v>5</v>
      </c>
      <c r="Q916" t="s">
        <v>56</v>
      </c>
      <c r="R916">
        <v>2</v>
      </c>
      <c r="S916" t="s">
        <v>41</v>
      </c>
      <c r="T916">
        <v>18824</v>
      </c>
      <c r="U916" t="str">
        <f t="shared" si="43"/>
        <v>High</v>
      </c>
      <c r="V916">
        <v>2493</v>
      </c>
      <c r="W916">
        <v>2</v>
      </c>
      <c r="X916" t="s">
        <v>42</v>
      </c>
      <c r="Y916" t="s">
        <v>35</v>
      </c>
      <c r="Z916">
        <v>16</v>
      </c>
      <c r="AA916">
        <v>3</v>
      </c>
      <c r="AB916">
        <v>1</v>
      </c>
      <c r="AC916">
        <v>80</v>
      </c>
      <c r="AD916">
        <v>0</v>
      </c>
      <c r="AE916">
        <v>26</v>
      </c>
      <c r="AF916">
        <v>2</v>
      </c>
      <c r="AG916">
        <v>3</v>
      </c>
      <c r="AH916" t="str">
        <f t="shared" si="44"/>
        <v>6+ Years</v>
      </c>
      <c r="AI916">
        <v>24</v>
      </c>
      <c r="AJ916">
        <v>10</v>
      </c>
      <c r="AK916">
        <v>1</v>
      </c>
      <c r="AL916">
        <v>11</v>
      </c>
    </row>
    <row r="917" spans="1:38" x14ac:dyDescent="0.25">
      <c r="A917">
        <v>55</v>
      </c>
      <c r="B917" t="str">
        <f t="shared" si="42"/>
        <v>Late Career (46+)</v>
      </c>
      <c r="C917" t="s">
        <v>43</v>
      </c>
      <c r="D917" t="s">
        <v>55</v>
      </c>
      <c r="E917">
        <v>177</v>
      </c>
      <c r="F917" t="s">
        <v>45</v>
      </c>
      <c r="G917">
        <v>8</v>
      </c>
      <c r="H917">
        <v>1</v>
      </c>
      <c r="I917" t="s">
        <v>51</v>
      </c>
      <c r="J917">
        <v>1</v>
      </c>
      <c r="K917">
        <v>1278</v>
      </c>
      <c r="L917">
        <v>4</v>
      </c>
      <c r="M917" t="s">
        <v>46</v>
      </c>
      <c r="N917">
        <v>37</v>
      </c>
      <c r="O917">
        <v>2</v>
      </c>
      <c r="P917">
        <v>4</v>
      </c>
      <c r="Q917" t="s">
        <v>54</v>
      </c>
      <c r="R917">
        <v>2</v>
      </c>
      <c r="S917" t="s">
        <v>52</v>
      </c>
      <c r="T917">
        <v>13577</v>
      </c>
      <c r="U917" t="str">
        <f t="shared" si="43"/>
        <v>High</v>
      </c>
      <c r="V917">
        <v>25592</v>
      </c>
      <c r="W917">
        <v>1</v>
      </c>
      <c r="X917" t="s">
        <v>42</v>
      </c>
      <c r="Y917" t="s">
        <v>35</v>
      </c>
      <c r="Z917">
        <v>15</v>
      </c>
      <c r="AA917">
        <v>3</v>
      </c>
      <c r="AB917">
        <v>4</v>
      </c>
      <c r="AC917">
        <v>80</v>
      </c>
      <c r="AD917">
        <v>1</v>
      </c>
      <c r="AE917">
        <v>34</v>
      </c>
      <c r="AF917">
        <v>3</v>
      </c>
      <c r="AG917">
        <v>3</v>
      </c>
      <c r="AH917" t="str">
        <f t="shared" si="44"/>
        <v>6+ Years</v>
      </c>
      <c r="AI917">
        <v>33</v>
      </c>
      <c r="AJ917">
        <v>9</v>
      </c>
      <c r="AK917">
        <v>15</v>
      </c>
      <c r="AL917">
        <v>0</v>
      </c>
    </row>
    <row r="918" spans="1:38" x14ac:dyDescent="0.25">
      <c r="A918">
        <v>21</v>
      </c>
      <c r="B918" t="str">
        <f t="shared" si="42"/>
        <v>Early Career (18-30)</v>
      </c>
      <c r="C918" t="s">
        <v>35</v>
      </c>
      <c r="D918" t="s">
        <v>44</v>
      </c>
      <c r="E918">
        <v>251</v>
      </c>
      <c r="F918" t="s">
        <v>45</v>
      </c>
      <c r="G918">
        <v>10</v>
      </c>
      <c r="H918">
        <v>2</v>
      </c>
      <c r="I918" t="s">
        <v>38</v>
      </c>
      <c r="J918">
        <v>1</v>
      </c>
      <c r="K918">
        <v>1279</v>
      </c>
      <c r="L918">
        <v>1</v>
      </c>
      <c r="M918" t="s">
        <v>39</v>
      </c>
      <c r="N918">
        <v>45</v>
      </c>
      <c r="O918">
        <v>2</v>
      </c>
      <c r="P918">
        <v>1</v>
      </c>
      <c r="Q918" t="s">
        <v>50</v>
      </c>
      <c r="R918">
        <v>3</v>
      </c>
      <c r="S918" t="s">
        <v>41</v>
      </c>
      <c r="T918">
        <v>2625</v>
      </c>
      <c r="U918" t="str">
        <f t="shared" si="43"/>
        <v>Low</v>
      </c>
      <c r="V918">
        <v>25308</v>
      </c>
      <c r="W918">
        <v>1</v>
      </c>
      <c r="X918" t="s">
        <v>42</v>
      </c>
      <c r="Y918" t="s">
        <v>43</v>
      </c>
      <c r="Z918">
        <v>20</v>
      </c>
      <c r="AA918">
        <v>4</v>
      </c>
      <c r="AB918">
        <v>3</v>
      </c>
      <c r="AC918">
        <v>80</v>
      </c>
      <c r="AD918">
        <v>0</v>
      </c>
      <c r="AE918">
        <v>2</v>
      </c>
      <c r="AF918">
        <v>2</v>
      </c>
      <c r="AG918">
        <v>1</v>
      </c>
      <c r="AH918" t="str">
        <f t="shared" si="44"/>
        <v>0-2 Years</v>
      </c>
      <c r="AI918">
        <v>2</v>
      </c>
      <c r="AJ918">
        <v>2</v>
      </c>
      <c r="AK918">
        <v>2</v>
      </c>
      <c r="AL918">
        <v>2</v>
      </c>
    </row>
    <row r="919" spans="1:38" x14ac:dyDescent="0.25">
      <c r="A919">
        <v>46</v>
      </c>
      <c r="B919" t="str">
        <f t="shared" si="42"/>
        <v>Late Career (46+)</v>
      </c>
      <c r="C919" t="s">
        <v>43</v>
      </c>
      <c r="D919" t="s">
        <v>36</v>
      </c>
      <c r="E919">
        <v>168</v>
      </c>
      <c r="F919" t="s">
        <v>37</v>
      </c>
      <c r="G919">
        <v>4</v>
      </c>
      <c r="H919">
        <v>2</v>
      </c>
      <c r="I919" t="s">
        <v>59</v>
      </c>
      <c r="J919">
        <v>1</v>
      </c>
      <c r="K919">
        <v>1280</v>
      </c>
      <c r="L919">
        <v>4</v>
      </c>
      <c r="M919" t="s">
        <v>39</v>
      </c>
      <c r="N919">
        <v>33</v>
      </c>
      <c r="O919">
        <v>2</v>
      </c>
      <c r="P919">
        <v>5</v>
      </c>
      <c r="Q919" t="s">
        <v>56</v>
      </c>
      <c r="R919">
        <v>2</v>
      </c>
      <c r="S919" t="s">
        <v>48</v>
      </c>
      <c r="T919">
        <v>18789</v>
      </c>
      <c r="U919" t="str">
        <f t="shared" si="43"/>
        <v>High</v>
      </c>
      <c r="V919">
        <v>9946</v>
      </c>
      <c r="W919">
        <v>2</v>
      </c>
      <c r="X919" t="s">
        <v>42</v>
      </c>
      <c r="Y919" t="s">
        <v>43</v>
      </c>
      <c r="Z919">
        <v>14</v>
      </c>
      <c r="AA919">
        <v>3</v>
      </c>
      <c r="AB919">
        <v>3</v>
      </c>
      <c r="AC919">
        <v>80</v>
      </c>
      <c r="AD919">
        <v>1</v>
      </c>
      <c r="AE919">
        <v>26</v>
      </c>
      <c r="AF919">
        <v>2</v>
      </c>
      <c r="AG919">
        <v>3</v>
      </c>
      <c r="AH919" t="str">
        <f t="shared" si="44"/>
        <v>6+ Years</v>
      </c>
      <c r="AI919">
        <v>11</v>
      </c>
      <c r="AJ919">
        <v>4</v>
      </c>
      <c r="AK919">
        <v>0</v>
      </c>
      <c r="AL919">
        <v>8</v>
      </c>
    </row>
    <row r="920" spans="1:38" x14ac:dyDescent="0.25">
      <c r="A920">
        <v>34</v>
      </c>
      <c r="B920" t="str">
        <f t="shared" si="42"/>
        <v>Mid Career (31-45)</v>
      </c>
      <c r="C920" t="s">
        <v>43</v>
      </c>
      <c r="D920" t="s">
        <v>36</v>
      </c>
      <c r="E920">
        <v>131</v>
      </c>
      <c r="F920" t="s">
        <v>37</v>
      </c>
      <c r="G920">
        <v>2</v>
      </c>
      <c r="H920">
        <v>3</v>
      </c>
      <c r="I920" t="s">
        <v>59</v>
      </c>
      <c r="J920">
        <v>1</v>
      </c>
      <c r="K920">
        <v>1281</v>
      </c>
      <c r="L920">
        <v>3</v>
      </c>
      <c r="M920" t="s">
        <v>39</v>
      </c>
      <c r="N920">
        <v>86</v>
      </c>
      <c r="O920">
        <v>3</v>
      </c>
      <c r="P920">
        <v>2</v>
      </c>
      <c r="Q920" t="s">
        <v>40</v>
      </c>
      <c r="R920">
        <v>1</v>
      </c>
      <c r="S920" t="s">
        <v>41</v>
      </c>
      <c r="T920">
        <v>4538</v>
      </c>
      <c r="U920" t="str">
        <f t="shared" si="43"/>
        <v>Medium</v>
      </c>
      <c r="V920">
        <v>6039</v>
      </c>
      <c r="W920">
        <v>0</v>
      </c>
      <c r="X920" t="s">
        <v>42</v>
      </c>
      <c r="Y920" t="s">
        <v>35</v>
      </c>
      <c r="Z920">
        <v>12</v>
      </c>
      <c r="AA920">
        <v>3</v>
      </c>
      <c r="AB920">
        <v>4</v>
      </c>
      <c r="AC920">
        <v>80</v>
      </c>
      <c r="AD920">
        <v>0</v>
      </c>
      <c r="AE920">
        <v>4</v>
      </c>
      <c r="AF920">
        <v>3</v>
      </c>
      <c r="AG920">
        <v>3</v>
      </c>
      <c r="AH920" t="str">
        <f t="shared" si="44"/>
        <v>3-5 Years</v>
      </c>
      <c r="AI920">
        <v>3</v>
      </c>
      <c r="AJ920">
        <v>2</v>
      </c>
      <c r="AK920">
        <v>0</v>
      </c>
      <c r="AL920">
        <v>2</v>
      </c>
    </row>
    <row r="921" spans="1:38" x14ac:dyDescent="0.25">
      <c r="A921">
        <v>51</v>
      </c>
      <c r="B921" t="str">
        <f t="shared" si="42"/>
        <v>Late Career (46+)</v>
      </c>
      <c r="C921" t="s">
        <v>43</v>
      </c>
      <c r="D921" t="s">
        <v>44</v>
      </c>
      <c r="E921">
        <v>237</v>
      </c>
      <c r="F921" t="s">
        <v>37</v>
      </c>
      <c r="G921">
        <v>9</v>
      </c>
      <c r="H921">
        <v>3</v>
      </c>
      <c r="I921" t="s">
        <v>38</v>
      </c>
      <c r="J921">
        <v>1</v>
      </c>
      <c r="K921">
        <v>1282</v>
      </c>
      <c r="L921">
        <v>4</v>
      </c>
      <c r="M921" t="s">
        <v>46</v>
      </c>
      <c r="N921">
        <v>83</v>
      </c>
      <c r="O921">
        <v>3</v>
      </c>
      <c r="P921">
        <v>5</v>
      </c>
      <c r="Q921" t="s">
        <v>56</v>
      </c>
      <c r="R921">
        <v>2</v>
      </c>
      <c r="S921" t="s">
        <v>52</v>
      </c>
      <c r="T921">
        <v>19847</v>
      </c>
      <c r="U921" t="str">
        <f t="shared" si="43"/>
        <v>High</v>
      </c>
      <c r="V921">
        <v>19196</v>
      </c>
      <c r="W921">
        <v>4</v>
      </c>
      <c r="X921" t="s">
        <v>42</v>
      </c>
      <c r="Y921" t="s">
        <v>35</v>
      </c>
      <c r="Z921">
        <v>24</v>
      </c>
      <c r="AA921">
        <v>4</v>
      </c>
      <c r="AB921">
        <v>1</v>
      </c>
      <c r="AC921">
        <v>80</v>
      </c>
      <c r="AD921">
        <v>1</v>
      </c>
      <c r="AE921">
        <v>31</v>
      </c>
      <c r="AF921">
        <v>5</v>
      </c>
      <c r="AG921">
        <v>2</v>
      </c>
      <c r="AH921" t="str">
        <f t="shared" si="44"/>
        <v>6+ Years</v>
      </c>
      <c r="AI921">
        <v>29</v>
      </c>
      <c r="AJ921">
        <v>10</v>
      </c>
      <c r="AK921">
        <v>11</v>
      </c>
      <c r="AL921">
        <v>10</v>
      </c>
    </row>
    <row r="922" spans="1:38" x14ac:dyDescent="0.25">
      <c r="A922">
        <v>59</v>
      </c>
      <c r="B922" t="str">
        <f t="shared" si="42"/>
        <v>Late Career (46+)</v>
      </c>
      <c r="C922" t="s">
        <v>43</v>
      </c>
      <c r="D922" t="s">
        <v>36</v>
      </c>
      <c r="E922">
        <v>1429</v>
      </c>
      <c r="F922" t="s">
        <v>45</v>
      </c>
      <c r="G922">
        <v>18</v>
      </c>
      <c r="H922">
        <v>4</v>
      </c>
      <c r="I922" t="s">
        <v>51</v>
      </c>
      <c r="J922">
        <v>1</v>
      </c>
      <c r="K922">
        <v>1283</v>
      </c>
      <c r="L922">
        <v>4</v>
      </c>
      <c r="M922" t="s">
        <v>46</v>
      </c>
      <c r="N922">
        <v>67</v>
      </c>
      <c r="O922">
        <v>3</v>
      </c>
      <c r="P922">
        <v>3</v>
      </c>
      <c r="Q922" t="s">
        <v>53</v>
      </c>
      <c r="R922">
        <v>4</v>
      </c>
      <c r="S922" t="s">
        <v>41</v>
      </c>
      <c r="T922">
        <v>10512</v>
      </c>
      <c r="U922" t="str">
        <f t="shared" si="43"/>
        <v>High</v>
      </c>
      <c r="V922">
        <v>20002</v>
      </c>
      <c r="W922">
        <v>6</v>
      </c>
      <c r="X922" t="s">
        <v>42</v>
      </c>
      <c r="Y922" t="s">
        <v>43</v>
      </c>
      <c r="Z922">
        <v>12</v>
      </c>
      <c r="AA922">
        <v>3</v>
      </c>
      <c r="AB922">
        <v>4</v>
      </c>
      <c r="AC922">
        <v>80</v>
      </c>
      <c r="AD922">
        <v>0</v>
      </c>
      <c r="AE922">
        <v>25</v>
      </c>
      <c r="AF922">
        <v>6</v>
      </c>
      <c r="AG922">
        <v>2</v>
      </c>
      <c r="AH922" t="str">
        <f t="shared" si="44"/>
        <v>6+ Years</v>
      </c>
      <c r="AI922">
        <v>9</v>
      </c>
      <c r="AJ922">
        <v>7</v>
      </c>
      <c r="AK922">
        <v>5</v>
      </c>
      <c r="AL922">
        <v>4</v>
      </c>
    </row>
    <row r="923" spans="1:38" x14ac:dyDescent="0.25">
      <c r="A923">
        <v>34</v>
      </c>
      <c r="B923" t="str">
        <f t="shared" si="42"/>
        <v>Mid Career (31-45)</v>
      </c>
      <c r="C923" t="s">
        <v>43</v>
      </c>
      <c r="D923" t="s">
        <v>44</v>
      </c>
      <c r="E923">
        <v>135</v>
      </c>
      <c r="F923" t="s">
        <v>45</v>
      </c>
      <c r="G923">
        <v>19</v>
      </c>
      <c r="H923">
        <v>3</v>
      </c>
      <c r="I923" t="s">
        <v>51</v>
      </c>
      <c r="J923">
        <v>1</v>
      </c>
      <c r="K923">
        <v>1285</v>
      </c>
      <c r="L923">
        <v>3</v>
      </c>
      <c r="M923" t="s">
        <v>39</v>
      </c>
      <c r="N923">
        <v>46</v>
      </c>
      <c r="O923">
        <v>3</v>
      </c>
      <c r="P923">
        <v>2</v>
      </c>
      <c r="Q923" t="s">
        <v>50</v>
      </c>
      <c r="R923">
        <v>2</v>
      </c>
      <c r="S923" t="s">
        <v>52</v>
      </c>
      <c r="T923">
        <v>4444</v>
      </c>
      <c r="U923" t="str">
        <f t="shared" si="43"/>
        <v>Medium</v>
      </c>
      <c r="V923">
        <v>22534</v>
      </c>
      <c r="W923">
        <v>4</v>
      </c>
      <c r="X923" t="s">
        <v>42</v>
      </c>
      <c r="Y923" t="s">
        <v>43</v>
      </c>
      <c r="Z923">
        <v>13</v>
      </c>
      <c r="AA923">
        <v>3</v>
      </c>
      <c r="AB923">
        <v>3</v>
      </c>
      <c r="AC923">
        <v>80</v>
      </c>
      <c r="AD923">
        <v>2</v>
      </c>
      <c r="AE923">
        <v>15</v>
      </c>
      <c r="AF923">
        <v>2</v>
      </c>
      <c r="AG923">
        <v>4</v>
      </c>
      <c r="AH923" t="str">
        <f t="shared" si="44"/>
        <v>6+ Years</v>
      </c>
      <c r="AI923">
        <v>11</v>
      </c>
      <c r="AJ923">
        <v>8</v>
      </c>
      <c r="AK923">
        <v>5</v>
      </c>
      <c r="AL923">
        <v>10</v>
      </c>
    </row>
    <row r="924" spans="1:38" x14ac:dyDescent="0.25">
      <c r="A924">
        <v>28</v>
      </c>
      <c r="B924" t="str">
        <f t="shared" si="42"/>
        <v>Early Career (18-30)</v>
      </c>
      <c r="C924" t="s">
        <v>43</v>
      </c>
      <c r="D924" t="s">
        <v>44</v>
      </c>
      <c r="E924">
        <v>791</v>
      </c>
      <c r="F924" t="s">
        <v>45</v>
      </c>
      <c r="G924">
        <v>1</v>
      </c>
      <c r="H924">
        <v>4</v>
      </c>
      <c r="I924" t="s">
        <v>51</v>
      </c>
      <c r="J924">
        <v>1</v>
      </c>
      <c r="K924">
        <v>1286</v>
      </c>
      <c r="L924">
        <v>4</v>
      </c>
      <c r="M924" t="s">
        <v>46</v>
      </c>
      <c r="N924">
        <v>44</v>
      </c>
      <c r="O924">
        <v>3</v>
      </c>
      <c r="P924">
        <v>1</v>
      </c>
      <c r="Q924" t="s">
        <v>50</v>
      </c>
      <c r="R924">
        <v>3</v>
      </c>
      <c r="S924" t="s">
        <v>41</v>
      </c>
      <c r="T924">
        <v>2154</v>
      </c>
      <c r="U924" t="str">
        <f t="shared" si="43"/>
        <v>Low</v>
      </c>
      <c r="V924">
        <v>6842</v>
      </c>
      <c r="W924">
        <v>0</v>
      </c>
      <c r="X924" t="s">
        <v>42</v>
      </c>
      <c r="Y924" t="s">
        <v>35</v>
      </c>
      <c r="Z924">
        <v>11</v>
      </c>
      <c r="AA924">
        <v>3</v>
      </c>
      <c r="AB924">
        <v>3</v>
      </c>
      <c r="AC924">
        <v>80</v>
      </c>
      <c r="AD924">
        <v>0</v>
      </c>
      <c r="AE924">
        <v>5</v>
      </c>
      <c r="AF924">
        <v>2</v>
      </c>
      <c r="AG924">
        <v>2</v>
      </c>
      <c r="AH924" t="str">
        <f t="shared" si="44"/>
        <v>3-5 Years</v>
      </c>
      <c r="AI924">
        <v>4</v>
      </c>
      <c r="AJ924">
        <v>2</v>
      </c>
      <c r="AK924">
        <v>0</v>
      </c>
      <c r="AL924">
        <v>2</v>
      </c>
    </row>
    <row r="925" spans="1:38" x14ac:dyDescent="0.25">
      <c r="A925">
        <v>44</v>
      </c>
      <c r="B925" t="str">
        <f t="shared" si="42"/>
        <v>Mid Career (31-45)</v>
      </c>
      <c r="C925" t="s">
        <v>43</v>
      </c>
      <c r="D925" t="s">
        <v>36</v>
      </c>
      <c r="E925">
        <v>1199</v>
      </c>
      <c r="F925" t="s">
        <v>45</v>
      </c>
      <c r="G925">
        <v>4</v>
      </c>
      <c r="H925">
        <v>2</v>
      </c>
      <c r="I925" t="s">
        <v>38</v>
      </c>
      <c r="J925">
        <v>1</v>
      </c>
      <c r="K925">
        <v>1288</v>
      </c>
      <c r="L925">
        <v>3</v>
      </c>
      <c r="M925" t="s">
        <v>46</v>
      </c>
      <c r="N925">
        <v>92</v>
      </c>
      <c r="O925">
        <v>4</v>
      </c>
      <c r="P925">
        <v>5</v>
      </c>
      <c r="Q925" t="s">
        <v>56</v>
      </c>
      <c r="R925">
        <v>1</v>
      </c>
      <c r="S925" t="s">
        <v>52</v>
      </c>
      <c r="T925">
        <v>19190</v>
      </c>
      <c r="U925" t="str">
        <f t="shared" si="43"/>
        <v>High</v>
      </c>
      <c r="V925">
        <v>17477</v>
      </c>
      <c r="W925">
        <v>1</v>
      </c>
      <c r="X925" t="s">
        <v>42</v>
      </c>
      <c r="Y925" t="s">
        <v>43</v>
      </c>
      <c r="Z925">
        <v>14</v>
      </c>
      <c r="AA925">
        <v>3</v>
      </c>
      <c r="AB925">
        <v>4</v>
      </c>
      <c r="AC925">
        <v>80</v>
      </c>
      <c r="AD925">
        <v>2</v>
      </c>
      <c r="AE925">
        <v>26</v>
      </c>
      <c r="AF925">
        <v>4</v>
      </c>
      <c r="AG925">
        <v>2</v>
      </c>
      <c r="AH925" t="str">
        <f t="shared" si="44"/>
        <v>6+ Years</v>
      </c>
      <c r="AI925">
        <v>25</v>
      </c>
      <c r="AJ925">
        <v>9</v>
      </c>
      <c r="AK925">
        <v>14</v>
      </c>
      <c r="AL925">
        <v>13</v>
      </c>
    </row>
    <row r="926" spans="1:38" x14ac:dyDescent="0.25">
      <c r="A926">
        <v>34</v>
      </c>
      <c r="B926" t="str">
        <f t="shared" si="42"/>
        <v>Mid Career (31-45)</v>
      </c>
      <c r="C926" t="s">
        <v>43</v>
      </c>
      <c r="D926" t="s">
        <v>44</v>
      </c>
      <c r="E926">
        <v>648</v>
      </c>
      <c r="F926" t="s">
        <v>61</v>
      </c>
      <c r="G926">
        <v>11</v>
      </c>
      <c r="H926">
        <v>3</v>
      </c>
      <c r="I926" t="s">
        <v>38</v>
      </c>
      <c r="J926">
        <v>1</v>
      </c>
      <c r="K926">
        <v>1289</v>
      </c>
      <c r="L926">
        <v>3</v>
      </c>
      <c r="M926" t="s">
        <v>46</v>
      </c>
      <c r="N926">
        <v>56</v>
      </c>
      <c r="O926">
        <v>2</v>
      </c>
      <c r="P926">
        <v>2</v>
      </c>
      <c r="Q926" t="s">
        <v>61</v>
      </c>
      <c r="R926">
        <v>2</v>
      </c>
      <c r="S926" t="s">
        <v>48</v>
      </c>
      <c r="T926">
        <v>4490</v>
      </c>
      <c r="U926" t="str">
        <f t="shared" si="43"/>
        <v>Medium</v>
      </c>
      <c r="V926">
        <v>21833</v>
      </c>
      <c r="W926">
        <v>4</v>
      </c>
      <c r="X926" t="s">
        <v>42</v>
      </c>
      <c r="Y926" t="s">
        <v>43</v>
      </c>
      <c r="Z926">
        <v>11</v>
      </c>
      <c r="AA926">
        <v>3</v>
      </c>
      <c r="AB926">
        <v>4</v>
      </c>
      <c r="AC926">
        <v>80</v>
      </c>
      <c r="AD926">
        <v>2</v>
      </c>
      <c r="AE926">
        <v>14</v>
      </c>
      <c r="AF926">
        <v>5</v>
      </c>
      <c r="AG926">
        <v>4</v>
      </c>
      <c r="AH926" t="str">
        <f t="shared" si="44"/>
        <v>6+ Years</v>
      </c>
      <c r="AI926">
        <v>10</v>
      </c>
      <c r="AJ926">
        <v>9</v>
      </c>
      <c r="AK926">
        <v>1</v>
      </c>
      <c r="AL926">
        <v>8</v>
      </c>
    </row>
    <row r="927" spans="1:38" x14ac:dyDescent="0.25">
      <c r="A927">
        <v>35</v>
      </c>
      <c r="B927" t="str">
        <f t="shared" si="42"/>
        <v>Mid Career (31-45)</v>
      </c>
      <c r="C927" t="s">
        <v>43</v>
      </c>
      <c r="D927" t="s">
        <v>36</v>
      </c>
      <c r="E927">
        <v>735</v>
      </c>
      <c r="F927" t="s">
        <v>45</v>
      </c>
      <c r="G927">
        <v>6</v>
      </c>
      <c r="H927">
        <v>1</v>
      </c>
      <c r="I927" t="s">
        <v>38</v>
      </c>
      <c r="J927">
        <v>1</v>
      </c>
      <c r="K927">
        <v>1291</v>
      </c>
      <c r="L927">
        <v>3</v>
      </c>
      <c r="M927" t="s">
        <v>46</v>
      </c>
      <c r="N927">
        <v>66</v>
      </c>
      <c r="O927">
        <v>3</v>
      </c>
      <c r="P927">
        <v>1</v>
      </c>
      <c r="Q927" t="s">
        <v>47</v>
      </c>
      <c r="R927">
        <v>3</v>
      </c>
      <c r="S927" t="s">
        <v>48</v>
      </c>
      <c r="T927">
        <v>3506</v>
      </c>
      <c r="U927" t="str">
        <f t="shared" si="43"/>
        <v>Medium</v>
      </c>
      <c r="V927">
        <v>6020</v>
      </c>
      <c r="W927">
        <v>0</v>
      </c>
      <c r="X927" t="s">
        <v>42</v>
      </c>
      <c r="Y927" t="s">
        <v>35</v>
      </c>
      <c r="Z927">
        <v>14</v>
      </c>
      <c r="AA927">
        <v>3</v>
      </c>
      <c r="AB927">
        <v>4</v>
      </c>
      <c r="AC927">
        <v>80</v>
      </c>
      <c r="AD927">
        <v>0</v>
      </c>
      <c r="AE927">
        <v>4</v>
      </c>
      <c r="AF927">
        <v>3</v>
      </c>
      <c r="AG927">
        <v>3</v>
      </c>
      <c r="AH927" t="str">
        <f t="shared" si="44"/>
        <v>3-5 Years</v>
      </c>
      <c r="AI927">
        <v>3</v>
      </c>
      <c r="AJ927">
        <v>2</v>
      </c>
      <c r="AK927">
        <v>2</v>
      </c>
      <c r="AL927">
        <v>2</v>
      </c>
    </row>
    <row r="928" spans="1:38" x14ac:dyDescent="0.25">
      <c r="A928">
        <v>42</v>
      </c>
      <c r="B928" t="str">
        <f t="shared" si="42"/>
        <v>Mid Career (31-45)</v>
      </c>
      <c r="C928" t="s">
        <v>43</v>
      </c>
      <c r="D928" t="s">
        <v>36</v>
      </c>
      <c r="E928">
        <v>603</v>
      </c>
      <c r="F928" t="s">
        <v>45</v>
      </c>
      <c r="G928">
        <v>7</v>
      </c>
      <c r="H928">
        <v>4</v>
      </c>
      <c r="I928" t="s">
        <v>51</v>
      </c>
      <c r="J928">
        <v>1</v>
      </c>
      <c r="K928">
        <v>1292</v>
      </c>
      <c r="L928">
        <v>2</v>
      </c>
      <c r="M928" t="s">
        <v>39</v>
      </c>
      <c r="N928">
        <v>78</v>
      </c>
      <c r="O928">
        <v>4</v>
      </c>
      <c r="P928">
        <v>2</v>
      </c>
      <c r="Q928" t="s">
        <v>47</v>
      </c>
      <c r="R928">
        <v>2</v>
      </c>
      <c r="S928" t="s">
        <v>48</v>
      </c>
      <c r="T928">
        <v>2372</v>
      </c>
      <c r="U928" t="str">
        <f t="shared" si="43"/>
        <v>Low</v>
      </c>
      <c r="V928">
        <v>5628</v>
      </c>
      <c r="W928">
        <v>6</v>
      </c>
      <c r="X928" t="s">
        <v>42</v>
      </c>
      <c r="Y928" t="s">
        <v>35</v>
      </c>
      <c r="Z928">
        <v>16</v>
      </c>
      <c r="AA928">
        <v>3</v>
      </c>
      <c r="AB928">
        <v>4</v>
      </c>
      <c r="AC928">
        <v>80</v>
      </c>
      <c r="AD928">
        <v>0</v>
      </c>
      <c r="AE928">
        <v>18</v>
      </c>
      <c r="AF928">
        <v>2</v>
      </c>
      <c r="AG928">
        <v>3</v>
      </c>
      <c r="AH928" t="str">
        <f t="shared" si="44"/>
        <v>0-2 Years</v>
      </c>
      <c r="AI928">
        <v>1</v>
      </c>
      <c r="AJ928">
        <v>0</v>
      </c>
      <c r="AK928">
        <v>0</v>
      </c>
      <c r="AL928">
        <v>0</v>
      </c>
    </row>
    <row r="929" spans="1:38" x14ac:dyDescent="0.25">
      <c r="A929">
        <v>43</v>
      </c>
      <c r="B929" t="str">
        <f t="shared" si="42"/>
        <v>Mid Career (31-45)</v>
      </c>
      <c r="C929" t="s">
        <v>43</v>
      </c>
      <c r="D929" t="s">
        <v>36</v>
      </c>
      <c r="E929">
        <v>531</v>
      </c>
      <c r="F929" t="s">
        <v>37</v>
      </c>
      <c r="G929">
        <v>4</v>
      </c>
      <c r="H929">
        <v>4</v>
      </c>
      <c r="I929" t="s">
        <v>59</v>
      </c>
      <c r="J929">
        <v>1</v>
      </c>
      <c r="K929">
        <v>1293</v>
      </c>
      <c r="L929">
        <v>4</v>
      </c>
      <c r="M929" t="s">
        <v>39</v>
      </c>
      <c r="N929">
        <v>56</v>
      </c>
      <c r="O929">
        <v>2</v>
      </c>
      <c r="P929">
        <v>3</v>
      </c>
      <c r="Q929" t="s">
        <v>40</v>
      </c>
      <c r="R929">
        <v>4</v>
      </c>
      <c r="S929" t="s">
        <v>41</v>
      </c>
      <c r="T929">
        <v>10231</v>
      </c>
      <c r="U929" t="str">
        <f t="shared" si="43"/>
        <v>High</v>
      </c>
      <c r="V929">
        <v>20364</v>
      </c>
      <c r="W929">
        <v>3</v>
      </c>
      <c r="X929" t="s">
        <v>42</v>
      </c>
      <c r="Y929" t="s">
        <v>43</v>
      </c>
      <c r="Z929">
        <v>14</v>
      </c>
      <c r="AA929">
        <v>3</v>
      </c>
      <c r="AB929">
        <v>4</v>
      </c>
      <c r="AC929">
        <v>80</v>
      </c>
      <c r="AD929">
        <v>0</v>
      </c>
      <c r="AE929">
        <v>23</v>
      </c>
      <c r="AF929">
        <v>3</v>
      </c>
      <c r="AG929">
        <v>4</v>
      </c>
      <c r="AH929" t="str">
        <f t="shared" si="44"/>
        <v>6+ Years</v>
      </c>
      <c r="AI929">
        <v>21</v>
      </c>
      <c r="AJ929">
        <v>7</v>
      </c>
      <c r="AK929">
        <v>15</v>
      </c>
      <c r="AL929">
        <v>17</v>
      </c>
    </row>
    <row r="930" spans="1:38" x14ac:dyDescent="0.25">
      <c r="A930">
        <v>36</v>
      </c>
      <c r="B930" t="str">
        <f t="shared" si="42"/>
        <v>Mid Career (31-45)</v>
      </c>
      <c r="C930" t="s">
        <v>43</v>
      </c>
      <c r="D930" t="s">
        <v>36</v>
      </c>
      <c r="E930">
        <v>429</v>
      </c>
      <c r="F930" t="s">
        <v>45</v>
      </c>
      <c r="G930">
        <v>2</v>
      </c>
      <c r="H930">
        <v>4</v>
      </c>
      <c r="I930" t="s">
        <v>38</v>
      </c>
      <c r="J930">
        <v>1</v>
      </c>
      <c r="K930">
        <v>1294</v>
      </c>
      <c r="L930">
        <v>3</v>
      </c>
      <c r="M930" t="s">
        <v>39</v>
      </c>
      <c r="N930">
        <v>53</v>
      </c>
      <c r="O930">
        <v>3</v>
      </c>
      <c r="P930">
        <v>2</v>
      </c>
      <c r="Q930" t="s">
        <v>53</v>
      </c>
      <c r="R930">
        <v>2</v>
      </c>
      <c r="S930" t="s">
        <v>41</v>
      </c>
      <c r="T930">
        <v>5410</v>
      </c>
      <c r="U930" t="str">
        <f t="shared" si="43"/>
        <v>Medium</v>
      </c>
      <c r="V930">
        <v>2323</v>
      </c>
      <c r="W930">
        <v>9</v>
      </c>
      <c r="X930" t="s">
        <v>42</v>
      </c>
      <c r="Y930" t="s">
        <v>35</v>
      </c>
      <c r="Z930">
        <v>11</v>
      </c>
      <c r="AA930">
        <v>3</v>
      </c>
      <c r="AB930">
        <v>4</v>
      </c>
      <c r="AC930">
        <v>80</v>
      </c>
      <c r="AD930">
        <v>0</v>
      </c>
      <c r="AE930">
        <v>18</v>
      </c>
      <c r="AF930">
        <v>2</v>
      </c>
      <c r="AG930">
        <v>3</v>
      </c>
      <c r="AH930" t="str">
        <f t="shared" si="44"/>
        <v>6+ Years</v>
      </c>
      <c r="AI930">
        <v>16</v>
      </c>
      <c r="AJ930">
        <v>14</v>
      </c>
      <c r="AK930">
        <v>5</v>
      </c>
      <c r="AL930">
        <v>12</v>
      </c>
    </row>
    <row r="931" spans="1:38" x14ac:dyDescent="0.25">
      <c r="A931">
        <v>44</v>
      </c>
      <c r="B931" t="str">
        <f t="shared" si="42"/>
        <v>Mid Career (31-45)</v>
      </c>
      <c r="C931" t="s">
        <v>35</v>
      </c>
      <c r="D931" t="s">
        <v>36</v>
      </c>
      <c r="E931">
        <v>621</v>
      </c>
      <c r="F931" t="s">
        <v>45</v>
      </c>
      <c r="G931">
        <v>15</v>
      </c>
      <c r="H931">
        <v>3</v>
      </c>
      <c r="I931" t="s">
        <v>51</v>
      </c>
      <c r="J931">
        <v>1</v>
      </c>
      <c r="K931">
        <v>1295</v>
      </c>
      <c r="L931">
        <v>1</v>
      </c>
      <c r="M931" t="s">
        <v>39</v>
      </c>
      <c r="N931">
        <v>73</v>
      </c>
      <c r="O931">
        <v>3</v>
      </c>
      <c r="P931">
        <v>3</v>
      </c>
      <c r="Q931" t="s">
        <v>54</v>
      </c>
      <c r="R931">
        <v>4</v>
      </c>
      <c r="S931" t="s">
        <v>48</v>
      </c>
      <c r="T931">
        <v>7978</v>
      </c>
      <c r="U931" t="str">
        <f t="shared" si="43"/>
        <v>High</v>
      </c>
      <c r="V931">
        <v>14075</v>
      </c>
      <c r="W931">
        <v>1</v>
      </c>
      <c r="X931" t="s">
        <v>42</v>
      </c>
      <c r="Y931" t="s">
        <v>43</v>
      </c>
      <c r="Z931">
        <v>11</v>
      </c>
      <c r="AA931">
        <v>3</v>
      </c>
      <c r="AB931">
        <v>4</v>
      </c>
      <c r="AC931">
        <v>80</v>
      </c>
      <c r="AD931">
        <v>1</v>
      </c>
      <c r="AE931">
        <v>10</v>
      </c>
      <c r="AF931">
        <v>2</v>
      </c>
      <c r="AG931">
        <v>3</v>
      </c>
      <c r="AH931" t="str">
        <f t="shared" si="44"/>
        <v>6+ Years</v>
      </c>
      <c r="AI931">
        <v>10</v>
      </c>
      <c r="AJ931">
        <v>7</v>
      </c>
      <c r="AK931">
        <v>0</v>
      </c>
      <c r="AL931">
        <v>5</v>
      </c>
    </row>
    <row r="932" spans="1:38" x14ac:dyDescent="0.25">
      <c r="A932">
        <v>28</v>
      </c>
      <c r="B932" t="str">
        <f t="shared" si="42"/>
        <v>Early Career (18-30)</v>
      </c>
      <c r="C932" t="s">
        <v>43</v>
      </c>
      <c r="D932" t="s">
        <v>44</v>
      </c>
      <c r="E932">
        <v>193</v>
      </c>
      <c r="F932" t="s">
        <v>45</v>
      </c>
      <c r="G932">
        <v>2</v>
      </c>
      <c r="H932">
        <v>3</v>
      </c>
      <c r="I932" t="s">
        <v>38</v>
      </c>
      <c r="J932">
        <v>1</v>
      </c>
      <c r="K932">
        <v>1296</v>
      </c>
      <c r="L932">
        <v>4</v>
      </c>
      <c r="M932" t="s">
        <v>46</v>
      </c>
      <c r="N932">
        <v>52</v>
      </c>
      <c r="O932">
        <v>2</v>
      </c>
      <c r="P932">
        <v>1</v>
      </c>
      <c r="Q932" t="s">
        <v>50</v>
      </c>
      <c r="R932">
        <v>4</v>
      </c>
      <c r="S932" t="s">
        <v>48</v>
      </c>
      <c r="T932">
        <v>3867</v>
      </c>
      <c r="U932" t="str">
        <f t="shared" si="43"/>
        <v>Medium</v>
      </c>
      <c r="V932">
        <v>14222</v>
      </c>
      <c r="W932">
        <v>1</v>
      </c>
      <c r="X932" t="s">
        <v>42</v>
      </c>
      <c r="Y932" t="s">
        <v>35</v>
      </c>
      <c r="Z932">
        <v>12</v>
      </c>
      <c r="AA932">
        <v>3</v>
      </c>
      <c r="AB932">
        <v>2</v>
      </c>
      <c r="AC932">
        <v>80</v>
      </c>
      <c r="AD932">
        <v>1</v>
      </c>
      <c r="AE932">
        <v>2</v>
      </c>
      <c r="AF932">
        <v>2</v>
      </c>
      <c r="AG932">
        <v>3</v>
      </c>
      <c r="AH932" t="str">
        <f t="shared" si="44"/>
        <v>0-2 Years</v>
      </c>
      <c r="AI932">
        <v>2</v>
      </c>
      <c r="AJ932">
        <v>2</v>
      </c>
      <c r="AK932">
        <v>2</v>
      </c>
      <c r="AL932">
        <v>2</v>
      </c>
    </row>
    <row r="933" spans="1:38" x14ac:dyDescent="0.25">
      <c r="A933">
        <v>51</v>
      </c>
      <c r="B933" t="str">
        <f t="shared" si="42"/>
        <v>Late Career (46+)</v>
      </c>
      <c r="C933" t="s">
        <v>43</v>
      </c>
      <c r="D933" t="s">
        <v>44</v>
      </c>
      <c r="E933">
        <v>968</v>
      </c>
      <c r="F933" t="s">
        <v>45</v>
      </c>
      <c r="G933">
        <v>6</v>
      </c>
      <c r="H933">
        <v>2</v>
      </c>
      <c r="I933" t="s">
        <v>51</v>
      </c>
      <c r="J933">
        <v>1</v>
      </c>
      <c r="K933">
        <v>1297</v>
      </c>
      <c r="L933">
        <v>2</v>
      </c>
      <c r="M933" t="s">
        <v>39</v>
      </c>
      <c r="N933">
        <v>40</v>
      </c>
      <c r="O933">
        <v>2</v>
      </c>
      <c r="P933">
        <v>1</v>
      </c>
      <c r="Q933" t="s">
        <v>50</v>
      </c>
      <c r="R933">
        <v>3</v>
      </c>
      <c r="S933" t="s">
        <v>41</v>
      </c>
      <c r="T933">
        <v>2838</v>
      </c>
      <c r="U933" t="str">
        <f t="shared" si="43"/>
        <v>Low</v>
      </c>
      <c r="V933">
        <v>4257</v>
      </c>
      <c r="W933">
        <v>0</v>
      </c>
      <c r="X933" t="s">
        <v>42</v>
      </c>
      <c r="Y933" t="s">
        <v>43</v>
      </c>
      <c r="Z933">
        <v>14</v>
      </c>
      <c r="AA933">
        <v>3</v>
      </c>
      <c r="AB933">
        <v>2</v>
      </c>
      <c r="AC933">
        <v>80</v>
      </c>
      <c r="AD933">
        <v>0</v>
      </c>
      <c r="AE933">
        <v>8</v>
      </c>
      <c r="AF933">
        <v>6</v>
      </c>
      <c r="AG933">
        <v>2</v>
      </c>
      <c r="AH933" t="str">
        <f t="shared" si="44"/>
        <v>6+ Years</v>
      </c>
      <c r="AI933">
        <v>7</v>
      </c>
      <c r="AJ933">
        <v>0</v>
      </c>
      <c r="AK933">
        <v>7</v>
      </c>
      <c r="AL933">
        <v>7</v>
      </c>
    </row>
    <row r="934" spans="1:38" x14ac:dyDescent="0.25">
      <c r="A934">
        <v>30</v>
      </c>
      <c r="B934" t="str">
        <f t="shared" si="42"/>
        <v>Early Career (18-30)</v>
      </c>
      <c r="C934" t="s">
        <v>43</v>
      </c>
      <c r="D934" t="s">
        <v>55</v>
      </c>
      <c r="E934">
        <v>879</v>
      </c>
      <c r="F934" t="s">
        <v>45</v>
      </c>
      <c r="G934">
        <v>9</v>
      </c>
      <c r="H934">
        <v>2</v>
      </c>
      <c r="I934" t="s">
        <v>51</v>
      </c>
      <c r="J934">
        <v>1</v>
      </c>
      <c r="K934">
        <v>1298</v>
      </c>
      <c r="L934">
        <v>3</v>
      </c>
      <c r="M934" t="s">
        <v>39</v>
      </c>
      <c r="N934">
        <v>72</v>
      </c>
      <c r="O934">
        <v>3</v>
      </c>
      <c r="P934">
        <v>2</v>
      </c>
      <c r="Q934" t="s">
        <v>53</v>
      </c>
      <c r="R934">
        <v>3</v>
      </c>
      <c r="S934" t="s">
        <v>41</v>
      </c>
      <c r="T934">
        <v>4695</v>
      </c>
      <c r="U934" t="str">
        <f t="shared" si="43"/>
        <v>Medium</v>
      </c>
      <c r="V934">
        <v>12858</v>
      </c>
      <c r="W934">
        <v>7</v>
      </c>
      <c r="X934" t="s">
        <v>42</v>
      </c>
      <c r="Y934" t="s">
        <v>35</v>
      </c>
      <c r="Z934">
        <v>18</v>
      </c>
      <c r="AA934">
        <v>3</v>
      </c>
      <c r="AB934">
        <v>3</v>
      </c>
      <c r="AC934">
        <v>80</v>
      </c>
      <c r="AD934">
        <v>0</v>
      </c>
      <c r="AE934">
        <v>10</v>
      </c>
      <c r="AF934">
        <v>3</v>
      </c>
      <c r="AG934">
        <v>3</v>
      </c>
      <c r="AH934" t="str">
        <f t="shared" si="44"/>
        <v>6+ Years</v>
      </c>
      <c r="AI934">
        <v>8</v>
      </c>
      <c r="AJ934">
        <v>4</v>
      </c>
      <c r="AK934">
        <v>1</v>
      </c>
      <c r="AL934">
        <v>7</v>
      </c>
    </row>
    <row r="935" spans="1:38" x14ac:dyDescent="0.25">
      <c r="A935">
        <v>29</v>
      </c>
      <c r="B935" t="str">
        <f t="shared" si="42"/>
        <v>Early Career (18-30)</v>
      </c>
      <c r="C935" t="s">
        <v>35</v>
      </c>
      <c r="D935" t="s">
        <v>36</v>
      </c>
      <c r="E935">
        <v>806</v>
      </c>
      <c r="F935" t="s">
        <v>45</v>
      </c>
      <c r="G935">
        <v>7</v>
      </c>
      <c r="H935">
        <v>3</v>
      </c>
      <c r="I935" t="s">
        <v>60</v>
      </c>
      <c r="J935">
        <v>1</v>
      </c>
      <c r="K935">
        <v>1299</v>
      </c>
      <c r="L935">
        <v>2</v>
      </c>
      <c r="M935" t="s">
        <v>39</v>
      </c>
      <c r="N935">
        <v>39</v>
      </c>
      <c r="O935">
        <v>3</v>
      </c>
      <c r="P935">
        <v>1</v>
      </c>
      <c r="Q935" t="s">
        <v>50</v>
      </c>
      <c r="R935">
        <v>3</v>
      </c>
      <c r="S935" t="s">
        <v>52</v>
      </c>
      <c r="T935">
        <v>3339</v>
      </c>
      <c r="U935" t="str">
        <f t="shared" si="43"/>
        <v>Medium</v>
      </c>
      <c r="V935">
        <v>17285</v>
      </c>
      <c r="W935">
        <v>3</v>
      </c>
      <c r="X935" t="s">
        <v>42</v>
      </c>
      <c r="Y935" t="s">
        <v>35</v>
      </c>
      <c r="Z935">
        <v>13</v>
      </c>
      <c r="AA935">
        <v>3</v>
      </c>
      <c r="AB935">
        <v>1</v>
      </c>
      <c r="AC935">
        <v>80</v>
      </c>
      <c r="AD935">
        <v>2</v>
      </c>
      <c r="AE935">
        <v>10</v>
      </c>
      <c r="AF935">
        <v>2</v>
      </c>
      <c r="AG935">
        <v>3</v>
      </c>
      <c r="AH935" t="str">
        <f t="shared" si="44"/>
        <v>6+ Years</v>
      </c>
      <c r="AI935">
        <v>7</v>
      </c>
      <c r="AJ935">
        <v>7</v>
      </c>
      <c r="AK935">
        <v>7</v>
      </c>
      <c r="AL935">
        <v>7</v>
      </c>
    </row>
    <row r="936" spans="1:38" x14ac:dyDescent="0.25">
      <c r="A936">
        <v>28</v>
      </c>
      <c r="B936" t="str">
        <f t="shared" si="42"/>
        <v>Early Career (18-30)</v>
      </c>
      <c r="C936" t="s">
        <v>43</v>
      </c>
      <c r="D936" t="s">
        <v>36</v>
      </c>
      <c r="E936">
        <v>640</v>
      </c>
      <c r="F936" t="s">
        <v>45</v>
      </c>
      <c r="G936">
        <v>1</v>
      </c>
      <c r="H936">
        <v>3</v>
      </c>
      <c r="I936" t="s">
        <v>60</v>
      </c>
      <c r="J936">
        <v>1</v>
      </c>
      <c r="K936">
        <v>1301</v>
      </c>
      <c r="L936">
        <v>4</v>
      </c>
      <c r="M936" t="s">
        <v>46</v>
      </c>
      <c r="N936">
        <v>84</v>
      </c>
      <c r="O936">
        <v>3</v>
      </c>
      <c r="P936">
        <v>1</v>
      </c>
      <c r="Q936" t="s">
        <v>47</v>
      </c>
      <c r="R936">
        <v>1</v>
      </c>
      <c r="S936" t="s">
        <v>41</v>
      </c>
      <c r="T936">
        <v>2080</v>
      </c>
      <c r="U936" t="str">
        <f t="shared" si="43"/>
        <v>Low</v>
      </c>
      <c r="V936">
        <v>4732</v>
      </c>
      <c r="W936">
        <v>2</v>
      </c>
      <c r="X936" t="s">
        <v>42</v>
      </c>
      <c r="Y936" t="s">
        <v>43</v>
      </c>
      <c r="Z936">
        <v>11</v>
      </c>
      <c r="AA936">
        <v>3</v>
      </c>
      <c r="AB936">
        <v>2</v>
      </c>
      <c r="AC936">
        <v>80</v>
      </c>
      <c r="AD936">
        <v>0</v>
      </c>
      <c r="AE936">
        <v>5</v>
      </c>
      <c r="AF936">
        <v>2</v>
      </c>
      <c r="AG936">
        <v>2</v>
      </c>
      <c r="AH936" t="str">
        <f t="shared" si="44"/>
        <v>3-5 Years</v>
      </c>
      <c r="AI936">
        <v>3</v>
      </c>
      <c r="AJ936">
        <v>2</v>
      </c>
      <c r="AK936">
        <v>1</v>
      </c>
      <c r="AL936">
        <v>2</v>
      </c>
    </row>
    <row r="937" spans="1:38" x14ac:dyDescent="0.25">
      <c r="A937">
        <v>25</v>
      </c>
      <c r="B937" t="str">
        <f t="shared" si="42"/>
        <v>Early Career (18-30)</v>
      </c>
      <c r="C937" t="s">
        <v>43</v>
      </c>
      <c r="D937" t="s">
        <v>36</v>
      </c>
      <c r="E937">
        <v>266</v>
      </c>
      <c r="F937" t="s">
        <v>45</v>
      </c>
      <c r="G937">
        <v>1</v>
      </c>
      <c r="H937">
        <v>3</v>
      </c>
      <c r="I937" t="s">
        <v>51</v>
      </c>
      <c r="J937">
        <v>1</v>
      </c>
      <c r="K937">
        <v>1303</v>
      </c>
      <c r="L937">
        <v>4</v>
      </c>
      <c r="M937" t="s">
        <v>39</v>
      </c>
      <c r="N937">
        <v>40</v>
      </c>
      <c r="O937">
        <v>3</v>
      </c>
      <c r="P937">
        <v>1</v>
      </c>
      <c r="Q937" t="s">
        <v>47</v>
      </c>
      <c r="R937">
        <v>2</v>
      </c>
      <c r="S937" t="s">
        <v>41</v>
      </c>
      <c r="T937">
        <v>2096</v>
      </c>
      <c r="U937" t="str">
        <f t="shared" si="43"/>
        <v>Low</v>
      </c>
      <c r="V937">
        <v>18830</v>
      </c>
      <c r="W937">
        <v>1</v>
      </c>
      <c r="X937" t="s">
        <v>42</v>
      </c>
      <c r="Y937" t="s">
        <v>43</v>
      </c>
      <c r="Z937">
        <v>18</v>
      </c>
      <c r="AA937">
        <v>3</v>
      </c>
      <c r="AB937">
        <v>4</v>
      </c>
      <c r="AC937">
        <v>80</v>
      </c>
      <c r="AD937">
        <v>0</v>
      </c>
      <c r="AE937">
        <v>2</v>
      </c>
      <c r="AF937">
        <v>3</v>
      </c>
      <c r="AG937">
        <v>2</v>
      </c>
      <c r="AH937" t="str">
        <f t="shared" si="44"/>
        <v>0-2 Years</v>
      </c>
      <c r="AI937">
        <v>2</v>
      </c>
      <c r="AJ937">
        <v>2</v>
      </c>
      <c r="AK937">
        <v>2</v>
      </c>
      <c r="AL937">
        <v>1</v>
      </c>
    </row>
    <row r="938" spans="1:38" x14ac:dyDescent="0.25">
      <c r="A938">
        <v>32</v>
      </c>
      <c r="B938" t="str">
        <f t="shared" si="42"/>
        <v>Mid Career (31-45)</v>
      </c>
      <c r="C938" t="s">
        <v>43</v>
      </c>
      <c r="D938" t="s">
        <v>36</v>
      </c>
      <c r="E938">
        <v>604</v>
      </c>
      <c r="F938" t="s">
        <v>37</v>
      </c>
      <c r="G938">
        <v>8</v>
      </c>
      <c r="H938">
        <v>3</v>
      </c>
      <c r="I938" t="s">
        <v>51</v>
      </c>
      <c r="J938">
        <v>1</v>
      </c>
      <c r="K938">
        <v>1304</v>
      </c>
      <c r="L938">
        <v>3</v>
      </c>
      <c r="M938" t="s">
        <v>46</v>
      </c>
      <c r="N938">
        <v>56</v>
      </c>
      <c r="O938">
        <v>4</v>
      </c>
      <c r="P938">
        <v>2</v>
      </c>
      <c r="Q938" t="s">
        <v>40</v>
      </c>
      <c r="R938">
        <v>4</v>
      </c>
      <c r="S938" t="s">
        <v>48</v>
      </c>
      <c r="T938">
        <v>6209</v>
      </c>
      <c r="U938" t="str">
        <f t="shared" si="43"/>
        <v>Medium</v>
      </c>
      <c r="V938">
        <v>11693</v>
      </c>
      <c r="W938">
        <v>1</v>
      </c>
      <c r="X938" t="s">
        <v>42</v>
      </c>
      <c r="Y938" t="s">
        <v>43</v>
      </c>
      <c r="Z938">
        <v>15</v>
      </c>
      <c r="AA938">
        <v>3</v>
      </c>
      <c r="AB938">
        <v>3</v>
      </c>
      <c r="AC938">
        <v>80</v>
      </c>
      <c r="AD938">
        <v>2</v>
      </c>
      <c r="AE938">
        <v>10</v>
      </c>
      <c r="AF938">
        <v>4</v>
      </c>
      <c r="AG938">
        <v>4</v>
      </c>
      <c r="AH938" t="str">
        <f t="shared" si="44"/>
        <v>6+ Years</v>
      </c>
      <c r="AI938">
        <v>10</v>
      </c>
      <c r="AJ938">
        <v>7</v>
      </c>
      <c r="AK938">
        <v>0</v>
      </c>
      <c r="AL938">
        <v>8</v>
      </c>
    </row>
    <row r="939" spans="1:38" x14ac:dyDescent="0.25">
      <c r="A939">
        <v>45</v>
      </c>
      <c r="B939" t="str">
        <f t="shared" si="42"/>
        <v>Mid Career (31-45)</v>
      </c>
      <c r="C939" t="s">
        <v>43</v>
      </c>
      <c r="D939" t="s">
        <v>44</v>
      </c>
      <c r="E939">
        <v>364</v>
      </c>
      <c r="F939" t="s">
        <v>45</v>
      </c>
      <c r="G939">
        <v>25</v>
      </c>
      <c r="H939">
        <v>3</v>
      </c>
      <c r="I939" t="s">
        <v>51</v>
      </c>
      <c r="J939">
        <v>1</v>
      </c>
      <c r="K939">
        <v>1306</v>
      </c>
      <c r="L939">
        <v>2</v>
      </c>
      <c r="M939" t="s">
        <v>39</v>
      </c>
      <c r="N939">
        <v>83</v>
      </c>
      <c r="O939">
        <v>3</v>
      </c>
      <c r="P939">
        <v>5</v>
      </c>
      <c r="Q939" t="s">
        <v>56</v>
      </c>
      <c r="R939">
        <v>2</v>
      </c>
      <c r="S939" t="s">
        <v>41</v>
      </c>
      <c r="T939">
        <v>18061</v>
      </c>
      <c r="U939" t="str">
        <f t="shared" si="43"/>
        <v>High</v>
      </c>
      <c r="V939">
        <v>13035</v>
      </c>
      <c r="W939">
        <v>3</v>
      </c>
      <c r="X939" t="s">
        <v>42</v>
      </c>
      <c r="Y939" t="s">
        <v>43</v>
      </c>
      <c r="Z939">
        <v>22</v>
      </c>
      <c r="AA939">
        <v>4</v>
      </c>
      <c r="AB939">
        <v>3</v>
      </c>
      <c r="AC939">
        <v>80</v>
      </c>
      <c r="AD939">
        <v>0</v>
      </c>
      <c r="AE939">
        <v>22</v>
      </c>
      <c r="AF939">
        <v>4</v>
      </c>
      <c r="AG939">
        <v>3</v>
      </c>
      <c r="AH939" t="str">
        <f t="shared" si="44"/>
        <v>0-2 Years</v>
      </c>
      <c r="AI939">
        <v>0</v>
      </c>
      <c r="AJ939">
        <v>0</v>
      </c>
      <c r="AK939">
        <v>0</v>
      </c>
      <c r="AL939">
        <v>0</v>
      </c>
    </row>
    <row r="940" spans="1:38" x14ac:dyDescent="0.25">
      <c r="A940">
        <v>39</v>
      </c>
      <c r="B940" t="str">
        <f t="shared" si="42"/>
        <v>Mid Career (31-45)</v>
      </c>
      <c r="C940" t="s">
        <v>43</v>
      </c>
      <c r="D940" t="s">
        <v>36</v>
      </c>
      <c r="E940">
        <v>412</v>
      </c>
      <c r="F940" t="s">
        <v>45</v>
      </c>
      <c r="G940">
        <v>13</v>
      </c>
      <c r="H940">
        <v>4</v>
      </c>
      <c r="I940" t="s">
        <v>51</v>
      </c>
      <c r="J940">
        <v>1</v>
      </c>
      <c r="K940">
        <v>1307</v>
      </c>
      <c r="L940">
        <v>3</v>
      </c>
      <c r="M940" t="s">
        <v>39</v>
      </c>
      <c r="N940">
        <v>94</v>
      </c>
      <c r="O940">
        <v>2</v>
      </c>
      <c r="P940">
        <v>4</v>
      </c>
      <c r="Q940" t="s">
        <v>56</v>
      </c>
      <c r="R940">
        <v>2</v>
      </c>
      <c r="S940" t="s">
        <v>52</v>
      </c>
      <c r="T940">
        <v>17123</v>
      </c>
      <c r="U940" t="str">
        <f t="shared" si="43"/>
        <v>High</v>
      </c>
      <c r="V940">
        <v>17334</v>
      </c>
      <c r="W940">
        <v>6</v>
      </c>
      <c r="X940" t="s">
        <v>42</v>
      </c>
      <c r="Y940" t="s">
        <v>35</v>
      </c>
      <c r="Z940">
        <v>13</v>
      </c>
      <c r="AA940">
        <v>3</v>
      </c>
      <c r="AB940">
        <v>4</v>
      </c>
      <c r="AC940">
        <v>80</v>
      </c>
      <c r="AD940">
        <v>2</v>
      </c>
      <c r="AE940">
        <v>21</v>
      </c>
      <c r="AF940">
        <v>4</v>
      </c>
      <c r="AG940">
        <v>3</v>
      </c>
      <c r="AH940" t="str">
        <f t="shared" si="44"/>
        <v>6+ Years</v>
      </c>
      <c r="AI940">
        <v>19</v>
      </c>
      <c r="AJ940">
        <v>9</v>
      </c>
      <c r="AK940">
        <v>15</v>
      </c>
      <c r="AL940">
        <v>2</v>
      </c>
    </row>
    <row r="941" spans="1:38" x14ac:dyDescent="0.25">
      <c r="A941">
        <v>58</v>
      </c>
      <c r="B941" t="str">
        <f t="shared" si="42"/>
        <v>Late Career (46+)</v>
      </c>
      <c r="C941" t="s">
        <v>43</v>
      </c>
      <c r="D941" t="s">
        <v>36</v>
      </c>
      <c r="E941">
        <v>848</v>
      </c>
      <c r="F941" t="s">
        <v>45</v>
      </c>
      <c r="G941">
        <v>23</v>
      </c>
      <c r="H941">
        <v>4</v>
      </c>
      <c r="I941" t="s">
        <v>38</v>
      </c>
      <c r="J941">
        <v>1</v>
      </c>
      <c r="K941">
        <v>1308</v>
      </c>
      <c r="L941">
        <v>1</v>
      </c>
      <c r="M941" t="s">
        <v>46</v>
      </c>
      <c r="N941">
        <v>88</v>
      </c>
      <c r="O941">
        <v>3</v>
      </c>
      <c r="P941">
        <v>1</v>
      </c>
      <c r="Q941" t="s">
        <v>47</v>
      </c>
      <c r="R941">
        <v>3</v>
      </c>
      <c r="S941" t="s">
        <v>52</v>
      </c>
      <c r="T941">
        <v>2372</v>
      </c>
      <c r="U941" t="str">
        <f t="shared" si="43"/>
        <v>Low</v>
      </c>
      <c r="V941">
        <v>26076</v>
      </c>
      <c r="W941">
        <v>1</v>
      </c>
      <c r="X941" t="s">
        <v>42</v>
      </c>
      <c r="Y941" t="s">
        <v>43</v>
      </c>
      <c r="Z941">
        <v>12</v>
      </c>
      <c r="AA941">
        <v>3</v>
      </c>
      <c r="AB941">
        <v>4</v>
      </c>
      <c r="AC941">
        <v>80</v>
      </c>
      <c r="AD941">
        <v>2</v>
      </c>
      <c r="AE941">
        <v>2</v>
      </c>
      <c r="AF941">
        <v>3</v>
      </c>
      <c r="AG941">
        <v>3</v>
      </c>
      <c r="AH941" t="str">
        <f t="shared" si="44"/>
        <v>0-2 Years</v>
      </c>
      <c r="AI941">
        <v>2</v>
      </c>
      <c r="AJ941">
        <v>2</v>
      </c>
      <c r="AK941">
        <v>2</v>
      </c>
      <c r="AL941">
        <v>2</v>
      </c>
    </row>
    <row r="942" spans="1:38" x14ac:dyDescent="0.25">
      <c r="A942">
        <v>32</v>
      </c>
      <c r="B942" t="str">
        <f t="shared" si="42"/>
        <v>Mid Career (31-45)</v>
      </c>
      <c r="C942" t="s">
        <v>35</v>
      </c>
      <c r="D942" t="s">
        <v>36</v>
      </c>
      <c r="E942">
        <v>1089</v>
      </c>
      <c r="F942" t="s">
        <v>45</v>
      </c>
      <c r="G942">
        <v>7</v>
      </c>
      <c r="H942">
        <v>2</v>
      </c>
      <c r="I942" t="s">
        <v>38</v>
      </c>
      <c r="J942">
        <v>1</v>
      </c>
      <c r="K942">
        <v>1309</v>
      </c>
      <c r="L942">
        <v>4</v>
      </c>
      <c r="M942" t="s">
        <v>46</v>
      </c>
      <c r="N942">
        <v>79</v>
      </c>
      <c r="O942">
        <v>3</v>
      </c>
      <c r="P942">
        <v>2</v>
      </c>
      <c r="Q942" t="s">
        <v>50</v>
      </c>
      <c r="R942">
        <v>3</v>
      </c>
      <c r="S942" t="s">
        <v>48</v>
      </c>
      <c r="T942">
        <v>4883</v>
      </c>
      <c r="U942" t="str">
        <f t="shared" si="43"/>
        <v>Medium</v>
      </c>
      <c r="V942">
        <v>22845</v>
      </c>
      <c r="W942">
        <v>1</v>
      </c>
      <c r="X942" t="s">
        <v>42</v>
      </c>
      <c r="Y942" t="s">
        <v>43</v>
      </c>
      <c r="Z942">
        <v>18</v>
      </c>
      <c r="AA942">
        <v>3</v>
      </c>
      <c r="AB942">
        <v>1</v>
      </c>
      <c r="AC942">
        <v>80</v>
      </c>
      <c r="AD942">
        <v>1</v>
      </c>
      <c r="AE942">
        <v>10</v>
      </c>
      <c r="AF942">
        <v>3</v>
      </c>
      <c r="AG942">
        <v>3</v>
      </c>
      <c r="AH942" t="str">
        <f t="shared" si="44"/>
        <v>6+ Years</v>
      </c>
      <c r="AI942">
        <v>10</v>
      </c>
      <c r="AJ942">
        <v>4</v>
      </c>
      <c r="AK942">
        <v>1</v>
      </c>
      <c r="AL942">
        <v>1</v>
      </c>
    </row>
    <row r="943" spans="1:38" x14ac:dyDescent="0.25">
      <c r="A943">
        <v>39</v>
      </c>
      <c r="B943" t="str">
        <f t="shared" si="42"/>
        <v>Mid Career (31-45)</v>
      </c>
      <c r="C943" t="s">
        <v>35</v>
      </c>
      <c r="D943" t="s">
        <v>36</v>
      </c>
      <c r="E943">
        <v>360</v>
      </c>
      <c r="F943" t="s">
        <v>45</v>
      </c>
      <c r="G943">
        <v>23</v>
      </c>
      <c r="H943">
        <v>3</v>
      </c>
      <c r="I943" t="s">
        <v>51</v>
      </c>
      <c r="J943">
        <v>1</v>
      </c>
      <c r="K943">
        <v>1310</v>
      </c>
      <c r="L943">
        <v>3</v>
      </c>
      <c r="M943" t="s">
        <v>46</v>
      </c>
      <c r="N943">
        <v>93</v>
      </c>
      <c r="O943">
        <v>3</v>
      </c>
      <c r="P943">
        <v>1</v>
      </c>
      <c r="Q943" t="s">
        <v>47</v>
      </c>
      <c r="R943">
        <v>1</v>
      </c>
      <c r="S943" t="s">
        <v>41</v>
      </c>
      <c r="T943">
        <v>3904</v>
      </c>
      <c r="U943" t="str">
        <f t="shared" si="43"/>
        <v>Medium</v>
      </c>
      <c r="V943">
        <v>22154</v>
      </c>
      <c r="W943">
        <v>0</v>
      </c>
      <c r="X943" t="s">
        <v>42</v>
      </c>
      <c r="Y943" t="s">
        <v>43</v>
      </c>
      <c r="Z943">
        <v>13</v>
      </c>
      <c r="AA943">
        <v>3</v>
      </c>
      <c r="AB943">
        <v>1</v>
      </c>
      <c r="AC943">
        <v>80</v>
      </c>
      <c r="AD943">
        <v>0</v>
      </c>
      <c r="AE943">
        <v>6</v>
      </c>
      <c r="AF943">
        <v>2</v>
      </c>
      <c r="AG943">
        <v>3</v>
      </c>
      <c r="AH943" t="str">
        <f t="shared" si="44"/>
        <v>3-5 Years</v>
      </c>
      <c r="AI943">
        <v>5</v>
      </c>
      <c r="AJ943">
        <v>2</v>
      </c>
      <c r="AK943">
        <v>0</v>
      </c>
      <c r="AL943">
        <v>3</v>
      </c>
    </row>
    <row r="944" spans="1:38" x14ac:dyDescent="0.25">
      <c r="A944">
        <v>30</v>
      </c>
      <c r="B944" t="str">
        <f t="shared" si="42"/>
        <v>Early Career (18-30)</v>
      </c>
      <c r="C944" t="s">
        <v>43</v>
      </c>
      <c r="D944" t="s">
        <v>36</v>
      </c>
      <c r="E944">
        <v>1138</v>
      </c>
      <c r="F944" t="s">
        <v>45</v>
      </c>
      <c r="G944">
        <v>6</v>
      </c>
      <c r="H944">
        <v>3</v>
      </c>
      <c r="I944" t="s">
        <v>60</v>
      </c>
      <c r="J944">
        <v>1</v>
      </c>
      <c r="K944">
        <v>1311</v>
      </c>
      <c r="L944">
        <v>1</v>
      </c>
      <c r="M944" t="s">
        <v>39</v>
      </c>
      <c r="N944">
        <v>48</v>
      </c>
      <c r="O944">
        <v>2</v>
      </c>
      <c r="P944">
        <v>2</v>
      </c>
      <c r="Q944" t="s">
        <v>50</v>
      </c>
      <c r="R944">
        <v>4</v>
      </c>
      <c r="S944" t="s">
        <v>48</v>
      </c>
      <c r="T944">
        <v>4627</v>
      </c>
      <c r="U944" t="str">
        <f t="shared" si="43"/>
        <v>Medium</v>
      </c>
      <c r="V944">
        <v>23631</v>
      </c>
      <c r="W944">
        <v>0</v>
      </c>
      <c r="X944" t="s">
        <v>42</v>
      </c>
      <c r="Y944" t="s">
        <v>43</v>
      </c>
      <c r="Z944">
        <v>12</v>
      </c>
      <c r="AA944">
        <v>3</v>
      </c>
      <c r="AB944">
        <v>1</v>
      </c>
      <c r="AC944">
        <v>80</v>
      </c>
      <c r="AD944">
        <v>1</v>
      </c>
      <c r="AE944">
        <v>10</v>
      </c>
      <c r="AF944">
        <v>6</v>
      </c>
      <c r="AG944">
        <v>3</v>
      </c>
      <c r="AH944" t="str">
        <f t="shared" si="44"/>
        <v>6+ Years</v>
      </c>
      <c r="AI944">
        <v>9</v>
      </c>
      <c r="AJ944">
        <v>2</v>
      </c>
      <c r="AK944">
        <v>6</v>
      </c>
      <c r="AL944">
        <v>7</v>
      </c>
    </row>
    <row r="945" spans="1:38" x14ac:dyDescent="0.25">
      <c r="A945">
        <v>36</v>
      </c>
      <c r="B945" t="str">
        <f t="shared" si="42"/>
        <v>Mid Career (31-45)</v>
      </c>
      <c r="C945" t="s">
        <v>43</v>
      </c>
      <c r="D945" t="s">
        <v>36</v>
      </c>
      <c r="E945">
        <v>325</v>
      </c>
      <c r="F945" t="s">
        <v>45</v>
      </c>
      <c r="G945">
        <v>10</v>
      </c>
      <c r="H945">
        <v>4</v>
      </c>
      <c r="I945" t="s">
        <v>60</v>
      </c>
      <c r="J945">
        <v>1</v>
      </c>
      <c r="K945">
        <v>1312</v>
      </c>
      <c r="L945">
        <v>4</v>
      </c>
      <c r="M945" t="s">
        <v>39</v>
      </c>
      <c r="N945">
        <v>63</v>
      </c>
      <c r="O945">
        <v>3</v>
      </c>
      <c r="P945">
        <v>3</v>
      </c>
      <c r="Q945" t="s">
        <v>54</v>
      </c>
      <c r="R945">
        <v>3</v>
      </c>
      <c r="S945" t="s">
        <v>48</v>
      </c>
      <c r="T945">
        <v>7094</v>
      </c>
      <c r="U945" t="str">
        <f t="shared" si="43"/>
        <v>High</v>
      </c>
      <c r="V945">
        <v>5747</v>
      </c>
      <c r="W945">
        <v>3</v>
      </c>
      <c r="X945" t="s">
        <v>42</v>
      </c>
      <c r="Y945" t="s">
        <v>43</v>
      </c>
      <c r="Z945">
        <v>12</v>
      </c>
      <c r="AA945">
        <v>3</v>
      </c>
      <c r="AB945">
        <v>1</v>
      </c>
      <c r="AC945">
        <v>80</v>
      </c>
      <c r="AD945">
        <v>0</v>
      </c>
      <c r="AE945">
        <v>10</v>
      </c>
      <c r="AF945">
        <v>0</v>
      </c>
      <c r="AG945">
        <v>3</v>
      </c>
      <c r="AH945" t="str">
        <f t="shared" si="44"/>
        <v>6+ Years</v>
      </c>
      <c r="AI945">
        <v>7</v>
      </c>
      <c r="AJ945">
        <v>7</v>
      </c>
      <c r="AK945">
        <v>1</v>
      </c>
      <c r="AL945">
        <v>7</v>
      </c>
    </row>
    <row r="946" spans="1:38" x14ac:dyDescent="0.25">
      <c r="A946">
        <v>46</v>
      </c>
      <c r="B946" t="str">
        <f t="shared" si="42"/>
        <v>Late Career (46+)</v>
      </c>
      <c r="C946" t="s">
        <v>43</v>
      </c>
      <c r="D946" t="s">
        <v>36</v>
      </c>
      <c r="E946">
        <v>991</v>
      </c>
      <c r="F946" t="s">
        <v>61</v>
      </c>
      <c r="G946">
        <v>1</v>
      </c>
      <c r="H946">
        <v>2</v>
      </c>
      <c r="I946" t="s">
        <v>38</v>
      </c>
      <c r="J946">
        <v>1</v>
      </c>
      <c r="K946">
        <v>1314</v>
      </c>
      <c r="L946">
        <v>4</v>
      </c>
      <c r="M946" t="s">
        <v>39</v>
      </c>
      <c r="N946">
        <v>44</v>
      </c>
      <c r="O946">
        <v>3</v>
      </c>
      <c r="P946">
        <v>1</v>
      </c>
      <c r="Q946" t="s">
        <v>61</v>
      </c>
      <c r="R946">
        <v>1</v>
      </c>
      <c r="S946" t="s">
        <v>41</v>
      </c>
      <c r="T946">
        <v>3423</v>
      </c>
      <c r="U946" t="str">
        <f t="shared" si="43"/>
        <v>Medium</v>
      </c>
      <c r="V946">
        <v>22957</v>
      </c>
      <c r="W946">
        <v>6</v>
      </c>
      <c r="X946" t="s">
        <v>42</v>
      </c>
      <c r="Y946" t="s">
        <v>43</v>
      </c>
      <c r="Z946">
        <v>12</v>
      </c>
      <c r="AA946">
        <v>3</v>
      </c>
      <c r="AB946">
        <v>3</v>
      </c>
      <c r="AC946">
        <v>80</v>
      </c>
      <c r="AD946">
        <v>0</v>
      </c>
      <c r="AE946">
        <v>10</v>
      </c>
      <c r="AF946">
        <v>3</v>
      </c>
      <c r="AG946">
        <v>4</v>
      </c>
      <c r="AH946" t="str">
        <f t="shared" si="44"/>
        <v>6+ Years</v>
      </c>
      <c r="AI946">
        <v>7</v>
      </c>
      <c r="AJ946">
        <v>6</v>
      </c>
      <c r="AK946">
        <v>5</v>
      </c>
      <c r="AL946">
        <v>7</v>
      </c>
    </row>
    <row r="947" spans="1:38" x14ac:dyDescent="0.25">
      <c r="A947">
        <v>28</v>
      </c>
      <c r="B947" t="str">
        <f t="shared" si="42"/>
        <v>Early Career (18-30)</v>
      </c>
      <c r="C947" t="s">
        <v>43</v>
      </c>
      <c r="D947" t="s">
        <v>55</v>
      </c>
      <c r="E947">
        <v>1476</v>
      </c>
      <c r="F947" t="s">
        <v>45</v>
      </c>
      <c r="G947">
        <v>1</v>
      </c>
      <c r="H947">
        <v>3</v>
      </c>
      <c r="I947" t="s">
        <v>38</v>
      </c>
      <c r="J947">
        <v>1</v>
      </c>
      <c r="K947">
        <v>1315</v>
      </c>
      <c r="L947">
        <v>3</v>
      </c>
      <c r="M947" t="s">
        <v>39</v>
      </c>
      <c r="N947">
        <v>55</v>
      </c>
      <c r="O947">
        <v>1</v>
      </c>
      <c r="P947">
        <v>2</v>
      </c>
      <c r="Q947" t="s">
        <v>50</v>
      </c>
      <c r="R947">
        <v>4</v>
      </c>
      <c r="S947" t="s">
        <v>48</v>
      </c>
      <c r="T947">
        <v>6674</v>
      </c>
      <c r="U947" t="str">
        <f t="shared" si="43"/>
        <v>Medium</v>
      </c>
      <c r="V947">
        <v>16392</v>
      </c>
      <c r="W947">
        <v>0</v>
      </c>
      <c r="X947" t="s">
        <v>42</v>
      </c>
      <c r="Y947" t="s">
        <v>43</v>
      </c>
      <c r="Z947">
        <v>11</v>
      </c>
      <c r="AA947">
        <v>3</v>
      </c>
      <c r="AB947">
        <v>1</v>
      </c>
      <c r="AC947">
        <v>80</v>
      </c>
      <c r="AD947">
        <v>3</v>
      </c>
      <c r="AE947">
        <v>10</v>
      </c>
      <c r="AF947">
        <v>6</v>
      </c>
      <c r="AG947">
        <v>3</v>
      </c>
      <c r="AH947" t="str">
        <f t="shared" si="44"/>
        <v>6+ Years</v>
      </c>
      <c r="AI947">
        <v>9</v>
      </c>
      <c r="AJ947">
        <v>8</v>
      </c>
      <c r="AK947">
        <v>7</v>
      </c>
      <c r="AL947">
        <v>5</v>
      </c>
    </row>
    <row r="948" spans="1:38" x14ac:dyDescent="0.25">
      <c r="A948">
        <v>50</v>
      </c>
      <c r="B948" t="str">
        <f t="shared" si="42"/>
        <v>Late Career (46+)</v>
      </c>
      <c r="C948" t="s">
        <v>43</v>
      </c>
      <c r="D948" t="s">
        <v>36</v>
      </c>
      <c r="E948">
        <v>1322</v>
      </c>
      <c r="F948" t="s">
        <v>45</v>
      </c>
      <c r="G948">
        <v>28</v>
      </c>
      <c r="H948">
        <v>3</v>
      </c>
      <c r="I948" t="s">
        <v>38</v>
      </c>
      <c r="J948">
        <v>1</v>
      </c>
      <c r="K948">
        <v>1317</v>
      </c>
      <c r="L948">
        <v>4</v>
      </c>
      <c r="M948" t="s">
        <v>39</v>
      </c>
      <c r="N948">
        <v>43</v>
      </c>
      <c r="O948">
        <v>3</v>
      </c>
      <c r="P948">
        <v>4</v>
      </c>
      <c r="Q948" t="s">
        <v>58</v>
      </c>
      <c r="R948">
        <v>1</v>
      </c>
      <c r="S948" t="s">
        <v>48</v>
      </c>
      <c r="T948">
        <v>16880</v>
      </c>
      <c r="U948" t="str">
        <f t="shared" si="43"/>
        <v>High</v>
      </c>
      <c r="V948">
        <v>22422</v>
      </c>
      <c r="W948">
        <v>4</v>
      </c>
      <c r="X948" t="s">
        <v>42</v>
      </c>
      <c r="Y948" t="s">
        <v>35</v>
      </c>
      <c r="Z948">
        <v>11</v>
      </c>
      <c r="AA948">
        <v>3</v>
      </c>
      <c r="AB948">
        <v>2</v>
      </c>
      <c r="AC948">
        <v>80</v>
      </c>
      <c r="AD948">
        <v>0</v>
      </c>
      <c r="AE948">
        <v>25</v>
      </c>
      <c r="AF948">
        <v>2</v>
      </c>
      <c r="AG948">
        <v>3</v>
      </c>
      <c r="AH948" t="str">
        <f t="shared" si="44"/>
        <v>3-5 Years</v>
      </c>
      <c r="AI948">
        <v>3</v>
      </c>
      <c r="AJ948">
        <v>2</v>
      </c>
      <c r="AK948">
        <v>1</v>
      </c>
      <c r="AL948">
        <v>2</v>
      </c>
    </row>
    <row r="949" spans="1:38" x14ac:dyDescent="0.25">
      <c r="A949">
        <v>40</v>
      </c>
      <c r="B949" t="str">
        <f t="shared" si="42"/>
        <v>Mid Career (31-45)</v>
      </c>
      <c r="C949" t="s">
        <v>35</v>
      </c>
      <c r="D949" t="s">
        <v>36</v>
      </c>
      <c r="E949">
        <v>299</v>
      </c>
      <c r="F949" t="s">
        <v>37</v>
      </c>
      <c r="G949">
        <v>25</v>
      </c>
      <c r="H949">
        <v>4</v>
      </c>
      <c r="I949" t="s">
        <v>59</v>
      </c>
      <c r="J949">
        <v>1</v>
      </c>
      <c r="K949">
        <v>1318</v>
      </c>
      <c r="L949">
        <v>4</v>
      </c>
      <c r="M949" t="s">
        <v>46</v>
      </c>
      <c r="N949">
        <v>57</v>
      </c>
      <c r="O949">
        <v>2</v>
      </c>
      <c r="P949">
        <v>3</v>
      </c>
      <c r="Q949" t="s">
        <v>40</v>
      </c>
      <c r="R949">
        <v>2</v>
      </c>
      <c r="S949" t="s">
        <v>41</v>
      </c>
      <c r="T949">
        <v>9094</v>
      </c>
      <c r="U949" t="str">
        <f t="shared" si="43"/>
        <v>High</v>
      </c>
      <c r="V949">
        <v>17235</v>
      </c>
      <c r="W949">
        <v>2</v>
      </c>
      <c r="X949" t="s">
        <v>42</v>
      </c>
      <c r="Y949" t="s">
        <v>35</v>
      </c>
      <c r="Z949">
        <v>12</v>
      </c>
      <c r="AA949">
        <v>3</v>
      </c>
      <c r="AB949">
        <v>3</v>
      </c>
      <c r="AC949">
        <v>80</v>
      </c>
      <c r="AD949">
        <v>0</v>
      </c>
      <c r="AE949">
        <v>9</v>
      </c>
      <c r="AF949">
        <v>2</v>
      </c>
      <c r="AG949">
        <v>3</v>
      </c>
      <c r="AH949" t="str">
        <f t="shared" si="44"/>
        <v>3-5 Years</v>
      </c>
      <c r="AI949">
        <v>5</v>
      </c>
      <c r="AJ949">
        <v>4</v>
      </c>
      <c r="AK949">
        <v>1</v>
      </c>
      <c r="AL949">
        <v>0</v>
      </c>
    </row>
    <row r="950" spans="1:38" x14ac:dyDescent="0.25">
      <c r="A950">
        <v>52</v>
      </c>
      <c r="B950" t="str">
        <f t="shared" si="42"/>
        <v>Late Career (46+)</v>
      </c>
      <c r="C950" t="s">
        <v>35</v>
      </c>
      <c r="D950" t="s">
        <v>36</v>
      </c>
      <c r="E950">
        <v>1030</v>
      </c>
      <c r="F950" t="s">
        <v>37</v>
      </c>
      <c r="G950">
        <v>5</v>
      </c>
      <c r="H950">
        <v>3</v>
      </c>
      <c r="I950" t="s">
        <v>38</v>
      </c>
      <c r="J950">
        <v>1</v>
      </c>
      <c r="K950">
        <v>1319</v>
      </c>
      <c r="L950">
        <v>2</v>
      </c>
      <c r="M950" t="s">
        <v>46</v>
      </c>
      <c r="N950">
        <v>64</v>
      </c>
      <c r="O950">
        <v>3</v>
      </c>
      <c r="P950">
        <v>3</v>
      </c>
      <c r="Q950" t="s">
        <v>40</v>
      </c>
      <c r="R950">
        <v>2</v>
      </c>
      <c r="S950" t="s">
        <v>41</v>
      </c>
      <c r="T950">
        <v>8446</v>
      </c>
      <c r="U950" t="str">
        <f t="shared" si="43"/>
        <v>High</v>
      </c>
      <c r="V950">
        <v>21534</v>
      </c>
      <c r="W950">
        <v>9</v>
      </c>
      <c r="X950" t="s">
        <v>42</v>
      </c>
      <c r="Y950" t="s">
        <v>35</v>
      </c>
      <c r="Z950">
        <v>19</v>
      </c>
      <c r="AA950">
        <v>3</v>
      </c>
      <c r="AB950">
        <v>3</v>
      </c>
      <c r="AC950">
        <v>80</v>
      </c>
      <c r="AD950">
        <v>0</v>
      </c>
      <c r="AE950">
        <v>10</v>
      </c>
      <c r="AF950">
        <v>2</v>
      </c>
      <c r="AG950">
        <v>2</v>
      </c>
      <c r="AH950" t="str">
        <f t="shared" si="44"/>
        <v>6+ Years</v>
      </c>
      <c r="AI950">
        <v>8</v>
      </c>
      <c r="AJ950">
        <v>7</v>
      </c>
      <c r="AK950">
        <v>7</v>
      </c>
      <c r="AL950">
        <v>7</v>
      </c>
    </row>
    <row r="951" spans="1:38" x14ac:dyDescent="0.25">
      <c r="A951">
        <v>30</v>
      </c>
      <c r="B951" t="str">
        <f t="shared" si="42"/>
        <v>Early Career (18-30)</v>
      </c>
      <c r="C951" t="s">
        <v>43</v>
      </c>
      <c r="D951" t="s">
        <v>36</v>
      </c>
      <c r="E951">
        <v>634</v>
      </c>
      <c r="F951" t="s">
        <v>45</v>
      </c>
      <c r="G951">
        <v>17</v>
      </c>
      <c r="H951">
        <v>4</v>
      </c>
      <c r="I951" t="s">
        <v>51</v>
      </c>
      <c r="J951">
        <v>1</v>
      </c>
      <c r="K951">
        <v>1321</v>
      </c>
      <c r="L951">
        <v>2</v>
      </c>
      <c r="M951" t="s">
        <v>39</v>
      </c>
      <c r="N951">
        <v>95</v>
      </c>
      <c r="O951">
        <v>3</v>
      </c>
      <c r="P951">
        <v>3</v>
      </c>
      <c r="Q951" t="s">
        <v>56</v>
      </c>
      <c r="R951">
        <v>1</v>
      </c>
      <c r="S951" t="s">
        <v>48</v>
      </c>
      <c r="T951">
        <v>11916</v>
      </c>
      <c r="U951" t="str">
        <f t="shared" si="43"/>
        <v>High</v>
      </c>
      <c r="V951">
        <v>25927</v>
      </c>
      <c r="W951">
        <v>1</v>
      </c>
      <c r="X951" t="s">
        <v>42</v>
      </c>
      <c r="Y951" t="s">
        <v>35</v>
      </c>
      <c r="Z951">
        <v>23</v>
      </c>
      <c r="AA951">
        <v>4</v>
      </c>
      <c r="AB951">
        <v>4</v>
      </c>
      <c r="AC951">
        <v>80</v>
      </c>
      <c r="AD951">
        <v>2</v>
      </c>
      <c r="AE951">
        <v>9</v>
      </c>
      <c r="AF951">
        <v>2</v>
      </c>
      <c r="AG951">
        <v>3</v>
      </c>
      <c r="AH951" t="str">
        <f t="shared" si="44"/>
        <v>6+ Years</v>
      </c>
      <c r="AI951">
        <v>9</v>
      </c>
      <c r="AJ951">
        <v>1</v>
      </c>
      <c r="AK951">
        <v>0</v>
      </c>
      <c r="AL951">
        <v>8</v>
      </c>
    </row>
    <row r="952" spans="1:38" x14ac:dyDescent="0.25">
      <c r="A952">
        <v>39</v>
      </c>
      <c r="B952" t="str">
        <f t="shared" si="42"/>
        <v>Mid Career (31-45)</v>
      </c>
      <c r="C952" t="s">
        <v>43</v>
      </c>
      <c r="D952" t="s">
        <v>36</v>
      </c>
      <c r="E952">
        <v>524</v>
      </c>
      <c r="F952" t="s">
        <v>45</v>
      </c>
      <c r="G952">
        <v>18</v>
      </c>
      <c r="H952">
        <v>2</v>
      </c>
      <c r="I952" t="s">
        <v>38</v>
      </c>
      <c r="J952">
        <v>1</v>
      </c>
      <c r="K952">
        <v>1322</v>
      </c>
      <c r="L952">
        <v>1</v>
      </c>
      <c r="M952" t="s">
        <v>46</v>
      </c>
      <c r="N952">
        <v>32</v>
      </c>
      <c r="O952">
        <v>3</v>
      </c>
      <c r="P952">
        <v>2</v>
      </c>
      <c r="Q952" t="s">
        <v>53</v>
      </c>
      <c r="R952">
        <v>3</v>
      </c>
      <c r="S952" t="s">
        <v>41</v>
      </c>
      <c r="T952">
        <v>4534</v>
      </c>
      <c r="U952" t="str">
        <f t="shared" si="43"/>
        <v>Medium</v>
      </c>
      <c r="V952">
        <v>13352</v>
      </c>
      <c r="W952">
        <v>0</v>
      </c>
      <c r="X952" t="s">
        <v>42</v>
      </c>
      <c r="Y952" t="s">
        <v>43</v>
      </c>
      <c r="Z952">
        <v>11</v>
      </c>
      <c r="AA952">
        <v>3</v>
      </c>
      <c r="AB952">
        <v>1</v>
      </c>
      <c r="AC952">
        <v>80</v>
      </c>
      <c r="AD952">
        <v>0</v>
      </c>
      <c r="AE952">
        <v>9</v>
      </c>
      <c r="AF952">
        <v>6</v>
      </c>
      <c r="AG952">
        <v>3</v>
      </c>
      <c r="AH952" t="str">
        <f t="shared" si="44"/>
        <v>6+ Years</v>
      </c>
      <c r="AI952">
        <v>8</v>
      </c>
      <c r="AJ952">
        <v>7</v>
      </c>
      <c r="AK952">
        <v>1</v>
      </c>
      <c r="AL952">
        <v>7</v>
      </c>
    </row>
    <row r="953" spans="1:38" x14ac:dyDescent="0.25">
      <c r="A953">
        <v>31</v>
      </c>
      <c r="B953" t="str">
        <f t="shared" si="42"/>
        <v>Mid Career (31-45)</v>
      </c>
      <c r="C953" t="s">
        <v>43</v>
      </c>
      <c r="D953" t="s">
        <v>55</v>
      </c>
      <c r="E953">
        <v>587</v>
      </c>
      <c r="F953" t="s">
        <v>37</v>
      </c>
      <c r="G953">
        <v>2</v>
      </c>
      <c r="H953">
        <v>4</v>
      </c>
      <c r="I953" t="s">
        <v>38</v>
      </c>
      <c r="J953">
        <v>1</v>
      </c>
      <c r="K953">
        <v>1324</v>
      </c>
      <c r="L953">
        <v>4</v>
      </c>
      <c r="M953" t="s">
        <v>39</v>
      </c>
      <c r="N953">
        <v>57</v>
      </c>
      <c r="O953">
        <v>3</v>
      </c>
      <c r="P953">
        <v>3</v>
      </c>
      <c r="Q953" t="s">
        <v>40</v>
      </c>
      <c r="R953">
        <v>3</v>
      </c>
      <c r="S953" t="s">
        <v>52</v>
      </c>
      <c r="T953">
        <v>9852</v>
      </c>
      <c r="U953" t="str">
        <f t="shared" si="43"/>
        <v>High</v>
      </c>
      <c r="V953">
        <v>8935</v>
      </c>
      <c r="W953">
        <v>1</v>
      </c>
      <c r="X953" t="s">
        <v>42</v>
      </c>
      <c r="Y953" t="s">
        <v>35</v>
      </c>
      <c r="Z953">
        <v>19</v>
      </c>
      <c r="AA953">
        <v>3</v>
      </c>
      <c r="AB953">
        <v>1</v>
      </c>
      <c r="AC953">
        <v>80</v>
      </c>
      <c r="AD953">
        <v>1</v>
      </c>
      <c r="AE953">
        <v>10</v>
      </c>
      <c r="AF953">
        <v>5</v>
      </c>
      <c r="AG953">
        <v>2</v>
      </c>
      <c r="AH953" t="str">
        <f t="shared" si="44"/>
        <v>6+ Years</v>
      </c>
      <c r="AI953">
        <v>10</v>
      </c>
      <c r="AJ953">
        <v>8</v>
      </c>
      <c r="AK953">
        <v>9</v>
      </c>
      <c r="AL953">
        <v>6</v>
      </c>
    </row>
    <row r="954" spans="1:38" x14ac:dyDescent="0.25">
      <c r="A954">
        <v>41</v>
      </c>
      <c r="B954" t="str">
        <f t="shared" si="42"/>
        <v>Mid Career (31-45)</v>
      </c>
      <c r="C954" t="s">
        <v>43</v>
      </c>
      <c r="D954" t="s">
        <v>55</v>
      </c>
      <c r="E954">
        <v>256</v>
      </c>
      <c r="F954" t="s">
        <v>37</v>
      </c>
      <c r="G954">
        <v>10</v>
      </c>
      <c r="H954">
        <v>2</v>
      </c>
      <c r="I954" t="s">
        <v>51</v>
      </c>
      <c r="J954">
        <v>1</v>
      </c>
      <c r="K954">
        <v>1329</v>
      </c>
      <c r="L954">
        <v>3</v>
      </c>
      <c r="M954" t="s">
        <v>46</v>
      </c>
      <c r="N954">
        <v>40</v>
      </c>
      <c r="O954">
        <v>1</v>
      </c>
      <c r="P954">
        <v>2</v>
      </c>
      <c r="Q954" t="s">
        <v>40</v>
      </c>
      <c r="R954">
        <v>2</v>
      </c>
      <c r="S954" t="s">
        <v>41</v>
      </c>
      <c r="T954">
        <v>6151</v>
      </c>
      <c r="U954" t="str">
        <f t="shared" si="43"/>
        <v>Medium</v>
      </c>
      <c r="V954">
        <v>22074</v>
      </c>
      <c r="W954">
        <v>1</v>
      </c>
      <c r="X954" t="s">
        <v>42</v>
      </c>
      <c r="Y954" t="s">
        <v>43</v>
      </c>
      <c r="Z954">
        <v>13</v>
      </c>
      <c r="AA954">
        <v>3</v>
      </c>
      <c r="AB954">
        <v>1</v>
      </c>
      <c r="AC954">
        <v>80</v>
      </c>
      <c r="AD954">
        <v>0</v>
      </c>
      <c r="AE954">
        <v>19</v>
      </c>
      <c r="AF954">
        <v>4</v>
      </c>
      <c r="AG954">
        <v>3</v>
      </c>
      <c r="AH954" t="str">
        <f t="shared" si="44"/>
        <v>6+ Years</v>
      </c>
      <c r="AI954">
        <v>19</v>
      </c>
      <c r="AJ954">
        <v>2</v>
      </c>
      <c r="AK954">
        <v>11</v>
      </c>
      <c r="AL954">
        <v>9</v>
      </c>
    </row>
    <row r="955" spans="1:38" x14ac:dyDescent="0.25">
      <c r="A955">
        <v>31</v>
      </c>
      <c r="B955" t="str">
        <f t="shared" si="42"/>
        <v>Mid Career (31-45)</v>
      </c>
      <c r="C955" t="s">
        <v>35</v>
      </c>
      <c r="D955" t="s">
        <v>44</v>
      </c>
      <c r="E955">
        <v>1060</v>
      </c>
      <c r="F955" t="s">
        <v>37</v>
      </c>
      <c r="G955">
        <v>1</v>
      </c>
      <c r="H955">
        <v>3</v>
      </c>
      <c r="I955" t="s">
        <v>38</v>
      </c>
      <c r="J955">
        <v>1</v>
      </c>
      <c r="K955">
        <v>1331</v>
      </c>
      <c r="L955">
        <v>4</v>
      </c>
      <c r="M955" t="s">
        <v>39</v>
      </c>
      <c r="N955">
        <v>54</v>
      </c>
      <c r="O955">
        <v>3</v>
      </c>
      <c r="P955">
        <v>1</v>
      </c>
      <c r="Q955" t="s">
        <v>57</v>
      </c>
      <c r="R955">
        <v>2</v>
      </c>
      <c r="S955" t="s">
        <v>41</v>
      </c>
      <c r="T955">
        <v>2302</v>
      </c>
      <c r="U955" t="str">
        <f t="shared" si="43"/>
        <v>Low</v>
      </c>
      <c r="V955">
        <v>8319</v>
      </c>
      <c r="W955">
        <v>1</v>
      </c>
      <c r="X955" t="s">
        <v>42</v>
      </c>
      <c r="Y955" t="s">
        <v>35</v>
      </c>
      <c r="Z955">
        <v>11</v>
      </c>
      <c r="AA955">
        <v>3</v>
      </c>
      <c r="AB955">
        <v>1</v>
      </c>
      <c r="AC955">
        <v>80</v>
      </c>
      <c r="AD955">
        <v>0</v>
      </c>
      <c r="AE955">
        <v>3</v>
      </c>
      <c r="AF955">
        <v>2</v>
      </c>
      <c r="AG955">
        <v>4</v>
      </c>
      <c r="AH955" t="str">
        <f t="shared" si="44"/>
        <v>3-5 Years</v>
      </c>
      <c r="AI955">
        <v>3</v>
      </c>
      <c r="AJ955">
        <v>2</v>
      </c>
      <c r="AK955">
        <v>2</v>
      </c>
      <c r="AL955">
        <v>2</v>
      </c>
    </row>
    <row r="956" spans="1:38" x14ac:dyDescent="0.25">
      <c r="A956">
        <v>44</v>
      </c>
      <c r="B956" t="str">
        <f t="shared" si="42"/>
        <v>Mid Career (31-45)</v>
      </c>
      <c r="C956" t="s">
        <v>35</v>
      </c>
      <c r="D956" t="s">
        <v>36</v>
      </c>
      <c r="E956">
        <v>935</v>
      </c>
      <c r="F956" t="s">
        <v>45</v>
      </c>
      <c r="G956">
        <v>3</v>
      </c>
      <c r="H956">
        <v>3</v>
      </c>
      <c r="I956" t="s">
        <v>38</v>
      </c>
      <c r="J956">
        <v>1</v>
      </c>
      <c r="K956">
        <v>1333</v>
      </c>
      <c r="L956">
        <v>1</v>
      </c>
      <c r="M956" t="s">
        <v>46</v>
      </c>
      <c r="N956">
        <v>89</v>
      </c>
      <c r="O956">
        <v>3</v>
      </c>
      <c r="P956">
        <v>1</v>
      </c>
      <c r="Q956" t="s">
        <v>50</v>
      </c>
      <c r="R956">
        <v>1</v>
      </c>
      <c r="S956" t="s">
        <v>48</v>
      </c>
      <c r="T956">
        <v>2362</v>
      </c>
      <c r="U956" t="str">
        <f t="shared" si="43"/>
        <v>Low</v>
      </c>
      <c r="V956">
        <v>14669</v>
      </c>
      <c r="W956">
        <v>4</v>
      </c>
      <c r="X956" t="s">
        <v>42</v>
      </c>
      <c r="Y956" t="s">
        <v>43</v>
      </c>
      <c r="Z956">
        <v>12</v>
      </c>
      <c r="AA956">
        <v>3</v>
      </c>
      <c r="AB956">
        <v>3</v>
      </c>
      <c r="AC956">
        <v>80</v>
      </c>
      <c r="AD956">
        <v>0</v>
      </c>
      <c r="AE956">
        <v>10</v>
      </c>
      <c r="AF956">
        <v>4</v>
      </c>
      <c r="AG956">
        <v>4</v>
      </c>
      <c r="AH956" t="str">
        <f t="shared" si="44"/>
        <v>3-5 Years</v>
      </c>
      <c r="AI956">
        <v>3</v>
      </c>
      <c r="AJ956">
        <v>2</v>
      </c>
      <c r="AK956">
        <v>1</v>
      </c>
      <c r="AL956">
        <v>2</v>
      </c>
    </row>
    <row r="957" spans="1:38" x14ac:dyDescent="0.25">
      <c r="A957">
        <v>42</v>
      </c>
      <c r="B957" t="str">
        <f t="shared" si="42"/>
        <v>Mid Career (31-45)</v>
      </c>
      <c r="C957" t="s">
        <v>43</v>
      </c>
      <c r="D957" t="s">
        <v>55</v>
      </c>
      <c r="E957">
        <v>495</v>
      </c>
      <c r="F957" t="s">
        <v>45</v>
      </c>
      <c r="G957">
        <v>2</v>
      </c>
      <c r="H957">
        <v>1</v>
      </c>
      <c r="I957" t="s">
        <v>38</v>
      </c>
      <c r="J957">
        <v>1</v>
      </c>
      <c r="K957">
        <v>1334</v>
      </c>
      <c r="L957">
        <v>3</v>
      </c>
      <c r="M957" t="s">
        <v>46</v>
      </c>
      <c r="N957">
        <v>37</v>
      </c>
      <c r="O957">
        <v>3</v>
      </c>
      <c r="P957">
        <v>4</v>
      </c>
      <c r="Q957" t="s">
        <v>56</v>
      </c>
      <c r="R957">
        <v>3</v>
      </c>
      <c r="S957" t="s">
        <v>48</v>
      </c>
      <c r="T957">
        <v>17861</v>
      </c>
      <c r="U957" t="str">
        <f t="shared" si="43"/>
        <v>High</v>
      </c>
      <c r="V957">
        <v>26582</v>
      </c>
      <c r="W957">
        <v>0</v>
      </c>
      <c r="X957" t="s">
        <v>42</v>
      </c>
      <c r="Y957" t="s">
        <v>35</v>
      </c>
      <c r="Z957">
        <v>13</v>
      </c>
      <c r="AA957">
        <v>3</v>
      </c>
      <c r="AB957">
        <v>4</v>
      </c>
      <c r="AC957">
        <v>80</v>
      </c>
      <c r="AD957">
        <v>0</v>
      </c>
      <c r="AE957">
        <v>21</v>
      </c>
      <c r="AF957">
        <v>3</v>
      </c>
      <c r="AG957">
        <v>2</v>
      </c>
      <c r="AH957" t="str">
        <f t="shared" si="44"/>
        <v>6+ Years</v>
      </c>
      <c r="AI957">
        <v>20</v>
      </c>
      <c r="AJ957">
        <v>8</v>
      </c>
      <c r="AK957">
        <v>2</v>
      </c>
      <c r="AL957">
        <v>10</v>
      </c>
    </row>
    <row r="958" spans="1:38" x14ac:dyDescent="0.25">
      <c r="A958">
        <v>55</v>
      </c>
      <c r="B958" t="str">
        <f t="shared" si="42"/>
        <v>Late Career (46+)</v>
      </c>
      <c r="C958" t="s">
        <v>43</v>
      </c>
      <c r="D958" t="s">
        <v>36</v>
      </c>
      <c r="E958">
        <v>282</v>
      </c>
      <c r="F958" t="s">
        <v>45</v>
      </c>
      <c r="G958">
        <v>2</v>
      </c>
      <c r="H958">
        <v>2</v>
      </c>
      <c r="I958" t="s">
        <v>51</v>
      </c>
      <c r="J958">
        <v>1</v>
      </c>
      <c r="K958">
        <v>1336</v>
      </c>
      <c r="L958">
        <v>4</v>
      </c>
      <c r="M958" t="s">
        <v>39</v>
      </c>
      <c r="N958">
        <v>58</v>
      </c>
      <c r="O958">
        <v>1</v>
      </c>
      <c r="P958">
        <v>5</v>
      </c>
      <c r="Q958" t="s">
        <v>56</v>
      </c>
      <c r="R958">
        <v>3</v>
      </c>
      <c r="S958" t="s">
        <v>48</v>
      </c>
      <c r="T958">
        <v>19187</v>
      </c>
      <c r="U958" t="str">
        <f t="shared" si="43"/>
        <v>High</v>
      </c>
      <c r="V958">
        <v>6992</v>
      </c>
      <c r="W958">
        <v>4</v>
      </c>
      <c r="X958" t="s">
        <v>42</v>
      </c>
      <c r="Y958" t="s">
        <v>43</v>
      </c>
      <c r="Z958">
        <v>14</v>
      </c>
      <c r="AA958">
        <v>3</v>
      </c>
      <c r="AB958">
        <v>4</v>
      </c>
      <c r="AC958">
        <v>80</v>
      </c>
      <c r="AD958">
        <v>1</v>
      </c>
      <c r="AE958">
        <v>23</v>
      </c>
      <c r="AF958">
        <v>5</v>
      </c>
      <c r="AG958">
        <v>3</v>
      </c>
      <c r="AH958" t="str">
        <f t="shared" si="44"/>
        <v>6+ Years</v>
      </c>
      <c r="AI958">
        <v>19</v>
      </c>
      <c r="AJ958">
        <v>9</v>
      </c>
      <c r="AK958">
        <v>9</v>
      </c>
      <c r="AL958">
        <v>11</v>
      </c>
    </row>
    <row r="959" spans="1:38" x14ac:dyDescent="0.25">
      <c r="A959">
        <v>56</v>
      </c>
      <c r="B959" t="str">
        <f t="shared" si="42"/>
        <v>Late Career (46+)</v>
      </c>
      <c r="C959" t="s">
        <v>43</v>
      </c>
      <c r="D959" t="s">
        <v>36</v>
      </c>
      <c r="E959">
        <v>206</v>
      </c>
      <c r="F959" t="s">
        <v>61</v>
      </c>
      <c r="G959">
        <v>8</v>
      </c>
      <c r="H959">
        <v>4</v>
      </c>
      <c r="I959" t="s">
        <v>38</v>
      </c>
      <c r="J959">
        <v>1</v>
      </c>
      <c r="K959">
        <v>1338</v>
      </c>
      <c r="L959">
        <v>4</v>
      </c>
      <c r="M959" t="s">
        <v>46</v>
      </c>
      <c r="N959">
        <v>99</v>
      </c>
      <c r="O959">
        <v>3</v>
      </c>
      <c r="P959">
        <v>5</v>
      </c>
      <c r="Q959" t="s">
        <v>56</v>
      </c>
      <c r="R959">
        <v>2</v>
      </c>
      <c r="S959" t="s">
        <v>41</v>
      </c>
      <c r="T959">
        <v>19717</v>
      </c>
      <c r="U959" t="str">
        <f t="shared" si="43"/>
        <v>High</v>
      </c>
      <c r="V959">
        <v>4022</v>
      </c>
      <c r="W959">
        <v>6</v>
      </c>
      <c r="X959" t="s">
        <v>42</v>
      </c>
      <c r="Y959" t="s">
        <v>43</v>
      </c>
      <c r="Z959">
        <v>14</v>
      </c>
      <c r="AA959">
        <v>3</v>
      </c>
      <c r="AB959">
        <v>1</v>
      </c>
      <c r="AC959">
        <v>80</v>
      </c>
      <c r="AD959">
        <v>0</v>
      </c>
      <c r="AE959">
        <v>36</v>
      </c>
      <c r="AF959">
        <v>4</v>
      </c>
      <c r="AG959">
        <v>3</v>
      </c>
      <c r="AH959" t="str">
        <f t="shared" si="44"/>
        <v>6+ Years</v>
      </c>
      <c r="AI959">
        <v>7</v>
      </c>
      <c r="AJ959">
        <v>3</v>
      </c>
      <c r="AK959">
        <v>7</v>
      </c>
      <c r="AL959">
        <v>7</v>
      </c>
    </row>
    <row r="960" spans="1:38" x14ac:dyDescent="0.25">
      <c r="A960">
        <v>40</v>
      </c>
      <c r="B960" t="str">
        <f t="shared" si="42"/>
        <v>Mid Career (31-45)</v>
      </c>
      <c r="C960" t="s">
        <v>43</v>
      </c>
      <c r="D960" t="s">
        <v>55</v>
      </c>
      <c r="E960">
        <v>458</v>
      </c>
      <c r="F960" t="s">
        <v>45</v>
      </c>
      <c r="G960">
        <v>16</v>
      </c>
      <c r="H960">
        <v>2</v>
      </c>
      <c r="I960" t="s">
        <v>38</v>
      </c>
      <c r="J960">
        <v>1</v>
      </c>
      <c r="K960">
        <v>1340</v>
      </c>
      <c r="L960">
        <v>3</v>
      </c>
      <c r="M960" t="s">
        <v>46</v>
      </c>
      <c r="N960">
        <v>74</v>
      </c>
      <c r="O960">
        <v>3</v>
      </c>
      <c r="P960">
        <v>1</v>
      </c>
      <c r="Q960" t="s">
        <v>47</v>
      </c>
      <c r="R960">
        <v>3</v>
      </c>
      <c r="S960" t="s">
        <v>52</v>
      </c>
      <c r="T960">
        <v>3544</v>
      </c>
      <c r="U960" t="str">
        <f t="shared" si="43"/>
        <v>Medium</v>
      </c>
      <c r="V960">
        <v>8532</v>
      </c>
      <c r="W960">
        <v>9</v>
      </c>
      <c r="X960" t="s">
        <v>42</v>
      </c>
      <c r="Y960" t="s">
        <v>43</v>
      </c>
      <c r="Z960">
        <v>16</v>
      </c>
      <c r="AA960">
        <v>3</v>
      </c>
      <c r="AB960">
        <v>2</v>
      </c>
      <c r="AC960">
        <v>80</v>
      </c>
      <c r="AD960">
        <v>1</v>
      </c>
      <c r="AE960">
        <v>6</v>
      </c>
      <c r="AF960">
        <v>0</v>
      </c>
      <c r="AG960">
        <v>3</v>
      </c>
      <c r="AH960" t="str">
        <f t="shared" si="44"/>
        <v>3-5 Years</v>
      </c>
      <c r="AI960">
        <v>4</v>
      </c>
      <c r="AJ960">
        <v>2</v>
      </c>
      <c r="AK960">
        <v>0</v>
      </c>
      <c r="AL960">
        <v>0</v>
      </c>
    </row>
    <row r="961" spans="1:38" x14ac:dyDescent="0.25">
      <c r="A961">
        <v>34</v>
      </c>
      <c r="B961" t="str">
        <f t="shared" si="42"/>
        <v>Mid Career (31-45)</v>
      </c>
      <c r="C961" t="s">
        <v>43</v>
      </c>
      <c r="D961" t="s">
        <v>36</v>
      </c>
      <c r="E961">
        <v>943</v>
      </c>
      <c r="F961" t="s">
        <v>45</v>
      </c>
      <c r="G961">
        <v>9</v>
      </c>
      <c r="H961">
        <v>3</v>
      </c>
      <c r="I961" t="s">
        <v>38</v>
      </c>
      <c r="J961">
        <v>1</v>
      </c>
      <c r="K961">
        <v>1344</v>
      </c>
      <c r="L961">
        <v>4</v>
      </c>
      <c r="M961" t="s">
        <v>46</v>
      </c>
      <c r="N961">
        <v>86</v>
      </c>
      <c r="O961">
        <v>3</v>
      </c>
      <c r="P961">
        <v>3</v>
      </c>
      <c r="Q961" t="s">
        <v>54</v>
      </c>
      <c r="R961">
        <v>4</v>
      </c>
      <c r="S961" t="s">
        <v>52</v>
      </c>
      <c r="T961">
        <v>8500</v>
      </c>
      <c r="U961" t="str">
        <f t="shared" si="43"/>
        <v>High</v>
      </c>
      <c r="V961">
        <v>5494</v>
      </c>
      <c r="W961">
        <v>0</v>
      </c>
      <c r="X961" t="s">
        <v>42</v>
      </c>
      <c r="Y961" t="s">
        <v>43</v>
      </c>
      <c r="Z961">
        <v>11</v>
      </c>
      <c r="AA961">
        <v>3</v>
      </c>
      <c r="AB961">
        <v>4</v>
      </c>
      <c r="AC961">
        <v>80</v>
      </c>
      <c r="AD961">
        <v>1</v>
      </c>
      <c r="AE961">
        <v>10</v>
      </c>
      <c r="AF961">
        <v>0</v>
      </c>
      <c r="AG961">
        <v>2</v>
      </c>
      <c r="AH961" t="str">
        <f t="shared" si="44"/>
        <v>6+ Years</v>
      </c>
      <c r="AI961">
        <v>9</v>
      </c>
      <c r="AJ961">
        <v>7</v>
      </c>
      <c r="AK961">
        <v>1</v>
      </c>
      <c r="AL961">
        <v>6</v>
      </c>
    </row>
    <row r="962" spans="1:38" x14ac:dyDescent="0.25">
      <c r="A962">
        <v>40</v>
      </c>
      <c r="B962" t="str">
        <f t="shared" si="42"/>
        <v>Mid Career (31-45)</v>
      </c>
      <c r="C962" t="s">
        <v>43</v>
      </c>
      <c r="D962" t="s">
        <v>36</v>
      </c>
      <c r="E962">
        <v>523</v>
      </c>
      <c r="F962" t="s">
        <v>45</v>
      </c>
      <c r="G962">
        <v>2</v>
      </c>
      <c r="H962">
        <v>3</v>
      </c>
      <c r="I962" t="s">
        <v>38</v>
      </c>
      <c r="J962">
        <v>1</v>
      </c>
      <c r="K962">
        <v>1346</v>
      </c>
      <c r="L962">
        <v>3</v>
      </c>
      <c r="M962" t="s">
        <v>46</v>
      </c>
      <c r="N962">
        <v>98</v>
      </c>
      <c r="O962">
        <v>3</v>
      </c>
      <c r="P962">
        <v>2</v>
      </c>
      <c r="Q962" t="s">
        <v>47</v>
      </c>
      <c r="R962">
        <v>4</v>
      </c>
      <c r="S962" t="s">
        <v>41</v>
      </c>
      <c r="T962">
        <v>4661</v>
      </c>
      <c r="U962" t="str">
        <f t="shared" si="43"/>
        <v>Medium</v>
      </c>
      <c r="V962">
        <v>22455</v>
      </c>
      <c r="W962">
        <v>1</v>
      </c>
      <c r="X962" t="s">
        <v>42</v>
      </c>
      <c r="Y962" t="s">
        <v>43</v>
      </c>
      <c r="Z962">
        <v>13</v>
      </c>
      <c r="AA962">
        <v>3</v>
      </c>
      <c r="AB962">
        <v>3</v>
      </c>
      <c r="AC962">
        <v>80</v>
      </c>
      <c r="AD962">
        <v>0</v>
      </c>
      <c r="AE962">
        <v>9</v>
      </c>
      <c r="AF962">
        <v>4</v>
      </c>
      <c r="AG962">
        <v>3</v>
      </c>
      <c r="AH962" t="str">
        <f t="shared" si="44"/>
        <v>6+ Years</v>
      </c>
      <c r="AI962">
        <v>9</v>
      </c>
      <c r="AJ962">
        <v>8</v>
      </c>
      <c r="AK962">
        <v>8</v>
      </c>
      <c r="AL962">
        <v>8</v>
      </c>
    </row>
    <row r="963" spans="1:38" x14ac:dyDescent="0.25">
      <c r="A963">
        <v>41</v>
      </c>
      <c r="B963" t="str">
        <f t="shared" ref="B963:B1026" si="45">IF(A963&lt;=30,"Early Career (18-30)",
 IF(A963&lt;=45,"Mid Career (31-45)",
 "Late Career (46+)"))</f>
        <v>Mid Career (31-45)</v>
      </c>
      <c r="C963" t="s">
        <v>43</v>
      </c>
      <c r="D963" t="s">
        <v>44</v>
      </c>
      <c r="E963">
        <v>1018</v>
      </c>
      <c r="F963" t="s">
        <v>37</v>
      </c>
      <c r="G963">
        <v>1</v>
      </c>
      <c r="H963">
        <v>3</v>
      </c>
      <c r="I963" t="s">
        <v>59</v>
      </c>
      <c r="J963">
        <v>1</v>
      </c>
      <c r="K963">
        <v>1349</v>
      </c>
      <c r="L963">
        <v>3</v>
      </c>
      <c r="M963" t="s">
        <v>39</v>
      </c>
      <c r="N963">
        <v>66</v>
      </c>
      <c r="O963">
        <v>3</v>
      </c>
      <c r="P963">
        <v>2</v>
      </c>
      <c r="Q963" t="s">
        <v>40</v>
      </c>
      <c r="R963">
        <v>1</v>
      </c>
      <c r="S963" t="s">
        <v>52</v>
      </c>
      <c r="T963">
        <v>4103</v>
      </c>
      <c r="U963" t="str">
        <f t="shared" ref="U963:U1026" si="46">IF(T963&lt;3000,"Low",
 IF(T963&lt;7000,"Medium",
 "High"))</f>
        <v>Medium</v>
      </c>
      <c r="V963">
        <v>4297</v>
      </c>
      <c r="W963">
        <v>0</v>
      </c>
      <c r="X963" t="s">
        <v>42</v>
      </c>
      <c r="Y963" t="s">
        <v>43</v>
      </c>
      <c r="Z963">
        <v>17</v>
      </c>
      <c r="AA963">
        <v>3</v>
      </c>
      <c r="AB963">
        <v>4</v>
      </c>
      <c r="AC963">
        <v>80</v>
      </c>
      <c r="AD963">
        <v>1</v>
      </c>
      <c r="AE963">
        <v>10</v>
      </c>
      <c r="AF963">
        <v>2</v>
      </c>
      <c r="AG963">
        <v>3</v>
      </c>
      <c r="AH963" t="str">
        <f t="shared" ref="AH963:AH1026" si="47">IF(AI963&lt;=2,"0-2 Years",
 IF(AI963&lt;=5,"3-5 Years",
 "6+ Years"))</f>
        <v>6+ Years</v>
      </c>
      <c r="AI963">
        <v>9</v>
      </c>
      <c r="AJ963">
        <v>3</v>
      </c>
      <c r="AK963">
        <v>1</v>
      </c>
      <c r="AL963">
        <v>7</v>
      </c>
    </row>
    <row r="964" spans="1:38" x14ac:dyDescent="0.25">
      <c r="A964">
        <v>35</v>
      </c>
      <c r="B964" t="str">
        <f t="shared" si="45"/>
        <v>Mid Career (31-45)</v>
      </c>
      <c r="C964" t="s">
        <v>43</v>
      </c>
      <c r="D964" t="s">
        <v>44</v>
      </c>
      <c r="E964">
        <v>482</v>
      </c>
      <c r="F964" t="s">
        <v>45</v>
      </c>
      <c r="G964">
        <v>4</v>
      </c>
      <c r="H964">
        <v>4</v>
      </c>
      <c r="I964" t="s">
        <v>38</v>
      </c>
      <c r="J964">
        <v>1</v>
      </c>
      <c r="K964">
        <v>1350</v>
      </c>
      <c r="L964">
        <v>3</v>
      </c>
      <c r="M964" t="s">
        <v>46</v>
      </c>
      <c r="N964">
        <v>87</v>
      </c>
      <c r="O964">
        <v>3</v>
      </c>
      <c r="P964">
        <v>2</v>
      </c>
      <c r="Q964" t="s">
        <v>47</v>
      </c>
      <c r="R964">
        <v>3</v>
      </c>
      <c r="S964" t="s">
        <v>41</v>
      </c>
      <c r="T964">
        <v>4249</v>
      </c>
      <c r="U964" t="str">
        <f t="shared" si="46"/>
        <v>Medium</v>
      </c>
      <c r="V964">
        <v>2690</v>
      </c>
      <c r="W964">
        <v>1</v>
      </c>
      <c r="X964" t="s">
        <v>42</v>
      </c>
      <c r="Y964" t="s">
        <v>35</v>
      </c>
      <c r="Z964">
        <v>11</v>
      </c>
      <c r="AA964">
        <v>3</v>
      </c>
      <c r="AB964">
        <v>2</v>
      </c>
      <c r="AC964">
        <v>80</v>
      </c>
      <c r="AD964">
        <v>0</v>
      </c>
      <c r="AE964">
        <v>9</v>
      </c>
      <c r="AF964">
        <v>3</v>
      </c>
      <c r="AG964">
        <v>3</v>
      </c>
      <c r="AH964" t="str">
        <f t="shared" si="47"/>
        <v>6+ Years</v>
      </c>
      <c r="AI964">
        <v>9</v>
      </c>
      <c r="AJ964">
        <v>6</v>
      </c>
      <c r="AK964">
        <v>1</v>
      </c>
      <c r="AL964">
        <v>1</v>
      </c>
    </row>
    <row r="965" spans="1:38" x14ac:dyDescent="0.25">
      <c r="A965">
        <v>51</v>
      </c>
      <c r="B965" t="str">
        <f t="shared" si="45"/>
        <v>Late Career (46+)</v>
      </c>
      <c r="C965" t="s">
        <v>43</v>
      </c>
      <c r="D965" t="s">
        <v>36</v>
      </c>
      <c r="E965">
        <v>770</v>
      </c>
      <c r="F965" t="s">
        <v>61</v>
      </c>
      <c r="G965">
        <v>5</v>
      </c>
      <c r="H965">
        <v>3</v>
      </c>
      <c r="I965" t="s">
        <v>38</v>
      </c>
      <c r="J965">
        <v>1</v>
      </c>
      <c r="K965">
        <v>1352</v>
      </c>
      <c r="L965">
        <v>3</v>
      </c>
      <c r="M965" t="s">
        <v>46</v>
      </c>
      <c r="N965">
        <v>84</v>
      </c>
      <c r="O965">
        <v>3</v>
      </c>
      <c r="P965">
        <v>4</v>
      </c>
      <c r="Q965" t="s">
        <v>56</v>
      </c>
      <c r="R965">
        <v>2</v>
      </c>
      <c r="S965" t="s">
        <v>52</v>
      </c>
      <c r="T965">
        <v>14026</v>
      </c>
      <c r="U965" t="str">
        <f t="shared" si="46"/>
        <v>High</v>
      </c>
      <c r="V965">
        <v>17588</v>
      </c>
      <c r="W965">
        <v>1</v>
      </c>
      <c r="X965" t="s">
        <v>42</v>
      </c>
      <c r="Y965" t="s">
        <v>35</v>
      </c>
      <c r="Z965">
        <v>11</v>
      </c>
      <c r="AA965">
        <v>3</v>
      </c>
      <c r="AB965">
        <v>2</v>
      </c>
      <c r="AC965">
        <v>80</v>
      </c>
      <c r="AD965">
        <v>1</v>
      </c>
      <c r="AE965">
        <v>33</v>
      </c>
      <c r="AF965">
        <v>2</v>
      </c>
      <c r="AG965">
        <v>3</v>
      </c>
      <c r="AH965" t="str">
        <f t="shared" si="47"/>
        <v>6+ Years</v>
      </c>
      <c r="AI965">
        <v>33</v>
      </c>
      <c r="AJ965">
        <v>9</v>
      </c>
      <c r="AK965">
        <v>0</v>
      </c>
      <c r="AL965">
        <v>10</v>
      </c>
    </row>
    <row r="966" spans="1:38" x14ac:dyDescent="0.25">
      <c r="A966">
        <v>38</v>
      </c>
      <c r="B966" t="str">
        <f t="shared" si="45"/>
        <v>Mid Career (31-45)</v>
      </c>
      <c r="C966" t="s">
        <v>43</v>
      </c>
      <c r="D966" t="s">
        <v>36</v>
      </c>
      <c r="E966">
        <v>1009</v>
      </c>
      <c r="F966" t="s">
        <v>37</v>
      </c>
      <c r="G966">
        <v>2</v>
      </c>
      <c r="H966">
        <v>2</v>
      </c>
      <c r="I966" t="s">
        <v>38</v>
      </c>
      <c r="J966">
        <v>1</v>
      </c>
      <c r="K966">
        <v>1355</v>
      </c>
      <c r="L966">
        <v>2</v>
      </c>
      <c r="M966" t="s">
        <v>39</v>
      </c>
      <c r="N966">
        <v>31</v>
      </c>
      <c r="O966">
        <v>3</v>
      </c>
      <c r="P966">
        <v>2</v>
      </c>
      <c r="Q966" t="s">
        <v>40</v>
      </c>
      <c r="R966">
        <v>1</v>
      </c>
      <c r="S966" t="s">
        <v>52</v>
      </c>
      <c r="T966">
        <v>6893</v>
      </c>
      <c r="U966" t="str">
        <f t="shared" si="46"/>
        <v>Medium</v>
      </c>
      <c r="V966">
        <v>19461</v>
      </c>
      <c r="W966">
        <v>3</v>
      </c>
      <c r="X966" t="s">
        <v>42</v>
      </c>
      <c r="Y966" t="s">
        <v>43</v>
      </c>
      <c r="Z966">
        <v>15</v>
      </c>
      <c r="AA966">
        <v>3</v>
      </c>
      <c r="AB966">
        <v>4</v>
      </c>
      <c r="AC966">
        <v>80</v>
      </c>
      <c r="AD966">
        <v>1</v>
      </c>
      <c r="AE966">
        <v>11</v>
      </c>
      <c r="AF966">
        <v>3</v>
      </c>
      <c r="AG966">
        <v>3</v>
      </c>
      <c r="AH966" t="str">
        <f t="shared" si="47"/>
        <v>6+ Years</v>
      </c>
      <c r="AI966">
        <v>7</v>
      </c>
      <c r="AJ966">
        <v>7</v>
      </c>
      <c r="AK966">
        <v>1</v>
      </c>
      <c r="AL966">
        <v>7</v>
      </c>
    </row>
    <row r="967" spans="1:38" x14ac:dyDescent="0.25">
      <c r="A967">
        <v>34</v>
      </c>
      <c r="B967" t="str">
        <f t="shared" si="45"/>
        <v>Mid Career (31-45)</v>
      </c>
      <c r="C967" t="s">
        <v>43</v>
      </c>
      <c r="D967" t="s">
        <v>36</v>
      </c>
      <c r="E967">
        <v>507</v>
      </c>
      <c r="F967" t="s">
        <v>37</v>
      </c>
      <c r="G967">
        <v>15</v>
      </c>
      <c r="H967">
        <v>2</v>
      </c>
      <c r="I967" t="s">
        <v>51</v>
      </c>
      <c r="J967">
        <v>1</v>
      </c>
      <c r="K967">
        <v>1356</v>
      </c>
      <c r="L967">
        <v>3</v>
      </c>
      <c r="M967" t="s">
        <v>39</v>
      </c>
      <c r="N967">
        <v>66</v>
      </c>
      <c r="O967">
        <v>3</v>
      </c>
      <c r="P967">
        <v>2</v>
      </c>
      <c r="Q967" t="s">
        <v>40</v>
      </c>
      <c r="R967">
        <v>1</v>
      </c>
      <c r="S967" t="s">
        <v>41</v>
      </c>
      <c r="T967">
        <v>6125</v>
      </c>
      <c r="U967" t="str">
        <f t="shared" si="46"/>
        <v>Medium</v>
      </c>
      <c r="V967">
        <v>23553</v>
      </c>
      <c r="W967">
        <v>1</v>
      </c>
      <c r="X967" t="s">
        <v>42</v>
      </c>
      <c r="Y967" t="s">
        <v>43</v>
      </c>
      <c r="Z967">
        <v>12</v>
      </c>
      <c r="AA967">
        <v>3</v>
      </c>
      <c r="AB967">
        <v>4</v>
      </c>
      <c r="AC967">
        <v>80</v>
      </c>
      <c r="AD967">
        <v>0</v>
      </c>
      <c r="AE967">
        <v>10</v>
      </c>
      <c r="AF967">
        <v>6</v>
      </c>
      <c r="AG967">
        <v>4</v>
      </c>
      <c r="AH967" t="str">
        <f t="shared" si="47"/>
        <v>6+ Years</v>
      </c>
      <c r="AI967">
        <v>10</v>
      </c>
      <c r="AJ967">
        <v>8</v>
      </c>
      <c r="AK967">
        <v>9</v>
      </c>
      <c r="AL967">
        <v>6</v>
      </c>
    </row>
    <row r="968" spans="1:38" x14ac:dyDescent="0.25">
      <c r="A968">
        <v>25</v>
      </c>
      <c r="B968" t="str">
        <f t="shared" si="45"/>
        <v>Early Career (18-30)</v>
      </c>
      <c r="C968" t="s">
        <v>43</v>
      </c>
      <c r="D968" t="s">
        <v>36</v>
      </c>
      <c r="E968">
        <v>882</v>
      </c>
      <c r="F968" t="s">
        <v>45</v>
      </c>
      <c r="G968">
        <v>19</v>
      </c>
      <c r="H968">
        <v>1</v>
      </c>
      <c r="I968" t="s">
        <v>51</v>
      </c>
      <c r="J968">
        <v>1</v>
      </c>
      <c r="K968">
        <v>1358</v>
      </c>
      <c r="L968">
        <v>4</v>
      </c>
      <c r="M968" t="s">
        <v>46</v>
      </c>
      <c r="N968">
        <v>67</v>
      </c>
      <c r="O968">
        <v>3</v>
      </c>
      <c r="P968">
        <v>1</v>
      </c>
      <c r="Q968" t="s">
        <v>50</v>
      </c>
      <c r="R968">
        <v>4</v>
      </c>
      <c r="S968" t="s">
        <v>48</v>
      </c>
      <c r="T968">
        <v>3669</v>
      </c>
      <c r="U968" t="str">
        <f t="shared" si="46"/>
        <v>Medium</v>
      </c>
      <c r="V968">
        <v>9075</v>
      </c>
      <c r="W968">
        <v>3</v>
      </c>
      <c r="X968" t="s">
        <v>42</v>
      </c>
      <c r="Y968" t="s">
        <v>43</v>
      </c>
      <c r="Z968">
        <v>11</v>
      </c>
      <c r="AA968">
        <v>3</v>
      </c>
      <c r="AB968">
        <v>3</v>
      </c>
      <c r="AC968">
        <v>80</v>
      </c>
      <c r="AD968">
        <v>3</v>
      </c>
      <c r="AE968">
        <v>7</v>
      </c>
      <c r="AF968">
        <v>6</v>
      </c>
      <c r="AG968">
        <v>2</v>
      </c>
      <c r="AH968" t="str">
        <f t="shared" si="47"/>
        <v>3-5 Years</v>
      </c>
      <c r="AI968">
        <v>3</v>
      </c>
      <c r="AJ968">
        <v>2</v>
      </c>
      <c r="AK968">
        <v>1</v>
      </c>
      <c r="AL968">
        <v>2</v>
      </c>
    </row>
    <row r="969" spans="1:38" x14ac:dyDescent="0.25">
      <c r="A969">
        <v>58</v>
      </c>
      <c r="B969" t="str">
        <f t="shared" si="45"/>
        <v>Late Career (46+)</v>
      </c>
      <c r="C969" t="s">
        <v>35</v>
      </c>
      <c r="D969" t="s">
        <v>36</v>
      </c>
      <c r="E969">
        <v>601</v>
      </c>
      <c r="F969" t="s">
        <v>45</v>
      </c>
      <c r="G969">
        <v>7</v>
      </c>
      <c r="H969">
        <v>4</v>
      </c>
      <c r="I969" t="s">
        <v>51</v>
      </c>
      <c r="J969">
        <v>1</v>
      </c>
      <c r="K969">
        <v>1360</v>
      </c>
      <c r="L969">
        <v>3</v>
      </c>
      <c r="M969" t="s">
        <v>39</v>
      </c>
      <c r="N969">
        <v>53</v>
      </c>
      <c r="O969">
        <v>2</v>
      </c>
      <c r="P969">
        <v>3</v>
      </c>
      <c r="Q969" t="s">
        <v>53</v>
      </c>
      <c r="R969">
        <v>1</v>
      </c>
      <c r="S969" t="s">
        <v>48</v>
      </c>
      <c r="T969">
        <v>10008</v>
      </c>
      <c r="U969" t="str">
        <f t="shared" si="46"/>
        <v>High</v>
      </c>
      <c r="V969">
        <v>12023</v>
      </c>
      <c r="W969">
        <v>7</v>
      </c>
      <c r="X969" t="s">
        <v>42</v>
      </c>
      <c r="Y969" t="s">
        <v>35</v>
      </c>
      <c r="Z969">
        <v>14</v>
      </c>
      <c r="AA969">
        <v>3</v>
      </c>
      <c r="AB969">
        <v>4</v>
      </c>
      <c r="AC969">
        <v>80</v>
      </c>
      <c r="AD969">
        <v>0</v>
      </c>
      <c r="AE969">
        <v>31</v>
      </c>
      <c r="AF969">
        <v>0</v>
      </c>
      <c r="AG969">
        <v>2</v>
      </c>
      <c r="AH969" t="str">
        <f t="shared" si="47"/>
        <v>6+ Years</v>
      </c>
      <c r="AI969">
        <v>10</v>
      </c>
      <c r="AJ969">
        <v>9</v>
      </c>
      <c r="AK969">
        <v>5</v>
      </c>
      <c r="AL969">
        <v>9</v>
      </c>
    </row>
    <row r="970" spans="1:38" x14ac:dyDescent="0.25">
      <c r="A970">
        <v>40</v>
      </c>
      <c r="B970" t="str">
        <f t="shared" si="45"/>
        <v>Mid Career (31-45)</v>
      </c>
      <c r="C970" t="s">
        <v>43</v>
      </c>
      <c r="D970" t="s">
        <v>36</v>
      </c>
      <c r="E970">
        <v>329</v>
      </c>
      <c r="F970" t="s">
        <v>45</v>
      </c>
      <c r="G970">
        <v>1</v>
      </c>
      <c r="H970">
        <v>4</v>
      </c>
      <c r="I970" t="s">
        <v>38</v>
      </c>
      <c r="J970">
        <v>1</v>
      </c>
      <c r="K970">
        <v>1361</v>
      </c>
      <c r="L970">
        <v>2</v>
      </c>
      <c r="M970" t="s">
        <v>46</v>
      </c>
      <c r="N970">
        <v>88</v>
      </c>
      <c r="O970">
        <v>3</v>
      </c>
      <c r="P970">
        <v>1</v>
      </c>
      <c r="Q970" t="s">
        <v>50</v>
      </c>
      <c r="R970">
        <v>2</v>
      </c>
      <c r="S970" t="s">
        <v>48</v>
      </c>
      <c r="T970">
        <v>2387</v>
      </c>
      <c r="U970" t="str">
        <f t="shared" si="46"/>
        <v>Low</v>
      </c>
      <c r="V970">
        <v>6762</v>
      </c>
      <c r="W970">
        <v>3</v>
      </c>
      <c r="X970" t="s">
        <v>42</v>
      </c>
      <c r="Y970" t="s">
        <v>43</v>
      </c>
      <c r="Z970">
        <v>22</v>
      </c>
      <c r="AA970">
        <v>4</v>
      </c>
      <c r="AB970">
        <v>3</v>
      </c>
      <c r="AC970">
        <v>80</v>
      </c>
      <c r="AD970">
        <v>1</v>
      </c>
      <c r="AE970">
        <v>7</v>
      </c>
      <c r="AF970">
        <v>3</v>
      </c>
      <c r="AG970">
        <v>3</v>
      </c>
      <c r="AH970" t="str">
        <f t="shared" si="47"/>
        <v>3-5 Years</v>
      </c>
      <c r="AI970">
        <v>4</v>
      </c>
      <c r="AJ970">
        <v>2</v>
      </c>
      <c r="AK970">
        <v>0</v>
      </c>
      <c r="AL970">
        <v>3</v>
      </c>
    </row>
    <row r="971" spans="1:38" x14ac:dyDescent="0.25">
      <c r="A971">
        <v>36</v>
      </c>
      <c r="B971" t="str">
        <f t="shared" si="45"/>
        <v>Mid Career (31-45)</v>
      </c>
      <c r="C971" t="s">
        <v>43</v>
      </c>
      <c r="D971" t="s">
        <v>44</v>
      </c>
      <c r="E971">
        <v>607</v>
      </c>
      <c r="F971" t="s">
        <v>37</v>
      </c>
      <c r="G971">
        <v>7</v>
      </c>
      <c r="H971">
        <v>3</v>
      </c>
      <c r="I971" t="s">
        <v>59</v>
      </c>
      <c r="J971">
        <v>1</v>
      </c>
      <c r="K971">
        <v>1362</v>
      </c>
      <c r="L971">
        <v>1</v>
      </c>
      <c r="M971" t="s">
        <v>39</v>
      </c>
      <c r="N971">
        <v>83</v>
      </c>
      <c r="O971">
        <v>4</v>
      </c>
      <c r="P971">
        <v>2</v>
      </c>
      <c r="Q971" t="s">
        <v>40</v>
      </c>
      <c r="R971">
        <v>1</v>
      </c>
      <c r="S971" t="s">
        <v>48</v>
      </c>
      <c r="T971">
        <v>4639</v>
      </c>
      <c r="U971" t="str">
        <f t="shared" si="46"/>
        <v>Medium</v>
      </c>
      <c r="V971">
        <v>2261</v>
      </c>
      <c r="W971">
        <v>2</v>
      </c>
      <c r="X971" t="s">
        <v>42</v>
      </c>
      <c r="Y971" t="s">
        <v>43</v>
      </c>
      <c r="Z971">
        <v>16</v>
      </c>
      <c r="AA971">
        <v>3</v>
      </c>
      <c r="AB971">
        <v>4</v>
      </c>
      <c r="AC971">
        <v>80</v>
      </c>
      <c r="AD971">
        <v>1</v>
      </c>
      <c r="AE971">
        <v>17</v>
      </c>
      <c r="AF971">
        <v>2</v>
      </c>
      <c r="AG971">
        <v>2</v>
      </c>
      <c r="AH971" t="str">
        <f t="shared" si="47"/>
        <v>6+ Years</v>
      </c>
      <c r="AI971">
        <v>15</v>
      </c>
      <c r="AJ971">
        <v>7</v>
      </c>
      <c r="AK971">
        <v>6</v>
      </c>
      <c r="AL971">
        <v>13</v>
      </c>
    </row>
    <row r="972" spans="1:38" x14ac:dyDescent="0.25">
      <c r="A972">
        <v>48</v>
      </c>
      <c r="B972" t="str">
        <f t="shared" si="45"/>
        <v>Late Career (46+)</v>
      </c>
      <c r="C972" t="s">
        <v>43</v>
      </c>
      <c r="D972" t="s">
        <v>36</v>
      </c>
      <c r="E972">
        <v>855</v>
      </c>
      <c r="F972" t="s">
        <v>45</v>
      </c>
      <c r="G972">
        <v>4</v>
      </c>
      <c r="H972">
        <v>3</v>
      </c>
      <c r="I972" t="s">
        <v>38</v>
      </c>
      <c r="J972">
        <v>1</v>
      </c>
      <c r="K972">
        <v>1363</v>
      </c>
      <c r="L972">
        <v>4</v>
      </c>
      <c r="M972" t="s">
        <v>46</v>
      </c>
      <c r="N972">
        <v>54</v>
      </c>
      <c r="O972">
        <v>3</v>
      </c>
      <c r="P972">
        <v>3</v>
      </c>
      <c r="Q972" t="s">
        <v>53</v>
      </c>
      <c r="R972">
        <v>4</v>
      </c>
      <c r="S972" t="s">
        <v>41</v>
      </c>
      <c r="T972">
        <v>7898</v>
      </c>
      <c r="U972" t="str">
        <f t="shared" si="46"/>
        <v>High</v>
      </c>
      <c r="V972">
        <v>18706</v>
      </c>
      <c r="W972">
        <v>1</v>
      </c>
      <c r="X972" t="s">
        <v>42</v>
      </c>
      <c r="Y972" t="s">
        <v>43</v>
      </c>
      <c r="Z972">
        <v>11</v>
      </c>
      <c r="AA972">
        <v>3</v>
      </c>
      <c r="AB972">
        <v>3</v>
      </c>
      <c r="AC972">
        <v>80</v>
      </c>
      <c r="AD972">
        <v>0</v>
      </c>
      <c r="AE972">
        <v>11</v>
      </c>
      <c r="AF972">
        <v>2</v>
      </c>
      <c r="AG972">
        <v>3</v>
      </c>
      <c r="AH972" t="str">
        <f t="shared" si="47"/>
        <v>6+ Years</v>
      </c>
      <c r="AI972">
        <v>10</v>
      </c>
      <c r="AJ972">
        <v>9</v>
      </c>
      <c r="AK972">
        <v>0</v>
      </c>
      <c r="AL972">
        <v>8</v>
      </c>
    </row>
    <row r="973" spans="1:38" x14ac:dyDescent="0.25">
      <c r="A973">
        <v>27</v>
      </c>
      <c r="B973" t="str">
        <f t="shared" si="45"/>
        <v>Early Career (18-30)</v>
      </c>
      <c r="C973" t="s">
        <v>43</v>
      </c>
      <c r="D973" t="s">
        <v>36</v>
      </c>
      <c r="E973">
        <v>1291</v>
      </c>
      <c r="F973" t="s">
        <v>37</v>
      </c>
      <c r="G973">
        <v>11</v>
      </c>
      <c r="H973">
        <v>3</v>
      </c>
      <c r="I973" t="s">
        <v>51</v>
      </c>
      <c r="J973">
        <v>1</v>
      </c>
      <c r="K973">
        <v>1364</v>
      </c>
      <c r="L973">
        <v>3</v>
      </c>
      <c r="M973" t="s">
        <v>39</v>
      </c>
      <c r="N973">
        <v>98</v>
      </c>
      <c r="O973">
        <v>4</v>
      </c>
      <c r="P973">
        <v>1</v>
      </c>
      <c r="Q973" t="s">
        <v>57</v>
      </c>
      <c r="R973">
        <v>4</v>
      </c>
      <c r="S973" t="s">
        <v>48</v>
      </c>
      <c r="T973">
        <v>2534</v>
      </c>
      <c r="U973" t="str">
        <f t="shared" si="46"/>
        <v>Low</v>
      </c>
      <c r="V973">
        <v>6527</v>
      </c>
      <c r="W973">
        <v>8</v>
      </c>
      <c r="X973" t="s">
        <v>42</v>
      </c>
      <c r="Y973" t="s">
        <v>43</v>
      </c>
      <c r="Z973">
        <v>14</v>
      </c>
      <c r="AA973">
        <v>3</v>
      </c>
      <c r="AB973">
        <v>2</v>
      </c>
      <c r="AC973">
        <v>80</v>
      </c>
      <c r="AD973">
        <v>1</v>
      </c>
      <c r="AE973">
        <v>5</v>
      </c>
      <c r="AF973">
        <v>4</v>
      </c>
      <c r="AG973">
        <v>3</v>
      </c>
      <c r="AH973" t="str">
        <f t="shared" si="47"/>
        <v>0-2 Years</v>
      </c>
      <c r="AI973">
        <v>1</v>
      </c>
      <c r="AJ973">
        <v>0</v>
      </c>
      <c r="AK973">
        <v>0</v>
      </c>
      <c r="AL973">
        <v>0</v>
      </c>
    </row>
    <row r="974" spans="1:38" x14ac:dyDescent="0.25">
      <c r="A974">
        <v>51</v>
      </c>
      <c r="B974" t="str">
        <f t="shared" si="45"/>
        <v>Late Career (46+)</v>
      </c>
      <c r="C974" t="s">
        <v>43</v>
      </c>
      <c r="D974" t="s">
        <v>36</v>
      </c>
      <c r="E974">
        <v>1405</v>
      </c>
      <c r="F974" t="s">
        <v>45</v>
      </c>
      <c r="G974">
        <v>11</v>
      </c>
      <c r="H974">
        <v>2</v>
      </c>
      <c r="I974" t="s">
        <v>60</v>
      </c>
      <c r="J974">
        <v>1</v>
      </c>
      <c r="K974">
        <v>1367</v>
      </c>
      <c r="L974">
        <v>4</v>
      </c>
      <c r="M974" t="s">
        <v>39</v>
      </c>
      <c r="N974">
        <v>82</v>
      </c>
      <c r="O974">
        <v>2</v>
      </c>
      <c r="P974">
        <v>4</v>
      </c>
      <c r="Q974" t="s">
        <v>53</v>
      </c>
      <c r="R974">
        <v>2</v>
      </c>
      <c r="S974" t="s">
        <v>41</v>
      </c>
      <c r="T974">
        <v>13142</v>
      </c>
      <c r="U974" t="str">
        <f t="shared" si="46"/>
        <v>High</v>
      </c>
      <c r="V974">
        <v>24439</v>
      </c>
      <c r="W974">
        <v>3</v>
      </c>
      <c r="X974" t="s">
        <v>42</v>
      </c>
      <c r="Y974" t="s">
        <v>43</v>
      </c>
      <c r="Z974">
        <v>16</v>
      </c>
      <c r="AA974">
        <v>3</v>
      </c>
      <c r="AB974">
        <v>2</v>
      </c>
      <c r="AC974">
        <v>80</v>
      </c>
      <c r="AD974">
        <v>0</v>
      </c>
      <c r="AE974">
        <v>29</v>
      </c>
      <c r="AF974">
        <v>1</v>
      </c>
      <c r="AG974">
        <v>2</v>
      </c>
      <c r="AH974" t="str">
        <f t="shared" si="47"/>
        <v>3-5 Years</v>
      </c>
      <c r="AI974">
        <v>5</v>
      </c>
      <c r="AJ974">
        <v>2</v>
      </c>
      <c r="AK974">
        <v>0</v>
      </c>
      <c r="AL974">
        <v>3</v>
      </c>
    </row>
    <row r="975" spans="1:38" x14ac:dyDescent="0.25">
      <c r="A975">
        <v>18</v>
      </c>
      <c r="B975" t="str">
        <f t="shared" si="45"/>
        <v>Early Career (18-30)</v>
      </c>
      <c r="C975" t="s">
        <v>43</v>
      </c>
      <c r="D975" t="s">
        <v>55</v>
      </c>
      <c r="E975">
        <v>1124</v>
      </c>
      <c r="F975" t="s">
        <v>45</v>
      </c>
      <c r="G975">
        <v>1</v>
      </c>
      <c r="H975">
        <v>3</v>
      </c>
      <c r="I975" t="s">
        <v>38</v>
      </c>
      <c r="J975">
        <v>1</v>
      </c>
      <c r="K975">
        <v>1368</v>
      </c>
      <c r="L975">
        <v>4</v>
      </c>
      <c r="M975" t="s">
        <v>39</v>
      </c>
      <c r="N975">
        <v>97</v>
      </c>
      <c r="O975">
        <v>3</v>
      </c>
      <c r="P975">
        <v>1</v>
      </c>
      <c r="Q975" t="s">
        <v>50</v>
      </c>
      <c r="R975">
        <v>4</v>
      </c>
      <c r="S975" t="s">
        <v>41</v>
      </c>
      <c r="T975">
        <v>1611</v>
      </c>
      <c r="U975" t="str">
        <f t="shared" si="46"/>
        <v>Low</v>
      </c>
      <c r="V975">
        <v>19305</v>
      </c>
      <c r="W975">
        <v>1</v>
      </c>
      <c r="X975" t="s">
        <v>42</v>
      </c>
      <c r="Y975" t="s">
        <v>43</v>
      </c>
      <c r="Z975">
        <v>15</v>
      </c>
      <c r="AA975">
        <v>3</v>
      </c>
      <c r="AB975">
        <v>3</v>
      </c>
      <c r="AC975">
        <v>80</v>
      </c>
      <c r="AD975">
        <v>0</v>
      </c>
      <c r="AE975">
        <v>0</v>
      </c>
      <c r="AF975">
        <v>5</v>
      </c>
      <c r="AG975">
        <v>4</v>
      </c>
      <c r="AH975" t="str">
        <f t="shared" si="47"/>
        <v>0-2 Years</v>
      </c>
      <c r="AI975">
        <v>0</v>
      </c>
      <c r="AJ975">
        <v>0</v>
      </c>
      <c r="AK975">
        <v>0</v>
      </c>
      <c r="AL975">
        <v>0</v>
      </c>
    </row>
    <row r="976" spans="1:38" x14ac:dyDescent="0.25">
      <c r="A976">
        <v>35</v>
      </c>
      <c r="B976" t="str">
        <f t="shared" si="45"/>
        <v>Mid Career (31-45)</v>
      </c>
      <c r="C976" t="s">
        <v>43</v>
      </c>
      <c r="D976" t="s">
        <v>36</v>
      </c>
      <c r="E976">
        <v>817</v>
      </c>
      <c r="F976" t="s">
        <v>45</v>
      </c>
      <c r="G976">
        <v>1</v>
      </c>
      <c r="H976">
        <v>3</v>
      </c>
      <c r="I976" t="s">
        <v>51</v>
      </c>
      <c r="J976">
        <v>1</v>
      </c>
      <c r="K976">
        <v>1369</v>
      </c>
      <c r="L976">
        <v>4</v>
      </c>
      <c r="M976" t="s">
        <v>39</v>
      </c>
      <c r="N976">
        <v>60</v>
      </c>
      <c r="O976">
        <v>2</v>
      </c>
      <c r="P976">
        <v>2</v>
      </c>
      <c r="Q976" t="s">
        <v>50</v>
      </c>
      <c r="R976">
        <v>4</v>
      </c>
      <c r="S976" t="s">
        <v>48</v>
      </c>
      <c r="T976">
        <v>5363</v>
      </c>
      <c r="U976" t="str">
        <f t="shared" si="46"/>
        <v>Medium</v>
      </c>
      <c r="V976">
        <v>10846</v>
      </c>
      <c r="W976">
        <v>0</v>
      </c>
      <c r="X976" t="s">
        <v>42</v>
      </c>
      <c r="Y976" t="s">
        <v>43</v>
      </c>
      <c r="Z976">
        <v>12</v>
      </c>
      <c r="AA976">
        <v>3</v>
      </c>
      <c r="AB976">
        <v>2</v>
      </c>
      <c r="AC976">
        <v>80</v>
      </c>
      <c r="AD976">
        <v>1</v>
      </c>
      <c r="AE976">
        <v>10</v>
      </c>
      <c r="AF976">
        <v>0</v>
      </c>
      <c r="AG976">
        <v>3</v>
      </c>
      <c r="AH976" t="str">
        <f t="shared" si="47"/>
        <v>6+ Years</v>
      </c>
      <c r="AI976">
        <v>9</v>
      </c>
      <c r="AJ976">
        <v>7</v>
      </c>
      <c r="AK976">
        <v>0</v>
      </c>
      <c r="AL976">
        <v>0</v>
      </c>
    </row>
    <row r="977" spans="1:38" x14ac:dyDescent="0.25">
      <c r="A977">
        <v>27</v>
      </c>
      <c r="B977" t="str">
        <f t="shared" si="45"/>
        <v>Early Career (18-30)</v>
      </c>
      <c r="C977" t="s">
        <v>43</v>
      </c>
      <c r="D977" t="s">
        <v>44</v>
      </c>
      <c r="E977">
        <v>793</v>
      </c>
      <c r="F977" t="s">
        <v>37</v>
      </c>
      <c r="G977">
        <v>2</v>
      </c>
      <c r="H977">
        <v>1</v>
      </c>
      <c r="I977" t="s">
        <v>38</v>
      </c>
      <c r="J977">
        <v>1</v>
      </c>
      <c r="K977">
        <v>1371</v>
      </c>
      <c r="L977">
        <v>4</v>
      </c>
      <c r="M977" t="s">
        <v>46</v>
      </c>
      <c r="N977">
        <v>43</v>
      </c>
      <c r="O977">
        <v>1</v>
      </c>
      <c r="P977">
        <v>2</v>
      </c>
      <c r="Q977" t="s">
        <v>40</v>
      </c>
      <c r="R977">
        <v>4</v>
      </c>
      <c r="S977" t="s">
        <v>41</v>
      </c>
      <c r="T977">
        <v>5071</v>
      </c>
      <c r="U977" t="str">
        <f t="shared" si="46"/>
        <v>Medium</v>
      </c>
      <c r="V977">
        <v>20392</v>
      </c>
      <c r="W977">
        <v>3</v>
      </c>
      <c r="X977" t="s">
        <v>42</v>
      </c>
      <c r="Y977" t="s">
        <v>43</v>
      </c>
      <c r="Z977">
        <v>20</v>
      </c>
      <c r="AA977">
        <v>4</v>
      </c>
      <c r="AB977">
        <v>2</v>
      </c>
      <c r="AC977">
        <v>80</v>
      </c>
      <c r="AD977">
        <v>0</v>
      </c>
      <c r="AE977">
        <v>8</v>
      </c>
      <c r="AF977">
        <v>3</v>
      </c>
      <c r="AG977">
        <v>3</v>
      </c>
      <c r="AH977" t="str">
        <f t="shared" si="47"/>
        <v>6+ Years</v>
      </c>
      <c r="AI977">
        <v>6</v>
      </c>
      <c r="AJ977">
        <v>2</v>
      </c>
      <c r="AK977">
        <v>0</v>
      </c>
      <c r="AL977">
        <v>0</v>
      </c>
    </row>
    <row r="978" spans="1:38" x14ac:dyDescent="0.25">
      <c r="A978">
        <v>55</v>
      </c>
      <c r="B978" t="str">
        <f t="shared" si="45"/>
        <v>Late Career (46+)</v>
      </c>
      <c r="C978" t="s">
        <v>35</v>
      </c>
      <c r="D978" t="s">
        <v>36</v>
      </c>
      <c r="E978">
        <v>267</v>
      </c>
      <c r="F978" t="s">
        <v>37</v>
      </c>
      <c r="G978">
        <v>13</v>
      </c>
      <c r="H978">
        <v>4</v>
      </c>
      <c r="I978" t="s">
        <v>59</v>
      </c>
      <c r="J978">
        <v>1</v>
      </c>
      <c r="K978">
        <v>1372</v>
      </c>
      <c r="L978">
        <v>1</v>
      </c>
      <c r="M978" t="s">
        <v>46</v>
      </c>
      <c r="N978">
        <v>85</v>
      </c>
      <c r="O978">
        <v>4</v>
      </c>
      <c r="P978">
        <v>4</v>
      </c>
      <c r="Q978" t="s">
        <v>40</v>
      </c>
      <c r="R978">
        <v>3</v>
      </c>
      <c r="S978" t="s">
        <v>41</v>
      </c>
      <c r="T978">
        <v>13695</v>
      </c>
      <c r="U978" t="str">
        <f t="shared" si="46"/>
        <v>High</v>
      </c>
      <c r="V978">
        <v>9277</v>
      </c>
      <c r="W978">
        <v>6</v>
      </c>
      <c r="X978" t="s">
        <v>42</v>
      </c>
      <c r="Y978" t="s">
        <v>35</v>
      </c>
      <c r="Z978">
        <v>17</v>
      </c>
      <c r="AA978">
        <v>3</v>
      </c>
      <c r="AB978">
        <v>3</v>
      </c>
      <c r="AC978">
        <v>80</v>
      </c>
      <c r="AD978">
        <v>0</v>
      </c>
      <c r="AE978">
        <v>24</v>
      </c>
      <c r="AF978">
        <v>2</v>
      </c>
      <c r="AG978">
        <v>2</v>
      </c>
      <c r="AH978" t="str">
        <f t="shared" si="47"/>
        <v>6+ Years</v>
      </c>
      <c r="AI978">
        <v>19</v>
      </c>
      <c r="AJ978">
        <v>7</v>
      </c>
      <c r="AK978">
        <v>3</v>
      </c>
      <c r="AL978">
        <v>8</v>
      </c>
    </row>
    <row r="979" spans="1:38" x14ac:dyDescent="0.25">
      <c r="A979">
        <v>56</v>
      </c>
      <c r="B979" t="str">
        <f t="shared" si="45"/>
        <v>Late Career (46+)</v>
      </c>
      <c r="C979" t="s">
        <v>43</v>
      </c>
      <c r="D979" t="s">
        <v>36</v>
      </c>
      <c r="E979">
        <v>1369</v>
      </c>
      <c r="F979" t="s">
        <v>45</v>
      </c>
      <c r="G979">
        <v>23</v>
      </c>
      <c r="H979">
        <v>3</v>
      </c>
      <c r="I979" t="s">
        <v>38</v>
      </c>
      <c r="J979">
        <v>1</v>
      </c>
      <c r="K979">
        <v>1373</v>
      </c>
      <c r="L979">
        <v>4</v>
      </c>
      <c r="M979" t="s">
        <v>46</v>
      </c>
      <c r="N979">
        <v>68</v>
      </c>
      <c r="O979">
        <v>3</v>
      </c>
      <c r="P979">
        <v>4</v>
      </c>
      <c r="Q979" t="s">
        <v>53</v>
      </c>
      <c r="R979">
        <v>2</v>
      </c>
      <c r="S979" t="s">
        <v>48</v>
      </c>
      <c r="T979">
        <v>13402</v>
      </c>
      <c r="U979" t="str">
        <f t="shared" si="46"/>
        <v>High</v>
      </c>
      <c r="V979">
        <v>18235</v>
      </c>
      <c r="W979">
        <v>4</v>
      </c>
      <c r="X979" t="s">
        <v>42</v>
      </c>
      <c r="Y979" t="s">
        <v>35</v>
      </c>
      <c r="Z979">
        <v>12</v>
      </c>
      <c r="AA979">
        <v>3</v>
      </c>
      <c r="AB979">
        <v>1</v>
      </c>
      <c r="AC979">
        <v>80</v>
      </c>
      <c r="AD979">
        <v>1</v>
      </c>
      <c r="AE979">
        <v>33</v>
      </c>
      <c r="AF979">
        <v>0</v>
      </c>
      <c r="AG979">
        <v>3</v>
      </c>
      <c r="AH979" t="str">
        <f t="shared" si="47"/>
        <v>6+ Years</v>
      </c>
      <c r="AI979">
        <v>19</v>
      </c>
      <c r="AJ979">
        <v>16</v>
      </c>
      <c r="AK979">
        <v>15</v>
      </c>
      <c r="AL979">
        <v>9</v>
      </c>
    </row>
    <row r="980" spans="1:38" x14ac:dyDescent="0.25">
      <c r="A980">
        <v>34</v>
      </c>
      <c r="B980" t="str">
        <f t="shared" si="45"/>
        <v>Mid Career (31-45)</v>
      </c>
      <c r="C980" t="s">
        <v>43</v>
      </c>
      <c r="D980" t="s">
        <v>55</v>
      </c>
      <c r="E980">
        <v>999</v>
      </c>
      <c r="F980" t="s">
        <v>45</v>
      </c>
      <c r="G980">
        <v>26</v>
      </c>
      <c r="H980">
        <v>1</v>
      </c>
      <c r="I980" t="s">
        <v>60</v>
      </c>
      <c r="J980">
        <v>1</v>
      </c>
      <c r="K980">
        <v>1374</v>
      </c>
      <c r="L980">
        <v>1</v>
      </c>
      <c r="M980" t="s">
        <v>39</v>
      </c>
      <c r="N980">
        <v>92</v>
      </c>
      <c r="O980">
        <v>2</v>
      </c>
      <c r="P980">
        <v>1</v>
      </c>
      <c r="Q980" t="s">
        <v>47</v>
      </c>
      <c r="R980">
        <v>3</v>
      </c>
      <c r="S980" t="s">
        <v>52</v>
      </c>
      <c r="T980">
        <v>2029</v>
      </c>
      <c r="U980" t="str">
        <f t="shared" si="46"/>
        <v>Low</v>
      </c>
      <c r="V980">
        <v>15891</v>
      </c>
      <c r="W980">
        <v>1</v>
      </c>
      <c r="X980" t="s">
        <v>42</v>
      </c>
      <c r="Y980" t="s">
        <v>43</v>
      </c>
      <c r="Z980">
        <v>20</v>
      </c>
      <c r="AA980">
        <v>4</v>
      </c>
      <c r="AB980">
        <v>3</v>
      </c>
      <c r="AC980">
        <v>80</v>
      </c>
      <c r="AD980">
        <v>3</v>
      </c>
      <c r="AE980">
        <v>5</v>
      </c>
      <c r="AF980">
        <v>2</v>
      </c>
      <c r="AG980">
        <v>3</v>
      </c>
      <c r="AH980" t="str">
        <f t="shared" si="47"/>
        <v>3-5 Years</v>
      </c>
      <c r="AI980">
        <v>5</v>
      </c>
      <c r="AJ980">
        <v>4</v>
      </c>
      <c r="AK980">
        <v>0</v>
      </c>
      <c r="AL980">
        <v>0</v>
      </c>
    </row>
    <row r="981" spans="1:38" x14ac:dyDescent="0.25">
      <c r="A981">
        <v>40</v>
      </c>
      <c r="B981" t="str">
        <f t="shared" si="45"/>
        <v>Mid Career (31-45)</v>
      </c>
      <c r="C981" t="s">
        <v>43</v>
      </c>
      <c r="D981" t="s">
        <v>36</v>
      </c>
      <c r="E981">
        <v>1202</v>
      </c>
      <c r="F981" t="s">
        <v>45</v>
      </c>
      <c r="G981">
        <v>2</v>
      </c>
      <c r="H981">
        <v>1</v>
      </c>
      <c r="I981" t="s">
        <v>51</v>
      </c>
      <c r="J981">
        <v>1</v>
      </c>
      <c r="K981">
        <v>1375</v>
      </c>
      <c r="L981">
        <v>2</v>
      </c>
      <c r="M981" t="s">
        <v>39</v>
      </c>
      <c r="N981">
        <v>89</v>
      </c>
      <c r="O981">
        <v>4</v>
      </c>
      <c r="P981">
        <v>2</v>
      </c>
      <c r="Q981" t="s">
        <v>54</v>
      </c>
      <c r="R981">
        <v>3</v>
      </c>
      <c r="S981" t="s">
        <v>52</v>
      </c>
      <c r="T981">
        <v>6377</v>
      </c>
      <c r="U981" t="str">
        <f t="shared" si="46"/>
        <v>Medium</v>
      </c>
      <c r="V981">
        <v>13888</v>
      </c>
      <c r="W981">
        <v>5</v>
      </c>
      <c r="X981" t="s">
        <v>42</v>
      </c>
      <c r="Y981" t="s">
        <v>43</v>
      </c>
      <c r="Z981">
        <v>20</v>
      </c>
      <c r="AA981">
        <v>4</v>
      </c>
      <c r="AB981">
        <v>2</v>
      </c>
      <c r="AC981">
        <v>80</v>
      </c>
      <c r="AD981">
        <v>3</v>
      </c>
      <c r="AE981">
        <v>15</v>
      </c>
      <c r="AF981">
        <v>0</v>
      </c>
      <c r="AG981">
        <v>3</v>
      </c>
      <c r="AH981" t="str">
        <f t="shared" si="47"/>
        <v>6+ Years</v>
      </c>
      <c r="AI981">
        <v>12</v>
      </c>
      <c r="AJ981">
        <v>11</v>
      </c>
      <c r="AK981">
        <v>11</v>
      </c>
      <c r="AL981">
        <v>8</v>
      </c>
    </row>
    <row r="982" spans="1:38" x14ac:dyDescent="0.25">
      <c r="A982">
        <v>34</v>
      </c>
      <c r="B982" t="str">
        <f t="shared" si="45"/>
        <v>Mid Career (31-45)</v>
      </c>
      <c r="C982" t="s">
        <v>43</v>
      </c>
      <c r="D982" t="s">
        <v>36</v>
      </c>
      <c r="E982">
        <v>285</v>
      </c>
      <c r="F982" t="s">
        <v>45</v>
      </c>
      <c r="G982">
        <v>29</v>
      </c>
      <c r="H982">
        <v>3</v>
      </c>
      <c r="I982" t="s">
        <v>51</v>
      </c>
      <c r="J982">
        <v>1</v>
      </c>
      <c r="K982">
        <v>1377</v>
      </c>
      <c r="L982">
        <v>2</v>
      </c>
      <c r="M982" t="s">
        <v>46</v>
      </c>
      <c r="N982">
        <v>86</v>
      </c>
      <c r="O982">
        <v>3</v>
      </c>
      <c r="P982">
        <v>2</v>
      </c>
      <c r="Q982" t="s">
        <v>50</v>
      </c>
      <c r="R982">
        <v>3</v>
      </c>
      <c r="S982" t="s">
        <v>48</v>
      </c>
      <c r="T982">
        <v>5429</v>
      </c>
      <c r="U982" t="str">
        <f t="shared" si="46"/>
        <v>Medium</v>
      </c>
      <c r="V982">
        <v>17491</v>
      </c>
      <c r="W982">
        <v>4</v>
      </c>
      <c r="X982" t="s">
        <v>42</v>
      </c>
      <c r="Y982" t="s">
        <v>43</v>
      </c>
      <c r="Z982">
        <v>13</v>
      </c>
      <c r="AA982">
        <v>3</v>
      </c>
      <c r="AB982">
        <v>1</v>
      </c>
      <c r="AC982">
        <v>80</v>
      </c>
      <c r="AD982">
        <v>2</v>
      </c>
      <c r="AE982">
        <v>10</v>
      </c>
      <c r="AF982">
        <v>1</v>
      </c>
      <c r="AG982">
        <v>3</v>
      </c>
      <c r="AH982" t="str">
        <f t="shared" si="47"/>
        <v>6+ Years</v>
      </c>
      <c r="AI982">
        <v>8</v>
      </c>
      <c r="AJ982">
        <v>7</v>
      </c>
      <c r="AK982">
        <v>7</v>
      </c>
      <c r="AL982">
        <v>7</v>
      </c>
    </row>
    <row r="983" spans="1:38" x14ac:dyDescent="0.25">
      <c r="A983">
        <v>31</v>
      </c>
      <c r="B983" t="str">
        <f t="shared" si="45"/>
        <v>Mid Career (31-45)</v>
      </c>
      <c r="C983" t="s">
        <v>35</v>
      </c>
      <c r="D983" t="s">
        <v>44</v>
      </c>
      <c r="E983">
        <v>703</v>
      </c>
      <c r="F983" t="s">
        <v>37</v>
      </c>
      <c r="G983">
        <v>2</v>
      </c>
      <c r="H983">
        <v>3</v>
      </c>
      <c r="I983" t="s">
        <v>38</v>
      </c>
      <c r="J983">
        <v>1</v>
      </c>
      <c r="K983">
        <v>1379</v>
      </c>
      <c r="L983">
        <v>3</v>
      </c>
      <c r="M983" t="s">
        <v>39</v>
      </c>
      <c r="N983">
        <v>90</v>
      </c>
      <c r="O983">
        <v>2</v>
      </c>
      <c r="P983">
        <v>1</v>
      </c>
      <c r="Q983" t="s">
        <v>57</v>
      </c>
      <c r="R983">
        <v>4</v>
      </c>
      <c r="S983" t="s">
        <v>41</v>
      </c>
      <c r="T983">
        <v>2785</v>
      </c>
      <c r="U983" t="str">
        <f t="shared" si="46"/>
        <v>Low</v>
      </c>
      <c r="V983">
        <v>11882</v>
      </c>
      <c r="W983">
        <v>7</v>
      </c>
      <c r="X983" t="s">
        <v>42</v>
      </c>
      <c r="Y983" t="s">
        <v>43</v>
      </c>
      <c r="Z983">
        <v>14</v>
      </c>
      <c r="AA983">
        <v>3</v>
      </c>
      <c r="AB983">
        <v>3</v>
      </c>
      <c r="AC983">
        <v>80</v>
      </c>
      <c r="AD983">
        <v>0</v>
      </c>
      <c r="AE983">
        <v>3</v>
      </c>
      <c r="AF983">
        <v>3</v>
      </c>
      <c r="AG983">
        <v>4</v>
      </c>
      <c r="AH983" t="str">
        <f t="shared" si="47"/>
        <v>0-2 Years</v>
      </c>
      <c r="AI983">
        <v>1</v>
      </c>
      <c r="AJ983">
        <v>0</v>
      </c>
      <c r="AK983">
        <v>0</v>
      </c>
      <c r="AL983">
        <v>0</v>
      </c>
    </row>
    <row r="984" spans="1:38" x14ac:dyDescent="0.25">
      <c r="A984">
        <v>35</v>
      </c>
      <c r="B984" t="str">
        <f t="shared" si="45"/>
        <v>Mid Career (31-45)</v>
      </c>
      <c r="C984" t="s">
        <v>35</v>
      </c>
      <c r="D984" t="s">
        <v>44</v>
      </c>
      <c r="E984">
        <v>662</v>
      </c>
      <c r="F984" t="s">
        <v>37</v>
      </c>
      <c r="G984">
        <v>18</v>
      </c>
      <c r="H984">
        <v>4</v>
      </c>
      <c r="I984" t="s">
        <v>59</v>
      </c>
      <c r="J984">
        <v>1</v>
      </c>
      <c r="K984">
        <v>1380</v>
      </c>
      <c r="L984">
        <v>4</v>
      </c>
      <c r="M984" t="s">
        <v>39</v>
      </c>
      <c r="N984">
        <v>67</v>
      </c>
      <c r="O984">
        <v>3</v>
      </c>
      <c r="P984">
        <v>2</v>
      </c>
      <c r="Q984" t="s">
        <v>40</v>
      </c>
      <c r="R984">
        <v>3</v>
      </c>
      <c r="S984" t="s">
        <v>48</v>
      </c>
      <c r="T984">
        <v>4614</v>
      </c>
      <c r="U984" t="str">
        <f t="shared" si="46"/>
        <v>Medium</v>
      </c>
      <c r="V984">
        <v>23288</v>
      </c>
      <c r="W984">
        <v>0</v>
      </c>
      <c r="X984" t="s">
        <v>42</v>
      </c>
      <c r="Y984" t="s">
        <v>35</v>
      </c>
      <c r="Z984">
        <v>18</v>
      </c>
      <c r="AA984">
        <v>3</v>
      </c>
      <c r="AB984">
        <v>3</v>
      </c>
      <c r="AC984">
        <v>80</v>
      </c>
      <c r="AD984">
        <v>1</v>
      </c>
      <c r="AE984">
        <v>5</v>
      </c>
      <c r="AF984">
        <v>0</v>
      </c>
      <c r="AG984">
        <v>2</v>
      </c>
      <c r="AH984" t="str">
        <f t="shared" si="47"/>
        <v>3-5 Years</v>
      </c>
      <c r="AI984">
        <v>4</v>
      </c>
      <c r="AJ984">
        <v>2</v>
      </c>
      <c r="AK984">
        <v>3</v>
      </c>
      <c r="AL984">
        <v>2</v>
      </c>
    </row>
    <row r="985" spans="1:38" x14ac:dyDescent="0.25">
      <c r="A985">
        <v>38</v>
      </c>
      <c r="B985" t="str">
        <f t="shared" si="45"/>
        <v>Mid Career (31-45)</v>
      </c>
      <c r="C985" t="s">
        <v>43</v>
      </c>
      <c r="D985" t="s">
        <v>44</v>
      </c>
      <c r="E985">
        <v>693</v>
      </c>
      <c r="F985" t="s">
        <v>45</v>
      </c>
      <c r="G985">
        <v>7</v>
      </c>
      <c r="H985">
        <v>3</v>
      </c>
      <c r="I985" t="s">
        <v>38</v>
      </c>
      <c r="J985">
        <v>1</v>
      </c>
      <c r="K985">
        <v>1382</v>
      </c>
      <c r="L985">
        <v>4</v>
      </c>
      <c r="M985" t="s">
        <v>46</v>
      </c>
      <c r="N985">
        <v>57</v>
      </c>
      <c r="O985">
        <v>4</v>
      </c>
      <c r="P985">
        <v>1</v>
      </c>
      <c r="Q985" t="s">
        <v>47</v>
      </c>
      <c r="R985">
        <v>3</v>
      </c>
      <c r="S985" t="s">
        <v>52</v>
      </c>
      <c r="T985">
        <v>2610</v>
      </c>
      <c r="U985" t="str">
        <f t="shared" si="46"/>
        <v>Low</v>
      </c>
      <c r="V985">
        <v>15748</v>
      </c>
      <c r="W985">
        <v>1</v>
      </c>
      <c r="X985" t="s">
        <v>42</v>
      </c>
      <c r="Y985" t="s">
        <v>43</v>
      </c>
      <c r="Z985">
        <v>11</v>
      </c>
      <c r="AA985">
        <v>3</v>
      </c>
      <c r="AB985">
        <v>4</v>
      </c>
      <c r="AC985">
        <v>80</v>
      </c>
      <c r="AD985">
        <v>3</v>
      </c>
      <c r="AE985">
        <v>4</v>
      </c>
      <c r="AF985">
        <v>2</v>
      </c>
      <c r="AG985">
        <v>3</v>
      </c>
      <c r="AH985" t="str">
        <f t="shared" si="47"/>
        <v>3-5 Years</v>
      </c>
      <c r="AI985">
        <v>4</v>
      </c>
      <c r="AJ985">
        <v>2</v>
      </c>
      <c r="AK985">
        <v>0</v>
      </c>
      <c r="AL985">
        <v>3</v>
      </c>
    </row>
    <row r="986" spans="1:38" x14ac:dyDescent="0.25">
      <c r="A986">
        <v>34</v>
      </c>
      <c r="B986" t="str">
        <f t="shared" si="45"/>
        <v>Mid Career (31-45)</v>
      </c>
      <c r="C986" t="s">
        <v>43</v>
      </c>
      <c r="D986" t="s">
        <v>36</v>
      </c>
      <c r="E986">
        <v>404</v>
      </c>
      <c r="F986" t="s">
        <v>45</v>
      </c>
      <c r="G986">
        <v>2</v>
      </c>
      <c r="H986">
        <v>4</v>
      </c>
      <c r="I986" t="s">
        <v>60</v>
      </c>
      <c r="J986">
        <v>1</v>
      </c>
      <c r="K986">
        <v>1383</v>
      </c>
      <c r="L986">
        <v>3</v>
      </c>
      <c r="M986" t="s">
        <v>39</v>
      </c>
      <c r="N986">
        <v>98</v>
      </c>
      <c r="O986">
        <v>3</v>
      </c>
      <c r="P986">
        <v>2</v>
      </c>
      <c r="Q986" t="s">
        <v>54</v>
      </c>
      <c r="R986">
        <v>4</v>
      </c>
      <c r="S986" t="s">
        <v>41</v>
      </c>
      <c r="T986">
        <v>6687</v>
      </c>
      <c r="U986" t="str">
        <f t="shared" si="46"/>
        <v>Medium</v>
      </c>
      <c r="V986">
        <v>6163</v>
      </c>
      <c r="W986">
        <v>1</v>
      </c>
      <c r="X986" t="s">
        <v>42</v>
      </c>
      <c r="Y986" t="s">
        <v>43</v>
      </c>
      <c r="Z986">
        <v>11</v>
      </c>
      <c r="AA986">
        <v>3</v>
      </c>
      <c r="AB986">
        <v>4</v>
      </c>
      <c r="AC986">
        <v>80</v>
      </c>
      <c r="AD986">
        <v>0</v>
      </c>
      <c r="AE986">
        <v>14</v>
      </c>
      <c r="AF986">
        <v>2</v>
      </c>
      <c r="AG986">
        <v>4</v>
      </c>
      <c r="AH986" t="str">
        <f t="shared" si="47"/>
        <v>6+ Years</v>
      </c>
      <c r="AI986">
        <v>14</v>
      </c>
      <c r="AJ986">
        <v>11</v>
      </c>
      <c r="AK986">
        <v>4</v>
      </c>
      <c r="AL986">
        <v>11</v>
      </c>
    </row>
    <row r="987" spans="1:38" x14ac:dyDescent="0.25">
      <c r="A987">
        <v>28</v>
      </c>
      <c r="B987" t="str">
        <f t="shared" si="45"/>
        <v>Early Career (18-30)</v>
      </c>
      <c r="C987" t="s">
        <v>43</v>
      </c>
      <c r="D987" t="s">
        <v>36</v>
      </c>
      <c r="E987">
        <v>736</v>
      </c>
      <c r="F987" t="s">
        <v>37</v>
      </c>
      <c r="G987">
        <v>26</v>
      </c>
      <c r="H987">
        <v>3</v>
      </c>
      <c r="I987" t="s">
        <v>38</v>
      </c>
      <c r="J987">
        <v>1</v>
      </c>
      <c r="K987">
        <v>1387</v>
      </c>
      <c r="L987">
        <v>3</v>
      </c>
      <c r="M987" t="s">
        <v>46</v>
      </c>
      <c r="N987">
        <v>48</v>
      </c>
      <c r="O987">
        <v>2</v>
      </c>
      <c r="P987">
        <v>2</v>
      </c>
      <c r="Q987" t="s">
        <v>40</v>
      </c>
      <c r="R987">
        <v>1</v>
      </c>
      <c r="S987" t="s">
        <v>48</v>
      </c>
      <c r="T987">
        <v>4724</v>
      </c>
      <c r="U987" t="str">
        <f t="shared" si="46"/>
        <v>Medium</v>
      </c>
      <c r="V987">
        <v>24232</v>
      </c>
      <c r="W987">
        <v>1</v>
      </c>
      <c r="X987" t="s">
        <v>42</v>
      </c>
      <c r="Y987" t="s">
        <v>43</v>
      </c>
      <c r="Z987">
        <v>11</v>
      </c>
      <c r="AA987">
        <v>3</v>
      </c>
      <c r="AB987">
        <v>3</v>
      </c>
      <c r="AC987">
        <v>80</v>
      </c>
      <c r="AD987">
        <v>1</v>
      </c>
      <c r="AE987">
        <v>5</v>
      </c>
      <c r="AF987">
        <v>0</v>
      </c>
      <c r="AG987">
        <v>3</v>
      </c>
      <c r="AH987" t="str">
        <f t="shared" si="47"/>
        <v>3-5 Years</v>
      </c>
      <c r="AI987">
        <v>5</v>
      </c>
      <c r="AJ987">
        <v>3</v>
      </c>
      <c r="AK987">
        <v>0</v>
      </c>
      <c r="AL987">
        <v>4</v>
      </c>
    </row>
    <row r="988" spans="1:38" x14ac:dyDescent="0.25">
      <c r="A988">
        <v>31</v>
      </c>
      <c r="B988" t="str">
        <f t="shared" si="45"/>
        <v>Mid Career (31-45)</v>
      </c>
      <c r="C988" t="s">
        <v>35</v>
      </c>
      <c r="D988" t="s">
        <v>36</v>
      </c>
      <c r="E988">
        <v>330</v>
      </c>
      <c r="F988" t="s">
        <v>45</v>
      </c>
      <c r="G988">
        <v>22</v>
      </c>
      <c r="H988">
        <v>4</v>
      </c>
      <c r="I988" t="s">
        <v>51</v>
      </c>
      <c r="J988">
        <v>1</v>
      </c>
      <c r="K988">
        <v>1389</v>
      </c>
      <c r="L988">
        <v>4</v>
      </c>
      <c r="M988" t="s">
        <v>46</v>
      </c>
      <c r="N988">
        <v>98</v>
      </c>
      <c r="O988">
        <v>3</v>
      </c>
      <c r="P988">
        <v>2</v>
      </c>
      <c r="Q988" t="s">
        <v>53</v>
      </c>
      <c r="R988">
        <v>3</v>
      </c>
      <c r="S988" t="s">
        <v>48</v>
      </c>
      <c r="T988">
        <v>6179</v>
      </c>
      <c r="U988" t="str">
        <f t="shared" si="46"/>
        <v>Medium</v>
      </c>
      <c r="V988">
        <v>21057</v>
      </c>
      <c r="W988">
        <v>1</v>
      </c>
      <c r="X988" t="s">
        <v>42</v>
      </c>
      <c r="Y988" t="s">
        <v>35</v>
      </c>
      <c r="Z988">
        <v>15</v>
      </c>
      <c r="AA988">
        <v>3</v>
      </c>
      <c r="AB988">
        <v>4</v>
      </c>
      <c r="AC988">
        <v>80</v>
      </c>
      <c r="AD988">
        <v>2</v>
      </c>
      <c r="AE988">
        <v>10</v>
      </c>
      <c r="AF988">
        <v>3</v>
      </c>
      <c r="AG988">
        <v>2</v>
      </c>
      <c r="AH988" t="str">
        <f t="shared" si="47"/>
        <v>6+ Years</v>
      </c>
      <c r="AI988">
        <v>10</v>
      </c>
      <c r="AJ988">
        <v>2</v>
      </c>
      <c r="AK988">
        <v>6</v>
      </c>
      <c r="AL988">
        <v>7</v>
      </c>
    </row>
    <row r="989" spans="1:38" x14ac:dyDescent="0.25">
      <c r="A989">
        <v>39</v>
      </c>
      <c r="B989" t="str">
        <f t="shared" si="45"/>
        <v>Mid Career (31-45)</v>
      </c>
      <c r="C989" t="s">
        <v>43</v>
      </c>
      <c r="D989" t="s">
        <v>36</v>
      </c>
      <c r="E989">
        <v>1498</v>
      </c>
      <c r="F989" t="s">
        <v>37</v>
      </c>
      <c r="G989">
        <v>21</v>
      </c>
      <c r="H989">
        <v>4</v>
      </c>
      <c r="I989" t="s">
        <v>38</v>
      </c>
      <c r="J989">
        <v>1</v>
      </c>
      <c r="K989">
        <v>1390</v>
      </c>
      <c r="L989">
        <v>1</v>
      </c>
      <c r="M989" t="s">
        <v>46</v>
      </c>
      <c r="N989">
        <v>44</v>
      </c>
      <c r="O989">
        <v>2</v>
      </c>
      <c r="P989">
        <v>2</v>
      </c>
      <c r="Q989" t="s">
        <v>40</v>
      </c>
      <c r="R989">
        <v>4</v>
      </c>
      <c r="S989" t="s">
        <v>48</v>
      </c>
      <c r="T989">
        <v>6120</v>
      </c>
      <c r="U989" t="str">
        <f t="shared" si="46"/>
        <v>Medium</v>
      </c>
      <c r="V989">
        <v>3567</v>
      </c>
      <c r="W989">
        <v>3</v>
      </c>
      <c r="X989" t="s">
        <v>42</v>
      </c>
      <c r="Y989" t="s">
        <v>35</v>
      </c>
      <c r="Z989">
        <v>12</v>
      </c>
      <c r="AA989">
        <v>3</v>
      </c>
      <c r="AB989">
        <v>4</v>
      </c>
      <c r="AC989">
        <v>80</v>
      </c>
      <c r="AD989">
        <v>2</v>
      </c>
      <c r="AE989">
        <v>8</v>
      </c>
      <c r="AF989">
        <v>2</v>
      </c>
      <c r="AG989">
        <v>4</v>
      </c>
      <c r="AH989" t="str">
        <f t="shared" si="47"/>
        <v>3-5 Years</v>
      </c>
      <c r="AI989">
        <v>5</v>
      </c>
      <c r="AJ989">
        <v>4</v>
      </c>
      <c r="AK989">
        <v>1</v>
      </c>
      <c r="AL989">
        <v>4</v>
      </c>
    </row>
    <row r="990" spans="1:38" x14ac:dyDescent="0.25">
      <c r="A990">
        <v>51</v>
      </c>
      <c r="B990" t="str">
        <f t="shared" si="45"/>
        <v>Late Career (46+)</v>
      </c>
      <c r="C990" t="s">
        <v>43</v>
      </c>
      <c r="D990" t="s">
        <v>44</v>
      </c>
      <c r="E990">
        <v>541</v>
      </c>
      <c r="F990" t="s">
        <v>37</v>
      </c>
      <c r="G990">
        <v>2</v>
      </c>
      <c r="H990">
        <v>3</v>
      </c>
      <c r="I990" t="s">
        <v>59</v>
      </c>
      <c r="J990">
        <v>1</v>
      </c>
      <c r="K990">
        <v>1391</v>
      </c>
      <c r="L990">
        <v>2</v>
      </c>
      <c r="M990" t="s">
        <v>46</v>
      </c>
      <c r="N990">
        <v>52</v>
      </c>
      <c r="O990">
        <v>3</v>
      </c>
      <c r="P990">
        <v>3</v>
      </c>
      <c r="Q990" t="s">
        <v>40</v>
      </c>
      <c r="R990">
        <v>2</v>
      </c>
      <c r="S990" t="s">
        <v>48</v>
      </c>
      <c r="T990">
        <v>10596</v>
      </c>
      <c r="U990" t="str">
        <f t="shared" si="46"/>
        <v>High</v>
      </c>
      <c r="V990">
        <v>15395</v>
      </c>
      <c r="W990">
        <v>2</v>
      </c>
      <c r="X990" t="s">
        <v>42</v>
      </c>
      <c r="Y990" t="s">
        <v>43</v>
      </c>
      <c r="Z990">
        <v>11</v>
      </c>
      <c r="AA990">
        <v>3</v>
      </c>
      <c r="AB990">
        <v>2</v>
      </c>
      <c r="AC990">
        <v>80</v>
      </c>
      <c r="AD990">
        <v>0</v>
      </c>
      <c r="AE990">
        <v>14</v>
      </c>
      <c r="AF990">
        <v>5</v>
      </c>
      <c r="AG990">
        <v>3</v>
      </c>
      <c r="AH990" t="str">
        <f t="shared" si="47"/>
        <v>3-5 Years</v>
      </c>
      <c r="AI990">
        <v>4</v>
      </c>
      <c r="AJ990">
        <v>2</v>
      </c>
      <c r="AK990">
        <v>3</v>
      </c>
      <c r="AL990">
        <v>2</v>
      </c>
    </row>
    <row r="991" spans="1:38" x14ac:dyDescent="0.25">
      <c r="A991">
        <v>41</v>
      </c>
      <c r="B991" t="str">
        <f t="shared" si="45"/>
        <v>Mid Career (31-45)</v>
      </c>
      <c r="C991" t="s">
        <v>43</v>
      </c>
      <c r="D991" t="s">
        <v>44</v>
      </c>
      <c r="E991">
        <v>1200</v>
      </c>
      <c r="F991" t="s">
        <v>45</v>
      </c>
      <c r="G991">
        <v>22</v>
      </c>
      <c r="H991">
        <v>3</v>
      </c>
      <c r="I991" t="s">
        <v>38</v>
      </c>
      <c r="J991">
        <v>1</v>
      </c>
      <c r="K991">
        <v>1392</v>
      </c>
      <c r="L991">
        <v>4</v>
      </c>
      <c r="M991" t="s">
        <v>39</v>
      </c>
      <c r="N991">
        <v>75</v>
      </c>
      <c r="O991">
        <v>3</v>
      </c>
      <c r="P991">
        <v>2</v>
      </c>
      <c r="Q991" t="s">
        <v>47</v>
      </c>
      <c r="R991">
        <v>4</v>
      </c>
      <c r="S991" t="s">
        <v>52</v>
      </c>
      <c r="T991">
        <v>5467</v>
      </c>
      <c r="U991" t="str">
        <f t="shared" si="46"/>
        <v>Medium</v>
      </c>
      <c r="V991">
        <v>13953</v>
      </c>
      <c r="W991">
        <v>3</v>
      </c>
      <c r="X991" t="s">
        <v>42</v>
      </c>
      <c r="Y991" t="s">
        <v>35</v>
      </c>
      <c r="Z991">
        <v>14</v>
      </c>
      <c r="AA991">
        <v>3</v>
      </c>
      <c r="AB991">
        <v>1</v>
      </c>
      <c r="AC991">
        <v>80</v>
      </c>
      <c r="AD991">
        <v>2</v>
      </c>
      <c r="AE991">
        <v>12</v>
      </c>
      <c r="AF991">
        <v>4</v>
      </c>
      <c r="AG991">
        <v>2</v>
      </c>
      <c r="AH991" t="str">
        <f t="shared" si="47"/>
        <v>6+ Years</v>
      </c>
      <c r="AI991">
        <v>6</v>
      </c>
      <c r="AJ991">
        <v>2</v>
      </c>
      <c r="AK991">
        <v>3</v>
      </c>
      <c r="AL991">
        <v>3</v>
      </c>
    </row>
    <row r="992" spans="1:38" x14ac:dyDescent="0.25">
      <c r="A992">
        <v>37</v>
      </c>
      <c r="B992" t="str">
        <f t="shared" si="45"/>
        <v>Mid Career (31-45)</v>
      </c>
      <c r="C992" t="s">
        <v>43</v>
      </c>
      <c r="D992" t="s">
        <v>36</v>
      </c>
      <c r="E992">
        <v>1439</v>
      </c>
      <c r="F992" t="s">
        <v>45</v>
      </c>
      <c r="G992">
        <v>4</v>
      </c>
      <c r="H992">
        <v>1</v>
      </c>
      <c r="I992" t="s">
        <v>38</v>
      </c>
      <c r="J992">
        <v>1</v>
      </c>
      <c r="K992">
        <v>1394</v>
      </c>
      <c r="L992">
        <v>3</v>
      </c>
      <c r="M992" t="s">
        <v>46</v>
      </c>
      <c r="N992">
        <v>54</v>
      </c>
      <c r="O992">
        <v>3</v>
      </c>
      <c r="P992">
        <v>1</v>
      </c>
      <c r="Q992" t="s">
        <v>47</v>
      </c>
      <c r="R992">
        <v>3</v>
      </c>
      <c r="S992" t="s">
        <v>48</v>
      </c>
      <c r="T992">
        <v>2996</v>
      </c>
      <c r="U992" t="str">
        <f t="shared" si="46"/>
        <v>Low</v>
      </c>
      <c r="V992">
        <v>5182</v>
      </c>
      <c r="W992">
        <v>7</v>
      </c>
      <c r="X992" t="s">
        <v>42</v>
      </c>
      <c r="Y992" t="s">
        <v>35</v>
      </c>
      <c r="Z992">
        <v>15</v>
      </c>
      <c r="AA992">
        <v>3</v>
      </c>
      <c r="AB992">
        <v>4</v>
      </c>
      <c r="AC992">
        <v>80</v>
      </c>
      <c r="AD992">
        <v>0</v>
      </c>
      <c r="AE992">
        <v>8</v>
      </c>
      <c r="AF992">
        <v>2</v>
      </c>
      <c r="AG992">
        <v>3</v>
      </c>
      <c r="AH992" t="str">
        <f t="shared" si="47"/>
        <v>6+ Years</v>
      </c>
      <c r="AI992">
        <v>6</v>
      </c>
      <c r="AJ992">
        <v>4</v>
      </c>
      <c r="AK992">
        <v>1</v>
      </c>
      <c r="AL992">
        <v>3</v>
      </c>
    </row>
    <row r="993" spans="1:38" x14ac:dyDescent="0.25">
      <c r="A993">
        <v>33</v>
      </c>
      <c r="B993" t="str">
        <f t="shared" si="45"/>
        <v>Mid Career (31-45)</v>
      </c>
      <c r="C993" t="s">
        <v>43</v>
      </c>
      <c r="D993" t="s">
        <v>44</v>
      </c>
      <c r="E993">
        <v>1111</v>
      </c>
      <c r="F993" t="s">
        <v>37</v>
      </c>
      <c r="G993">
        <v>5</v>
      </c>
      <c r="H993">
        <v>1</v>
      </c>
      <c r="I993" t="s">
        <v>38</v>
      </c>
      <c r="J993">
        <v>1</v>
      </c>
      <c r="K993">
        <v>1395</v>
      </c>
      <c r="L993">
        <v>2</v>
      </c>
      <c r="M993" t="s">
        <v>46</v>
      </c>
      <c r="N993">
        <v>61</v>
      </c>
      <c r="O993">
        <v>3</v>
      </c>
      <c r="P993">
        <v>2</v>
      </c>
      <c r="Q993" t="s">
        <v>40</v>
      </c>
      <c r="R993">
        <v>4</v>
      </c>
      <c r="S993" t="s">
        <v>48</v>
      </c>
      <c r="T993">
        <v>9998</v>
      </c>
      <c r="U993" t="str">
        <f t="shared" si="46"/>
        <v>High</v>
      </c>
      <c r="V993">
        <v>19293</v>
      </c>
      <c r="W993">
        <v>6</v>
      </c>
      <c r="X993" t="s">
        <v>42</v>
      </c>
      <c r="Y993" t="s">
        <v>43</v>
      </c>
      <c r="Z993">
        <v>13</v>
      </c>
      <c r="AA993">
        <v>3</v>
      </c>
      <c r="AB993">
        <v>1</v>
      </c>
      <c r="AC993">
        <v>80</v>
      </c>
      <c r="AD993">
        <v>0</v>
      </c>
      <c r="AE993">
        <v>8</v>
      </c>
      <c r="AF993">
        <v>2</v>
      </c>
      <c r="AG993">
        <v>4</v>
      </c>
      <c r="AH993" t="str">
        <f t="shared" si="47"/>
        <v>3-5 Years</v>
      </c>
      <c r="AI993">
        <v>5</v>
      </c>
      <c r="AJ993">
        <v>4</v>
      </c>
      <c r="AK993">
        <v>1</v>
      </c>
      <c r="AL993">
        <v>2</v>
      </c>
    </row>
    <row r="994" spans="1:38" x14ac:dyDescent="0.25">
      <c r="A994">
        <v>32</v>
      </c>
      <c r="B994" t="str">
        <f t="shared" si="45"/>
        <v>Mid Career (31-45)</v>
      </c>
      <c r="C994" t="s">
        <v>43</v>
      </c>
      <c r="D994" t="s">
        <v>36</v>
      </c>
      <c r="E994">
        <v>499</v>
      </c>
      <c r="F994" t="s">
        <v>37</v>
      </c>
      <c r="G994">
        <v>2</v>
      </c>
      <c r="H994">
        <v>1</v>
      </c>
      <c r="I994" t="s">
        <v>59</v>
      </c>
      <c r="J994">
        <v>1</v>
      </c>
      <c r="K994">
        <v>1396</v>
      </c>
      <c r="L994">
        <v>3</v>
      </c>
      <c r="M994" t="s">
        <v>46</v>
      </c>
      <c r="N994">
        <v>36</v>
      </c>
      <c r="O994">
        <v>3</v>
      </c>
      <c r="P994">
        <v>2</v>
      </c>
      <c r="Q994" t="s">
        <v>40</v>
      </c>
      <c r="R994">
        <v>2</v>
      </c>
      <c r="S994" t="s">
        <v>48</v>
      </c>
      <c r="T994">
        <v>4078</v>
      </c>
      <c r="U994" t="str">
        <f t="shared" si="46"/>
        <v>Medium</v>
      </c>
      <c r="V994">
        <v>20497</v>
      </c>
      <c r="W994">
        <v>0</v>
      </c>
      <c r="X994" t="s">
        <v>42</v>
      </c>
      <c r="Y994" t="s">
        <v>35</v>
      </c>
      <c r="Z994">
        <v>13</v>
      </c>
      <c r="AA994">
        <v>3</v>
      </c>
      <c r="AB994">
        <v>1</v>
      </c>
      <c r="AC994">
        <v>80</v>
      </c>
      <c r="AD994">
        <v>3</v>
      </c>
      <c r="AE994">
        <v>4</v>
      </c>
      <c r="AF994">
        <v>3</v>
      </c>
      <c r="AG994">
        <v>2</v>
      </c>
      <c r="AH994" t="str">
        <f t="shared" si="47"/>
        <v>3-5 Years</v>
      </c>
      <c r="AI994">
        <v>3</v>
      </c>
      <c r="AJ994">
        <v>2</v>
      </c>
      <c r="AK994">
        <v>1</v>
      </c>
      <c r="AL994">
        <v>2</v>
      </c>
    </row>
    <row r="995" spans="1:38" x14ac:dyDescent="0.25">
      <c r="A995">
        <v>39</v>
      </c>
      <c r="B995" t="str">
        <f t="shared" si="45"/>
        <v>Mid Career (31-45)</v>
      </c>
      <c r="C995" t="s">
        <v>43</v>
      </c>
      <c r="D995" t="s">
        <v>55</v>
      </c>
      <c r="E995">
        <v>1485</v>
      </c>
      <c r="F995" t="s">
        <v>45</v>
      </c>
      <c r="G995">
        <v>25</v>
      </c>
      <c r="H995">
        <v>2</v>
      </c>
      <c r="I995" t="s">
        <v>38</v>
      </c>
      <c r="J995">
        <v>1</v>
      </c>
      <c r="K995">
        <v>1397</v>
      </c>
      <c r="L995">
        <v>3</v>
      </c>
      <c r="M995" t="s">
        <v>46</v>
      </c>
      <c r="N995">
        <v>71</v>
      </c>
      <c r="O995">
        <v>3</v>
      </c>
      <c r="P995">
        <v>3</v>
      </c>
      <c r="Q995" t="s">
        <v>54</v>
      </c>
      <c r="R995">
        <v>3</v>
      </c>
      <c r="S995" t="s">
        <v>48</v>
      </c>
      <c r="T995">
        <v>10920</v>
      </c>
      <c r="U995" t="str">
        <f t="shared" si="46"/>
        <v>High</v>
      </c>
      <c r="V995">
        <v>3449</v>
      </c>
      <c r="W995">
        <v>3</v>
      </c>
      <c r="X995" t="s">
        <v>42</v>
      </c>
      <c r="Y995" t="s">
        <v>43</v>
      </c>
      <c r="Z995">
        <v>21</v>
      </c>
      <c r="AA995">
        <v>4</v>
      </c>
      <c r="AB995">
        <v>2</v>
      </c>
      <c r="AC995">
        <v>80</v>
      </c>
      <c r="AD995">
        <v>1</v>
      </c>
      <c r="AE995">
        <v>13</v>
      </c>
      <c r="AF995">
        <v>2</v>
      </c>
      <c r="AG995">
        <v>3</v>
      </c>
      <c r="AH995" t="str">
        <f t="shared" si="47"/>
        <v>6+ Years</v>
      </c>
      <c r="AI995">
        <v>6</v>
      </c>
      <c r="AJ995">
        <v>4</v>
      </c>
      <c r="AK995">
        <v>0</v>
      </c>
      <c r="AL995">
        <v>5</v>
      </c>
    </row>
    <row r="996" spans="1:38" x14ac:dyDescent="0.25">
      <c r="A996">
        <v>25</v>
      </c>
      <c r="B996" t="str">
        <f t="shared" si="45"/>
        <v>Early Career (18-30)</v>
      </c>
      <c r="C996" t="s">
        <v>43</v>
      </c>
      <c r="D996" t="s">
        <v>36</v>
      </c>
      <c r="E996">
        <v>1372</v>
      </c>
      <c r="F996" t="s">
        <v>37</v>
      </c>
      <c r="G996">
        <v>18</v>
      </c>
      <c r="H996">
        <v>1</v>
      </c>
      <c r="I996" t="s">
        <v>38</v>
      </c>
      <c r="J996">
        <v>1</v>
      </c>
      <c r="K996">
        <v>1399</v>
      </c>
      <c r="L996">
        <v>1</v>
      </c>
      <c r="M996" t="s">
        <v>46</v>
      </c>
      <c r="N996">
        <v>93</v>
      </c>
      <c r="O996">
        <v>4</v>
      </c>
      <c r="P996">
        <v>2</v>
      </c>
      <c r="Q996" t="s">
        <v>40</v>
      </c>
      <c r="R996">
        <v>3</v>
      </c>
      <c r="S996" t="s">
        <v>48</v>
      </c>
      <c r="T996">
        <v>6232</v>
      </c>
      <c r="U996" t="str">
        <f t="shared" si="46"/>
        <v>Medium</v>
      </c>
      <c r="V996">
        <v>12477</v>
      </c>
      <c r="W996">
        <v>2</v>
      </c>
      <c r="X996" t="s">
        <v>42</v>
      </c>
      <c r="Y996" t="s">
        <v>43</v>
      </c>
      <c r="Z996">
        <v>11</v>
      </c>
      <c r="AA996">
        <v>3</v>
      </c>
      <c r="AB996">
        <v>2</v>
      </c>
      <c r="AC996">
        <v>80</v>
      </c>
      <c r="AD996">
        <v>0</v>
      </c>
      <c r="AE996">
        <v>6</v>
      </c>
      <c r="AF996">
        <v>3</v>
      </c>
      <c r="AG996">
        <v>2</v>
      </c>
      <c r="AH996" t="str">
        <f t="shared" si="47"/>
        <v>3-5 Years</v>
      </c>
      <c r="AI996">
        <v>3</v>
      </c>
      <c r="AJ996">
        <v>2</v>
      </c>
      <c r="AK996">
        <v>1</v>
      </c>
      <c r="AL996">
        <v>2</v>
      </c>
    </row>
    <row r="997" spans="1:38" x14ac:dyDescent="0.25">
      <c r="A997">
        <v>52</v>
      </c>
      <c r="B997" t="str">
        <f t="shared" si="45"/>
        <v>Late Career (46+)</v>
      </c>
      <c r="C997" t="s">
        <v>43</v>
      </c>
      <c r="D997" t="s">
        <v>44</v>
      </c>
      <c r="E997">
        <v>322</v>
      </c>
      <c r="F997" t="s">
        <v>45</v>
      </c>
      <c r="G997">
        <v>28</v>
      </c>
      <c r="H997">
        <v>2</v>
      </c>
      <c r="I997" t="s">
        <v>51</v>
      </c>
      <c r="J997">
        <v>1</v>
      </c>
      <c r="K997">
        <v>1401</v>
      </c>
      <c r="L997">
        <v>4</v>
      </c>
      <c r="M997" t="s">
        <v>39</v>
      </c>
      <c r="N997">
        <v>59</v>
      </c>
      <c r="O997">
        <v>4</v>
      </c>
      <c r="P997">
        <v>4</v>
      </c>
      <c r="Q997" t="s">
        <v>53</v>
      </c>
      <c r="R997">
        <v>3</v>
      </c>
      <c r="S997" t="s">
        <v>48</v>
      </c>
      <c r="T997">
        <v>13247</v>
      </c>
      <c r="U997" t="str">
        <f t="shared" si="46"/>
        <v>High</v>
      </c>
      <c r="V997">
        <v>9731</v>
      </c>
      <c r="W997">
        <v>2</v>
      </c>
      <c r="X997" t="s">
        <v>42</v>
      </c>
      <c r="Y997" t="s">
        <v>35</v>
      </c>
      <c r="Z997">
        <v>11</v>
      </c>
      <c r="AA997">
        <v>3</v>
      </c>
      <c r="AB997">
        <v>2</v>
      </c>
      <c r="AC997">
        <v>80</v>
      </c>
      <c r="AD997">
        <v>1</v>
      </c>
      <c r="AE997">
        <v>24</v>
      </c>
      <c r="AF997">
        <v>3</v>
      </c>
      <c r="AG997">
        <v>2</v>
      </c>
      <c r="AH997" t="str">
        <f t="shared" si="47"/>
        <v>3-5 Years</v>
      </c>
      <c r="AI997">
        <v>5</v>
      </c>
      <c r="AJ997">
        <v>3</v>
      </c>
      <c r="AK997">
        <v>0</v>
      </c>
      <c r="AL997">
        <v>2</v>
      </c>
    </row>
    <row r="998" spans="1:38" x14ac:dyDescent="0.25">
      <c r="A998">
        <v>43</v>
      </c>
      <c r="B998" t="str">
        <f t="shared" si="45"/>
        <v>Mid Career (31-45)</v>
      </c>
      <c r="C998" t="s">
        <v>43</v>
      </c>
      <c r="D998" t="s">
        <v>36</v>
      </c>
      <c r="E998">
        <v>930</v>
      </c>
      <c r="F998" t="s">
        <v>45</v>
      </c>
      <c r="G998">
        <v>6</v>
      </c>
      <c r="H998">
        <v>3</v>
      </c>
      <c r="I998" t="s">
        <v>51</v>
      </c>
      <c r="J998">
        <v>1</v>
      </c>
      <c r="K998">
        <v>1402</v>
      </c>
      <c r="L998">
        <v>1</v>
      </c>
      <c r="M998" t="s">
        <v>39</v>
      </c>
      <c r="N998">
        <v>73</v>
      </c>
      <c r="O998">
        <v>2</v>
      </c>
      <c r="P998">
        <v>2</v>
      </c>
      <c r="Q998" t="s">
        <v>47</v>
      </c>
      <c r="R998">
        <v>3</v>
      </c>
      <c r="S998" t="s">
        <v>41</v>
      </c>
      <c r="T998">
        <v>4081</v>
      </c>
      <c r="U998" t="str">
        <f t="shared" si="46"/>
        <v>Medium</v>
      </c>
      <c r="V998">
        <v>20003</v>
      </c>
      <c r="W998">
        <v>1</v>
      </c>
      <c r="X998" t="s">
        <v>42</v>
      </c>
      <c r="Y998" t="s">
        <v>35</v>
      </c>
      <c r="Z998">
        <v>14</v>
      </c>
      <c r="AA998">
        <v>3</v>
      </c>
      <c r="AB998">
        <v>1</v>
      </c>
      <c r="AC998">
        <v>80</v>
      </c>
      <c r="AD998">
        <v>0</v>
      </c>
      <c r="AE998">
        <v>20</v>
      </c>
      <c r="AF998">
        <v>3</v>
      </c>
      <c r="AG998">
        <v>1</v>
      </c>
      <c r="AH998" t="str">
        <f t="shared" si="47"/>
        <v>6+ Years</v>
      </c>
      <c r="AI998">
        <v>20</v>
      </c>
      <c r="AJ998">
        <v>7</v>
      </c>
      <c r="AK998">
        <v>1</v>
      </c>
      <c r="AL998">
        <v>8</v>
      </c>
    </row>
    <row r="999" spans="1:38" x14ac:dyDescent="0.25">
      <c r="A999">
        <v>27</v>
      </c>
      <c r="B999" t="str">
        <f t="shared" si="45"/>
        <v>Early Career (18-30)</v>
      </c>
      <c r="C999" t="s">
        <v>43</v>
      </c>
      <c r="D999" t="s">
        <v>36</v>
      </c>
      <c r="E999">
        <v>205</v>
      </c>
      <c r="F999" t="s">
        <v>37</v>
      </c>
      <c r="G999">
        <v>10</v>
      </c>
      <c r="H999">
        <v>3</v>
      </c>
      <c r="I999" t="s">
        <v>59</v>
      </c>
      <c r="J999">
        <v>1</v>
      </c>
      <c r="K999">
        <v>1403</v>
      </c>
      <c r="L999">
        <v>4</v>
      </c>
      <c r="M999" t="s">
        <v>39</v>
      </c>
      <c r="N999">
        <v>98</v>
      </c>
      <c r="O999">
        <v>2</v>
      </c>
      <c r="P999">
        <v>2</v>
      </c>
      <c r="Q999" t="s">
        <v>40</v>
      </c>
      <c r="R999">
        <v>4</v>
      </c>
      <c r="S999" t="s">
        <v>48</v>
      </c>
      <c r="T999">
        <v>5769</v>
      </c>
      <c r="U999" t="str">
        <f t="shared" si="46"/>
        <v>Medium</v>
      </c>
      <c r="V999">
        <v>7100</v>
      </c>
      <c r="W999">
        <v>1</v>
      </c>
      <c r="X999" t="s">
        <v>42</v>
      </c>
      <c r="Y999" t="s">
        <v>35</v>
      </c>
      <c r="Z999">
        <v>11</v>
      </c>
      <c r="AA999">
        <v>3</v>
      </c>
      <c r="AB999">
        <v>4</v>
      </c>
      <c r="AC999">
        <v>80</v>
      </c>
      <c r="AD999">
        <v>0</v>
      </c>
      <c r="AE999">
        <v>6</v>
      </c>
      <c r="AF999">
        <v>3</v>
      </c>
      <c r="AG999">
        <v>3</v>
      </c>
      <c r="AH999" t="str">
        <f t="shared" si="47"/>
        <v>6+ Years</v>
      </c>
      <c r="AI999">
        <v>6</v>
      </c>
      <c r="AJ999">
        <v>2</v>
      </c>
      <c r="AK999">
        <v>4</v>
      </c>
      <c r="AL999">
        <v>4</v>
      </c>
    </row>
    <row r="1000" spans="1:38" x14ac:dyDescent="0.25">
      <c r="A1000">
        <v>27</v>
      </c>
      <c r="B1000" t="str">
        <f t="shared" si="45"/>
        <v>Early Career (18-30)</v>
      </c>
      <c r="C1000" t="s">
        <v>35</v>
      </c>
      <c r="D1000" t="s">
        <v>36</v>
      </c>
      <c r="E1000">
        <v>135</v>
      </c>
      <c r="F1000" t="s">
        <v>45</v>
      </c>
      <c r="G1000">
        <v>17</v>
      </c>
      <c r="H1000">
        <v>4</v>
      </c>
      <c r="I1000" t="s">
        <v>38</v>
      </c>
      <c r="J1000">
        <v>1</v>
      </c>
      <c r="K1000">
        <v>1405</v>
      </c>
      <c r="L1000">
        <v>4</v>
      </c>
      <c r="M1000" t="s">
        <v>39</v>
      </c>
      <c r="N1000">
        <v>51</v>
      </c>
      <c r="O1000">
        <v>3</v>
      </c>
      <c r="P1000">
        <v>1</v>
      </c>
      <c r="Q1000" t="s">
        <v>47</v>
      </c>
      <c r="R1000">
        <v>3</v>
      </c>
      <c r="S1000" t="s">
        <v>41</v>
      </c>
      <c r="T1000">
        <v>2394</v>
      </c>
      <c r="U1000" t="str">
        <f t="shared" si="46"/>
        <v>Low</v>
      </c>
      <c r="V1000">
        <v>25681</v>
      </c>
      <c r="W1000">
        <v>1</v>
      </c>
      <c r="X1000" t="s">
        <v>42</v>
      </c>
      <c r="Y1000" t="s">
        <v>35</v>
      </c>
      <c r="Z1000">
        <v>13</v>
      </c>
      <c r="AA1000">
        <v>3</v>
      </c>
      <c r="AB1000">
        <v>4</v>
      </c>
      <c r="AC1000">
        <v>80</v>
      </c>
      <c r="AD1000">
        <v>0</v>
      </c>
      <c r="AE1000">
        <v>8</v>
      </c>
      <c r="AF1000">
        <v>2</v>
      </c>
      <c r="AG1000">
        <v>3</v>
      </c>
      <c r="AH1000" t="str">
        <f t="shared" si="47"/>
        <v>6+ Years</v>
      </c>
      <c r="AI1000">
        <v>8</v>
      </c>
      <c r="AJ1000">
        <v>2</v>
      </c>
      <c r="AK1000">
        <v>7</v>
      </c>
      <c r="AL1000">
        <v>7</v>
      </c>
    </row>
    <row r="1001" spans="1:38" x14ac:dyDescent="0.25">
      <c r="A1001">
        <v>26</v>
      </c>
      <c r="B1001" t="str">
        <f t="shared" si="45"/>
        <v>Early Career (18-30)</v>
      </c>
      <c r="C1001" t="s">
        <v>43</v>
      </c>
      <c r="D1001" t="s">
        <v>36</v>
      </c>
      <c r="E1001">
        <v>683</v>
      </c>
      <c r="F1001" t="s">
        <v>45</v>
      </c>
      <c r="G1001">
        <v>2</v>
      </c>
      <c r="H1001">
        <v>1</v>
      </c>
      <c r="I1001" t="s">
        <v>51</v>
      </c>
      <c r="J1001">
        <v>1</v>
      </c>
      <c r="K1001">
        <v>1407</v>
      </c>
      <c r="L1001">
        <v>1</v>
      </c>
      <c r="M1001" t="s">
        <v>46</v>
      </c>
      <c r="N1001">
        <v>36</v>
      </c>
      <c r="O1001">
        <v>2</v>
      </c>
      <c r="P1001">
        <v>1</v>
      </c>
      <c r="Q1001" t="s">
        <v>47</v>
      </c>
      <c r="R1001">
        <v>4</v>
      </c>
      <c r="S1001" t="s">
        <v>41</v>
      </c>
      <c r="T1001">
        <v>3904</v>
      </c>
      <c r="U1001" t="str">
        <f t="shared" si="46"/>
        <v>Medium</v>
      </c>
      <c r="V1001">
        <v>4050</v>
      </c>
      <c r="W1001">
        <v>0</v>
      </c>
      <c r="X1001" t="s">
        <v>42</v>
      </c>
      <c r="Y1001" t="s">
        <v>43</v>
      </c>
      <c r="Z1001">
        <v>12</v>
      </c>
      <c r="AA1001">
        <v>3</v>
      </c>
      <c r="AB1001">
        <v>4</v>
      </c>
      <c r="AC1001">
        <v>80</v>
      </c>
      <c r="AD1001">
        <v>0</v>
      </c>
      <c r="AE1001">
        <v>5</v>
      </c>
      <c r="AF1001">
        <v>2</v>
      </c>
      <c r="AG1001">
        <v>3</v>
      </c>
      <c r="AH1001" t="str">
        <f t="shared" si="47"/>
        <v>3-5 Years</v>
      </c>
      <c r="AI1001">
        <v>4</v>
      </c>
      <c r="AJ1001">
        <v>3</v>
      </c>
      <c r="AK1001">
        <v>1</v>
      </c>
      <c r="AL1001">
        <v>1</v>
      </c>
    </row>
    <row r="1002" spans="1:38" x14ac:dyDescent="0.25">
      <c r="A1002">
        <v>42</v>
      </c>
      <c r="B1002" t="str">
        <f t="shared" si="45"/>
        <v>Mid Career (31-45)</v>
      </c>
      <c r="C1002" t="s">
        <v>43</v>
      </c>
      <c r="D1002" t="s">
        <v>36</v>
      </c>
      <c r="E1002">
        <v>1147</v>
      </c>
      <c r="F1002" t="s">
        <v>61</v>
      </c>
      <c r="G1002">
        <v>10</v>
      </c>
      <c r="H1002">
        <v>3</v>
      </c>
      <c r="I1002" t="s">
        <v>61</v>
      </c>
      <c r="J1002">
        <v>1</v>
      </c>
      <c r="K1002">
        <v>1408</v>
      </c>
      <c r="L1002">
        <v>3</v>
      </c>
      <c r="M1002" t="s">
        <v>39</v>
      </c>
      <c r="N1002">
        <v>31</v>
      </c>
      <c r="O1002">
        <v>3</v>
      </c>
      <c r="P1002">
        <v>4</v>
      </c>
      <c r="Q1002" t="s">
        <v>56</v>
      </c>
      <c r="R1002">
        <v>1</v>
      </c>
      <c r="S1002" t="s">
        <v>48</v>
      </c>
      <c r="T1002">
        <v>16799</v>
      </c>
      <c r="U1002" t="str">
        <f t="shared" si="46"/>
        <v>High</v>
      </c>
      <c r="V1002">
        <v>16616</v>
      </c>
      <c r="W1002">
        <v>0</v>
      </c>
      <c r="X1002" t="s">
        <v>42</v>
      </c>
      <c r="Y1002" t="s">
        <v>43</v>
      </c>
      <c r="Z1002">
        <v>14</v>
      </c>
      <c r="AA1002">
        <v>3</v>
      </c>
      <c r="AB1002">
        <v>3</v>
      </c>
      <c r="AC1002">
        <v>80</v>
      </c>
      <c r="AD1002">
        <v>1</v>
      </c>
      <c r="AE1002">
        <v>21</v>
      </c>
      <c r="AF1002">
        <v>5</v>
      </c>
      <c r="AG1002">
        <v>3</v>
      </c>
      <c r="AH1002" t="str">
        <f t="shared" si="47"/>
        <v>6+ Years</v>
      </c>
      <c r="AI1002">
        <v>20</v>
      </c>
      <c r="AJ1002">
        <v>7</v>
      </c>
      <c r="AK1002">
        <v>0</v>
      </c>
      <c r="AL1002">
        <v>9</v>
      </c>
    </row>
    <row r="1003" spans="1:38" x14ac:dyDescent="0.25">
      <c r="A1003">
        <v>52</v>
      </c>
      <c r="B1003" t="str">
        <f t="shared" si="45"/>
        <v>Late Career (46+)</v>
      </c>
      <c r="C1003" t="s">
        <v>43</v>
      </c>
      <c r="D1003" t="s">
        <v>36</v>
      </c>
      <c r="E1003">
        <v>258</v>
      </c>
      <c r="F1003" t="s">
        <v>45</v>
      </c>
      <c r="G1003">
        <v>8</v>
      </c>
      <c r="H1003">
        <v>4</v>
      </c>
      <c r="I1003" t="s">
        <v>49</v>
      </c>
      <c r="J1003">
        <v>1</v>
      </c>
      <c r="K1003">
        <v>1409</v>
      </c>
      <c r="L1003">
        <v>3</v>
      </c>
      <c r="M1003" t="s">
        <v>39</v>
      </c>
      <c r="N1003">
        <v>54</v>
      </c>
      <c r="O1003">
        <v>3</v>
      </c>
      <c r="P1003">
        <v>1</v>
      </c>
      <c r="Q1003" t="s">
        <v>50</v>
      </c>
      <c r="R1003">
        <v>1</v>
      </c>
      <c r="S1003" t="s">
        <v>48</v>
      </c>
      <c r="T1003">
        <v>2950</v>
      </c>
      <c r="U1003" t="str">
        <f t="shared" si="46"/>
        <v>Low</v>
      </c>
      <c r="V1003">
        <v>17363</v>
      </c>
      <c r="W1003">
        <v>9</v>
      </c>
      <c r="X1003" t="s">
        <v>42</v>
      </c>
      <c r="Y1003" t="s">
        <v>43</v>
      </c>
      <c r="Z1003">
        <v>13</v>
      </c>
      <c r="AA1003">
        <v>3</v>
      </c>
      <c r="AB1003">
        <v>3</v>
      </c>
      <c r="AC1003">
        <v>80</v>
      </c>
      <c r="AD1003">
        <v>0</v>
      </c>
      <c r="AE1003">
        <v>12</v>
      </c>
      <c r="AF1003">
        <v>2</v>
      </c>
      <c r="AG1003">
        <v>1</v>
      </c>
      <c r="AH1003" t="str">
        <f t="shared" si="47"/>
        <v>3-5 Years</v>
      </c>
      <c r="AI1003">
        <v>5</v>
      </c>
      <c r="AJ1003">
        <v>4</v>
      </c>
      <c r="AK1003">
        <v>0</v>
      </c>
      <c r="AL1003">
        <v>4</v>
      </c>
    </row>
    <row r="1004" spans="1:38" x14ac:dyDescent="0.25">
      <c r="A1004">
        <v>37</v>
      </c>
      <c r="B1004" t="str">
        <f t="shared" si="45"/>
        <v>Mid Career (31-45)</v>
      </c>
      <c r="C1004" t="s">
        <v>43</v>
      </c>
      <c r="D1004" t="s">
        <v>36</v>
      </c>
      <c r="E1004">
        <v>1462</v>
      </c>
      <c r="F1004" t="s">
        <v>45</v>
      </c>
      <c r="G1004">
        <v>11</v>
      </c>
      <c r="H1004">
        <v>3</v>
      </c>
      <c r="I1004" t="s">
        <v>51</v>
      </c>
      <c r="J1004">
        <v>1</v>
      </c>
      <c r="K1004">
        <v>1411</v>
      </c>
      <c r="L1004">
        <v>1</v>
      </c>
      <c r="M1004" t="s">
        <v>39</v>
      </c>
      <c r="N1004">
        <v>94</v>
      </c>
      <c r="O1004">
        <v>3</v>
      </c>
      <c r="P1004">
        <v>1</v>
      </c>
      <c r="Q1004" t="s">
        <v>50</v>
      </c>
      <c r="R1004">
        <v>3</v>
      </c>
      <c r="S1004" t="s">
        <v>41</v>
      </c>
      <c r="T1004">
        <v>3629</v>
      </c>
      <c r="U1004" t="str">
        <f t="shared" si="46"/>
        <v>Medium</v>
      </c>
      <c r="V1004">
        <v>19106</v>
      </c>
      <c r="W1004">
        <v>4</v>
      </c>
      <c r="X1004" t="s">
        <v>42</v>
      </c>
      <c r="Y1004" t="s">
        <v>43</v>
      </c>
      <c r="Z1004">
        <v>18</v>
      </c>
      <c r="AA1004">
        <v>3</v>
      </c>
      <c r="AB1004">
        <v>1</v>
      </c>
      <c r="AC1004">
        <v>80</v>
      </c>
      <c r="AD1004">
        <v>0</v>
      </c>
      <c r="AE1004">
        <v>8</v>
      </c>
      <c r="AF1004">
        <v>6</v>
      </c>
      <c r="AG1004">
        <v>3</v>
      </c>
      <c r="AH1004" t="str">
        <f t="shared" si="47"/>
        <v>3-5 Years</v>
      </c>
      <c r="AI1004">
        <v>3</v>
      </c>
      <c r="AJ1004">
        <v>2</v>
      </c>
      <c r="AK1004">
        <v>0</v>
      </c>
      <c r="AL1004">
        <v>2</v>
      </c>
    </row>
    <row r="1005" spans="1:38" x14ac:dyDescent="0.25">
      <c r="A1005">
        <v>35</v>
      </c>
      <c r="B1005" t="str">
        <f t="shared" si="45"/>
        <v>Mid Career (31-45)</v>
      </c>
      <c r="C1005" t="s">
        <v>43</v>
      </c>
      <c r="D1005" t="s">
        <v>44</v>
      </c>
      <c r="E1005">
        <v>200</v>
      </c>
      <c r="F1005" t="s">
        <v>45</v>
      </c>
      <c r="G1005">
        <v>18</v>
      </c>
      <c r="H1005">
        <v>2</v>
      </c>
      <c r="I1005" t="s">
        <v>38</v>
      </c>
      <c r="J1005">
        <v>1</v>
      </c>
      <c r="K1005">
        <v>1412</v>
      </c>
      <c r="L1005">
        <v>3</v>
      </c>
      <c r="M1005" t="s">
        <v>46</v>
      </c>
      <c r="N1005">
        <v>60</v>
      </c>
      <c r="O1005">
        <v>3</v>
      </c>
      <c r="P1005">
        <v>3</v>
      </c>
      <c r="Q1005" t="s">
        <v>53</v>
      </c>
      <c r="R1005">
        <v>4</v>
      </c>
      <c r="S1005" t="s">
        <v>41</v>
      </c>
      <c r="T1005">
        <v>9362</v>
      </c>
      <c r="U1005" t="str">
        <f t="shared" si="46"/>
        <v>High</v>
      </c>
      <c r="V1005">
        <v>19944</v>
      </c>
      <c r="W1005">
        <v>2</v>
      </c>
      <c r="X1005" t="s">
        <v>42</v>
      </c>
      <c r="Y1005" t="s">
        <v>43</v>
      </c>
      <c r="Z1005">
        <v>11</v>
      </c>
      <c r="AA1005">
        <v>3</v>
      </c>
      <c r="AB1005">
        <v>3</v>
      </c>
      <c r="AC1005">
        <v>80</v>
      </c>
      <c r="AD1005">
        <v>0</v>
      </c>
      <c r="AE1005">
        <v>10</v>
      </c>
      <c r="AF1005">
        <v>2</v>
      </c>
      <c r="AG1005">
        <v>3</v>
      </c>
      <c r="AH1005" t="str">
        <f t="shared" si="47"/>
        <v>0-2 Years</v>
      </c>
      <c r="AI1005">
        <v>2</v>
      </c>
      <c r="AJ1005">
        <v>2</v>
      </c>
      <c r="AK1005">
        <v>2</v>
      </c>
      <c r="AL1005">
        <v>2</v>
      </c>
    </row>
    <row r="1006" spans="1:38" x14ac:dyDescent="0.25">
      <c r="A1006">
        <v>25</v>
      </c>
      <c r="B1006" t="str">
        <f t="shared" si="45"/>
        <v>Early Career (18-30)</v>
      </c>
      <c r="C1006" t="s">
        <v>43</v>
      </c>
      <c r="D1006" t="s">
        <v>36</v>
      </c>
      <c r="E1006">
        <v>949</v>
      </c>
      <c r="F1006" t="s">
        <v>45</v>
      </c>
      <c r="G1006">
        <v>1</v>
      </c>
      <c r="H1006">
        <v>3</v>
      </c>
      <c r="I1006" t="s">
        <v>60</v>
      </c>
      <c r="J1006">
        <v>1</v>
      </c>
      <c r="K1006">
        <v>1415</v>
      </c>
      <c r="L1006">
        <v>1</v>
      </c>
      <c r="M1006" t="s">
        <v>46</v>
      </c>
      <c r="N1006">
        <v>81</v>
      </c>
      <c r="O1006">
        <v>3</v>
      </c>
      <c r="P1006">
        <v>1</v>
      </c>
      <c r="Q1006" t="s">
        <v>50</v>
      </c>
      <c r="R1006">
        <v>4</v>
      </c>
      <c r="S1006" t="s">
        <v>48</v>
      </c>
      <c r="T1006">
        <v>3229</v>
      </c>
      <c r="U1006" t="str">
        <f t="shared" si="46"/>
        <v>Medium</v>
      </c>
      <c r="V1006">
        <v>4910</v>
      </c>
      <c r="W1006">
        <v>4</v>
      </c>
      <c r="X1006" t="s">
        <v>42</v>
      </c>
      <c r="Y1006" t="s">
        <v>43</v>
      </c>
      <c r="Z1006">
        <v>11</v>
      </c>
      <c r="AA1006">
        <v>3</v>
      </c>
      <c r="AB1006">
        <v>2</v>
      </c>
      <c r="AC1006">
        <v>80</v>
      </c>
      <c r="AD1006">
        <v>1</v>
      </c>
      <c r="AE1006">
        <v>7</v>
      </c>
      <c r="AF1006">
        <v>2</v>
      </c>
      <c r="AG1006">
        <v>2</v>
      </c>
      <c r="AH1006" t="str">
        <f t="shared" si="47"/>
        <v>3-5 Years</v>
      </c>
      <c r="AI1006">
        <v>3</v>
      </c>
      <c r="AJ1006">
        <v>2</v>
      </c>
      <c r="AK1006">
        <v>0</v>
      </c>
      <c r="AL1006">
        <v>2</v>
      </c>
    </row>
    <row r="1007" spans="1:38" x14ac:dyDescent="0.25">
      <c r="A1007">
        <v>26</v>
      </c>
      <c r="B1007" t="str">
        <f t="shared" si="45"/>
        <v>Early Career (18-30)</v>
      </c>
      <c r="C1007" t="s">
        <v>43</v>
      </c>
      <c r="D1007" t="s">
        <v>36</v>
      </c>
      <c r="E1007">
        <v>652</v>
      </c>
      <c r="F1007" t="s">
        <v>45</v>
      </c>
      <c r="G1007">
        <v>7</v>
      </c>
      <c r="H1007">
        <v>3</v>
      </c>
      <c r="I1007" t="s">
        <v>49</v>
      </c>
      <c r="J1007">
        <v>1</v>
      </c>
      <c r="K1007">
        <v>1417</v>
      </c>
      <c r="L1007">
        <v>3</v>
      </c>
      <c r="M1007" t="s">
        <v>46</v>
      </c>
      <c r="N1007">
        <v>100</v>
      </c>
      <c r="O1007">
        <v>4</v>
      </c>
      <c r="P1007">
        <v>1</v>
      </c>
      <c r="Q1007" t="s">
        <v>50</v>
      </c>
      <c r="R1007">
        <v>1</v>
      </c>
      <c r="S1007" t="s">
        <v>41</v>
      </c>
      <c r="T1007">
        <v>3578</v>
      </c>
      <c r="U1007" t="str">
        <f t="shared" si="46"/>
        <v>Medium</v>
      </c>
      <c r="V1007">
        <v>23577</v>
      </c>
      <c r="W1007">
        <v>0</v>
      </c>
      <c r="X1007" t="s">
        <v>42</v>
      </c>
      <c r="Y1007" t="s">
        <v>43</v>
      </c>
      <c r="Z1007">
        <v>12</v>
      </c>
      <c r="AA1007">
        <v>3</v>
      </c>
      <c r="AB1007">
        <v>4</v>
      </c>
      <c r="AC1007">
        <v>80</v>
      </c>
      <c r="AD1007">
        <v>0</v>
      </c>
      <c r="AE1007">
        <v>8</v>
      </c>
      <c r="AF1007">
        <v>2</v>
      </c>
      <c r="AG1007">
        <v>3</v>
      </c>
      <c r="AH1007" t="str">
        <f t="shared" si="47"/>
        <v>6+ Years</v>
      </c>
      <c r="AI1007">
        <v>7</v>
      </c>
      <c r="AJ1007">
        <v>7</v>
      </c>
      <c r="AK1007">
        <v>0</v>
      </c>
      <c r="AL1007">
        <v>7</v>
      </c>
    </row>
    <row r="1008" spans="1:38" x14ac:dyDescent="0.25">
      <c r="A1008">
        <v>29</v>
      </c>
      <c r="B1008" t="str">
        <f t="shared" si="45"/>
        <v>Early Career (18-30)</v>
      </c>
      <c r="C1008" t="s">
        <v>43</v>
      </c>
      <c r="D1008" t="s">
        <v>36</v>
      </c>
      <c r="E1008">
        <v>332</v>
      </c>
      <c r="F1008" t="s">
        <v>61</v>
      </c>
      <c r="G1008">
        <v>17</v>
      </c>
      <c r="H1008">
        <v>3</v>
      </c>
      <c r="I1008" t="s">
        <v>49</v>
      </c>
      <c r="J1008">
        <v>1</v>
      </c>
      <c r="K1008">
        <v>1419</v>
      </c>
      <c r="L1008">
        <v>2</v>
      </c>
      <c r="M1008" t="s">
        <v>46</v>
      </c>
      <c r="N1008">
        <v>51</v>
      </c>
      <c r="O1008">
        <v>2</v>
      </c>
      <c r="P1008">
        <v>3</v>
      </c>
      <c r="Q1008" t="s">
        <v>61</v>
      </c>
      <c r="R1008">
        <v>1</v>
      </c>
      <c r="S1008" t="s">
        <v>41</v>
      </c>
      <c r="T1008">
        <v>7988</v>
      </c>
      <c r="U1008" t="str">
        <f t="shared" si="46"/>
        <v>High</v>
      </c>
      <c r="V1008">
        <v>9769</v>
      </c>
      <c r="W1008">
        <v>1</v>
      </c>
      <c r="X1008" t="s">
        <v>42</v>
      </c>
      <c r="Y1008" t="s">
        <v>43</v>
      </c>
      <c r="Z1008">
        <v>13</v>
      </c>
      <c r="AA1008">
        <v>3</v>
      </c>
      <c r="AB1008">
        <v>1</v>
      </c>
      <c r="AC1008">
        <v>80</v>
      </c>
      <c r="AD1008">
        <v>0</v>
      </c>
      <c r="AE1008">
        <v>10</v>
      </c>
      <c r="AF1008">
        <v>3</v>
      </c>
      <c r="AG1008">
        <v>2</v>
      </c>
      <c r="AH1008" t="str">
        <f t="shared" si="47"/>
        <v>6+ Years</v>
      </c>
      <c r="AI1008">
        <v>10</v>
      </c>
      <c r="AJ1008">
        <v>9</v>
      </c>
      <c r="AK1008">
        <v>0</v>
      </c>
      <c r="AL1008">
        <v>9</v>
      </c>
    </row>
    <row r="1009" spans="1:38" x14ac:dyDescent="0.25">
      <c r="A1009">
        <v>49</v>
      </c>
      <c r="B1009" t="str">
        <f t="shared" si="45"/>
        <v>Late Career (46+)</v>
      </c>
      <c r="C1009" t="s">
        <v>35</v>
      </c>
      <c r="D1009" t="s">
        <v>44</v>
      </c>
      <c r="E1009">
        <v>1475</v>
      </c>
      <c r="F1009" t="s">
        <v>45</v>
      </c>
      <c r="G1009">
        <v>28</v>
      </c>
      <c r="H1009">
        <v>2</v>
      </c>
      <c r="I1009" t="s">
        <v>38</v>
      </c>
      <c r="J1009">
        <v>1</v>
      </c>
      <c r="K1009">
        <v>1420</v>
      </c>
      <c r="L1009">
        <v>1</v>
      </c>
      <c r="M1009" t="s">
        <v>46</v>
      </c>
      <c r="N1009">
        <v>97</v>
      </c>
      <c r="O1009">
        <v>2</v>
      </c>
      <c r="P1009">
        <v>2</v>
      </c>
      <c r="Q1009" t="s">
        <v>50</v>
      </c>
      <c r="R1009">
        <v>1</v>
      </c>
      <c r="S1009" t="s">
        <v>41</v>
      </c>
      <c r="T1009">
        <v>4284</v>
      </c>
      <c r="U1009" t="str">
        <f t="shared" si="46"/>
        <v>Medium</v>
      </c>
      <c r="V1009">
        <v>22710</v>
      </c>
      <c r="W1009">
        <v>3</v>
      </c>
      <c r="X1009" t="s">
        <v>42</v>
      </c>
      <c r="Y1009" t="s">
        <v>43</v>
      </c>
      <c r="Z1009">
        <v>20</v>
      </c>
      <c r="AA1009">
        <v>4</v>
      </c>
      <c r="AB1009">
        <v>1</v>
      </c>
      <c r="AC1009">
        <v>80</v>
      </c>
      <c r="AD1009">
        <v>0</v>
      </c>
      <c r="AE1009">
        <v>20</v>
      </c>
      <c r="AF1009">
        <v>2</v>
      </c>
      <c r="AG1009">
        <v>3</v>
      </c>
      <c r="AH1009" t="str">
        <f t="shared" si="47"/>
        <v>3-5 Years</v>
      </c>
      <c r="AI1009">
        <v>4</v>
      </c>
      <c r="AJ1009">
        <v>3</v>
      </c>
      <c r="AK1009">
        <v>1</v>
      </c>
      <c r="AL1009">
        <v>3</v>
      </c>
    </row>
    <row r="1010" spans="1:38" x14ac:dyDescent="0.25">
      <c r="A1010">
        <v>29</v>
      </c>
      <c r="B1010" t="str">
        <f t="shared" si="45"/>
        <v>Early Career (18-30)</v>
      </c>
      <c r="C1010" t="s">
        <v>35</v>
      </c>
      <c r="D1010" t="s">
        <v>44</v>
      </c>
      <c r="E1010">
        <v>337</v>
      </c>
      <c r="F1010" t="s">
        <v>45</v>
      </c>
      <c r="G1010">
        <v>14</v>
      </c>
      <c r="H1010">
        <v>1</v>
      </c>
      <c r="I1010" t="s">
        <v>49</v>
      </c>
      <c r="J1010">
        <v>1</v>
      </c>
      <c r="K1010">
        <v>1421</v>
      </c>
      <c r="L1010">
        <v>3</v>
      </c>
      <c r="M1010" t="s">
        <v>39</v>
      </c>
      <c r="N1010">
        <v>84</v>
      </c>
      <c r="O1010">
        <v>3</v>
      </c>
      <c r="P1010">
        <v>3</v>
      </c>
      <c r="Q1010" t="s">
        <v>54</v>
      </c>
      <c r="R1010">
        <v>4</v>
      </c>
      <c r="S1010" t="s">
        <v>41</v>
      </c>
      <c r="T1010">
        <v>7553</v>
      </c>
      <c r="U1010" t="str">
        <f t="shared" si="46"/>
        <v>High</v>
      </c>
      <c r="V1010">
        <v>22930</v>
      </c>
      <c r="W1010">
        <v>0</v>
      </c>
      <c r="X1010" t="s">
        <v>42</v>
      </c>
      <c r="Y1010" t="s">
        <v>35</v>
      </c>
      <c r="Z1010">
        <v>12</v>
      </c>
      <c r="AA1010">
        <v>3</v>
      </c>
      <c r="AB1010">
        <v>1</v>
      </c>
      <c r="AC1010">
        <v>80</v>
      </c>
      <c r="AD1010">
        <v>0</v>
      </c>
      <c r="AE1010">
        <v>9</v>
      </c>
      <c r="AF1010">
        <v>1</v>
      </c>
      <c r="AG1010">
        <v>3</v>
      </c>
      <c r="AH1010" t="str">
        <f t="shared" si="47"/>
        <v>6+ Years</v>
      </c>
      <c r="AI1010">
        <v>8</v>
      </c>
      <c r="AJ1010">
        <v>7</v>
      </c>
      <c r="AK1010">
        <v>7</v>
      </c>
      <c r="AL1010">
        <v>7</v>
      </c>
    </row>
    <row r="1011" spans="1:38" x14ac:dyDescent="0.25">
      <c r="A1011">
        <v>54</v>
      </c>
      <c r="B1011" t="str">
        <f t="shared" si="45"/>
        <v>Late Career (46+)</v>
      </c>
      <c r="C1011" t="s">
        <v>43</v>
      </c>
      <c r="D1011" t="s">
        <v>36</v>
      </c>
      <c r="E1011">
        <v>971</v>
      </c>
      <c r="F1011" t="s">
        <v>45</v>
      </c>
      <c r="G1011">
        <v>1</v>
      </c>
      <c r="H1011">
        <v>3</v>
      </c>
      <c r="I1011" t="s">
        <v>51</v>
      </c>
      <c r="J1011">
        <v>1</v>
      </c>
      <c r="K1011">
        <v>1422</v>
      </c>
      <c r="L1011">
        <v>4</v>
      </c>
      <c r="M1011" t="s">
        <v>39</v>
      </c>
      <c r="N1011">
        <v>54</v>
      </c>
      <c r="O1011">
        <v>3</v>
      </c>
      <c r="P1011">
        <v>4</v>
      </c>
      <c r="Q1011" t="s">
        <v>58</v>
      </c>
      <c r="R1011">
        <v>4</v>
      </c>
      <c r="S1011" t="s">
        <v>41</v>
      </c>
      <c r="T1011">
        <v>17328</v>
      </c>
      <c r="U1011" t="str">
        <f t="shared" si="46"/>
        <v>High</v>
      </c>
      <c r="V1011">
        <v>5652</v>
      </c>
      <c r="W1011">
        <v>6</v>
      </c>
      <c r="X1011" t="s">
        <v>42</v>
      </c>
      <c r="Y1011" t="s">
        <v>43</v>
      </c>
      <c r="Z1011">
        <v>19</v>
      </c>
      <c r="AA1011">
        <v>3</v>
      </c>
      <c r="AB1011">
        <v>4</v>
      </c>
      <c r="AC1011">
        <v>80</v>
      </c>
      <c r="AD1011">
        <v>0</v>
      </c>
      <c r="AE1011">
        <v>29</v>
      </c>
      <c r="AF1011">
        <v>3</v>
      </c>
      <c r="AG1011">
        <v>2</v>
      </c>
      <c r="AH1011" t="str">
        <f t="shared" si="47"/>
        <v>6+ Years</v>
      </c>
      <c r="AI1011">
        <v>20</v>
      </c>
      <c r="AJ1011">
        <v>7</v>
      </c>
      <c r="AK1011">
        <v>12</v>
      </c>
      <c r="AL1011">
        <v>7</v>
      </c>
    </row>
    <row r="1012" spans="1:38" x14ac:dyDescent="0.25">
      <c r="A1012">
        <v>58</v>
      </c>
      <c r="B1012" t="str">
        <f t="shared" si="45"/>
        <v>Late Career (46+)</v>
      </c>
      <c r="C1012" t="s">
        <v>43</v>
      </c>
      <c r="D1012" t="s">
        <v>36</v>
      </c>
      <c r="E1012">
        <v>1055</v>
      </c>
      <c r="F1012" t="s">
        <v>45</v>
      </c>
      <c r="G1012">
        <v>1</v>
      </c>
      <c r="H1012">
        <v>3</v>
      </c>
      <c r="I1012" t="s">
        <v>51</v>
      </c>
      <c r="J1012">
        <v>1</v>
      </c>
      <c r="K1012">
        <v>1423</v>
      </c>
      <c r="L1012">
        <v>4</v>
      </c>
      <c r="M1012" t="s">
        <v>39</v>
      </c>
      <c r="N1012">
        <v>76</v>
      </c>
      <c r="O1012">
        <v>3</v>
      </c>
      <c r="P1012">
        <v>5</v>
      </c>
      <c r="Q1012" t="s">
        <v>58</v>
      </c>
      <c r="R1012">
        <v>1</v>
      </c>
      <c r="S1012" t="s">
        <v>48</v>
      </c>
      <c r="T1012">
        <v>19701</v>
      </c>
      <c r="U1012" t="str">
        <f t="shared" si="46"/>
        <v>High</v>
      </c>
      <c r="V1012">
        <v>22456</v>
      </c>
      <c r="W1012">
        <v>3</v>
      </c>
      <c r="X1012" t="s">
        <v>42</v>
      </c>
      <c r="Y1012" t="s">
        <v>35</v>
      </c>
      <c r="Z1012">
        <v>21</v>
      </c>
      <c r="AA1012">
        <v>4</v>
      </c>
      <c r="AB1012">
        <v>3</v>
      </c>
      <c r="AC1012">
        <v>80</v>
      </c>
      <c r="AD1012">
        <v>1</v>
      </c>
      <c r="AE1012">
        <v>32</v>
      </c>
      <c r="AF1012">
        <v>3</v>
      </c>
      <c r="AG1012">
        <v>3</v>
      </c>
      <c r="AH1012" t="str">
        <f t="shared" si="47"/>
        <v>6+ Years</v>
      </c>
      <c r="AI1012">
        <v>9</v>
      </c>
      <c r="AJ1012">
        <v>8</v>
      </c>
      <c r="AK1012">
        <v>1</v>
      </c>
      <c r="AL1012">
        <v>5</v>
      </c>
    </row>
    <row r="1013" spans="1:38" x14ac:dyDescent="0.25">
      <c r="A1013">
        <v>55</v>
      </c>
      <c r="B1013" t="str">
        <f t="shared" si="45"/>
        <v>Late Career (46+)</v>
      </c>
      <c r="C1013" t="s">
        <v>43</v>
      </c>
      <c r="D1013" t="s">
        <v>36</v>
      </c>
      <c r="E1013">
        <v>1136</v>
      </c>
      <c r="F1013" t="s">
        <v>45</v>
      </c>
      <c r="G1013">
        <v>1</v>
      </c>
      <c r="H1013">
        <v>4</v>
      </c>
      <c r="I1013" t="s">
        <v>51</v>
      </c>
      <c r="J1013">
        <v>1</v>
      </c>
      <c r="K1013">
        <v>1424</v>
      </c>
      <c r="L1013">
        <v>2</v>
      </c>
      <c r="M1013" t="s">
        <v>46</v>
      </c>
      <c r="N1013">
        <v>81</v>
      </c>
      <c r="O1013">
        <v>4</v>
      </c>
      <c r="P1013">
        <v>4</v>
      </c>
      <c r="Q1013" t="s">
        <v>58</v>
      </c>
      <c r="R1013">
        <v>4</v>
      </c>
      <c r="S1013" t="s">
        <v>52</v>
      </c>
      <c r="T1013">
        <v>14732</v>
      </c>
      <c r="U1013" t="str">
        <f t="shared" si="46"/>
        <v>High</v>
      </c>
      <c r="V1013">
        <v>12414</v>
      </c>
      <c r="W1013">
        <v>2</v>
      </c>
      <c r="X1013" t="s">
        <v>42</v>
      </c>
      <c r="Y1013" t="s">
        <v>43</v>
      </c>
      <c r="Z1013">
        <v>13</v>
      </c>
      <c r="AA1013">
        <v>3</v>
      </c>
      <c r="AB1013">
        <v>4</v>
      </c>
      <c r="AC1013">
        <v>80</v>
      </c>
      <c r="AD1013">
        <v>2</v>
      </c>
      <c r="AE1013">
        <v>31</v>
      </c>
      <c r="AF1013">
        <v>4</v>
      </c>
      <c r="AG1013">
        <v>4</v>
      </c>
      <c r="AH1013" t="str">
        <f t="shared" si="47"/>
        <v>6+ Years</v>
      </c>
      <c r="AI1013">
        <v>7</v>
      </c>
      <c r="AJ1013">
        <v>7</v>
      </c>
      <c r="AK1013">
        <v>0</v>
      </c>
      <c r="AL1013">
        <v>0</v>
      </c>
    </row>
    <row r="1014" spans="1:38" x14ac:dyDescent="0.25">
      <c r="A1014">
        <v>36</v>
      </c>
      <c r="B1014" t="str">
        <f t="shared" si="45"/>
        <v>Mid Career (31-45)</v>
      </c>
      <c r="C1014" t="s">
        <v>43</v>
      </c>
      <c r="D1014" t="s">
        <v>36</v>
      </c>
      <c r="E1014">
        <v>1174</v>
      </c>
      <c r="F1014" t="s">
        <v>37</v>
      </c>
      <c r="G1014">
        <v>3</v>
      </c>
      <c r="H1014">
        <v>4</v>
      </c>
      <c r="I1014" t="s">
        <v>59</v>
      </c>
      <c r="J1014">
        <v>1</v>
      </c>
      <c r="K1014">
        <v>1425</v>
      </c>
      <c r="L1014">
        <v>1</v>
      </c>
      <c r="M1014" t="s">
        <v>39</v>
      </c>
      <c r="N1014">
        <v>99</v>
      </c>
      <c r="O1014">
        <v>3</v>
      </c>
      <c r="P1014">
        <v>2</v>
      </c>
      <c r="Q1014" t="s">
        <v>40</v>
      </c>
      <c r="R1014">
        <v>2</v>
      </c>
      <c r="S1014" t="s">
        <v>41</v>
      </c>
      <c r="T1014">
        <v>9278</v>
      </c>
      <c r="U1014" t="str">
        <f t="shared" si="46"/>
        <v>High</v>
      </c>
      <c r="V1014">
        <v>20763</v>
      </c>
      <c r="W1014">
        <v>3</v>
      </c>
      <c r="X1014" t="s">
        <v>42</v>
      </c>
      <c r="Y1014" t="s">
        <v>35</v>
      </c>
      <c r="Z1014">
        <v>16</v>
      </c>
      <c r="AA1014">
        <v>3</v>
      </c>
      <c r="AB1014">
        <v>4</v>
      </c>
      <c r="AC1014">
        <v>80</v>
      </c>
      <c r="AD1014">
        <v>0</v>
      </c>
      <c r="AE1014">
        <v>15</v>
      </c>
      <c r="AF1014">
        <v>3</v>
      </c>
      <c r="AG1014">
        <v>3</v>
      </c>
      <c r="AH1014" t="str">
        <f t="shared" si="47"/>
        <v>3-5 Years</v>
      </c>
      <c r="AI1014">
        <v>5</v>
      </c>
      <c r="AJ1014">
        <v>4</v>
      </c>
      <c r="AK1014">
        <v>0</v>
      </c>
      <c r="AL1014">
        <v>1</v>
      </c>
    </row>
    <row r="1015" spans="1:38" x14ac:dyDescent="0.25">
      <c r="A1015">
        <v>31</v>
      </c>
      <c r="B1015" t="str">
        <f t="shared" si="45"/>
        <v>Mid Career (31-45)</v>
      </c>
      <c r="C1015" t="s">
        <v>35</v>
      </c>
      <c r="D1015" t="s">
        <v>44</v>
      </c>
      <c r="E1015">
        <v>667</v>
      </c>
      <c r="F1015" t="s">
        <v>37</v>
      </c>
      <c r="G1015">
        <v>1</v>
      </c>
      <c r="H1015">
        <v>4</v>
      </c>
      <c r="I1015" t="s">
        <v>38</v>
      </c>
      <c r="J1015">
        <v>1</v>
      </c>
      <c r="K1015">
        <v>1427</v>
      </c>
      <c r="L1015">
        <v>2</v>
      </c>
      <c r="M1015" t="s">
        <v>39</v>
      </c>
      <c r="N1015">
        <v>50</v>
      </c>
      <c r="O1015">
        <v>1</v>
      </c>
      <c r="P1015">
        <v>1</v>
      </c>
      <c r="Q1015" t="s">
        <v>57</v>
      </c>
      <c r="R1015">
        <v>3</v>
      </c>
      <c r="S1015" t="s">
        <v>41</v>
      </c>
      <c r="T1015">
        <v>1359</v>
      </c>
      <c r="U1015" t="str">
        <f t="shared" si="46"/>
        <v>Low</v>
      </c>
      <c r="V1015">
        <v>16154</v>
      </c>
      <c r="W1015">
        <v>1</v>
      </c>
      <c r="X1015" t="s">
        <v>42</v>
      </c>
      <c r="Y1015" t="s">
        <v>43</v>
      </c>
      <c r="Z1015">
        <v>12</v>
      </c>
      <c r="AA1015">
        <v>3</v>
      </c>
      <c r="AB1015">
        <v>2</v>
      </c>
      <c r="AC1015">
        <v>80</v>
      </c>
      <c r="AD1015">
        <v>0</v>
      </c>
      <c r="AE1015">
        <v>1</v>
      </c>
      <c r="AF1015">
        <v>3</v>
      </c>
      <c r="AG1015">
        <v>3</v>
      </c>
      <c r="AH1015" t="str">
        <f t="shared" si="47"/>
        <v>0-2 Years</v>
      </c>
      <c r="AI1015">
        <v>1</v>
      </c>
      <c r="AJ1015">
        <v>0</v>
      </c>
      <c r="AK1015">
        <v>0</v>
      </c>
      <c r="AL1015">
        <v>0</v>
      </c>
    </row>
    <row r="1016" spans="1:38" x14ac:dyDescent="0.25">
      <c r="A1016">
        <v>30</v>
      </c>
      <c r="B1016" t="str">
        <f t="shared" si="45"/>
        <v>Early Career (18-30)</v>
      </c>
      <c r="C1016" t="s">
        <v>43</v>
      </c>
      <c r="D1016" t="s">
        <v>36</v>
      </c>
      <c r="E1016">
        <v>855</v>
      </c>
      <c r="F1016" t="s">
        <v>37</v>
      </c>
      <c r="G1016">
        <v>7</v>
      </c>
      <c r="H1016">
        <v>4</v>
      </c>
      <c r="I1016" t="s">
        <v>59</v>
      </c>
      <c r="J1016">
        <v>1</v>
      </c>
      <c r="K1016">
        <v>1428</v>
      </c>
      <c r="L1016">
        <v>4</v>
      </c>
      <c r="M1016" t="s">
        <v>39</v>
      </c>
      <c r="N1016">
        <v>73</v>
      </c>
      <c r="O1016">
        <v>3</v>
      </c>
      <c r="P1016">
        <v>2</v>
      </c>
      <c r="Q1016" t="s">
        <v>40</v>
      </c>
      <c r="R1016">
        <v>1</v>
      </c>
      <c r="S1016" t="s">
        <v>52</v>
      </c>
      <c r="T1016">
        <v>4779</v>
      </c>
      <c r="U1016" t="str">
        <f t="shared" si="46"/>
        <v>Medium</v>
      </c>
      <c r="V1016">
        <v>12761</v>
      </c>
      <c r="W1016">
        <v>7</v>
      </c>
      <c r="X1016" t="s">
        <v>42</v>
      </c>
      <c r="Y1016" t="s">
        <v>43</v>
      </c>
      <c r="Z1016">
        <v>14</v>
      </c>
      <c r="AA1016">
        <v>3</v>
      </c>
      <c r="AB1016">
        <v>2</v>
      </c>
      <c r="AC1016">
        <v>80</v>
      </c>
      <c r="AD1016">
        <v>2</v>
      </c>
      <c r="AE1016">
        <v>8</v>
      </c>
      <c r="AF1016">
        <v>3</v>
      </c>
      <c r="AG1016">
        <v>3</v>
      </c>
      <c r="AH1016" t="str">
        <f t="shared" si="47"/>
        <v>3-5 Years</v>
      </c>
      <c r="AI1016">
        <v>3</v>
      </c>
      <c r="AJ1016">
        <v>2</v>
      </c>
      <c r="AK1016">
        <v>0</v>
      </c>
      <c r="AL1016">
        <v>2</v>
      </c>
    </row>
    <row r="1017" spans="1:38" x14ac:dyDescent="0.25">
      <c r="A1017">
        <v>31</v>
      </c>
      <c r="B1017" t="str">
        <f t="shared" si="45"/>
        <v>Mid Career (31-45)</v>
      </c>
      <c r="C1017" t="s">
        <v>43</v>
      </c>
      <c r="D1017" t="s">
        <v>36</v>
      </c>
      <c r="E1017">
        <v>182</v>
      </c>
      <c r="F1017" t="s">
        <v>45</v>
      </c>
      <c r="G1017">
        <v>8</v>
      </c>
      <c r="H1017">
        <v>5</v>
      </c>
      <c r="I1017" t="s">
        <v>38</v>
      </c>
      <c r="J1017">
        <v>1</v>
      </c>
      <c r="K1017">
        <v>1430</v>
      </c>
      <c r="L1017">
        <v>1</v>
      </c>
      <c r="M1017" t="s">
        <v>39</v>
      </c>
      <c r="N1017">
        <v>93</v>
      </c>
      <c r="O1017">
        <v>3</v>
      </c>
      <c r="P1017">
        <v>4</v>
      </c>
      <c r="Q1017" t="s">
        <v>58</v>
      </c>
      <c r="R1017">
        <v>2</v>
      </c>
      <c r="S1017" t="s">
        <v>41</v>
      </c>
      <c r="T1017">
        <v>16422</v>
      </c>
      <c r="U1017" t="str">
        <f t="shared" si="46"/>
        <v>High</v>
      </c>
      <c r="V1017">
        <v>8847</v>
      </c>
      <c r="W1017">
        <v>3</v>
      </c>
      <c r="X1017" t="s">
        <v>42</v>
      </c>
      <c r="Y1017" t="s">
        <v>43</v>
      </c>
      <c r="Z1017">
        <v>11</v>
      </c>
      <c r="AA1017">
        <v>3</v>
      </c>
      <c r="AB1017">
        <v>3</v>
      </c>
      <c r="AC1017">
        <v>80</v>
      </c>
      <c r="AD1017">
        <v>0</v>
      </c>
      <c r="AE1017">
        <v>9</v>
      </c>
      <c r="AF1017">
        <v>3</v>
      </c>
      <c r="AG1017">
        <v>4</v>
      </c>
      <c r="AH1017" t="str">
        <f t="shared" si="47"/>
        <v>3-5 Years</v>
      </c>
      <c r="AI1017">
        <v>3</v>
      </c>
      <c r="AJ1017">
        <v>2</v>
      </c>
      <c r="AK1017">
        <v>1</v>
      </c>
      <c r="AL1017">
        <v>0</v>
      </c>
    </row>
    <row r="1018" spans="1:38" x14ac:dyDescent="0.25">
      <c r="A1018">
        <v>34</v>
      </c>
      <c r="B1018" t="str">
        <f t="shared" si="45"/>
        <v>Mid Career (31-45)</v>
      </c>
      <c r="C1018" t="s">
        <v>43</v>
      </c>
      <c r="D1018" t="s">
        <v>44</v>
      </c>
      <c r="E1018">
        <v>560</v>
      </c>
      <c r="F1018" t="s">
        <v>45</v>
      </c>
      <c r="G1018">
        <v>1</v>
      </c>
      <c r="H1018">
        <v>4</v>
      </c>
      <c r="I1018" t="s">
        <v>49</v>
      </c>
      <c r="J1018">
        <v>1</v>
      </c>
      <c r="K1018">
        <v>1431</v>
      </c>
      <c r="L1018">
        <v>4</v>
      </c>
      <c r="M1018" t="s">
        <v>46</v>
      </c>
      <c r="N1018">
        <v>91</v>
      </c>
      <c r="O1018">
        <v>3</v>
      </c>
      <c r="P1018">
        <v>1</v>
      </c>
      <c r="Q1018" t="s">
        <v>47</v>
      </c>
      <c r="R1018">
        <v>1</v>
      </c>
      <c r="S1018" t="s">
        <v>52</v>
      </c>
      <c r="T1018">
        <v>2996</v>
      </c>
      <c r="U1018" t="str">
        <f t="shared" si="46"/>
        <v>Low</v>
      </c>
      <c r="V1018">
        <v>20284</v>
      </c>
      <c r="W1018">
        <v>5</v>
      </c>
      <c r="X1018" t="s">
        <v>42</v>
      </c>
      <c r="Y1018" t="s">
        <v>43</v>
      </c>
      <c r="Z1018">
        <v>14</v>
      </c>
      <c r="AA1018">
        <v>3</v>
      </c>
      <c r="AB1018">
        <v>3</v>
      </c>
      <c r="AC1018">
        <v>80</v>
      </c>
      <c r="AD1018">
        <v>2</v>
      </c>
      <c r="AE1018">
        <v>10</v>
      </c>
      <c r="AF1018">
        <v>2</v>
      </c>
      <c r="AG1018">
        <v>3</v>
      </c>
      <c r="AH1018" t="str">
        <f t="shared" si="47"/>
        <v>3-5 Years</v>
      </c>
      <c r="AI1018">
        <v>4</v>
      </c>
      <c r="AJ1018">
        <v>3</v>
      </c>
      <c r="AK1018">
        <v>1</v>
      </c>
      <c r="AL1018">
        <v>3</v>
      </c>
    </row>
    <row r="1019" spans="1:38" x14ac:dyDescent="0.25">
      <c r="A1019">
        <v>31</v>
      </c>
      <c r="B1019" t="str">
        <f t="shared" si="45"/>
        <v>Mid Career (31-45)</v>
      </c>
      <c r="C1019" t="s">
        <v>35</v>
      </c>
      <c r="D1019" t="s">
        <v>36</v>
      </c>
      <c r="E1019">
        <v>202</v>
      </c>
      <c r="F1019" t="s">
        <v>45</v>
      </c>
      <c r="G1019">
        <v>8</v>
      </c>
      <c r="H1019">
        <v>3</v>
      </c>
      <c r="I1019" t="s">
        <v>38</v>
      </c>
      <c r="J1019">
        <v>1</v>
      </c>
      <c r="K1019">
        <v>1433</v>
      </c>
      <c r="L1019">
        <v>1</v>
      </c>
      <c r="M1019" t="s">
        <v>39</v>
      </c>
      <c r="N1019">
        <v>34</v>
      </c>
      <c r="O1019">
        <v>2</v>
      </c>
      <c r="P1019">
        <v>1</v>
      </c>
      <c r="Q1019" t="s">
        <v>47</v>
      </c>
      <c r="R1019">
        <v>2</v>
      </c>
      <c r="S1019" t="s">
        <v>41</v>
      </c>
      <c r="T1019">
        <v>1261</v>
      </c>
      <c r="U1019" t="str">
        <f t="shared" si="46"/>
        <v>Low</v>
      </c>
      <c r="V1019">
        <v>22262</v>
      </c>
      <c r="W1019">
        <v>1</v>
      </c>
      <c r="X1019" t="s">
        <v>42</v>
      </c>
      <c r="Y1019" t="s">
        <v>43</v>
      </c>
      <c r="Z1019">
        <v>12</v>
      </c>
      <c r="AA1019">
        <v>3</v>
      </c>
      <c r="AB1019">
        <v>3</v>
      </c>
      <c r="AC1019">
        <v>80</v>
      </c>
      <c r="AD1019">
        <v>0</v>
      </c>
      <c r="AE1019">
        <v>1</v>
      </c>
      <c r="AF1019">
        <v>3</v>
      </c>
      <c r="AG1019">
        <v>4</v>
      </c>
      <c r="AH1019" t="str">
        <f t="shared" si="47"/>
        <v>0-2 Years</v>
      </c>
      <c r="AI1019">
        <v>1</v>
      </c>
      <c r="AJ1019">
        <v>0</v>
      </c>
      <c r="AK1019">
        <v>0</v>
      </c>
      <c r="AL1019">
        <v>0</v>
      </c>
    </row>
    <row r="1020" spans="1:38" x14ac:dyDescent="0.25">
      <c r="A1020">
        <v>27</v>
      </c>
      <c r="B1020" t="str">
        <f t="shared" si="45"/>
        <v>Early Career (18-30)</v>
      </c>
      <c r="C1020" t="s">
        <v>43</v>
      </c>
      <c r="D1020" t="s">
        <v>36</v>
      </c>
      <c r="E1020">
        <v>1377</v>
      </c>
      <c r="F1020" t="s">
        <v>45</v>
      </c>
      <c r="G1020">
        <v>11</v>
      </c>
      <c r="H1020">
        <v>1</v>
      </c>
      <c r="I1020" t="s">
        <v>38</v>
      </c>
      <c r="J1020">
        <v>1</v>
      </c>
      <c r="K1020">
        <v>1434</v>
      </c>
      <c r="L1020">
        <v>2</v>
      </c>
      <c r="M1020" t="s">
        <v>46</v>
      </c>
      <c r="N1020">
        <v>91</v>
      </c>
      <c r="O1020">
        <v>3</v>
      </c>
      <c r="P1020">
        <v>1</v>
      </c>
      <c r="Q1020" t="s">
        <v>50</v>
      </c>
      <c r="R1020">
        <v>1</v>
      </c>
      <c r="S1020" t="s">
        <v>48</v>
      </c>
      <c r="T1020">
        <v>2099</v>
      </c>
      <c r="U1020" t="str">
        <f t="shared" si="46"/>
        <v>Low</v>
      </c>
      <c r="V1020">
        <v>7679</v>
      </c>
      <c r="W1020">
        <v>0</v>
      </c>
      <c r="X1020" t="s">
        <v>42</v>
      </c>
      <c r="Y1020" t="s">
        <v>43</v>
      </c>
      <c r="Z1020">
        <v>14</v>
      </c>
      <c r="AA1020">
        <v>3</v>
      </c>
      <c r="AB1020">
        <v>2</v>
      </c>
      <c r="AC1020">
        <v>80</v>
      </c>
      <c r="AD1020">
        <v>0</v>
      </c>
      <c r="AE1020">
        <v>6</v>
      </c>
      <c r="AF1020">
        <v>3</v>
      </c>
      <c r="AG1020">
        <v>4</v>
      </c>
      <c r="AH1020" t="str">
        <f t="shared" si="47"/>
        <v>3-5 Years</v>
      </c>
      <c r="AI1020">
        <v>5</v>
      </c>
      <c r="AJ1020">
        <v>0</v>
      </c>
      <c r="AK1020">
        <v>1</v>
      </c>
      <c r="AL1020">
        <v>4</v>
      </c>
    </row>
    <row r="1021" spans="1:38" x14ac:dyDescent="0.25">
      <c r="A1021">
        <v>36</v>
      </c>
      <c r="B1021" t="str">
        <f t="shared" si="45"/>
        <v>Mid Career (31-45)</v>
      </c>
      <c r="C1021" t="s">
        <v>43</v>
      </c>
      <c r="D1021" t="s">
        <v>36</v>
      </c>
      <c r="E1021">
        <v>172</v>
      </c>
      <c r="F1021" t="s">
        <v>45</v>
      </c>
      <c r="G1021">
        <v>4</v>
      </c>
      <c r="H1021">
        <v>4</v>
      </c>
      <c r="I1021" t="s">
        <v>38</v>
      </c>
      <c r="J1021">
        <v>1</v>
      </c>
      <c r="K1021">
        <v>1435</v>
      </c>
      <c r="L1021">
        <v>1</v>
      </c>
      <c r="M1021" t="s">
        <v>46</v>
      </c>
      <c r="N1021">
        <v>37</v>
      </c>
      <c r="O1021">
        <v>2</v>
      </c>
      <c r="P1021">
        <v>2</v>
      </c>
      <c r="Q1021" t="s">
        <v>50</v>
      </c>
      <c r="R1021">
        <v>4</v>
      </c>
      <c r="S1021" t="s">
        <v>41</v>
      </c>
      <c r="T1021">
        <v>5810</v>
      </c>
      <c r="U1021" t="str">
        <f t="shared" si="46"/>
        <v>Medium</v>
      </c>
      <c r="V1021">
        <v>22604</v>
      </c>
      <c r="W1021">
        <v>1</v>
      </c>
      <c r="X1021" t="s">
        <v>42</v>
      </c>
      <c r="Y1021" t="s">
        <v>43</v>
      </c>
      <c r="Z1021">
        <v>16</v>
      </c>
      <c r="AA1021">
        <v>3</v>
      </c>
      <c r="AB1021">
        <v>3</v>
      </c>
      <c r="AC1021">
        <v>80</v>
      </c>
      <c r="AD1021">
        <v>0</v>
      </c>
      <c r="AE1021">
        <v>10</v>
      </c>
      <c r="AF1021">
        <v>2</v>
      </c>
      <c r="AG1021">
        <v>2</v>
      </c>
      <c r="AH1021" t="str">
        <f t="shared" si="47"/>
        <v>6+ Years</v>
      </c>
      <c r="AI1021">
        <v>10</v>
      </c>
      <c r="AJ1021">
        <v>4</v>
      </c>
      <c r="AK1021">
        <v>1</v>
      </c>
      <c r="AL1021">
        <v>8</v>
      </c>
    </row>
    <row r="1022" spans="1:38" x14ac:dyDescent="0.25">
      <c r="A1022">
        <v>36</v>
      </c>
      <c r="B1022" t="str">
        <f t="shared" si="45"/>
        <v>Mid Career (31-45)</v>
      </c>
      <c r="C1022" t="s">
        <v>43</v>
      </c>
      <c r="D1022" t="s">
        <v>36</v>
      </c>
      <c r="E1022">
        <v>329</v>
      </c>
      <c r="F1022" t="s">
        <v>37</v>
      </c>
      <c r="G1022">
        <v>16</v>
      </c>
      <c r="H1022">
        <v>4</v>
      </c>
      <c r="I1022" t="s">
        <v>59</v>
      </c>
      <c r="J1022">
        <v>1</v>
      </c>
      <c r="K1022">
        <v>1436</v>
      </c>
      <c r="L1022">
        <v>3</v>
      </c>
      <c r="M1022" t="s">
        <v>39</v>
      </c>
      <c r="N1022">
        <v>98</v>
      </c>
      <c r="O1022">
        <v>2</v>
      </c>
      <c r="P1022">
        <v>2</v>
      </c>
      <c r="Q1022" t="s">
        <v>40</v>
      </c>
      <c r="R1022">
        <v>1</v>
      </c>
      <c r="S1022" t="s">
        <v>48</v>
      </c>
      <c r="T1022">
        <v>5647</v>
      </c>
      <c r="U1022" t="str">
        <f t="shared" si="46"/>
        <v>Medium</v>
      </c>
      <c r="V1022">
        <v>13494</v>
      </c>
      <c r="W1022">
        <v>4</v>
      </c>
      <c r="X1022" t="s">
        <v>42</v>
      </c>
      <c r="Y1022" t="s">
        <v>43</v>
      </c>
      <c r="Z1022">
        <v>13</v>
      </c>
      <c r="AA1022">
        <v>3</v>
      </c>
      <c r="AB1022">
        <v>1</v>
      </c>
      <c r="AC1022">
        <v>80</v>
      </c>
      <c r="AD1022">
        <v>2</v>
      </c>
      <c r="AE1022">
        <v>11</v>
      </c>
      <c r="AF1022">
        <v>3</v>
      </c>
      <c r="AG1022">
        <v>2</v>
      </c>
      <c r="AH1022" t="str">
        <f t="shared" si="47"/>
        <v>3-5 Years</v>
      </c>
      <c r="AI1022">
        <v>3</v>
      </c>
      <c r="AJ1022">
        <v>2</v>
      </c>
      <c r="AK1022">
        <v>0</v>
      </c>
      <c r="AL1022">
        <v>2</v>
      </c>
    </row>
    <row r="1023" spans="1:38" x14ac:dyDescent="0.25">
      <c r="A1023">
        <v>47</v>
      </c>
      <c r="B1023" t="str">
        <f t="shared" si="45"/>
        <v>Late Career (46+)</v>
      </c>
      <c r="C1023" t="s">
        <v>43</v>
      </c>
      <c r="D1023" t="s">
        <v>36</v>
      </c>
      <c r="E1023">
        <v>465</v>
      </c>
      <c r="F1023" t="s">
        <v>45</v>
      </c>
      <c r="G1023">
        <v>1</v>
      </c>
      <c r="H1023">
        <v>3</v>
      </c>
      <c r="I1023" t="s">
        <v>60</v>
      </c>
      <c r="J1023">
        <v>1</v>
      </c>
      <c r="K1023">
        <v>1438</v>
      </c>
      <c r="L1023">
        <v>1</v>
      </c>
      <c r="M1023" t="s">
        <v>46</v>
      </c>
      <c r="N1023">
        <v>74</v>
      </c>
      <c r="O1023">
        <v>3</v>
      </c>
      <c r="P1023">
        <v>1</v>
      </c>
      <c r="Q1023" t="s">
        <v>47</v>
      </c>
      <c r="R1023">
        <v>4</v>
      </c>
      <c r="S1023" t="s">
        <v>48</v>
      </c>
      <c r="T1023">
        <v>3420</v>
      </c>
      <c r="U1023" t="str">
        <f t="shared" si="46"/>
        <v>Medium</v>
      </c>
      <c r="V1023">
        <v>10205</v>
      </c>
      <c r="W1023">
        <v>7</v>
      </c>
      <c r="X1023" t="s">
        <v>42</v>
      </c>
      <c r="Y1023" t="s">
        <v>43</v>
      </c>
      <c r="Z1023">
        <v>12</v>
      </c>
      <c r="AA1023">
        <v>3</v>
      </c>
      <c r="AB1023">
        <v>3</v>
      </c>
      <c r="AC1023">
        <v>80</v>
      </c>
      <c r="AD1023">
        <v>1</v>
      </c>
      <c r="AE1023">
        <v>17</v>
      </c>
      <c r="AF1023">
        <v>2</v>
      </c>
      <c r="AG1023">
        <v>2</v>
      </c>
      <c r="AH1023" t="str">
        <f t="shared" si="47"/>
        <v>6+ Years</v>
      </c>
      <c r="AI1023">
        <v>6</v>
      </c>
      <c r="AJ1023">
        <v>5</v>
      </c>
      <c r="AK1023">
        <v>1</v>
      </c>
      <c r="AL1023">
        <v>2</v>
      </c>
    </row>
    <row r="1024" spans="1:38" x14ac:dyDescent="0.25">
      <c r="A1024">
        <v>25</v>
      </c>
      <c r="B1024" t="str">
        <f t="shared" si="45"/>
        <v>Early Career (18-30)</v>
      </c>
      <c r="C1024" t="s">
        <v>35</v>
      </c>
      <c r="D1024" t="s">
        <v>36</v>
      </c>
      <c r="E1024">
        <v>383</v>
      </c>
      <c r="F1024" t="s">
        <v>37</v>
      </c>
      <c r="G1024">
        <v>9</v>
      </c>
      <c r="H1024">
        <v>2</v>
      </c>
      <c r="I1024" t="s">
        <v>38</v>
      </c>
      <c r="J1024">
        <v>1</v>
      </c>
      <c r="K1024">
        <v>1439</v>
      </c>
      <c r="L1024">
        <v>1</v>
      </c>
      <c r="M1024" t="s">
        <v>46</v>
      </c>
      <c r="N1024">
        <v>68</v>
      </c>
      <c r="O1024">
        <v>2</v>
      </c>
      <c r="P1024">
        <v>1</v>
      </c>
      <c r="Q1024" t="s">
        <v>57</v>
      </c>
      <c r="R1024">
        <v>1</v>
      </c>
      <c r="S1024" t="s">
        <v>48</v>
      </c>
      <c r="T1024">
        <v>4400</v>
      </c>
      <c r="U1024" t="str">
        <f t="shared" si="46"/>
        <v>Medium</v>
      </c>
      <c r="V1024">
        <v>15182</v>
      </c>
      <c r="W1024">
        <v>3</v>
      </c>
      <c r="X1024" t="s">
        <v>42</v>
      </c>
      <c r="Y1024" t="s">
        <v>43</v>
      </c>
      <c r="Z1024">
        <v>12</v>
      </c>
      <c r="AA1024">
        <v>3</v>
      </c>
      <c r="AB1024">
        <v>1</v>
      </c>
      <c r="AC1024">
        <v>80</v>
      </c>
      <c r="AD1024">
        <v>0</v>
      </c>
      <c r="AE1024">
        <v>6</v>
      </c>
      <c r="AF1024">
        <v>2</v>
      </c>
      <c r="AG1024">
        <v>3</v>
      </c>
      <c r="AH1024" t="str">
        <f t="shared" si="47"/>
        <v>3-5 Years</v>
      </c>
      <c r="AI1024">
        <v>3</v>
      </c>
      <c r="AJ1024">
        <v>2</v>
      </c>
      <c r="AK1024">
        <v>2</v>
      </c>
      <c r="AL1024">
        <v>2</v>
      </c>
    </row>
    <row r="1025" spans="1:38" x14ac:dyDescent="0.25">
      <c r="A1025">
        <v>37</v>
      </c>
      <c r="B1025" t="str">
        <f t="shared" si="45"/>
        <v>Mid Career (31-45)</v>
      </c>
      <c r="C1025" t="s">
        <v>43</v>
      </c>
      <c r="D1025" t="s">
        <v>55</v>
      </c>
      <c r="E1025">
        <v>1413</v>
      </c>
      <c r="F1025" t="s">
        <v>45</v>
      </c>
      <c r="G1025">
        <v>5</v>
      </c>
      <c r="H1025">
        <v>2</v>
      </c>
      <c r="I1025" t="s">
        <v>60</v>
      </c>
      <c r="J1025">
        <v>1</v>
      </c>
      <c r="K1025">
        <v>1440</v>
      </c>
      <c r="L1025">
        <v>3</v>
      </c>
      <c r="M1025" t="s">
        <v>46</v>
      </c>
      <c r="N1025">
        <v>84</v>
      </c>
      <c r="O1025">
        <v>4</v>
      </c>
      <c r="P1025">
        <v>1</v>
      </c>
      <c r="Q1025" t="s">
        <v>50</v>
      </c>
      <c r="R1025">
        <v>3</v>
      </c>
      <c r="S1025" t="s">
        <v>41</v>
      </c>
      <c r="T1025">
        <v>3500</v>
      </c>
      <c r="U1025" t="str">
        <f t="shared" si="46"/>
        <v>Medium</v>
      </c>
      <c r="V1025">
        <v>25470</v>
      </c>
      <c r="W1025">
        <v>0</v>
      </c>
      <c r="X1025" t="s">
        <v>42</v>
      </c>
      <c r="Y1025" t="s">
        <v>43</v>
      </c>
      <c r="Z1025">
        <v>14</v>
      </c>
      <c r="AA1025">
        <v>3</v>
      </c>
      <c r="AB1025">
        <v>1</v>
      </c>
      <c r="AC1025">
        <v>80</v>
      </c>
      <c r="AD1025">
        <v>0</v>
      </c>
      <c r="AE1025">
        <v>7</v>
      </c>
      <c r="AF1025">
        <v>2</v>
      </c>
      <c r="AG1025">
        <v>1</v>
      </c>
      <c r="AH1025" t="str">
        <f t="shared" si="47"/>
        <v>6+ Years</v>
      </c>
      <c r="AI1025">
        <v>6</v>
      </c>
      <c r="AJ1025">
        <v>5</v>
      </c>
      <c r="AK1025">
        <v>1</v>
      </c>
      <c r="AL1025">
        <v>3</v>
      </c>
    </row>
    <row r="1026" spans="1:38" x14ac:dyDescent="0.25">
      <c r="A1026">
        <v>56</v>
      </c>
      <c r="B1026" t="str">
        <f t="shared" si="45"/>
        <v>Late Career (46+)</v>
      </c>
      <c r="C1026" t="s">
        <v>43</v>
      </c>
      <c r="D1026" t="s">
        <v>36</v>
      </c>
      <c r="E1026">
        <v>1255</v>
      </c>
      <c r="F1026" t="s">
        <v>45</v>
      </c>
      <c r="G1026">
        <v>1</v>
      </c>
      <c r="H1026">
        <v>2</v>
      </c>
      <c r="I1026" t="s">
        <v>38</v>
      </c>
      <c r="J1026">
        <v>1</v>
      </c>
      <c r="K1026">
        <v>1441</v>
      </c>
      <c r="L1026">
        <v>1</v>
      </c>
      <c r="M1026" t="s">
        <v>39</v>
      </c>
      <c r="N1026">
        <v>90</v>
      </c>
      <c r="O1026">
        <v>3</v>
      </c>
      <c r="P1026">
        <v>1</v>
      </c>
      <c r="Q1026" t="s">
        <v>47</v>
      </c>
      <c r="R1026">
        <v>1</v>
      </c>
      <c r="S1026" t="s">
        <v>48</v>
      </c>
      <c r="T1026">
        <v>2066</v>
      </c>
      <c r="U1026" t="str">
        <f t="shared" si="46"/>
        <v>Low</v>
      </c>
      <c r="V1026">
        <v>10494</v>
      </c>
      <c r="W1026">
        <v>2</v>
      </c>
      <c r="X1026" t="s">
        <v>42</v>
      </c>
      <c r="Y1026" t="s">
        <v>43</v>
      </c>
      <c r="Z1026">
        <v>22</v>
      </c>
      <c r="AA1026">
        <v>4</v>
      </c>
      <c r="AB1026">
        <v>4</v>
      </c>
      <c r="AC1026">
        <v>80</v>
      </c>
      <c r="AD1026">
        <v>1</v>
      </c>
      <c r="AE1026">
        <v>5</v>
      </c>
      <c r="AF1026">
        <v>3</v>
      </c>
      <c r="AG1026">
        <v>4</v>
      </c>
      <c r="AH1026" t="str">
        <f t="shared" si="47"/>
        <v>3-5 Years</v>
      </c>
      <c r="AI1026">
        <v>3</v>
      </c>
      <c r="AJ1026">
        <v>2</v>
      </c>
      <c r="AK1026">
        <v>1</v>
      </c>
      <c r="AL1026">
        <v>0</v>
      </c>
    </row>
    <row r="1027" spans="1:38" x14ac:dyDescent="0.25">
      <c r="A1027">
        <v>47</v>
      </c>
      <c r="B1027" t="str">
        <f t="shared" ref="B1027:B1090" si="48">IF(A1027&lt;=30,"Early Career (18-30)",
 IF(A1027&lt;=45,"Mid Career (31-45)",
 "Late Career (46+)"))</f>
        <v>Late Career (46+)</v>
      </c>
      <c r="C1027" t="s">
        <v>43</v>
      </c>
      <c r="D1027" t="s">
        <v>36</v>
      </c>
      <c r="E1027">
        <v>359</v>
      </c>
      <c r="F1027" t="s">
        <v>45</v>
      </c>
      <c r="G1027">
        <v>2</v>
      </c>
      <c r="H1027">
        <v>4</v>
      </c>
      <c r="I1027" t="s">
        <v>51</v>
      </c>
      <c r="J1027">
        <v>1</v>
      </c>
      <c r="K1027">
        <v>1443</v>
      </c>
      <c r="L1027">
        <v>1</v>
      </c>
      <c r="M1027" t="s">
        <v>39</v>
      </c>
      <c r="N1027">
        <v>82</v>
      </c>
      <c r="O1027">
        <v>3</v>
      </c>
      <c r="P1027">
        <v>4</v>
      </c>
      <c r="Q1027" t="s">
        <v>58</v>
      </c>
      <c r="R1027">
        <v>3</v>
      </c>
      <c r="S1027" t="s">
        <v>48</v>
      </c>
      <c r="T1027">
        <v>17169</v>
      </c>
      <c r="U1027" t="str">
        <f t="shared" ref="U1027:U1090" si="49">IF(T1027&lt;3000,"Low",
 IF(T1027&lt;7000,"Medium",
 "High"))</f>
        <v>High</v>
      </c>
      <c r="V1027">
        <v>26703</v>
      </c>
      <c r="W1027">
        <v>3</v>
      </c>
      <c r="X1027" t="s">
        <v>42</v>
      </c>
      <c r="Y1027" t="s">
        <v>43</v>
      </c>
      <c r="Z1027">
        <v>19</v>
      </c>
      <c r="AA1027">
        <v>3</v>
      </c>
      <c r="AB1027">
        <v>2</v>
      </c>
      <c r="AC1027">
        <v>80</v>
      </c>
      <c r="AD1027">
        <v>2</v>
      </c>
      <c r="AE1027">
        <v>26</v>
      </c>
      <c r="AF1027">
        <v>2</v>
      </c>
      <c r="AG1027">
        <v>4</v>
      </c>
      <c r="AH1027" t="str">
        <f t="shared" ref="AH1027:AH1090" si="50">IF(AI1027&lt;=2,"0-2 Years",
 IF(AI1027&lt;=5,"3-5 Years",
 "6+ Years"))</f>
        <v>6+ Years</v>
      </c>
      <c r="AI1027">
        <v>20</v>
      </c>
      <c r="AJ1027">
        <v>17</v>
      </c>
      <c r="AK1027">
        <v>5</v>
      </c>
      <c r="AL1027">
        <v>6</v>
      </c>
    </row>
    <row r="1028" spans="1:38" x14ac:dyDescent="0.25">
      <c r="A1028">
        <v>24</v>
      </c>
      <c r="B1028" t="str">
        <f t="shared" si="48"/>
        <v>Early Career (18-30)</v>
      </c>
      <c r="C1028" t="s">
        <v>43</v>
      </c>
      <c r="D1028" t="s">
        <v>36</v>
      </c>
      <c r="E1028">
        <v>1476</v>
      </c>
      <c r="F1028" t="s">
        <v>37</v>
      </c>
      <c r="G1028">
        <v>4</v>
      </c>
      <c r="H1028">
        <v>1</v>
      </c>
      <c r="I1028" t="s">
        <v>51</v>
      </c>
      <c r="J1028">
        <v>1</v>
      </c>
      <c r="K1028">
        <v>1445</v>
      </c>
      <c r="L1028">
        <v>4</v>
      </c>
      <c r="M1028" t="s">
        <v>39</v>
      </c>
      <c r="N1028">
        <v>42</v>
      </c>
      <c r="O1028">
        <v>3</v>
      </c>
      <c r="P1028">
        <v>2</v>
      </c>
      <c r="Q1028" t="s">
        <v>40</v>
      </c>
      <c r="R1028">
        <v>3</v>
      </c>
      <c r="S1028" t="s">
        <v>48</v>
      </c>
      <c r="T1028">
        <v>4162</v>
      </c>
      <c r="U1028" t="str">
        <f t="shared" si="49"/>
        <v>Medium</v>
      </c>
      <c r="V1028">
        <v>15211</v>
      </c>
      <c r="W1028">
        <v>1</v>
      </c>
      <c r="X1028" t="s">
        <v>42</v>
      </c>
      <c r="Y1028" t="s">
        <v>35</v>
      </c>
      <c r="Z1028">
        <v>12</v>
      </c>
      <c r="AA1028">
        <v>3</v>
      </c>
      <c r="AB1028">
        <v>3</v>
      </c>
      <c r="AC1028">
        <v>80</v>
      </c>
      <c r="AD1028">
        <v>2</v>
      </c>
      <c r="AE1028">
        <v>5</v>
      </c>
      <c r="AF1028">
        <v>3</v>
      </c>
      <c r="AG1028">
        <v>3</v>
      </c>
      <c r="AH1028" t="str">
        <f t="shared" si="50"/>
        <v>3-5 Years</v>
      </c>
      <c r="AI1028">
        <v>5</v>
      </c>
      <c r="AJ1028">
        <v>4</v>
      </c>
      <c r="AK1028">
        <v>0</v>
      </c>
      <c r="AL1028">
        <v>3</v>
      </c>
    </row>
    <row r="1029" spans="1:38" x14ac:dyDescent="0.25">
      <c r="A1029">
        <v>32</v>
      </c>
      <c r="B1029" t="str">
        <f t="shared" si="48"/>
        <v>Mid Career (31-45)</v>
      </c>
      <c r="C1029" t="s">
        <v>43</v>
      </c>
      <c r="D1029" t="s">
        <v>36</v>
      </c>
      <c r="E1029">
        <v>601</v>
      </c>
      <c r="F1029" t="s">
        <v>37</v>
      </c>
      <c r="G1029">
        <v>7</v>
      </c>
      <c r="H1029">
        <v>5</v>
      </c>
      <c r="I1029" t="s">
        <v>59</v>
      </c>
      <c r="J1029">
        <v>1</v>
      </c>
      <c r="K1029">
        <v>1446</v>
      </c>
      <c r="L1029">
        <v>4</v>
      </c>
      <c r="M1029" t="s">
        <v>46</v>
      </c>
      <c r="N1029">
        <v>97</v>
      </c>
      <c r="O1029">
        <v>3</v>
      </c>
      <c r="P1029">
        <v>2</v>
      </c>
      <c r="Q1029" t="s">
        <v>40</v>
      </c>
      <c r="R1029">
        <v>4</v>
      </c>
      <c r="S1029" t="s">
        <v>48</v>
      </c>
      <c r="T1029">
        <v>9204</v>
      </c>
      <c r="U1029" t="str">
        <f t="shared" si="49"/>
        <v>High</v>
      </c>
      <c r="V1029">
        <v>23343</v>
      </c>
      <c r="W1029">
        <v>4</v>
      </c>
      <c r="X1029" t="s">
        <v>42</v>
      </c>
      <c r="Y1029" t="s">
        <v>43</v>
      </c>
      <c r="Z1029">
        <v>12</v>
      </c>
      <c r="AA1029">
        <v>3</v>
      </c>
      <c r="AB1029">
        <v>3</v>
      </c>
      <c r="AC1029">
        <v>80</v>
      </c>
      <c r="AD1029">
        <v>1</v>
      </c>
      <c r="AE1029">
        <v>7</v>
      </c>
      <c r="AF1029">
        <v>3</v>
      </c>
      <c r="AG1029">
        <v>2</v>
      </c>
      <c r="AH1029" t="str">
        <f t="shared" si="50"/>
        <v>3-5 Years</v>
      </c>
      <c r="AI1029">
        <v>4</v>
      </c>
      <c r="AJ1029">
        <v>3</v>
      </c>
      <c r="AK1029">
        <v>0</v>
      </c>
      <c r="AL1029">
        <v>3</v>
      </c>
    </row>
    <row r="1030" spans="1:38" x14ac:dyDescent="0.25">
      <c r="A1030">
        <v>34</v>
      </c>
      <c r="B1030" t="str">
        <f t="shared" si="48"/>
        <v>Mid Career (31-45)</v>
      </c>
      <c r="C1030" t="s">
        <v>43</v>
      </c>
      <c r="D1030" t="s">
        <v>36</v>
      </c>
      <c r="E1030">
        <v>401</v>
      </c>
      <c r="F1030" t="s">
        <v>45</v>
      </c>
      <c r="G1030">
        <v>1</v>
      </c>
      <c r="H1030">
        <v>3</v>
      </c>
      <c r="I1030" t="s">
        <v>38</v>
      </c>
      <c r="J1030">
        <v>1</v>
      </c>
      <c r="K1030">
        <v>1447</v>
      </c>
      <c r="L1030">
        <v>4</v>
      </c>
      <c r="M1030" t="s">
        <v>39</v>
      </c>
      <c r="N1030">
        <v>86</v>
      </c>
      <c r="O1030">
        <v>2</v>
      </c>
      <c r="P1030">
        <v>1</v>
      </c>
      <c r="Q1030" t="s">
        <v>50</v>
      </c>
      <c r="R1030">
        <v>2</v>
      </c>
      <c r="S1030" t="s">
        <v>48</v>
      </c>
      <c r="T1030">
        <v>3294</v>
      </c>
      <c r="U1030" t="str">
        <f t="shared" si="49"/>
        <v>Medium</v>
      </c>
      <c r="V1030">
        <v>3708</v>
      </c>
      <c r="W1030">
        <v>5</v>
      </c>
      <c r="X1030" t="s">
        <v>42</v>
      </c>
      <c r="Y1030" t="s">
        <v>43</v>
      </c>
      <c r="Z1030">
        <v>17</v>
      </c>
      <c r="AA1030">
        <v>3</v>
      </c>
      <c r="AB1030">
        <v>1</v>
      </c>
      <c r="AC1030">
        <v>80</v>
      </c>
      <c r="AD1030">
        <v>1</v>
      </c>
      <c r="AE1030">
        <v>7</v>
      </c>
      <c r="AF1030">
        <v>2</v>
      </c>
      <c r="AG1030">
        <v>2</v>
      </c>
      <c r="AH1030" t="str">
        <f t="shared" si="50"/>
        <v>3-5 Years</v>
      </c>
      <c r="AI1030">
        <v>5</v>
      </c>
      <c r="AJ1030">
        <v>4</v>
      </c>
      <c r="AK1030">
        <v>0</v>
      </c>
      <c r="AL1030">
        <v>2</v>
      </c>
    </row>
    <row r="1031" spans="1:38" x14ac:dyDescent="0.25">
      <c r="A1031">
        <v>41</v>
      </c>
      <c r="B1031" t="str">
        <f t="shared" si="48"/>
        <v>Mid Career (31-45)</v>
      </c>
      <c r="C1031" t="s">
        <v>43</v>
      </c>
      <c r="D1031" t="s">
        <v>36</v>
      </c>
      <c r="E1031">
        <v>1283</v>
      </c>
      <c r="F1031" t="s">
        <v>45</v>
      </c>
      <c r="G1031">
        <v>5</v>
      </c>
      <c r="H1031">
        <v>5</v>
      </c>
      <c r="I1031" t="s">
        <v>51</v>
      </c>
      <c r="J1031">
        <v>1</v>
      </c>
      <c r="K1031">
        <v>1448</v>
      </c>
      <c r="L1031">
        <v>2</v>
      </c>
      <c r="M1031" t="s">
        <v>46</v>
      </c>
      <c r="N1031">
        <v>90</v>
      </c>
      <c r="O1031">
        <v>4</v>
      </c>
      <c r="P1031">
        <v>1</v>
      </c>
      <c r="Q1031" t="s">
        <v>47</v>
      </c>
      <c r="R1031">
        <v>3</v>
      </c>
      <c r="S1031" t="s">
        <v>48</v>
      </c>
      <c r="T1031">
        <v>2127</v>
      </c>
      <c r="U1031" t="str">
        <f t="shared" si="49"/>
        <v>Low</v>
      </c>
      <c r="V1031">
        <v>5561</v>
      </c>
      <c r="W1031">
        <v>2</v>
      </c>
      <c r="X1031" t="s">
        <v>42</v>
      </c>
      <c r="Y1031" t="s">
        <v>35</v>
      </c>
      <c r="Z1031">
        <v>12</v>
      </c>
      <c r="AA1031">
        <v>3</v>
      </c>
      <c r="AB1031">
        <v>1</v>
      </c>
      <c r="AC1031">
        <v>80</v>
      </c>
      <c r="AD1031">
        <v>0</v>
      </c>
      <c r="AE1031">
        <v>7</v>
      </c>
      <c r="AF1031">
        <v>5</v>
      </c>
      <c r="AG1031">
        <v>2</v>
      </c>
      <c r="AH1031" t="str">
        <f t="shared" si="50"/>
        <v>3-5 Years</v>
      </c>
      <c r="AI1031">
        <v>4</v>
      </c>
      <c r="AJ1031">
        <v>2</v>
      </c>
      <c r="AK1031">
        <v>0</v>
      </c>
      <c r="AL1031">
        <v>3</v>
      </c>
    </row>
    <row r="1032" spans="1:38" x14ac:dyDescent="0.25">
      <c r="A1032">
        <v>40</v>
      </c>
      <c r="B1032" t="str">
        <f t="shared" si="48"/>
        <v>Mid Career (31-45)</v>
      </c>
      <c r="C1032" t="s">
        <v>43</v>
      </c>
      <c r="D1032" t="s">
        <v>55</v>
      </c>
      <c r="E1032">
        <v>663</v>
      </c>
      <c r="F1032" t="s">
        <v>45</v>
      </c>
      <c r="G1032">
        <v>9</v>
      </c>
      <c r="H1032">
        <v>4</v>
      </c>
      <c r="I1032" t="s">
        <v>49</v>
      </c>
      <c r="J1032">
        <v>1</v>
      </c>
      <c r="K1032">
        <v>1449</v>
      </c>
      <c r="L1032">
        <v>3</v>
      </c>
      <c r="M1032" t="s">
        <v>46</v>
      </c>
      <c r="N1032">
        <v>81</v>
      </c>
      <c r="O1032">
        <v>3</v>
      </c>
      <c r="P1032">
        <v>2</v>
      </c>
      <c r="Q1032" t="s">
        <v>50</v>
      </c>
      <c r="R1032">
        <v>3</v>
      </c>
      <c r="S1032" t="s">
        <v>52</v>
      </c>
      <c r="T1032">
        <v>3975</v>
      </c>
      <c r="U1032" t="str">
        <f t="shared" si="49"/>
        <v>Medium</v>
      </c>
      <c r="V1032">
        <v>23099</v>
      </c>
      <c r="W1032">
        <v>3</v>
      </c>
      <c r="X1032" t="s">
        <v>42</v>
      </c>
      <c r="Y1032" t="s">
        <v>43</v>
      </c>
      <c r="Z1032">
        <v>11</v>
      </c>
      <c r="AA1032">
        <v>3</v>
      </c>
      <c r="AB1032">
        <v>3</v>
      </c>
      <c r="AC1032">
        <v>80</v>
      </c>
      <c r="AD1032">
        <v>2</v>
      </c>
      <c r="AE1032">
        <v>11</v>
      </c>
      <c r="AF1032">
        <v>2</v>
      </c>
      <c r="AG1032">
        <v>4</v>
      </c>
      <c r="AH1032" t="str">
        <f t="shared" si="50"/>
        <v>6+ Years</v>
      </c>
      <c r="AI1032">
        <v>8</v>
      </c>
      <c r="AJ1032">
        <v>7</v>
      </c>
      <c r="AK1032">
        <v>0</v>
      </c>
      <c r="AL1032">
        <v>7</v>
      </c>
    </row>
    <row r="1033" spans="1:38" x14ac:dyDescent="0.25">
      <c r="A1033">
        <v>31</v>
      </c>
      <c r="B1033" t="str">
        <f t="shared" si="48"/>
        <v>Mid Career (31-45)</v>
      </c>
      <c r="C1033" t="s">
        <v>43</v>
      </c>
      <c r="D1033" t="s">
        <v>36</v>
      </c>
      <c r="E1033">
        <v>326</v>
      </c>
      <c r="F1033" t="s">
        <v>37</v>
      </c>
      <c r="G1033">
        <v>8</v>
      </c>
      <c r="H1033">
        <v>2</v>
      </c>
      <c r="I1033" t="s">
        <v>38</v>
      </c>
      <c r="J1033">
        <v>1</v>
      </c>
      <c r="K1033">
        <v>1453</v>
      </c>
      <c r="L1033">
        <v>1</v>
      </c>
      <c r="M1033" t="s">
        <v>46</v>
      </c>
      <c r="N1033">
        <v>31</v>
      </c>
      <c r="O1033">
        <v>3</v>
      </c>
      <c r="P1033">
        <v>3</v>
      </c>
      <c r="Q1033" t="s">
        <v>40</v>
      </c>
      <c r="R1033">
        <v>4</v>
      </c>
      <c r="S1033" t="s">
        <v>52</v>
      </c>
      <c r="T1033">
        <v>10793</v>
      </c>
      <c r="U1033" t="str">
        <f t="shared" si="49"/>
        <v>High</v>
      </c>
      <c r="V1033">
        <v>8386</v>
      </c>
      <c r="W1033">
        <v>1</v>
      </c>
      <c r="X1033" t="s">
        <v>42</v>
      </c>
      <c r="Y1033" t="s">
        <v>43</v>
      </c>
      <c r="Z1033">
        <v>18</v>
      </c>
      <c r="AA1033">
        <v>3</v>
      </c>
      <c r="AB1033">
        <v>1</v>
      </c>
      <c r="AC1033">
        <v>80</v>
      </c>
      <c r="AD1033">
        <v>1</v>
      </c>
      <c r="AE1033">
        <v>13</v>
      </c>
      <c r="AF1033">
        <v>5</v>
      </c>
      <c r="AG1033">
        <v>3</v>
      </c>
      <c r="AH1033" t="str">
        <f t="shared" si="50"/>
        <v>6+ Years</v>
      </c>
      <c r="AI1033">
        <v>13</v>
      </c>
      <c r="AJ1033">
        <v>7</v>
      </c>
      <c r="AK1033">
        <v>9</v>
      </c>
      <c r="AL1033">
        <v>9</v>
      </c>
    </row>
    <row r="1034" spans="1:38" x14ac:dyDescent="0.25">
      <c r="A1034">
        <v>46</v>
      </c>
      <c r="B1034" t="str">
        <f t="shared" si="48"/>
        <v>Late Career (46+)</v>
      </c>
      <c r="C1034" t="s">
        <v>35</v>
      </c>
      <c r="D1034" t="s">
        <v>36</v>
      </c>
      <c r="E1034">
        <v>377</v>
      </c>
      <c r="F1034" t="s">
        <v>37</v>
      </c>
      <c r="G1034">
        <v>9</v>
      </c>
      <c r="H1034">
        <v>3</v>
      </c>
      <c r="I1034" t="s">
        <v>59</v>
      </c>
      <c r="J1034">
        <v>1</v>
      </c>
      <c r="K1034">
        <v>1457</v>
      </c>
      <c r="L1034">
        <v>1</v>
      </c>
      <c r="M1034" t="s">
        <v>46</v>
      </c>
      <c r="N1034">
        <v>52</v>
      </c>
      <c r="O1034">
        <v>3</v>
      </c>
      <c r="P1034">
        <v>3</v>
      </c>
      <c r="Q1034" t="s">
        <v>40</v>
      </c>
      <c r="R1034">
        <v>4</v>
      </c>
      <c r="S1034" t="s">
        <v>52</v>
      </c>
      <c r="T1034">
        <v>10096</v>
      </c>
      <c r="U1034" t="str">
        <f t="shared" si="49"/>
        <v>High</v>
      </c>
      <c r="V1034">
        <v>15986</v>
      </c>
      <c r="W1034">
        <v>4</v>
      </c>
      <c r="X1034" t="s">
        <v>42</v>
      </c>
      <c r="Y1034" t="s">
        <v>43</v>
      </c>
      <c r="Z1034">
        <v>11</v>
      </c>
      <c r="AA1034">
        <v>3</v>
      </c>
      <c r="AB1034">
        <v>1</v>
      </c>
      <c r="AC1034">
        <v>80</v>
      </c>
      <c r="AD1034">
        <v>1</v>
      </c>
      <c r="AE1034">
        <v>28</v>
      </c>
      <c r="AF1034">
        <v>1</v>
      </c>
      <c r="AG1034">
        <v>4</v>
      </c>
      <c r="AH1034" t="str">
        <f t="shared" si="50"/>
        <v>6+ Years</v>
      </c>
      <c r="AI1034">
        <v>7</v>
      </c>
      <c r="AJ1034">
        <v>7</v>
      </c>
      <c r="AK1034">
        <v>4</v>
      </c>
      <c r="AL1034">
        <v>3</v>
      </c>
    </row>
    <row r="1035" spans="1:38" x14ac:dyDescent="0.25">
      <c r="A1035">
        <v>39</v>
      </c>
      <c r="B1035" t="str">
        <f t="shared" si="48"/>
        <v>Mid Career (31-45)</v>
      </c>
      <c r="C1035" t="s">
        <v>35</v>
      </c>
      <c r="D1035" t="s">
        <v>55</v>
      </c>
      <c r="E1035">
        <v>592</v>
      </c>
      <c r="F1035" t="s">
        <v>45</v>
      </c>
      <c r="G1035">
        <v>2</v>
      </c>
      <c r="H1035">
        <v>3</v>
      </c>
      <c r="I1035" t="s">
        <v>38</v>
      </c>
      <c r="J1035">
        <v>1</v>
      </c>
      <c r="K1035">
        <v>1458</v>
      </c>
      <c r="L1035">
        <v>1</v>
      </c>
      <c r="M1035" t="s">
        <v>39</v>
      </c>
      <c r="N1035">
        <v>54</v>
      </c>
      <c r="O1035">
        <v>2</v>
      </c>
      <c r="P1035">
        <v>1</v>
      </c>
      <c r="Q1035" t="s">
        <v>50</v>
      </c>
      <c r="R1035">
        <v>1</v>
      </c>
      <c r="S1035" t="s">
        <v>41</v>
      </c>
      <c r="T1035">
        <v>3646</v>
      </c>
      <c r="U1035" t="str">
        <f t="shared" si="49"/>
        <v>Medium</v>
      </c>
      <c r="V1035">
        <v>17181</v>
      </c>
      <c r="W1035">
        <v>2</v>
      </c>
      <c r="X1035" t="s">
        <v>42</v>
      </c>
      <c r="Y1035" t="s">
        <v>35</v>
      </c>
      <c r="Z1035">
        <v>23</v>
      </c>
      <c r="AA1035">
        <v>4</v>
      </c>
      <c r="AB1035">
        <v>2</v>
      </c>
      <c r="AC1035">
        <v>80</v>
      </c>
      <c r="AD1035">
        <v>0</v>
      </c>
      <c r="AE1035">
        <v>11</v>
      </c>
      <c r="AF1035">
        <v>2</v>
      </c>
      <c r="AG1035">
        <v>4</v>
      </c>
      <c r="AH1035" t="str">
        <f t="shared" si="50"/>
        <v>0-2 Years</v>
      </c>
      <c r="AI1035">
        <v>1</v>
      </c>
      <c r="AJ1035">
        <v>0</v>
      </c>
      <c r="AK1035">
        <v>0</v>
      </c>
      <c r="AL1035">
        <v>0</v>
      </c>
    </row>
    <row r="1036" spans="1:38" x14ac:dyDescent="0.25">
      <c r="A1036">
        <v>31</v>
      </c>
      <c r="B1036" t="str">
        <f t="shared" si="48"/>
        <v>Mid Career (31-45)</v>
      </c>
      <c r="C1036" t="s">
        <v>35</v>
      </c>
      <c r="D1036" t="s">
        <v>44</v>
      </c>
      <c r="E1036">
        <v>1445</v>
      </c>
      <c r="F1036" t="s">
        <v>45</v>
      </c>
      <c r="G1036">
        <v>1</v>
      </c>
      <c r="H1036">
        <v>5</v>
      </c>
      <c r="I1036" t="s">
        <v>38</v>
      </c>
      <c r="J1036">
        <v>1</v>
      </c>
      <c r="K1036">
        <v>1459</v>
      </c>
      <c r="L1036">
        <v>3</v>
      </c>
      <c r="M1036" t="s">
        <v>39</v>
      </c>
      <c r="N1036">
        <v>100</v>
      </c>
      <c r="O1036">
        <v>4</v>
      </c>
      <c r="P1036">
        <v>3</v>
      </c>
      <c r="Q1036" t="s">
        <v>53</v>
      </c>
      <c r="R1036">
        <v>2</v>
      </c>
      <c r="S1036" t="s">
        <v>41</v>
      </c>
      <c r="T1036">
        <v>7446</v>
      </c>
      <c r="U1036" t="str">
        <f t="shared" si="49"/>
        <v>High</v>
      </c>
      <c r="V1036">
        <v>8931</v>
      </c>
      <c r="W1036">
        <v>1</v>
      </c>
      <c r="X1036" t="s">
        <v>42</v>
      </c>
      <c r="Y1036" t="s">
        <v>43</v>
      </c>
      <c r="Z1036">
        <v>11</v>
      </c>
      <c r="AA1036">
        <v>3</v>
      </c>
      <c r="AB1036">
        <v>1</v>
      </c>
      <c r="AC1036">
        <v>80</v>
      </c>
      <c r="AD1036">
        <v>0</v>
      </c>
      <c r="AE1036">
        <v>10</v>
      </c>
      <c r="AF1036">
        <v>2</v>
      </c>
      <c r="AG1036">
        <v>3</v>
      </c>
      <c r="AH1036" t="str">
        <f t="shared" si="50"/>
        <v>6+ Years</v>
      </c>
      <c r="AI1036">
        <v>10</v>
      </c>
      <c r="AJ1036">
        <v>8</v>
      </c>
      <c r="AK1036">
        <v>4</v>
      </c>
      <c r="AL1036">
        <v>7</v>
      </c>
    </row>
    <row r="1037" spans="1:38" x14ac:dyDescent="0.25">
      <c r="A1037">
        <v>45</v>
      </c>
      <c r="B1037" t="str">
        <f t="shared" si="48"/>
        <v>Mid Career (31-45)</v>
      </c>
      <c r="C1037" t="s">
        <v>43</v>
      </c>
      <c r="D1037" t="s">
        <v>36</v>
      </c>
      <c r="E1037">
        <v>1038</v>
      </c>
      <c r="F1037" t="s">
        <v>45</v>
      </c>
      <c r="G1037">
        <v>20</v>
      </c>
      <c r="H1037">
        <v>3</v>
      </c>
      <c r="I1037" t="s">
        <v>51</v>
      </c>
      <c r="J1037">
        <v>1</v>
      </c>
      <c r="K1037">
        <v>1460</v>
      </c>
      <c r="L1037">
        <v>2</v>
      </c>
      <c r="M1037" t="s">
        <v>46</v>
      </c>
      <c r="N1037">
        <v>95</v>
      </c>
      <c r="O1037">
        <v>1</v>
      </c>
      <c r="P1037">
        <v>3</v>
      </c>
      <c r="Q1037" t="s">
        <v>54</v>
      </c>
      <c r="R1037">
        <v>1</v>
      </c>
      <c r="S1037" t="s">
        <v>52</v>
      </c>
      <c r="T1037">
        <v>10851</v>
      </c>
      <c r="U1037" t="str">
        <f t="shared" si="49"/>
        <v>High</v>
      </c>
      <c r="V1037">
        <v>19863</v>
      </c>
      <c r="W1037">
        <v>2</v>
      </c>
      <c r="X1037" t="s">
        <v>42</v>
      </c>
      <c r="Y1037" t="s">
        <v>35</v>
      </c>
      <c r="Z1037">
        <v>18</v>
      </c>
      <c r="AA1037">
        <v>3</v>
      </c>
      <c r="AB1037">
        <v>2</v>
      </c>
      <c r="AC1037">
        <v>80</v>
      </c>
      <c r="AD1037">
        <v>1</v>
      </c>
      <c r="AE1037">
        <v>24</v>
      </c>
      <c r="AF1037">
        <v>2</v>
      </c>
      <c r="AG1037">
        <v>3</v>
      </c>
      <c r="AH1037" t="str">
        <f t="shared" si="50"/>
        <v>6+ Years</v>
      </c>
      <c r="AI1037">
        <v>7</v>
      </c>
      <c r="AJ1037">
        <v>7</v>
      </c>
      <c r="AK1037">
        <v>0</v>
      </c>
      <c r="AL1037">
        <v>7</v>
      </c>
    </row>
    <row r="1038" spans="1:38" x14ac:dyDescent="0.25">
      <c r="A1038">
        <v>31</v>
      </c>
      <c r="B1038" t="str">
        <f t="shared" si="48"/>
        <v>Mid Career (31-45)</v>
      </c>
      <c r="C1038" t="s">
        <v>43</v>
      </c>
      <c r="D1038" t="s">
        <v>36</v>
      </c>
      <c r="E1038">
        <v>1398</v>
      </c>
      <c r="F1038" t="s">
        <v>61</v>
      </c>
      <c r="G1038">
        <v>8</v>
      </c>
      <c r="H1038">
        <v>2</v>
      </c>
      <c r="I1038" t="s">
        <v>51</v>
      </c>
      <c r="J1038">
        <v>1</v>
      </c>
      <c r="K1038">
        <v>1461</v>
      </c>
      <c r="L1038">
        <v>4</v>
      </c>
      <c r="M1038" t="s">
        <v>39</v>
      </c>
      <c r="N1038">
        <v>96</v>
      </c>
      <c r="O1038">
        <v>4</v>
      </c>
      <c r="P1038">
        <v>1</v>
      </c>
      <c r="Q1038" t="s">
        <v>61</v>
      </c>
      <c r="R1038">
        <v>2</v>
      </c>
      <c r="S1038" t="s">
        <v>41</v>
      </c>
      <c r="T1038">
        <v>2109</v>
      </c>
      <c r="U1038" t="str">
        <f t="shared" si="49"/>
        <v>Low</v>
      </c>
      <c r="V1038">
        <v>24609</v>
      </c>
      <c r="W1038">
        <v>9</v>
      </c>
      <c r="X1038" t="s">
        <v>42</v>
      </c>
      <c r="Y1038" t="s">
        <v>43</v>
      </c>
      <c r="Z1038">
        <v>18</v>
      </c>
      <c r="AA1038">
        <v>3</v>
      </c>
      <c r="AB1038">
        <v>4</v>
      </c>
      <c r="AC1038">
        <v>80</v>
      </c>
      <c r="AD1038">
        <v>0</v>
      </c>
      <c r="AE1038">
        <v>8</v>
      </c>
      <c r="AF1038">
        <v>3</v>
      </c>
      <c r="AG1038">
        <v>3</v>
      </c>
      <c r="AH1038" t="str">
        <f t="shared" si="50"/>
        <v>3-5 Years</v>
      </c>
      <c r="AI1038">
        <v>3</v>
      </c>
      <c r="AJ1038">
        <v>2</v>
      </c>
      <c r="AK1038">
        <v>0</v>
      </c>
      <c r="AL1038">
        <v>2</v>
      </c>
    </row>
    <row r="1039" spans="1:38" x14ac:dyDescent="0.25">
      <c r="A1039">
        <v>31</v>
      </c>
      <c r="B1039" t="str">
        <f t="shared" si="48"/>
        <v>Mid Career (31-45)</v>
      </c>
      <c r="C1039" t="s">
        <v>35</v>
      </c>
      <c r="D1039" t="s">
        <v>44</v>
      </c>
      <c r="E1039">
        <v>523</v>
      </c>
      <c r="F1039" t="s">
        <v>45</v>
      </c>
      <c r="G1039">
        <v>2</v>
      </c>
      <c r="H1039">
        <v>3</v>
      </c>
      <c r="I1039" t="s">
        <v>38</v>
      </c>
      <c r="J1039">
        <v>1</v>
      </c>
      <c r="K1039">
        <v>1464</v>
      </c>
      <c r="L1039">
        <v>2</v>
      </c>
      <c r="M1039" t="s">
        <v>46</v>
      </c>
      <c r="N1039">
        <v>94</v>
      </c>
      <c r="O1039">
        <v>3</v>
      </c>
      <c r="P1039">
        <v>1</v>
      </c>
      <c r="Q1039" t="s">
        <v>50</v>
      </c>
      <c r="R1039">
        <v>4</v>
      </c>
      <c r="S1039" t="s">
        <v>48</v>
      </c>
      <c r="T1039">
        <v>3722</v>
      </c>
      <c r="U1039" t="str">
        <f t="shared" si="49"/>
        <v>Medium</v>
      </c>
      <c r="V1039">
        <v>21081</v>
      </c>
      <c r="W1039">
        <v>6</v>
      </c>
      <c r="X1039" t="s">
        <v>42</v>
      </c>
      <c r="Y1039" t="s">
        <v>35</v>
      </c>
      <c r="Z1039">
        <v>13</v>
      </c>
      <c r="AA1039">
        <v>3</v>
      </c>
      <c r="AB1039">
        <v>3</v>
      </c>
      <c r="AC1039">
        <v>80</v>
      </c>
      <c r="AD1039">
        <v>1</v>
      </c>
      <c r="AE1039">
        <v>7</v>
      </c>
      <c r="AF1039">
        <v>2</v>
      </c>
      <c r="AG1039">
        <v>1</v>
      </c>
      <c r="AH1039" t="str">
        <f t="shared" si="50"/>
        <v>0-2 Years</v>
      </c>
      <c r="AI1039">
        <v>2</v>
      </c>
      <c r="AJ1039">
        <v>2</v>
      </c>
      <c r="AK1039">
        <v>2</v>
      </c>
      <c r="AL1039">
        <v>2</v>
      </c>
    </row>
    <row r="1040" spans="1:38" x14ac:dyDescent="0.25">
      <c r="A1040">
        <v>45</v>
      </c>
      <c r="B1040" t="str">
        <f t="shared" si="48"/>
        <v>Mid Career (31-45)</v>
      </c>
      <c r="C1040" t="s">
        <v>43</v>
      </c>
      <c r="D1040" t="s">
        <v>36</v>
      </c>
      <c r="E1040">
        <v>1448</v>
      </c>
      <c r="F1040" t="s">
        <v>45</v>
      </c>
      <c r="G1040">
        <v>29</v>
      </c>
      <c r="H1040">
        <v>3</v>
      </c>
      <c r="I1040" t="s">
        <v>60</v>
      </c>
      <c r="J1040">
        <v>1</v>
      </c>
      <c r="K1040">
        <v>1465</v>
      </c>
      <c r="L1040">
        <v>2</v>
      </c>
      <c r="M1040" t="s">
        <v>46</v>
      </c>
      <c r="N1040">
        <v>55</v>
      </c>
      <c r="O1040">
        <v>3</v>
      </c>
      <c r="P1040">
        <v>3</v>
      </c>
      <c r="Q1040" t="s">
        <v>53</v>
      </c>
      <c r="R1040">
        <v>4</v>
      </c>
      <c r="S1040" t="s">
        <v>48</v>
      </c>
      <c r="T1040">
        <v>9380</v>
      </c>
      <c r="U1040" t="str">
        <f t="shared" si="49"/>
        <v>High</v>
      </c>
      <c r="V1040">
        <v>14720</v>
      </c>
      <c r="W1040">
        <v>4</v>
      </c>
      <c r="X1040" t="s">
        <v>42</v>
      </c>
      <c r="Y1040" t="s">
        <v>35</v>
      </c>
      <c r="Z1040">
        <v>18</v>
      </c>
      <c r="AA1040">
        <v>3</v>
      </c>
      <c r="AB1040">
        <v>4</v>
      </c>
      <c r="AC1040">
        <v>80</v>
      </c>
      <c r="AD1040">
        <v>2</v>
      </c>
      <c r="AE1040">
        <v>10</v>
      </c>
      <c r="AF1040">
        <v>4</v>
      </c>
      <c r="AG1040">
        <v>4</v>
      </c>
      <c r="AH1040" t="str">
        <f t="shared" si="50"/>
        <v>3-5 Years</v>
      </c>
      <c r="AI1040">
        <v>3</v>
      </c>
      <c r="AJ1040">
        <v>1</v>
      </c>
      <c r="AK1040">
        <v>1</v>
      </c>
      <c r="AL1040">
        <v>2</v>
      </c>
    </row>
    <row r="1041" spans="1:38" x14ac:dyDescent="0.25">
      <c r="A1041">
        <v>48</v>
      </c>
      <c r="B1041" t="str">
        <f t="shared" si="48"/>
        <v>Late Career (46+)</v>
      </c>
      <c r="C1041" t="s">
        <v>43</v>
      </c>
      <c r="D1041" t="s">
        <v>36</v>
      </c>
      <c r="E1041">
        <v>1221</v>
      </c>
      <c r="F1041" t="s">
        <v>37</v>
      </c>
      <c r="G1041">
        <v>7</v>
      </c>
      <c r="H1041">
        <v>3</v>
      </c>
      <c r="I1041" t="s">
        <v>59</v>
      </c>
      <c r="J1041">
        <v>1</v>
      </c>
      <c r="K1041">
        <v>1466</v>
      </c>
      <c r="L1041">
        <v>3</v>
      </c>
      <c r="M1041" t="s">
        <v>46</v>
      </c>
      <c r="N1041">
        <v>96</v>
      </c>
      <c r="O1041">
        <v>3</v>
      </c>
      <c r="P1041">
        <v>2</v>
      </c>
      <c r="Q1041" t="s">
        <v>40</v>
      </c>
      <c r="R1041">
        <v>1</v>
      </c>
      <c r="S1041" t="s">
        <v>52</v>
      </c>
      <c r="T1041">
        <v>5486</v>
      </c>
      <c r="U1041" t="str">
        <f t="shared" si="49"/>
        <v>Medium</v>
      </c>
      <c r="V1041">
        <v>24795</v>
      </c>
      <c r="W1041">
        <v>4</v>
      </c>
      <c r="X1041" t="s">
        <v>42</v>
      </c>
      <c r="Y1041" t="s">
        <v>43</v>
      </c>
      <c r="Z1041">
        <v>11</v>
      </c>
      <c r="AA1041">
        <v>3</v>
      </c>
      <c r="AB1041">
        <v>1</v>
      </c>
      <c r="AC1041">
        <v>80</v>
      </c>
      <c r="AD1041">
        <v>3</v>
      </c>
      <c r="AE1041">
        <v>15</v>
      </c>
      <c r="AF1041">
        <v>3</v>
      </c>
      <c r="AG1041">
        <v>3</v>
      </c>
      <c r="AH1041" t="str">
        <f t="shared" si="50"/>
        <v>0-2 Years</v>
      </c>
      <c r="AI1041">
        <v>2</v>
      </c>
      <c r="AJ1041">
        <v>2</v>
      </c>
      <c r="AK1041">
        <v>2</v>
      </c>
      <c r="AL1041">
        <v>2</v>
      </c>
    </row>
    <row r="1042" spans="1:38" x14ac:dyDescent="0.25">
      <c r="A1042">
        <v>34</v>
      </c>
      <c r="B1042" t="str">
        <f t="shared" si="48"/>
        <v>Mid Career (31-45)</v>
      </c>
      <c r="C1042" t="s">
        <v>35</v>
      </c>
      <c r="D1042" t="s">
        <v>36</v>
      </c>
      <c r="E1042">
        <v>1107</v>
      </c>
      <c r="F1042" t="s">
        <v>61</v>
      </c>
      <c r="G1042">
        <v>9</v>
      </c>
      <c r="H1042">
        <v>4</v>
      </c>
      <c r="I1042" t="s">
        <v>60</v>
      </c>
      <c r="J1042">
        <v>1</v>
      </c>
      <c r="K1042">
        <v>1467</v>
      </c>
      <c r="L1042">
        <v>1</v>
      </c>
      <c r="M1042" t="s">
        <v>39</v>
      </c>
      <c r="N1042">
        <v>52</v>
      </c>
      <c r="O1042">
        <v>3</v>
      </c>
      <c r="P1042">
        <v>1</v>
      </c>
      <c r="Q1042" t="s">
        <v>61</v>
      </c>
      <c r="R1042">
        <v>3</v>
      </c>
      <c r="S1042" t="s">
        <v>48</v>
      </c>
      <c r="T1042">
        <v>2742</v>
      </c>
      <c r="U1042" t="str">
        <f t="shared" si="49"/>
        <v>Low</v>
      </c>
      <c r="V1042">
        <v>3072</v>
      </c>
      <c r="W1042">
        <v>1</v>
      </c>
      <c r="X1042" t="s">
        <v>42</v>
      </c>
      <c r="Y1042" t="s">
        <v>43</v>
      </c>
      <c r="Z1042">
        <v>15</v>
      </c>
      <c r="AA1042">
        <v>3</v>
      </c>
      <c r="AB1042">
        <v>4</v>
      </c>
      <c r="AC1042">
        <v>80</v>
      </c>
      <c r="AD1042">
        <v>0</v>
      </c>
      <c r="AE1042">
        <v>2</v>
      </c>
      <c r="AF1042">
        <v>0</v>
      </c>
      <c r="AG1042">
        <v>3</v>
      </c>
      <c r="AH1042" t="str">
        <f t="shared" si="50"/>
        <v>0-2 Years</v>
      </c>
      <c r="AI1042">
        <v>2</v>
      </c>
      <c r="AJ1042">
        <v>2</v>
      </c>
      <c r="AK1042">
        <v>2</v>
      </c>
      <c r="AL1042">
        <v>2</v>
      </c>
    </row>
    <row r="1043" spans="1:38" x14ac:dyDescent="0.25">
      <c r="A1043">
        <v>40</v>
      </c>
      <c r="B1043" t="str">
        <f t="shared" si="48"/>
        <v>Mid Career (31-45)</v>
      </c>
      <c r="C1043" t="s">
        <v>43</v>
      </c>
      <c r="D1043" t="s">
        <v>55</v>
      </c>
      <c r="E1043">
        <v>218</v>
      </c>
      <c r="F1043" t="s">
        <v>45</v>
      </c>
      <c r="G1043">
        <v>8</v>
      </c>
      <c r="H1043">
        <v>1</v>
      </c>
      <c r="I1043" t="s">
        <v>51</v>
      </c>
      <c r="J1043">
        <v>1</v>
      </c>
      <c r="K1043">
        <v>1468</v>
      </c>
      <c r="L1043">
        <v>4</v>
      </c>
      <c r="M1043" t="s">
        <v>46</v>
      </c>
      <c r="N1043">
        <v>55</v>
      </c>
      <c r="O1043">
        <v>2</v>
      </c>
      <c r="P1043">
        <v>3</v>
      </c>
      <c r="Q1043" t="s">
        <v>58</v>
      </c>
      <c r="R1043">
        <v>2</v>
      </c>
      <c r="S1043" t="s">
        <v>52</v>
      </c>
      <c r="T1043">
        <v>13757</v>
      </c>
      <c r="U1043" t="str">
        <f t="shared" si="49"/>
        <v>High</v>
      </c>
      <c r="V1043">
        <v>25178</v>
      </c>
      <c r="W1043">
        <v>2</v>
      </c>
      <c r="X1043" t="s">
        <v>42</v>
      </c>
      <c r="Y1043" t="s">
        <v>43</v>
      </c>
      <c r="Z1043">
        <v>11</v>
      </c>
      <c r="AA1043">
        <v>3</v>
      </c>
      <c r="AB1043">
        <v>3</v>
      </c>
      <c r="AC1043">
        <v>80</v>
      </c>
      <c r="AD1043">
        <v>1</v>
      </c>
      <c r="AE1043">
        <v>16</v>
      </c>
      <c r="AF1043">
        <v>5</v>
      </c>
      <c r="AG1043">
        <v>3</v>
      </c>
      <c r="AH1043" t="str">
        <f t="shared" si="50"/>
        <v>6+ Years</v>
      </c>
      <c r="AI1043">
        <v>9</v>
      </c>
      <c r="AJ1043">
        <v>8</v>
      </c>
      <c r="AK1043">
        <v>4</v>
      </c>
      <c r="AL1043">
        <v>8</v>
      </c>
    </row>
    <row r="1044" spans="1:38" x14ac:dyDescent="0.25">
      <c r="A1044">
        <v>28</v>
      </c>
      <c r="B1044" t="str">
        <f t="shared" si="48"/>
        <v>Early Career (18-30)</v>
      </c>
      <c r="C1044" t="s">
        <v>43</v>
      </c>
      <c r="D1044" t="s">
        <v>36</v>
      </c>
      <c r="E1044">
        <v>866</v>
      </c>
      <c r="F1044" t="s">
        <v>37</v>
      </c>
      <c r="G1044">
        <v>5</v>
      </c>
      <c r="H1044">
        <v>3</v>
      </c>
      <c r="I1044" t="s">
        <v>51</v>
      </c>
      <c r="J1044">
        <v>1</v>
      </c>
      <c r="K1044">
        <v>1469</v>
      </c>
      <c r="L1044">
        <v>4</v>
      </c>
      <c r="M1044" t="s">
        <v>46</v>
      </c>
      <c r="N1044">
        <v>84</v>
      </c>
      <c r="O1044">
        <v>3</v>
      </c>
      <c r="P1044">
        <v>2</v>
      </c>
      <c r="Q1044" t="s">
        <v>40</v>
      </c>
      <c r="R1044">
        <v>1</v>
      </c>
      <c r="S1044" t="s">
        <v>41</v>
      </c>
      <c r="T1044">
        <v>8463</v>
      </c>
      <c r="U1044" t="str">
        <f t="shared" si="49"/>
        <v>High</v>
      </c>
      <c r="V1044">
        <v>23490</v>
      </c>
      <c r="W1044">
        <v>0</v>
      </c>
      <c r="X1044" t="s">
        <v>42</v>
      </c>
      <c r="Y1044" t="s">
        <v>43</v>
      </c>
      <c r="Z1044">
        <v>18</v>
      </c>
      <c r="AA1044">
        <v>3</v>
      </c>
      <c r="AB1044">
        <v>4</v>
      </c>
      <c r="AC1044">
        <v>80</v>
      </c>
      <c r="AD1044">
        <v>0</v>
      </c>
      <c r="AE1044">
        <v>6</v>
      </c>
      <c r="AF1044">
        <v>4</v>
      </c>
      <c r="AG1044">
        <v>3</v>
      </c>
      <c r="AH1044" t="str">
        <f t="shared" si="50"/>
        <v>3-5 Years</v>
      </c>
      <c r="AI1044">
        <v>5</v>
      </c>
      <c r="AJ1044">
        <v>4</v>
      </c>
      <c r="AK1044">
        <v>1</v>
      </c>
      <c r="AL1044">
        <v>3</v>
      </c>
    </row>
    <row r="1045" spans="1:38" x14ac:dyDescent="0.25">
      <c r="A1045">
        <v>44</v>
      </c>
      <c r="B1045" t="str">
        <f t="shared" si="48"/>
        <v>Mid Career (31-45)</v>
      </c>
      <c r="C1045" t="s">
        <v>43</v>
      </c>
      <c r="D1045" t="s">
        <v>55</v>
      </c>
      <c r="E1045">
        <v>981</v>
      </c>
      <c r="F1045" t="s">
        <v>45</v>
      </c>
      <c r="G1045">
        <v>5</v>
      </c>
      <c r="H1045">
        <v>3</v>
      </c>
      <c r="I1045" t="s">
        <v>38</v>
      </c>
      <c r="J1045">
        <v>1</v>
      </c>
      <c r="K1045">
        <v>1471</v>
      </c>
      <c r="L1045">
        <v>3</v>
      </c>
      <c r="M1045" t="s">
        <v>46</v>
      </c>
      <c r="N1045">
        <v>90</v>
      </c>
      <c r="O1045">
        <v>2</v>
      </c>
      <c r="P1045">
        <v>1</v>
      </c>
      <c r="Q1045" t="s">
        <v>50</v>
      </c>
      <c r="R1045">
        <v>3</v>
      </c>
      <c r="S1045" t="s">
        <v>41</v>
      </c>
      <c r="T1045">
        <v>3162</v>
      </c>
      <c r="U1045" t="str">
        <f t="shared" si="49"/>
        <v>Medium</v>
      </c>
      <c r="V1045">
        <v>7973</v>
      </c>
      <c r="W1045">
        <v>3</v>
      </c>
      <c r="X1045" t="s">
        <v>42</v>
      </c>
      <c r="Y1045" t="s">
        <v>43</v>
      </c>
      <c r="Z1045">
        <v>14</v>
      </c>
      <c r="AA1045">
        <v>3</v>
      </c>
      <c r="AB1045">
        <v>4</v>
      </c>
      <c r="AC1045">
        <v>80</v>
      </c>
      <c r="AD1045">
        <v>0</v>
      </c>
      <c r="AE1045">
        <v>7</v>
      </c>
      <c r="AF1045">
        <v>5</v>
      </c>
      <c r="AG1045">
        <v>3</v>
      </c>
      <c r="AH1045" t="str">
        <f t="shared" si="50"/>
        <v>3-5 Years</v>
      </c>
      <c r="AI1045">
        <v>5</v>
      </c>
      <c r="AJ1045">
        <v>2</v>
      </c>
      <c r="AK1045">
        <v>0</v>
      </c>
      <c r="AL1045">
        <v>3</v>
      </c>
    </row>
    <row r="1046" spans="1:38" x14ac:dyDescent="0.25">
      <c r="A1046">
        <v>53</v>
      </c>
      <c r="B1046" t="str">
        <f t="shared" si="48"/>
        <v>Late Career (46+)</v>
      </c>
      <c r="C1046" t="s">
        <v>43</v>
      </c>
      <c r="D1046" t="s">
        <v>36</v>
      </c>
      <c r="E1046">
        <v>447</v>
      </c>
      <c r="F1046" t="s">
        <v>45</v>
      </c>
      <c r="G1046">
        <v>2</v>
      </c>
      <c r="H1046">
        <v>3</v>
      </c>
      <c r="I1046" t="s">
        <v>51</v>
      </c>
      <c r="J1046">
        <v>1</v>
      </c>
      <c r="K1046">
        <v>1472</v>
      </c>
      <c r="L1046">
        <v>4</v>
      </c>
      <c r="M1046" t="s">
        <v>46</v>
      </c>
      <c r="N1046">
        <v>39</v>
      </c>
      <c r="O1046">
        <v>4</v>
      </c>
      <c r="P1046">
        <v>4</v>
      </c>
      <c r="Q1046" t="s">
        <v>58</v>
      </c>
      <c r="R1046">
        <v>2</v>
      </c>
      <c r="S1046" t="s">
        <v>41</v>
      </c>
      <c r="T1046">
        <v>16598</v>
      </c>
      <c r="U1046" t="str">
        <f t="shared" si="49"/>
        <v>High</v>
      </c>
      <c r="V1046">
        <v>19764</v>
      </c>
      <c r="W1046">
        <v>4</v>
      </c>
      <c r="X1046" t="s">
        <v>42</v>
      </c>
      <c r="Y1046" t="s">
        <v>43</v>
      </c>
      <c r="Z1046">
        <v>12</v>
      </c>
      <c r="AA1046">
        <v>3</v>
      </c>
      <c r="AB1046">
        <v>2</v>
      </c>
      <c r="AC1046">
        <v>80</v>
      </c>
      <c r="AD1046">
        <v>0</v>
      </c>
      <c r="AE1046">
        <v>35</v>
      </c>
      <c r="AF1046">
        <v>2</v>
      </c>
      <c r="AG1046">
        <v>2</v>
      </c>
      <c r="AH1046" t="str">
        <f t="shared" si="50"/>
        <v>6+ Years</v>
      </c>
      <c r="AI1046">
        <v>9</v>
      </c>
      <c r="AJ1046">
        <v>8</v>
      </c>
      <c r="AK1046">
        <v>8</v>
      </c>
      <c r="AL1046">
        <v>8</v>
      </c>
    </row>
    <row r="1047" spans="1:38" x14ac:dyDescent="0.25">
      <c r="A1047">
        <v>49</v>
      </c>
      <c r="B1047" t="str">
        <f t="shared" si="48"/>
        <v>Late Career (46+)</v>
      </c>
      <c r="C1047" t="s">
        <v>43</v>
      </c>
      <c r="D1047" t="s">
        <v>36</v>
      </c>
      <c r="E1047">
        <v>1495</v>
      </c>
      <c r="F1047" t="s">
        <v>45</v>
      </c>
      <c r="G1047">
        <v>5</v>
      </c>
      <c r="H1047">
        <v>4</v>
      </c>
      <c r="I1047" t="s">
        <v>60</v>
      </c>
      <c r="J1047">
        <v>1</v>
      </c>
      <c r="K1047">
        <v>1473</v>
      </c>
      <c r="L1047">
        <v>1</v>
      </c>
      <c r="M1047" t="s">
        <v>46</v>
      </c>
      <c r="N1047">
        <v>96</v>
      </c>
      <c r="O1047">
        <v>3</v>
      </c>
      <c r="P1047">
        <v>2</v>
      </c>
      <c r="Q1047" t="s">
        <v>54</v>
      </c>
      <c r="R1047">
        <v>3</v>
      </c>
      <c r="S1047" t="s">
        <v>48</v>
      </c>
      <c r="T1047">
        <v>6651</v>
      </c>
      <c r="U1047" t="str">
        <f t="shared" si="49"/>
        <v>Medium</v>
      </c>
      <c r="V1047">
        <v>21534</v>
      </c>
      <c r="W1047">
        <v>2</v>
      </c>
      <c r="X1047" t="s">
        <v>42</v>
      </c>
      <c r="Y1047" t="s">
        <v>43</v>
      </c>
      <c r="Z1047">
        <v>14</v>
      </c>
      <c r="AA1047">
        <v>3</v>
      </c>
      <c r="AB1047">
        <v>2</v>
      </c>
      <c r="AC1047">
        <v>80</v>
      </c>
      <c r="AD1047">
        <v>1</v>
      </c>
      <c r="AE1047">
        <v>20</v>
      </c>
      <c r="AF1047">
        <v>0</v>
      </c>
      <c r="AG1047">
        <v>2</v>
      </c>
      <c r="AH1047" t="str">
        <f t="shared" si="50"/>
        <v>3-5 Years</v>
      </c>
      <c r="AI1047">
        <v>3</v>
      </c>
      <c r="AJ1047">
        <v>2</v>
      </c>
      <c r="AK1047">
        <v>1</v>
      </c>
      <c r="AL1047">
        <v>2</v>
      </c>
    </row>
    <row r="1048" spans="1:38" x14ac:dyDescent="0.25">
      <c r="A1048">
        <v>40</v>
      </c>
      <c r="B1048" t="str">
        <f t="shared" si="48"/>
        <v>Mid Career (31-45)</v>
      </c>
      <c r="C1048" t="s">
        <v>43</v>
      </c>
      <c r="D1048" t="s">
        <v>36</v>
      </c>
      <c r="E1048">
        <v>896</v>
      </c>
      <c r="F1048" t="s">
        <v>45</v>
      </c>
      <c r="G1048">
        <v>2</v>
      </c>
      <c r="H1048">
        <v>3</v>
      </c>
      <c r="I1048" t="s">
        <v>51</v>
      </c>
      <c r="J1048">
        <v>1</v>
      </c>
      <c r="K1048">
        <v>1474</v>
      </c>
      <c r="L1048">
        <v>3</v>
      </c>
      <c r="M1048" t="s">
        <v>46</v>
      </c>
      <c r="N1048">
        <v>68</v>
      </c>
      <c r="O1048">
        <v>3</v>
      </c>
      <c r="P1048">
        <v>1</v>
      </c>
      <c r="Q1048" t="s">
        <v>47</v>
      </c>
      <c r="R1048">
        <v>3</v>
      </c>
      <c r="S1048" t="s">
        <v>52</v>
      </c>
      <c r="T1048">
        <v>2345</v>
      </c>
      <c r="U1048" t="str">
        <f t="shared" si="49"/>
        <v>Low</v>
      </c>
      <c r="V1048">
        <v>8045</v>
      </c>
      <c r="W1048">
        <v>2</v>
      </c>
      <c r="X1048" t="s">
        <v>42</v>
      </c>
      <c r="Y1048" t="s">
        <v>43</v>
      </c>
      <c r="Z1048">
        <v>14</v>
      </c>
      <c r="AA1048">
        <v>3</v>
      </c>
      <c r="AB1048">
        <v>3</v>
      </c>
      <c r="AC1048">
        <v>80</v>
      </c>
      <c r="AD1048">
        <v>1</v>
      </c>
      <c r="AE1048">
        <v>8</v>
      </c>
      <c r="AF1048">
        <v>3</v>
      </c>
      <c r="AG1048">
        <v>4</v>
      </c>
      <c r="AH1048" t="str">
        <f t="shared" si="50"/>
        <v>3-5 Years</v>
      </c>
      <c r="AI1048">
        <v>3</v>
      </c>
      <c r="AJ1048">
        <v>1</v>
      </c>
      <c r="AK1048">
        <v>1</v>
      </c>
      <c r="AL1048">
        <v>2</v>
      </c>
    </row>
    <row r="1049" spans="1:38" x14ac:dyDescent="0.25">
      <c r="A1049">
        <v>44</v>
      </c>
      <c r="B1049" t="str">
        <f t="shared" si="48"/>
        <v>Mid Career (31-45)</v>
      </c>
      <c r="C1049" t="s">
        <v>43</v>
      </c>
      <c r="D1049" t="s">
        <v>36</v>
      </c>
      <c r="E1049">
        <v>1467</v>
      </c>
      <c r="F1049" t="s">
        <v>45</v>
      </c>
      <c r="G1049">
        <v>20</v>
      </c>
      <c r="H1049">
        <v>3</v>
      </c>
      <c r="I1049" t="s">
        <v>38</v>
      </c>
      <c r="J1049">
        <v>1</v>
      </c>
      <c r="K1049">
        <v>1475</v>
      </c>
      <c r="L1049">
        <v>4</v>
      </c>
      <c r="M1049" t="s">
        <v>46</v>
      </c>
      <c r="N1049">
        <v>49</v>
      </c>
      <c r="O1049">
        <v>3</v>
      </c>
      <c r="P1049">
        <v>1</v>
      </c>
      <c r="Q1049" t="s">
        <v>47</v>
      </c>
      <c r="R1049">
        <v>2</v>
      </c>
      <c r="S1049" t="s">
        <v>41</v>
      </c>
      <c r="T1049">
        <v>3420</v>
      </c>
      <c r="U1049" t="str">
        <f t="shared" si="49"/>
        <v>Medium</v>
      </c>
      <c r="V1049">
        <v>21158</v>
      </c>
      <c r="W1049">
        <v>1</v>
      </c>
      <c r="X1049" t="s">
        <v>42</v>
      </c>
      <c r="Y1049" t="s">
        <v>43</v>
      </c>
      <c r="Z1049">
        <v>13</v>
      </c>
      <c r="AA1049">
        <v>3</v>
      </c>
      <c r="AB1049">
        <v>3</v>
      </c>
      <c r="AC1049">
        <v>80</v>
      </c>
      <c r="AD1049">
        <v>0</v>
      </c>
      <c r="AE1049">
        <v>6</v>
      </c>
      <c r="AF1049">
        <v>3</v>
      </c>
      <c r="AG1049">
        <v>2</v>
      </c>
      <c r="AH1049" t="str">
        <f t="shared" si="50"/>
        <v>3-5 Years</v>
      </c>
      <c r="AI1049">
        <v>5</v>
      </c>
      <c r="AJ1049">
        <v>2</v>
      </c>
      <c r="AK1049">
        <v>1</v>
      </c>
      <c r="AL1049">
        <v>3</v>
      </c>
    </row>
    <row r="1050" spans="1:38" x14ac:dyDescent="0.25">
      <c r="A1050">
        <v>33</v>
      </c>
      <c r="B1050" t="str">
        <f t="shared" si="48"/>
        <v>Mid Career (31-45)</v>
      </c>
      <c r="C1050" t="s">
        <v>43</v>
      </c>
      <c r="D1050" t="s">
        <v>44</v>
      </c>
      <c r="E1050">
        <v>430</v>
      </c>
      <c r="F1050" t="s">
        <v>37</v>
      </c>
      <c r="G1050">
        <v>7</v>
      </c>
      <c r="H1050">
        <v>3</v>
      </c>
      <c r="I1050" t="s">
        <v>51</v>
      </c>
      <c r="J1050">
        <v>1</v>
      </c>
      <c r="K1050">
        <v>1477</v>
      </c>
      <c r="L1050">
        <v>4</v>
      </c>
      <c r="M1050" t="s">
        <v>46</v>
      </c>
      <c r="N1050">
        <v>54</v>
      </c>
      <c r="O1050">
        <v>3</v>
      </c>
      <c r="P1050">
        <v>2</v>
      </c>
      <c r="Q1050" t="s">
        <v>40</v>
      </c>
      <c r="R1050">
        <v>1</v>
      </c>
      <c r="S1050" t="s">
        <v>48</v>
      </c>
      <c r="T1050">
        <v>4373</v>
      </c>
      <c r="U1050" t="str">
        <f t="shared" si="49"/>
        <v>Medium</v>
      </c>
      <c r="V1050">
        <v>17456</v>
      </c>
      <c r="W1050">
        <v>0</v>
      </c>
      <c r="X1050" t="s">
        <v>42</v>
      </c>
      <c r="Y1050" t="s">
        <v>43</v>
      </c>
      <c r="Z1050">
        <v>14</v>
      </c>
      <c r="AA1050">
        <v>3</v>
      </c>
      <c r="AB1050">
        <v>1</v>
      </c>
      <c r="AC1050">
        <v>80</v>
      </c>
      <c r="AD1050">
        <v>2</v>
      </c>
      <c r="AE1050">
        <v>5</v>
      </c>
      <c r="AF1050">
        <v>2</v>
      </c>
      <c r="AG1050">
        <v>3</v>
      </c>
      <c r="AH1050" t="str">
        <f t="shared" si="50"/>
        <v>3-5 Years</v>
      </c>
      <c r="AI1050">
        <v>4</v>
      </c>
      <c r="AJ1050">
        <v>3</v>
      </c>
      <c r="AK1050">
        <v>0</v>
      </c>
      <c r="AL1050">
        <v>3</v>
      </c>
    </row>
    <row r="1051" spans="1:38" x14ac:dyDescent="0.25">
      <c r="A1051">
        <v>34</v>
      </c>
      <c r="B1051" t="str">
        <f t="shared" si="48"/>
        <v>Mid Career (31-45)</v>
      </c>
      <c r="C1051" t="s">
        <v>43</v>
      </c>
      <c r="D1051" t="s">
        <v>36</v>
      </c>
      <c r="E1051">
        <v>1326</v>
      </c>
      <c r="F1051" t="s">
        <v>37</v>
      </c>
      <c r="G1051">
        <v>3</v>
      </c>
      <c r="H1051">
        <v>3</v>
      </c>
      <c r="I1051" t="s">
        <v>49</v>
      </c>
      <c r="J1051">
        <v>1</v>
      </c>
      <c r="K1051">
        <v>1478</v>
      </c>
      <c r="L1051">
        <v>4</v>
      </c>
      <c r="M1051" t="s">
        <v>46</v>
      </c>
      <c r="N1051">
        <v>81</v>
      </c>
      <c r="O1051">
        <v>1</v>
      </c>
      <c r="P1051">
        <v>2</v>
      </c>
      <c r="Q1051" t="s">
        <v>40</v>
      </c>
      <c r="R1051">
        <v>1</v>
      </c>
      <c r="S1051" t="s">
        <v>41</v>
      </c>
      <c r="T1051">
        <v>4759</v>
      </c>
      <c r="U1051" t="str">
        <f t="shared" si="49"/>
        <v>Medium</v>
      </c>
      <c r="V1051">
        <v>15891</v>
      </c>
      <c r="W1051">
        <v>3</v>
      </c>
      <c r="X1051" t="s">
        <v>42</v>
      </c>
      <c r="Y1051" t="s">
        <v>43</v>
      </c>
      <c r="Z1051">
        <v>18</v>
      </c>
      <c r="AA1051">
        <v>3</v>
      </c>
      <c r="AB1051">
        <v>4</v>
      </c>
      <c r="AC1051">
        <v>80</v>
      </c>
      <c r="AD1051">
        <v>0</v>
      </c>
      <c r="AE1051">
        <v>15</v>
      </c>
      <c r="AF1051">
        <v>2</v>
      </c>
      <c r="AG1051">
        <v>3</v>
      </c>
      <c r="AH1051" t="str">
        <f t="shared" si="50"/>
        <v>6+ Years</v>
      </c>
      <c r="AI1051">
        <v>13</v>
      </c>
      <c r="AJ1051">
        <v>9</v>
      </c>
      <c r="AK1051">
        <v>3</v>
      </c>
      <c r="AL1051">
        <v>12</v>
      </c>
    </row>
    <row r="1052" spans="1:38" x14ac:dyDescent="0.25">
      <c r="A1052">
        <v>30</v>
      </c>
      <c r="B1052" t="str">
        <f t="shared" si="48"/>
        <v>Early Career (18-30)</v>
      </c>
      <c r="C1052" t="s">
        <v>43</v>
      </c>
      <c r="D1052" t="s">
        <v>36</v>
      </c>
      <c r="E1052">
        <v>1358</v>
      </c>
      <c r="F1052" t="s">
        <v>37</v>
      </c>
      <c r="G1052">
        <v>16</v>
      </c>
      <c r="H1052">
        <v>1</v>
      </c>
      <c r="I1052" t="s">
        <v>38</v>
      </c>
      <c r="J1052">
        <v>1</v>
      </c>
      <c r="K1052">
        <v>1479</v>
      </c>
      <c r="L1052">
        <v>4</v>
      </c>
      <c r="M1052" t="s">
        <v>46</v>
      </c>
      <c r="N1052">
        <v>96</v>
      </c>
      <c r="O1052">
        <v>3</v>
      </c>
      <c r="P1052">
        <v>2</v>
      </c>
      <c r="Q1052" t="s">
        <v>40</v>
      </c>
      <c r="R1052">
        <v>3</v>
      </c>
      <c r="S1052" t="s">
        <v>48</v>
      </c>
      <c r="T1052">
        <v>5301</v>
      </c>
      <c r="U1052" t="str">
        <f t="shared" si="49"/>
        <v>Medium</v>
      </c>
      <c r="V1052">
        <v>2939</v>
      </c>
      <c r="W1052">
        <v>8</v>
      </c>
      <c r="X1052" t="s">
        <v>42</v>
      </c>
      <c r="Y1052" t="s">
        <v>43</v>
      </c>
      <c r="Z1052">
        <v>15</v>
      </c>
      <c r="AA1052">
        <v>3</v>
      </c>
      <c r="AB1052">
        <v>3</v>
      </c>
      <c r="AC1052">
        <v>80</v>
      </c>
      <c r="AD1052">
        <v>2</v>
      </c>
      <c r="AE1052">
        <v>4</v>
      </c>
      <c r="AF1052">
        <v>2</v>
      </c>
      <c r="AG1052">
        <v>2</v>
      </c>
      <c r="AH1052" t="str">
        <f t="shared" si="50"/>
        <v>0-2 Years</v>
      </c>
      <c r="AI1052">
        <v>2</v>
      </c>
      <c r="AJ1052">
        <v>1</v>
      </c>
      <c r="AK1052">
        <v>2</v>
      </c>
      <c r="AL1052">
        <v>2</v>
      </c>
    </row>
    <row r="1053" spans="1:38" x14ac:dyDescent="0.25">
      <c r="A1053">
        <v>42</v>
      </c>
      <c r="B1053" t="str">
        <f t="shared" si="48"/>
        <v>Mid Career (31-45)</v>
      </c>
      <c r="C1053" t="s">
        <v>43</v>
      </c>
      <c r="D1053" t="s">
        <v>44</v>
      </c>
      <c r="E1053">
        <v>748</v>
      </c>
      <c r="F1053" t="s">
        <v>45</v>
      </c>
      <c r="G1053">
        <v>9</v>
      </c>
      <c r="H1053">
        <v>2</v>
      </c>
      <c r="I1053" t="s">
        <v>51</v>
      </c>
      <c r="J1053">
        <v>1</v>
      </c>
      <c r="K1053">
        <v>1480</v>
      </c>
      <c r="L1053">
        <v>1</v>
      </c>
      <c r="M1053" t="s">
        <v>39</v>
      </c>
      <c r="N1053">
        <v>74</v>
      </c>
      <c r="O1053">
        <v>3</v>
      </c>
      <c r="P1053">
        <v>1</v>
      </c>
      <c r="Q1053" t="s">
        <v>50</v>
      </c>
      <c r="R1053">
        <v>4</v>
      </c>
      <c r="S1053" t="s">
        <v>41</v>
      </c>
      <c r="T1053">
        <v>3673</v>
      </c>
      <c r="U1053" t="str">
        <f t="shared" si="49"/>
        <v>Medium</v>
      </c>
      <c r="V1053">
        <v>16458</v>
      </c>
      <c r="W1053">
        <v>1</v>
      </c>
      <c r="X1053" t="s">
        <v>42</v>
      </c>
      <c r="Y1053" t="s">
        <v>43</v>
      </c>
      <c r="Z1053">
        <v>13</v>
      </c>
      <c r="AA1053">
        <v>3</v>
      </c>
      <c r="AB1053">
        <v>3</v>
      </c>
      <c r="AC1053">
        <v>80</v>
      </c>
      <c r="AD1053">
        <v>0</v>
      </c>
      <c r="AE1053">
        <v>12</v>
      </c>
      <c r="AF1053">
        <v>3</v>
      </c>
      <c r="AG1053">
        <v>3</v>
      </c>
      <c r="AH1053" t="str">
        <f t="shared" si="50"/>
        <v>6+ Years</v>
      </c>
      <c r="AI1053">
        <v>12</v>
      </c>
      <c r="AJ1053">
        <v>9</v>
      </c>
      <c r="AK1053">
        <v>5</v>
      </c>
      <c r="AL1053">
        <v>8</v>
      </c>
    </row>
    <row r="1054" spans="1:38" x14ac:dyDescent="0.25">
      <c r="A1054">
        <v>44</v>
      </c>
      <c r="B1054" t="str">
        <f t="shared" si="48"/>
        <v>Mid Career (31-45)</v>
      </c>
      <c r="C1054" t="s">
        <v>43</v>
      </c>
      <c r="D1054" t="s">
        <v>44</v>
      </c>
      <c r="E1054">
        <v>383</v>
      </c>
      <c r="F1054" t="s">
        <v>37</v>
      </c>
      <c r="G1054">
        <v>1</v>
      </c>
      <c r="H1054">
        <v>5</v>
      </c>
      <c r="I1054" t="s">
        <v>59</v>
      </c>
      <c r="J1054">
        <v>1</v>
      </c>
      <c r="K1054">
        <v>1481</v>
      </c>
      <c r="L1054">
        <v>1</v>
      </c>
      <c r="M1054" t="s">
        <v>39</v>
      </c>
      <c r="N1054">
        <v>79</v>
      </c>
      <c r="O1054">
        <v>3</v>
      </c>
      <c r="P1054">
        <v>2</v>
      </c>
      <c r="Q1054" t="s">
        <v>40</v>
      </c>
      <c r="R1054">
        <v>3</v>
      </c>
      <c r="S1054" t="s">
        <v>48</v>
      </c>
      <c r="T1054">
        <v>4768</v>
      </c>
      <c r="U1054" t="str">
        <f t="shared" si="49"/>
        <v>Medium</v>
      </c>
      <c r="V1054">
        <v>9282</v>
      </c>
      <c r="W1054">
        <v>7</v>
      </c>
      <c r="X1054" t="s">
        <v>42</v>
      </c>
      <c r="Y1054" t="s">
        <v>43</v>
      </c>
      <c r="Z1054">
        <v>12</v>
      </c>
      <c r="AA1054">
        <v>3</v>
      </c>
      <c r="AB1054">
        <v>3</v>
      </c>
      <c r="AC1054">
        <v>80</v>
      </c>
      <c r="AD1054">
        <v>1</v>
      </c>
      <c r="AE1054">
        <v>11</v>
      </c>
      <c r="AF1054">
        <v>4</v>
      </c>
      <c r="AG1054">
        <v>2</v>
      </c>
      <c r="AH1054" t="str">
        <f t="shared" si="50"/>
        <v>0-2 Years</v>
      </c>
      <c r="AI1054">
        <v>1</v>
      </c>
      <c r="AJ1054">
        <v>0</v>
      </c>
      <c r="AK1054">
        <v>0</v>
      </c>
      <c r="AL1054">
        <v>0</v>
      </c>
    </row>
    <row r="1055" spans="1:38" x14ac:dyDescent="0.25">
      <c r="A1055">
        <v>30</v>
      </c>
      <c r="B1055" t="str">
        <f t="shared" si="48"/>
        <v>Early Career (18-30)</v>
      </c>
      <c r="C1055" t="s">
        <v>43</v>
      </c>
      <c r="D1055" t="s">
        <v>55</v>
      </c>
      <c r="E1055">
        <v>990</v>
      </c>
      <c r="F1055" t="s">
        <v>45</v>
      </c>
      <c r="G1055">
        <v>7</v>
      </c>
      <c r="H1055">
        <v>3</v>
      </c>
      <c r="I1055" t="s">
        <v>60</v>
      </c>
      <c r="J1055">
        <v>1</v>
      </c>
      <c r="K1055">
        <v>1482</v>
      </c>
      <c r="L1055">
        <v>3</v>
      </c>
      <c r="M1055" t="s">
        <v>46</v>
      </c>
      <c r="N1055">
        <v>64</v>
      </c>
      <c r="O1055">
        <v>3</v>
      </c>
      <c r="P1055">
        <v>1</v>
      </c>
      <c r="Q1055" t="s">
        <v>47</v>
      </c>
      <c r="R1055">
        <v>3</v>
      </c>
      <c r="S1055" t="s">
        <v>52</v>
      </c>
      <c r="T1055">
        <v>1274</v>
      </c>
      <c r="U1055" t="str">
        <f t="shared" si="49"/>
        <v>Low</v>
      </c>
      <c r="V1055">
        <v>7152</v>
      </c>
      <c r="W1055">
        <v>1</v>
      </c>
      <c r="X1055" t="s">
        <v>42</v>
      </c>
      <c r="Y1055" t="s">
        <v>43</v>
      </c>
      <c r="Z1055">
        <v>13</v>
      </c>
      <c r="AA1055">
        <v>3</v>
      </c>
      <c r="AB1055">
        <v>2</v>
      </c>
      <c r="AC1055">
        <v>80</v>
      </c>
      <c r="AD1055">
        <v>2</v>
      </c>
      <c r="AE1055">
        <v>1</v>
      </c>
      <c r="AF1055">
        <v>2</v>
      </c>
      <c r="AG1055">
        <v>2</v>
      </c>
      <c r="AH1055" t="str">
        <f t="shared" si="50"/>
        <v>0-2 Years</v>
      </c>
      <c r="AI1055">
        <v>1</v>
      </c>
      <c r="AJ1055">
        <v>0</v>
      </c>
      <c r="AK1055">
        <v>0</v>
      </c>
      <c r="AL1055">
        <v>0</v>
      </c>
    </row>
    <row r="1056" spans="1:38" x14ac:dyDescent="0.25">
      <c r="A1056">
        <v>57</v>
      </c>
      <c r="B1056" t="str">
        <f t="shared" si="48"/>
        <v>Late Career (46+)</v>
      </c>
      <c r="C1056" t="s">
        <v>43</v>
      </c>
      <c r="D1056" t="s">
        <v>36</v>
      </c>
      <c r="E1056">
        <v>405</v>
      </c>
      <c r="F1056" t="s">
        <v>45</v>
      </c>
      <c r="G1056">
        <v>1</v>
      </c>
      <c r="H1056">
        <v>2</v>
      </c>
      <c r="I1056" t="s">
        <v>38</v>
      </c>
      <c r="J1056">
        <v>1</v>
      </c>
      <c r="K1056">
        <v>1483</v>
      </c>
      <c r="L1056">
        <v>2</v>
      </c>
      <c r="M1056" t="s">
        <v>46</v>
      </c>
      <c r="N1056">
        <v>93</v>
      </c>
      <c r="O1056">
        <v>4</v>
      </c>
      <c r="P1056">
        <v>2</v>
      </c>
      <c r="Q1056" t="s">
        <v>47</v>
      </c>
      <c r="R1056">
        <v>3</v>
      </c>
      <c r="S1056" t="s">
        <v>48</v>
      </c>
      <c r="T1056">
        <v>4900</v>
      </c>
      <c r="U1056" t="str">
        <f t="shared" si="49"/>
        <v>Medium</v>
      </c>
      <c r="V1056">
        <v>2721</v>
      </c>
      <c r="W1056">
        <v>0</v>
      </c>
      <c r="X1056" t="s">
        <v>42</v>
      </c>
      <c r="Y1056" t="s">
        <v>43</v>
      </c>
      <c r="Z1056">
        <v>24</v>
      </c>
      <c r="AA1056">
        <v>4</v>
      </c>
      <c r="AB1056">
        <v>1</v>
      </c>
      <c r="AC1056">
        <v>80</v>
      </c>
      <c r="AD1056">
        <v>1</v>
      </c>
      <c r="AE1056">
        <v>13</v>
      </c>
      <c r="AF1056">
        <v>2</v>
      </c>
      <c r="AG1056">
        <v>2</v>
      </c>
      <c r="AH1056" t="str">
        <f t="shared" si="50"/>
        <v>6+ Years</v>
      </c>
      <c r="AI1056">
        <v>12</v>
      </c>
      <c r="AJ1056">
        <v>9</v>
      </c>
      <c r="AK1056">
        <v>2</v>
      </c>
      <c r="AL1056">
        <v>8</v>
      </c>
    </row>
    <row r="1057" spans="1:38" x14ac:dyDescent="0.25">
      <c r="A1057">
        <v>49</v>
      </c>
      <c r="B1057" t="str">
        <f t="shared" si="48"/>
        <v>Late Career (46+)</v>
      </c>
      <c r="C1057" t="s">
        <v>43</v>
      </c>
      <c r="D1057" t="s">
        <v>36</v>
      </c>
      <c r="E1057">
        <v>1490</v>
      </c>
      <c r="F1057" t="s">
        <v>45</v>
      </c>
      <c r="G1057">
        <v>7</v>
      </c>
      <c r="H1057">
        <v>4</v>
      </c>
      <c r="I1057" t="s">
        <v>38</v>
      </c>
      <c r="J1057">
        <v>1</v>
      </c>
      <c r="K1057">
        <v>1484</v>
      </c>
      <c r="L1057">
        <v>3</v>
      </c>
      <c r="M1057" t="s">
        <v>46</v>
      </c>
      <c r="N1057">
        <v>35</v>
      </c>
      <c r="O1057">
        <v>3</v>
      </c>
      <c r="P1057">
        <v>3</v>
      </c>
      <c r="Q1057" t="s">
        <v>54</v>
      </c>
      <c r="R1057">
        <v>2</v>
      </c>
      <c r="S1057" t="s">
        <v>52</v>
      </c>
      <c r="T1057">
        <v>10466</v>
      </c>
      <c r="U1057" t="str">
        <f t="shared" si="49"/>
        <v>High</v>
      </c>
      <c r="V1057">
        <v>20948</v>
      </c>
      <c r="W1057">
        <v>3</v>
      </c>
      <c r="X1057" t="s">
        <v>42</v>
      </c>
      <c r="Y1057" t="s">
        <v>43</v>
      </c>
      <c r="Z1057">
        <v>14</v>
      </c>
      <c r="AA1057">
        <v>3</v>
      </c>
      <c r="AB1057">
        <v>2</v>
      </c>
      <c r="AC1057">
        <v>80</v>
      </c>
      <c r="AD1057">
        <v>2</v>
      </c>
      <c r="AE1057">
        <v>29</v>
      </c>
      <c r="AF1057">
        <v>3</v>
      </c>
      <c r="AG1057">
        <v>3</v>
      </c>
      <c r="AH1057" t="str">
        <f t="shared" si="50"/>
        <v>6+ Years</v>
      </c>
      <c r="AI1057">
        <v>8</v>
      </c>
      <c r="AJ1057">
        <v>7</v>
      </c>
      <c r="AK1057">
        <v>0</v>
      </c>
      <c r="AL1057">
        <v>7</v>
      </c>
    </row>
    <row r="1058" spans="1:38" x14ac:dyDescent="0.25">
      <c r="A1058">
        <v>34</v>
      </c>
      <c r="B1058" t="str">
        <f t="shared" si="48"/>
        <v>Mid Career (31-45)</v>
      </c>
      <c r="C1058" t="s">
        <v>43</v>
      </c>
      <c r="D1058" t="s">
        <v>44</v>
      </c>
      <c r="E1058">
        <v>829</v>
      </c>
      <c r="F1058" t="s">
        <v>45</v>
      </c>
      <c r="G1058">
        <v>15</v>
      </c>
      <c r="H1058">
        <v>3</v>
      </c>
      <c r="I1058" t="s">
        <v>51</v>
      </c>
      <c r="J1058">
        <v>1</v>
      </c>
      <c r="K1058">
        <v>1485</v>
      </c>
      <c r="L1058">
        <v>2</v>
      </c>
      <c r="M1058" t="s">
        <v>46</v>
      </c>
      <c r="N1058">
        <v>71</v>
      </c>
      <c r="O1058">
        <v>3</v>
      </c>
      <c r="P1058">
        <v>4</v>
      </c>
      <c r="Q1058" t="s">
        <v>58</v>
      </c>
      <c r="R1058">
        <v>1</v>
      </c>
      <c r="S1058" t="s">
        <v>52</v>
      </c>
      <c r="T1058">
        <v>17007</v>
      </c>
      <c r="U1058" t="str">
        <f t="shared" si="49"/>
        <v>High</v>
      </c>
      <c r="V1058">
        <v>11929</v>
      </c>
      <c r="W1058">
        <v>7</v>
      </c>
      <c r="X1058" t="s">
        <v>42</v>
      </c>
      <c r="Y1058" t="s">
        <v>43</v>
      </c>
      <c r="Z1058">
        <v>14</v>
      </c>
      <c r="AA1058">
        <v>3</v>
      </c>
      <c r="AB1058">
        <v>4</v>
      </c>
      <c r="AC1058">
        <v>80</v>
      </c>
      <c r="AD1058">
        <v>2</v>
      </c>
      <c r="AE1058">
        <v>16</v>
      </c>
      <c r="AF1058">
        <v>3</v>
      </c>
      <c r="AG1058">
        <v>2</v>
      </c>
      <c r="AH1058" t="str">
        <f t="shared" si="50"/>
        <v>6+ Years</v>
      </c>
      <c r="AI1058">
        <v>14</v>
      </c>
      <c r="AJ1058">
        <v>8</v>
      </c>
      <c r="AK1058">
        <v>6</v>
      </c>
      <c r="AL1058">
        <v>9</v>
      </c>
    </row>
    <row r="1059" spans="1:38" x14ac:dyDescent="0.25">
      <c r="A1059">
        <v>28</v>
      </c>
      <c r="B1059" t="str">
        <f t="shared" si="48"/>
        <v>Early Career (18-30)</v>
      </c>
      <c r="C1059" t="s">
        <v>35</v>
      </c>
      <c r="D1059" t="s">
        <v>44</v>
      </c>
      <c r="E1059">
        <v>1496</v>
      </c>
      <c r="F1059" t="s">
        <v>37</v>
      </c>
      <c r="G1059">
        <v>1</v>
      </c>
      <c r="H1059">
        <v>3</v>
      </c>
      <c r="I1059" t="s">
        <v>60</v>
      </c>
      <c r="J1059">
        <v>1</v>
      </c>
      <c r="K1059">
        <v>1486</v>
      </c>
      <c r="L1059">
        <v>1</v>
      </c>
      <c r="M1059" t="s">
        <v>46</v>
      </c>
      <c r="N1059">
        <v>92</v>
      </c>
      <c r="O1059">
        <v>3</v>
      </c>
      <c r="P1059">
        <v>1</v>
      </c>
      <c r="Q1059" t="s">
        <v>57</v>
      </c>
      <c r="R1059">
        <v>3</v>
      </c>
      <c r="S1059" t="s">
        <v>48</v>
      </c>
      <c r="T1059">
        <v>2909</v>
      </c>
      <c r="U1059" t="str">
        <f t="shared" si="49"/>
        <v>Low</v>
      </c>
      <c r="V1059">
        <v>15747</v>
      </c>
      <c r="W1059">
        <v>3</v>
      </c>
      <c r="X1059" t="s">
        <v>42</v>
      </c>
      <c r="Y1059" t="s">
        <v>43</v>
      </c>
      <c r="Z1059">
        <v>15</v>
      </c>
      <c r="AA1059">
        <v>3</v>
      </c>
      <c r="AB1059">
        <v>4</v>
      </c>
      <c r="AC1059">
        <v>80</v>
      </c>
      <c r="AD1059">
        <v>1</v>
      </c>
      <c r="AE1059">
        <v>5</v>
      </c>
      <c r="AF1059">
        <v>3</v>
      </c>
      <c r="AG1059">
        <v>4</v>
      </c>
      <c r="AH1059" t="str">
        <f t="shared" si="50"/>
        <v>3-5 Years</v>
      </c>
      <c r="AI1059">
        <v>3</v>
      </c>
      <c r="AJ1059">
        <v>2</v>
      </c>
      <c r="AK1059">
        <v>1</v>
      </c>
      <c r="AL1059">
        <v>2</v>
      </c>
    </row>
    <row r="1060" spans="1:38" x14ac:dyDescent="0.25">
      <c r="A1060">
        <v>29</v>
      </c>
      <c r="B1060" t="str">
        <f t="shared" si="48"/>
        <v>Early Career (18-30)</v>
      </c>
      <c r="C1060" t="s">
        <v>35</v>
      </c>
      <c r="D1060" t="s">
        <v>44</v>
      </c>
      <c r="E1060">
        <v>115</v>
      </c>
      <c r="F1060" t="s">
        <v>37</v>
      </c>
      <c r="G1060">
        <v>13</v>
      </c>
      <c r="H1060">
        <v>3</v>
      </c>
      <c r="I1060" t="s">
        <v>60</v>
      </c>
      <c r="J1060">
        <v>1</v>
      </c>
      <c r="K1060">
        <v>1487</v>
      </c>
      <c r="L1060">
        <v>1</v>
      </c>
      <c r="M1060" t="s">
        <v>39</v>
      </c>
      <c r="N1060">
        <v>51</v>
      </c>
      <c r="O1060">
        <v>3</v>
      </c>
      <c r="P1060">
        <v>2</v>
      </c>
      <c r="Q1060" t="s">
        <v>40</v>
      </c>
      <c r="R1060">
        <v>2</v>
      </c>
      <c r="S1060" t="s">
        <v>41</v>
      </c>
      <c r="T1060">
        <v>5765</v>
      </c>
      <c r="U1060" t="str">
        <f t="shared" si="49"/>
        <v>Medium</v>
      </c>
      <c r="V1060">
        <v>17485</v>
      </c>
      <c r="W1060">
        <v>5</v>
      </c>
      <c r="X1060" t="s">
        <v>42</v>
      </c>
      <c r="Y1060" t="s">
        <v>43</v>
      </c>
      <c r="Z1060">
        <v>11</v>
      </c>
      <c r="AA1060">
        <v>3</v>
      </c>
      <c r="AB1060">
        <v>1</v>
      </c>
      <c r="AC1060">
        <v>80</v>
      </c>
      <c r="AD1060">
        <v>0</v>
      </c>
      <c r="AE1060">
        <v>7</v>
      </c>
      <c r="AF1060">
        <v>4</v>
      </c>
      <c r="AG1060">
        <v>1</v>
      </c>
      <c r="AH1060" t="str">
        <f t="shared" si="50"/>
        <v>3-5 Years</v>
      </c>
      <c r="AI1060">
        <v>5</v>
      </c>
      <c r="AJ1060">
        <v>3</v>
      </c>
      <c r="AK1060">
        <v>0</v>
      </c>
      <c r="AL1060">
        <v>0</v>
      </c>
    </row>
    <row r="1061" spans="1:38" x14ac:dyDescent="0.25">
      <c r="A1061">
        <v>34</v>
      </c>
      <c r="B1061" t="str">
        <f t="shared" si="48"/>
        <v>Mid Career (31-45)</v>
      </c>
      <c r="C1061" t="s">
        <v>35</v>
      </c>
      <c r="D1061" t="s">
        <v>36</v>
      </c>
      <c r="E1061">
        <v>790</v>
      </c>
      <c r="F1061" t="s">
        <v>37</v>
      </c>
      <c r="G1061">
        <v>24</v>
      </c>
      <c r="H1061">
        <v>4</v>
      </c>
      <c r="I1061" t="s">
        <v>51</v>
      </c>
      <c r="J1061">
        <v>1</v>
      </c>
      <c r="K1061">
        <v>1489</v>
      </c>
      <c r="L1061">
        <v>1</v>
      </c>
      <c r="M1061" t="s">
        <v>39</v>
      </c>
      <c r="N1061">
        <v>40</v>
      </c>
      <c r="O1061">
        <v>2</v>
      </c>
      <c r="P1061">
        <v>2</v>
      </c>
      <c r="Q1061" t="s">
        <v>40</v>
      </c>
      <c r="R1061">
        <v>2</v>
      </c>
      <c r="S1061" t="s">
        <v>41</v>
      </c>
      <c r="T1061">
        <v>4599</v>
      </c>
      <c r="U1061" t="str">
        <f t="shared" si="49"/>
        <v>Medium</v>
      </c>
      <c r="V1061">
        <v>7815</v>
      </c>
      <c r="W1061">
        <v>0</v>
      </c>
      <c r="X1061" t="s">
        <v>42</v>
      </c>
      <c r="Y1061" t="s">
        <v>35</v>
      </c>
      <c r="Z1061">
        <v>23</v>
      </c>
      <c r="AA1061">
        <v>4</v>
      </c>
      <c r="AB1061">
        <v>3</v>
      </c>
      <c r="AC1061">
        <v>80</v>
      </c>
      <c r="AD1061">
        <v>0</v>
      </c>
      <c r="AE1061">
        <v>16</v>
      </c>
      <c r="AF1061">
        <v>2</v>
      </c>
      <c r="AG1061">
        <v>4</v>
      </c>
      <c r="AH1061" t="str">
        <f t="shared" si="50"/>
        <v>6+ Years</v>
      </c>
      <c r="AI1061">
        <v>15</v>
      </c>
      <c r="AJ1061">
        <v>9</v>
      </c>
      <c r="AK1061">
        <v>10</v>
      </c>
      <c r="AL1061">
        <v>10</v>
      </c>
    </row>
    <row r="1062" spans="1:38" x14ac:dyDescent="0.25">
      <c r="A1062">
        <v>35</v>
      </c>
      <c r="B1062" t="str">
        <f t="shared" si="48"/>
        <v>Mid Career (31-45)</v>
      </c>
      <c r="C1062" t="s">
        <v>43</v>
      </c>
      <c r="D1062" t="s">
        <v>36</v>
      </c>
      <c r="E1062">
        <v>660</v>
      </c>
      <c r="F1062" t="s">
        <v>37</v>
      </c>
      <c r="G1062">
        <v>7</v>
      </c>
      <c r="H1062">
        <v>1</v>
      </c>
      <c r="I1062" t="s">
        <v>38</v>
      </c>
      <c r="J1062">
        <v>1</v>
      </c>
      <c r="K1062">
        <v>1492</v>
      </c>
      <c r="L1062">
        <v>4</v>
      </c>
      <c r="M1062" t="s">
        <v>46</v>
      </c>
      <c r="N1062">
        <v>76</v>
      </c>
      <c r="O1062">
        <v>3</v>
      </c>
      <c r="P1062">
        <v>1</v>
      </c>
      <c r="Q1062" t="s">
        <v>57</v>
      </c>
      <c r="R1062">
        <v>3</v>
      </c>
      <c r="S1062" t="s">
        <v>48</v>
      </c>
      <c r="T1062">
        <v>2404</v>
      </c>
      <c r="U1062" t="str">
        <f t="shared" si="49"/>
        <v>Low</v>
      </c>
      <c r="V1062">
        <v>16192</v>
      </c>
      <c r="W1062">
        <v>1</v>
      </c>
      <c r="X1062" t="s">
        <v>42</v>
      </c>
      <c r="Y1062" t="s">
        <v>43</v>
      </c>
      <c r="Z1062">
        <v>13</v>
      </c>
      <c r="AA1062">
        <v>3</v>
      </c>
      <c r="AB1062">
        <v>1</v>
      </c>
      <c r="AC1062">
        <v>80</v>
      </c>
      <c r="AD1062">
        <v>1</v>
      </c>
      <c r="AE1062">
        <v>1</v>
      </c>
      <c r="AF1062">
        <v>3</v>
      </c>
      <c r="AG1062">
        <v>3</v>
      </c>
      <c r="AH1062" t="str">
        <f t="shared" si="50"/>
        <v>0-2 Years</v>
      </c>
      <c r="AI1062">
        <v>1</v>
      </c>
      <c r="AJ1062">
        <v>0</v>
      </c>
      <c r="AK1062">
        <v>0</v>
      </c>
      <c r="AL1062">
        <v>0</v>
      </c>
    </row>
    <row r="1063" spans="1:38" x14ac:dyDescent="0.25">
      <c r="A1063">
        <v>24</v>
      </c>
      <c r="B1063" t="str">
        <f t="shared" si="48"/>
        <v>Early Career (18-30)</v>
      </c>
      <c r="C1063" t="s">
        <v>35</v>
      </c>
      <c r="D1063" t="s">
        <v>44</v>
      </c>
      <c r="E1063">
        <v>381</v>
      </c>
      <c r="F1063" t="s">
        <v>45</v>
      </c>
      <c r="G1063">
        <v>9</v>
      </c>
      <c r="H1063">
        <v>3</v>
      </c>
      <c r="I1063" t="s">
        <v>51</v>
      </c>
      <c r="J1063">
        <v>1</v>
      </c>
      <c r="K1063">
        <v>1494</v>
      </c>
      <c r="L1063">
        <v>2</v>
      </c>
      <c r="M1063" t="s">
        <v>46</v>
      </c>
      <c r="N1063">
        <v>89</v>
      </c>
      <c r="O1063">
        <v>3</v>
      </c>
      <c r="P1063">
        <v>1</v>
      </c>
      <c r="Q1063" t="s">
        <v>50</v>
      </c>
      <c r="R1063">
        <v>1</v>
      </c>
      <c r="S1063" t="s">
        <v>41</v>
      </c>
      <c r="T1063">
        <v>3172</v>
      </c>
      <c r="U1063" t="str">
        <f t="shared" si="49"/>
        <v>Medium</v>
      </c>
      <c r="V1063">
        <v>16998</v>
      </c>
      <c r="W1063">
        <v>2</v>
      </c>
      <c r="X1063" t="s">
        <v>42</v>
      </c>
      <c r="Y1063" t="s">
        <v>35</v>
      </c>
      <c r="Z1063">
        <v>11</v>
      </c>
      <c r="AA1063">
        <v>3</v>
      </c>
      <c r="AB1063">
        <v>3</v>
      </c>
      <c r="AC1063">
        <v>80</v>
      </c>
      <c r="AD1063">
        <v>0</v>
      </c>
      <c r="AE1063">
        <v>4</v>
      </c>
      <c r="AF1063">
        <v>2</v>
      </c>
      <c r="AG1063">
        <v>2</v>
      </c>
      <c r="AH1063" t="str">
        <f t="shared" si="50"/>
        <v>0-2 Years</v>
      </c>
      <c r="AI1063">
        <v>0</v>
      </c>
      <c r="AJ1063">
        <v>0</v>
      </c>
      <c r="AK1063">
        <v>0</v>
      </c>
      <c r="AL1063">
        <v>0</v>
      </c>
    </row>
    <row r="1064" spans="1:38" x14ac:dyDescent="0.25">
      <c r="A1064">
        <v>24</v>
      </c>
      <c r="B1064" t="str">
        <f t="shared" si="48"/>
        <v>Early Career (18-30)</v>
      </c>
      <c r="C1064" t="s">
        <v>43</v>
      </c>
      <c r="D1064" t="s">
        <v>55</v>
      </c>
      <c r="E1064">
        <v>830</v>
      </c>
      <c r="F1064" t="s">
        <v>37</v>
      </c>
      <c r="G1064">
        <v>13</v>
      </c>
      <c r="H1064">
        <v>2</v>
      </c>
      <c r="I1064" t="s">
        <v>38</v>
      </c>
      <c r="J1064">
        <v>1</v>
      </c>
      <c r="K1064">
        <v>1495</v>
      </c>
      <c r="L1064">
        <v>4</v>
      </c>
      <c r="M1064" t="s">
        <v>39</v>
      </c>
      <c r="N1064">
        <v>78</v>
      </c>
      <c r="O1064">
        <v>3</v>
      </c>
      <c r="P1064">
        <v>1</v>
      </c>
      <c r="Q1064" t="s">
        <v>57</v>
      </c>
      <c r="R1064">
        <v>2</v>
      </c>
      <c r="S1064" t="s">
        <v>48</v>
      </c>
      <c r="T1064">
        <v>2033</v>
      </c>
      <c r="U1064" t="str">
        <f t="shared" si="49"/>
        <v>Low</v>
      </c>
      <c r="V1064">
        <v>7103</v>
      </c>
      <c r="W1064">
        <v>1</v>
      </c>
      <c r="X1064" t="s">
        <v>42</v>
      </c>
      <c r="Y1064" t="s">
        <v>43</v>
      </c>
      <c r="Z1064">
        <v>13</v>
      </c>
      <c r="AA1064">
        <v>3</v>
      </c>
      <c r="AB1064">
        <v>3</v>
      </c>
      <c r="AC1064">
        <v>80</v>
      </c>
      <c r="AD1064">
        <v>1</v>
      </c>
      <c r="AE1064">
        <v>1</v>
      </c>
      <c r="AF1064">
        <v>2</v>
      </c>
      <c r="AG1064">
        <v>3</v>
      </c>
      <c r="AH1064" t="str">
        <f t="shared" si="50"/>
        <v>0-2 Years</v>
      </c>
      <c r="AI1064">
        <v>1</v>
      </c>
      <c r="AJ1064">
        <v>0</v>
      </c>
      <c r="AK1064">
        <v>0</v>
      </c>
      <c r="AL1064">
        <v>0</v>
      </c>
    </row>
    <row r="1065" spans="1:38" x14ac:dyDescent="0.25">
      <c r="A1065">
        <v>44</v>
      </c>
      <c r="B1065" t="str">
        <f t="shared" si="48"/>
        <v>Mid Career (31-45)</v>
      </c>
      <c r="C1065" t="s">
        <v>43</v>
      </c>
      <c r="D1065" t="s">
        <v>44</v>
      </c>
      <c r="E1065">
        <v>1193</v>
      </c>
      <c r="F1065" t="s">
        <v>45</v>
      </c>
      <c r="G1065">
        <v>2</v>
      </c>
      <c r="H1065">
        <v>1</v>
      </c>
      <c r="I1065" t="s">
        <v>51</v>
      </c>
      <c r="J1065">
        <v>1</v>
      </c>
      <c r="K1065">
        <v>1496</v>
      </c>
      <c r="L1065">
        <v>2</v>
      </c>
      <c r="M1065" t="s">
        <v>46</v>
      </c>
      <c r="N1065">
        <v>86</v>
      </c>
      <c r="O1065">
        <v>3</v>
      </c>
      <c r="P1065">
        <v>3</v>
      </c>
      <c r="Q1065" t="s">
        <v>53</v>
      </c>
      <c r="R1065">
        <v>3</v>
      </c>
      <c r="S1065" t="s">
        <v>41</v>
      </c>
      <c r="T1065">
        <v>10209</v>
      </c>
      <c r="U1065" t="str">
        <f t="shared" si="49"/>
        <v>High</v>
      </c>
      <c r="V1065">
        <v>19719</v>
      </c>
      <c r="W1065">
        <v>5</v>
      </c>
      <c r="X1065" t="s">
        <v>42</v>
      </c>
      <c r="Y1065" t="s">
        <v>35</v>
      </c>
      <c r="Z1065">
        <v>18</v>
      </c>
      <c r="AA1065">
        <v>3</v>
      </c>
      <c r="AB1065">
        <v>2</v>
      </c>
      <c r="AC1065">
        <v>80</v>
      </c>
      <c r="AD1065">
        <v>0</v>
      </c>
      <c r="AE1065">
        <v>16</v>
      </c>
      <c r="AF1065">
        <v>2</v>
      </c>
      <c r="AG1065">
        <v>2</v>
      </c>
      <c r="AH1065" t="str">
        <f t="shared" si="50"/>
        <v>0-2 Years</v>
      </c>
      <c r="AI1065">
        <v>2</v>
      </c>
      <c r="AJ1065">
        <v>2</v>
      </c>
      <c r="AK1065">
        <v>2</v>
      </c>
      <c r="AL1065">
        <v>2</v>
      </c>
    </row>
    <row r="1066" spans="1:38" x14ac:dyDescent="0.25">
      <c r="A1066">
        <v>29</v>
      </c>
      <c r="B1066" t="str">
        <f t="shared" si="48"/>
        <v>Early Career (18-30)</v>
      </c>
      <c r="C1066" t="s">
        <v>43</v>
      </c>
      <c r="D1066" t="s">
        <v>36</v>
      </c>
      <c r="E1066">
        <v>1246</v>
      </c>
      <c r="F1066" t="s">
        <v>37</v>
      </c>
      <c r="G1066">
        <v>19</v>
      </c>
      <c r="H1066">
        <v>3</v>
      </c>
      <c r="I1066" t="s">
        <v>38</v>
      </c>
      <c r="J1066">
        <v>1</v>
      </c>
      <c r="K1066">
        <v>1497</v>
      </c>
      <c r="L1066">
        <v>3</v>
      </c>
      <c r="M1066" t="s">
        <v>46</v>
      </c>
      <c r="N1066">
        <v>77</v>
      </c>
      <c r="O1066">
        <v>2</v>
      </c>
      <c r="P1066">
        <v>2</v>
      </c>
      <c r="Q1066" t="s">
        <v>40</v>
      </c>
      <c r="R1066">
        <v>3</v>
      </c>
      <c r="S1066" t="s">
        <v>52</v>
      </c>
      <c r="T1066">
        <v>8620</v>
      </c>
      <c r="U1066" t="str">
        <f t="shared" si="49"/>
        <v>High</v>
      </c>
      <c r="V1066">
        <v>23757</v>
      </c>
      <c r="W1066">
        <v>1</v>
      </c>
      <c r="X1066" t="s">
        <v>42</v>
      </c>
      <c r="Y1066" t="s">
        <v>43</v>
      </c>
      <c r="Z1066">
        <v>14</v>
      </c>
      <c r="AA1066">
        <v>3</v>
      </c>
      <c r="AB1066">
        <v>3</v>
      </c>
      <c r="AC1066">
        <v>80</v>
      </c>
      <c r="AD1066">
        <v>2</v>
      </c>
      <c r="AE1066">
        <v>10</v>
      </c>
      <c r="AF1066">
        <v>3</v>
      </c>
      <c r="AG1066">
        <v>3</v>
      </c>
      <c r="AH1066" t="str">
        <f t="shared" si="50"/>
        <v>6+ Years</v>
      </c>
      <c r="AI1066">
        <v>10</v>
      </c>
      <c r="AJ1066">
        <v>7</v>
      </c>
      <c r="AK1066">
        <v>0</v>
      </c>
      <c r="AL1066">
        <v>4</v>
      </c>
    </row>
    <row r="1067" spans="1:38" x14ac:dyDescent="0.25">
      <c r="A1067">
        <v>30</v>
      </c>
      <c r="B1067" t="str">
        <f t="shared" si="48"/>
        <v>Early Career (18-30)</v>
      </c>
      <c r="C1067" t="s">
        <v>43</v>
      </c>
      <c r="D1067" t="s">
        <v>36</v>
      </c>
      <c r="E1067">
        <v>330</v>
      </c>
      <c r="F1067" t="s">
        <v>61</v>
      </c>
      <c r="G1067">
        <v>1</v>
      </c>
      <c r="H1067">
        <v>3</v>
      </c>
      <c r="I1067" t="s">
        <v>38</v>
      </c>
      <c r="J1067">
        <v>1</v>
      </c>
      <c r="K1067">
        <v>1499</v>
      </c>
      <c r="L1067">
        <v>3</v>
      </c>
      <c r="M1067" t="s">
        <v>46</v>
      </c>
      <c r="N1067">
        <v>46</v>
      </c>
      <c r="O1067">
        <v>3</v>
      </c>
      <c r="P1067">
        <v>1</v>
      </c>
      <c r="Q1067" t="s">
        <v>61</v>
      </c>
      <c r="R1067">
        <v>3</v>
      </c>
      <c r="S1067" t="s">
        <v>52</v>
      </c>
      <c r="T1067">
        <v>2064</v>
      </c>
      <c r="U1067" t="str">
        <f t="shared" si="49"/>
        <v>Low</v>
      </c>
      <c r="V1067">
        <v>15428</v>
      </c>
      <c r="W1067">
        <v>0</v>
      </c>
      <c r="X1067" t="s">
        <v>42</v>
      </c>
      <c r="Y1067" t="s">
        <v>43</v>
      </c>
      <c r="Z1067">
        <v>21</v>
      </c>
      <c r="AA1067">
        <v>4</v>
      </c>
      <c r="AB1067">
        <v>1</v>
      </c>
      <c r="AC1067">
        <v>80</v>
      </c>
      <c r="AD1067">
        <v>1</v>
      </c>
      <c r="AE1067">
        <v>6</v>
      </c>
      <c r="AF1067">
        <v>3</v>
      </c>
      <c r="AG1067">
        <v>4</v>
      </c>
      <c r="AH1067" t="str">
        <f t="shared" si="50"/>
        <v>3-5 Years</v>
      </c>
      <c r="AI1067">
        <v>5</v>
      </c>
      <c r="AJ1067">
        <v>3</v>
      </c>
      <c r="AK1067">
        <v>1</v>
      </c>
      <c r="AL1067">
        <v>3</v>
      </c>
    </row>
    <row r="1068" spans="1:38" x14ac:dyDescent="0.25">
      <c r="A1068">
        <v>55</v>
      </c>
      <c r="B1068" t="str">
        <f t="shared" si="48"/>
        <v>Late Career (46+)</v>
      </c>
      <c r="C1068" t="s">
        <v>43</v>
      </c>
      <c r="D1068" t="s">
        <v>36</v>
      </c>
      <c r="E1068">
        <v>1229</v>
      </c>
      <c r="F1068" t="s">
        <v>45</v>
      </c>
      <c r="G1068">
        <v>4</v>
      </c>
      <c r="H1068">
        <v>4</v>
      </c>
      <c r="I1068" t="s">
        <v>38</v>
      </c>
      <c r="J1068">
        <v>1</v>
      </c>
      <c r="K1068">
        <v>1501</v>
      </c>
      <c r="L1068">
        <v>4</v>
      </c>
      <c r="M1068" t="s">
        <v>46</v>
      </c>
      <c r="N1068">
        <v>30</v>
      </c>
      <c r="O1068">
        <v>3</v>
      </c>
      <c r="P1068">
        <v>2</v>
      </c>
      <c r="Q1068" t="s">
        <v>54</v>
      </c>
      <c r="R1068">
        <v>3</v>
      </c>
      <c r="S1068" t="s">
        <v>48</v>
      </c>
      <c r="T1068">
        <v>4035</v>
      </c>
      <c r="U1068" t="str">
        <f t="shared" si="49"/>
        <v>Medium</v>
      </c>
      <c r="V1068">
        <v>16143</v>
      </c>
      <c r="W1068">
        <v>0</v>
      </c>
      <c r="X1068" t="s">
        <v>42</v>
      </c>
      <c r="Y1068" t="s">
        <v>35</v>
      </c>
      <c r="Z1068">
        <v>16</v>
      </c>
      <c r="AA1068">
        <v>3</v>
      </c>
      <c r="AB1068">
        <v>2</v>
      </c>
      <c r="AC1068">
        <v>80</v>
      </c>
      <c r="AD1068">
        <v>0</v>
      </c>
      <c r="AE1068">
        <v>4</v>
      </c>
      <c r="AF1068">
        <v>2</v>
      </c>
      <c r="AG1068">
        <v>3</v>
      </c>
      <c r="AH1068" t="str">
        <f t="shared" si="50"/>
        <v>3-5 Years</v>
      </c>
      <c r="AI1068">
        <v>3</v>
      </c>
      <c r="AJ1068">
        <v>2</v>
      </c>
      <c r="AK1068">
        <v>1</v>
      </c>
      <c r="AL1068">
        <v>2</v>
      </c>
    </row>
    <row r="1069" spans="1:38" x14ac:dyDescent="0.25">
      <c r="A1069">
        <v>33</v>
      </c>
      <c r="B1069" t="str">
        <f t="shared" si="48"/>
        <v>Mid Career (31-45)</v>
      </c>
      <c r="C1069" t="s">
        <v>43</v>
      </c>
      <c r="D1069" t="s">
        <v>36</v>
      </c>
      <c r="E1069">
        <v>1099</v>
      </c>
      <c r="F1069" t="s">
        <v>45</v>
      </c>
      <c r="G1069">
        <v>4</v>
      </c>
      <c r="H1069">
        <v>4</v>
      </c>
      <c r="I1069" t="s">
        <v>51</v>
      </c>
      <c r="J1069">
        <v>1</v>
      </c>
      <c r="K1069">
        <v>1502</v>
      </c>
      <c r="L1069">
        <v>1</v>
      </c>
      <c r="M1069" t="s">
        <v>39</v>
      </c>
      <c r="N1069">
        <v>82</v>
      </c>
      <c r="O1069">
        <v>2</v>
      </c>
      <c r="P1069">
        <v>1</v>
      </c>
      <c r="Q1069" t="s">
        <v>50</v>
      </c>
      <c r="R1069">
        <v>2</v>
      </c>
      <c r="S1069" t="s">
        <v>48</v>
      </c>
      <c r="T1069">
        <v>3838</v>
      </c>
      <c r="U1069" t="str">
        <f t="shared" si="49"/>
        <v>Medium</v>
      </c>
      <c r="V1069">
        <v>8192</v>
      </c>
      <c r="W1069">
        <v>8</v>
      </c>
      <c r="X1069" t="s">
        <v>42</v>
      </c>
      <c r="Y1069" t="s">
        <v>43</v>
      </c>
      <c r="Z1069">
        <v>11</v>
      </c>
      <c r="AA1069">
        <v>3</v>
      </c>
      <c r="AB1069">
        <v>4</v>
      </c>
      <c r="AC1069">
        <v>80</v>
      </c>
      <c r="AD1069">
        <v>0</v>
      </c>
      <c r="AE1069">
        <v>8</v>
      </c>
      <c r="AF1069">
        <v>5</v>
      </c>
      <c r="AG1069">
        <v>3</v>
      </c>
      <c r="AH1069" t="str">
        <f t="shared" si="50"/>
        <v>3-5 Years</v>
      </c>
      <c r="AI1069">
        <v>5</v>
      </c>
      <c r="AJ1069">
        <v>4</v>
      </c>
      <c r="AK1069">
        <v>0</v>
      </c>
      <c r="AL1069">
        <v>2</v>
      </c>
    </row>
    <row r="1070" spans="1:38" x14ac:dyDescent="0.25">
      <c r="A1070">
        <v>47</v>
      </c>
      <c r="B1070" t="str">
        <f t="shared" si="48"/>
        <v>Late Career (46+)</v>
      </c>
      <c r="C1070" t="s">
        <v>43</v>
      </c>
      <c r="D1070" t="s">
        <v>36</v>
      </c>
      <c r="E1070">
        <v>571</v>
      </c>
      <c r="F1070" t="s">
        <v>37</v>
      </c>
      <c r="G1070">
        <v>14</v>
      </c>
      <c r="H1070">
        <v>3</v>
      </c>
      <c r="I1070" t="s">
        <v>51</v>
      </c>
      <c r="J1070">
        <v>1</v>
      </c>
      <c r="K1070">
        <v>1503</v>
      </c>
      <c r="L1070">
        <v>3</v>
      </c>
      <c r="M1070" t="s">
        <v>39</v>
      </c>
      <c r="N1070">
        <v>78</v>
      </c>
      <c r="O1070">
        <v>3</v>
      </c>
      <c r="P1070">
        <v>2</v>
      </c>
      <c r="Q1070" t="s">
        <v>40</v>
      </c>
      <c r="R1070">
        <v>3</v>
      </c>
      <c r="S1070" t="s">
        <v>48</v>
      </c>
      <c r="T1070">
        <v>4591</v>
      </c>
      <c r="U1070" t="str">
        <f t="shared" si="49"/>
        <v>Medium</v>
      </c>
      <c r="V1070">
        <v>24200</v>
      </c>
      <c r="W1070">
        <v>3</v>
      </c>
      <c r="X1070" t="s">
        <v>42</v>
      </c>
      <c r="Y1070" t="s">
        <v>35</v>
      </c>
      <c r="Z1070">
        <v>17</v>
      </c>
      <c r="AA1070">
        <v>3</v>
      </c>
      <c r="AB1070">
        <v>3</v>
      </c>
      <c r="AC1070">
        <v>80</v>
      </c>
      <c r="AD1070">
        <v>1</v>
      </c>
      <c r="AE1070">
        <v>11</v>
      </c>
      <c r="AF1070">
        <v>4</v>
      </c>
      <c r="AG1070">
        <v>2</v>
      </c>
      <c r="AH1070" t="str">
        <f t="shared" si="50"/>
        <v>3-5 Years</v>
      </c>
      <c r="AI1070">
        <v>5</v>
      </c>
      <c r="AJ1070">
        <v>4</v>
      </c>
      <c r="AK1070">
        <v>1</v>
      </c>
      <c r="AL1070">
        <v>2</v>
      </c>
    </row>
    <row r="1071" spans="1:38" x14ac:dyDescent="0.25">
      <c r="A1071">
        <v>28</v>
      </c>
      <c r="B1071" t="str">
        <f t="shared" si="48"/>
        <v>Early Career (18-30)</v>
      </c>
      <c r="C1071" t="s">
        <v>35</v>
      </c>
      <c r="D1071" t="s">
        <v>44</v>
      </c>
      <c r="E1071">
        <v>289</v>
      </c>
      <c r="F1071" t="s">
        <v>45</v>
      </c>
      <c r="G1071">
        <v>2</v>
      </c>
      <c r="H1071">
        <v>2</v>
      </c>
      <c r="I1071" t="s">
        <v>51</v>
      </c>
      <c r="J1071">
        <v>1</v>
      </c>
      <c r="K1071">
        <v>1504</v>
      </c>
      <c r="L1071">
        <v>3</v>
      </c>
      <c r="M1071" t="s">
        <v>46</v>
      </c>
      <c r="N1071">
        <v>38</v>
      </c>
      <c r="O1071">
        <v>2</v>
      </c>
      <c r="P1071">
        <v>1</v>
      </c>
      <c r="Q1071" t="s">
        <v>50</v>
      </c>
      <c r="R1071">
        <v>1</v>
      </c>
      <c r="S1071" t="s">
        <v>41</v>
      </c>
      <c r="T1071">
        <v>2561</v>
      </c>
      <c r="U1071" t="str">
        <f t="shared" si="49"/>
        <v>Low</v>
      </c>
      <c r="V1071">
        <v>5355</v>
      </c>
      <c r="W1071">
        <v>7</v>
      </c>
      <c r="X1071" t="s">
        <v>42</v>
      </c>
      <c r="Y1071" t="s">
        <v>43</v>
      </c>
      <c r="Z1071">
        <v>11</v>
      </c>
      <c r="AA1071">
        <v>3</v>
      </c>
      <c r="AB1071">
        <v>3</v>
      </c>
      <c r="AC1071">
        <v>80</v>
      </c>
      <c r="AD1071">
        <v>0</v>
      </c>
      <c r="AE1071">
        <v>8</v>
      </c>
      <c r="AF1071">
        <v>2</v>
      </c>
      <c r="AG1071">
        <v>2</v>
      </c>
      <c r="AH1071" t="str">
        <f t="shared" si="50"/>
        <v>0-2 Years</v>
      </c>
      <c r="AI1071">
        <v>0</v>
      </c>
      <c r="AJ1071">
        <v>0</v>
      </c>
      <c r="AK1071">
        <v>0</v>
      </c>
      <c r="AL1071">
        <v>0</v>
      </c>
    </row>
    <row r="1072" spans="1:38" x14ac:dyDescent="0.25">
      <c r="A1072">
        <v>28</v>
      </c>
      <c r="B1072" t="str">
        <f t="shared" si="48"/>
        <v>Early Career (18-30)</v>
      </c>
      <c r="C1072" t="s">
        <v>43</v>
      </c>
      <c r="D1072" t="s">
        <v>36</v>
      </c>
      <c r="E1072">
        <v>1423</v>
      </c>
      <c r="F1072" t="s">
        <v>45</v>
      </c>
      <c r="G1072">
        <v>1</v>
      </c>
      <c r="H1072">
        <v>3</v>
      </c>
      <c r="I1072" t="s">
        <v>38</v>
      </c>
      <c r="J1072">
        <v>1</v>
      </c>
      <c r="K1072">
        <v>1506</v>
      </c>
      <c r="L1072">
        <v>1</v>
      </c>
      <c r="M1072" t="s">
        <v>46</v>
      </c>
      <c r="N1072">
        <v>72</v>
      </c>
      <c r="O1072">
        <v>2</v>
      </c>
      <c r="P1072">
        <v>1</v>
      </c>
      <c r="Q1072" t="s">
        <v>47</v>
      </c>
      <c r="R1072">
        <v>3</v>
      </c>
      <c r="S1072" t="s">
        <v>52</v>
      </c>
      <c r="T1072">
        <v>1563</v>
      </c>
      <c r="U1072" t="str">
        <f t="shared" si="49"/>
        <v>Low</v>
      </c>
      <c r="V1072">
        <v>12530</v>
      </c>
      <c r="W1072">
        <v>1</v>
      </c>
      <c r="X1072" t="s">
        <v>42</v>
      </c>
      <c r="Y1072" t="s">
        <v>43</v>
      </c>
      <c r="Z1072">
        <v>14</v>
      </c>
      <c r="AA1072">
        <v>3</v>
      </c>
      <c r="AB1072">
        <v>4</v>
      </c>
      <c r="AC1072">
        <v>80</v>
      </c>
      <c r="AD1072">
        <v>1</v>
      </c>
      <c r="AE1072">
        <v>1</v>
      </c>
      <c r="AF1072">
        <v>2</v>
      </c>
      <c r="AG1072">
        <v>1</v>
      </c>
      <c r="AH1072" t="str">
        <f t="shared" si="50"/>
        <v>0-2 Years</v>
      </c>
      <c r="AI1072">
        <v>1</v>
      </c>
      <c r="AJ1072">
        <v>0</v>
      </c>
      <c r="AK1072">
        <v>0</v>
      </c>
      <c r="AL1072">
        <v>0</v>
      </c>
    </row>
    <row r="1073" spans="1:38" x14ac:dyDescent="0.25">
      <c r="A1073">
        <v>28</v>
      </c>
      <c r="B1073" t="str">
        <f t="shared" si="48"/>
        <v>Early Career (18-30)</v>
      </c>
      <c r="C1073" t="s">
        <v>43</v>
      </c>
      <c r="D1073" t="s">
        <v>44</v>
      </c>
      <c r="E1073">
        <v>467</v>
      </c>
      <c r="F1073" t="s">
        <v>37</v>
      </c>
      <c r="G1073">
        <v>7</v>
      </c>
      <c r="H1073">
        <v>3</v>
      </c>
      <c r="I1073" t="s">
        <v>38</v>
      </c>
      <c r="J1073">
        <v>1</v>
      </c>
      <c r="K1073">
        <v>1507</v>
      </c>
      <c r="L1073">
        <v>3</v>
      </c>
      <c r="M1073" t="s">
        <v>46</v>
      </c>
      <c r="N1073">
        <v>55</v>
      </c>
      <c r="O1073">
        <v>3</v>
      </c>
      <c r="P1073">
        <v>2</v>
      </c>
      <c r="Q1073" t="s">
        <v>40</v>
      </c>
      <c r="R1073">
        <v>1</v>
      </c>
      <c r="S1073" t="s">
        <v>41</v>
      </c>
      <c r="T1073">
        <v>4898</v>
      </c>
      <c r="U1073" t="str">
        <f t="shared" si="49"/>
        <v>Medium</v>
      </c>
      <c r="V1073">
        <v>11827</v>
      </c>
      <c r="W1073">
        <v>0</v>
      </c>
      <c r="X1073" t="s">
        <v>42</v>
      </c>
      <c r="Y1073" t="s">
        <v>43</v>
      </c>
      <c r="Z1073">
        <v>14</v>
      </c>
      <c r="AA1073">
        <v>3</v>
      </c>
      <c r="AB1073">
        <v>4</v>
      </c>
      <c r="AC1073">
        <v>80</v>
      </c>
      <c r="AD1073">
        <v>0</v>
      </c>
      <c r="AE1073">
        <v>5</v>
      </c>
      <c r="AF1073">
        <v>5</v>
      </c>
      <c r="AG1073">
        <v>3</v>
      </c>
      <c r="AH1073" t="str">
        <f t="shared" si="50"/>
        <v>3-5 Years</v>
      </c>
      <c r="AI1073">
        <v>4</v>
      </c>
      <c r="AJ1073">
        <v>2</v>
      </c>
      <c r="AK1073">
        <v>1</v>
      </c>
      <c r="AL1073">
        <v>3</v>
      </c>
    </row>
    <row r="1074" spans="1:38" x14ac:dyDescent="0.25">
      <c r="A1074">
        <v>49</v>
      </c>
      <c r="B1074" t="str">
        <f t="shared" si="48"/>
        <v>Late Career (46+)</v>
      </c>
      <c r="C1074" t="s">
        <v>43</v>
      </c>
      <c r="D1074" t="s">
        <v>36</v>
      </c>
      <c r="E1074">
        <v>271</v>
      </c>
      <c r="F1074" t="s">
        <v>45</v>
      </c>
      <c r="G1074">
        <v>3</v>
      </c>
      <c r="H1074">
        <v>2</v>
      </c>
      <c r="I1074" t="s">
        <v>51</v>
      </c>
      <c r="J1074">
        <v>1</v>
      </c>
      <c r="K1074">
        <v>1509</v>
      </c>
      <c r="L1074">
        <v>3</v>
      </c>
      <c r="M1074" t="s">
        <v>39</v>
      </c>
      <c r="N1074">
        <v>43</v>
      </c>
      <c r="O1074">
        <v>2</v>
      </c>
      <c r="P1074">
        <v>2</v>
      </c>
      <c r="Q1074" t="s">
        <v>50</v>
      </c>
      <c r="R1074">
        <v>1</v>
      </c>
      <c r="S1074" t="s">
        <v>48</v>
      </c>
      <c r="T1074">
        <v>4789</v>
      </c>
      <c r="U1074" t="str">
        <f t="shared" si="49"/>
        <v>Medium</v>
      </c>
      <c r="V1074">
        <v>23070</v>
      </c>
      <c r="W1074">
        <v>4</v>
      </c>
      <c r="X1074" t="s">
        <v>42</v>
      </c>
      <c r="Y1074" t="s">
        <v>43</v>
      </c>
      <c r="Z1074">
        <v>25</v>
      </c>
      <c r="AA1074">
        <v>4</v>
      </c>
      <c r="AB1074">
        <v>1</v>
      </c>
      <c r="AC1074">
        <v>80</v>
      </c>
      <c r="AD1074">
        <v>1</v>
      </c>
      <c r="AE1074">
        <v>10</v>
      </c>
      <c r="AF1074">
        <v>3</v>
      </c>
      <c r="AG1074">
        <v>3</v>
      </c>
      <c r="AH1074" t="str">
        <f t="shared" si="50"/>
        <v>3-5 Years</v>
      </c>
      <c r="AI1074">
        <v>3</v>
      </c>
      <c r="AJ1074">
        <v>2</v>
      </c>
      <c r="AK1074">
        <v>1</v>
      </c>
      <c r="AL1074">
        <v>2</v>
      </c>
    </row>
    <row r="1075" spans="1:38" x14ac:dyDescent="0.25">
      <c r="A1075">
        <v>29</v>
      </c>
      <c r="B1075" t="str">
        <f t="shared" si="48"/>
        <v>Early Career (18-30)</v>
      </c>
      <c r="C1075" t="s">
        <v>43</v>
      </c>
      <c r="D1075" t="s">
        <v>44</v>
      </c>
      <c r="E1075">
        <v>410</v>
      </c>
      <c r="F1075" t="s">
        <v>45</v>
      </c>
      <c r="G1075">
        <v>2</v>
      </c>
      <c r="H1075">
        <v>1</v>
      </c>
      <c r="I1075" t="s">
        <v>38</v>
      </c>
      <c r="J1075">
        <v>1</v>
      </c>
      <c r="K1075">
        <v>1513</v>
      </c>
      <c r="L1075">
        <v>4</v>
      </c>
      <c r="M1075" t="s">
        <v>39</v>
      </c>
      <c r="N1075">
        <v>97</v>
      </c>
      <c r="O1075">
        <v>3</v>
      </c>
      <c r="P1075">
        <v>1</v>
      </c>
      <c r="Q1075" t="s">
        <v>50</v>
      </c>
      <c r="R1075">
        <v>2</v>
      </c>
      <c r="S1075" t="s">
        <v>48</v>
      </c>
      <c r="T1075">
        <v>3180</v>
      </c>
      <c r="U1075" t="str">
        <f t="shared" si="49"/>
        <v>Medium</v>
      </c>
      <c r="V1075">
        <v>4668</v>
      </c>
      <c r="W1075">
        <v>0</v>
      </c>
      <c r="X1075" t="s">
        <v>42</v>
      </c>
      <c r="Y1075" t="s">
        <v>43</v>
      </c>
      <c r="Z1075">
        <v>13</v>
      </c>
      <c r="AA1075">
        <v>3</v>
      </c>
      <c r="AB1075">
        <v>3</v>
      </c>
      <c r="AC1075">
        <v>80</v>
      </c>
      <c r="AD1075">
        <v>3</v>
      </c>
      <c r="AE1075">
        <v>4</v>
      </c>
      <c r="AF1075">
        <v>3</v>
      </c>
      <c r="AG1075">
        <v>3</v>
      </c>
      <c r="AH1075" t="str">
        <f t="shared" si="50"/>
        <v>3-5 Years</v>
      </c>
      <c r="AI1075">
        <v>3</v>
      </c>
      <c r="AJ1075">
        <v>2</v>
      </c>
      <c r="AK1075">
        <v>0</v>
      </c>
      <c r="AL1075">
        <v>2</v>
      </c>
    </row>
    <row r="1076" spans="1:38" x14ac:dyDescent="0.25">
      <c r="A1076">
        <v>28</v>
      </c>
      <c r="B1076" t="str">
        <f t="shared" si="48"/>
        <v>Early Career (18-30)</v>
      </c>
      <c r="C1076" t="s">
        <v>43</v>
      </c>
      <c r="D1076" t="s">
        <v>36</v>
      </c>
      <c r="E1076">
        <v>1083</v>
      </c>
      <c r="F1076" t="s">
        <v>45</v>
      </c>
      <c r="G1076">
        <v>29</v>
      </c>
      <c r="H1076">
        <v>1</v>
      </c>
      <c r="I1076" t="s">
        <v>38</v>
      </c>
      <c r="J1076">
        <v>1</v>
      </c>
      <c r="K1076">
        <v>1514</v>
      </c>
      <c r="L1076">
        <v>3</v>
      </c>
      <c r="M1076" t="s">
        <v>46</v>
      </c>
      <c r="N1076">
        <v>96</v>
      </c>
      <c r="O1076">
        <v>1</v>
      </c>
      <c r="P1076">
        <v>2</v>
      </c>
      <c r="Q1076" t="s">
        <v>53</v>
      </c>
      <c r="R1076">
        <v>2</v>
      </c>
      <c r="S1076" t="s">
        <v>48</v>
      </c>
      <c r="T1076">
        <v>6549</v>
      </c>
      <c r="U1076" t="str">
        <f t="shared" si="49"/>
        <v>Medium</v>
      </c>
      <c r="V1076">
        <v>3173</v>
      </c>
      <c r="W1076">
        <v>1</v>
      </c>
      <c r="X1076" t="s">
        <v>42</v>
      </c>
      <c r="Y1076" t="s">
        <v>43</v>
      </c>
      <c r="Z1076">
        <v>14</v>
      </c>
      <c r="AA1076">
        <v>3</v>
      </c>
      <c r="AB1076">
        <v>2</v>
      </c>
      <c r="AC1076">
        <v>80</v>
      </c>
      <c r="AD1076">
        <v>2</v>
      </c>
      <c r="AE1076">
        <v>8</v>
      </c>
      <c r="AF1076">
        <v>2</v>
      </c>
      <c r="AG1076">
        <v>2</v>
      </c>
      <c r="AH1076" t="str">
        <f t="shared" si="50"/>
        <v>6+ Years</v>
      </c>
      <c r="AI1076">
        <v>8</v>
      </c>
      <c r="AJ1076">
        <v>6</v>
      </c>
      <c r="AK1076">
        <v>1</v>
      </c>
      <c r="AL1076">
        <v>7</v>
      </c>
    </row>
    <row r="1077" spans="1:38" x14ac:dyDescent="0.25">
      <c r="A1077">
        <v>33</v>
      </c>
      <c r="B1077" t="str">
        <f t="shared" si="48"/>
        <v>Mid Career (31-45)</v>
      </c>
      <c r="C1077" t="s">
        <v>43</v>
      </c>
      <c r="D1077" t="s">
        <v>36</v>
      </c>
      <c r="E1077">
        <v>516</v>
      </c>
      <c r="F1077" t="s">
        <v>45</v>
      </c>
      <c r="G1077">
        <v>8</v>
      </c>
      <c r="H1077">
        <v>5</v>
      </c>
      <c r="I1077" t="s">
        <v>38</v>
      </c>
      <c r="J1077">
        <v>1</v>
      </c>
      <c r="K1077">
        <v>1515</v>
      </c>
      <c r="L1077">
        <v>4</v>
      </c>
      <c r="M1077" t="s">
        <v>46</v>
      </c>
      <c r="N1077">
        <v>69</v>
      </c>
      <c r="O1077">
        <v>3</v>
      </c>
      <c r="P1077">
        <v>2</v>
      </c>
      <c r="Q1077" t="s">
        <v>54</v>
      </c>
      <c r="R1077">
        <v>3</v>
      </c>
      <c r="S1077" t="s">
        <v>41</v>
      </c>
      <c r="T1077">
        <v>6388</v>
      </c>
      <c r="U1077" t="str">
        <f t="shared" si="49"/>
        <v>Medium</v>
      </c>
      <c r="V1077">
        <v>22049</v>
      </c>
      <c r="W1077">
        <v>2</v>
      </c>
      <c r="X1077" t="s">
        <v>42</v>
      </c>
      <c r="Y1077" t="s">
        <v>35</v>
      </c>
      <c r="Z1077">
        <v>17</v>
      </c>
      <c r="AA1077">
        <v>3</v>
      </c>
      <c r="AB1077">
        <v>1</v>
      </c>
      <c r="AC1077">
        <v>80</v>
      </c>
      <c r="AD1077">
        <v>0</v>
      </c>
      <c r="AE1077">
        <v>14</v>
      </c>
      <c r="AF1077">
        <v>6</v>
      </c>
      <c r="AG1077">
        <v>3</v>
      </c>
      <c r="AH1077" t="str">
        <f t="shared" si="50"/>
        <v>0-2 Years</v>
      </c>
      <c r="AI1077">
        <v>0</v>
      </c>
      <c r="AJ1077">
        <v>0</v>
      </c>
      <c r="AK1077">
        <v>0</v>
      </c>
      <c r="AL1077">
        <v>0</v>
      </c>
    </row>
    <row r="1078" spans="1:38" x14ac:dyDescent="0.25">
      <c r="A1078">
        <v>32</v>
      </c>
      <c r="B1078" t="str">
        <f t="shared" si="48"/>
        <v>Mid Career (31-45)</v>
      </c>
      <c r="C1078" t="s">
        <v>43</v>
      </c>
      <c r="D1078" t="s">
        <v>36</v>
      </c>
      <c r="E1078">
        <v>495</v>
      </c>
      <c r="F1078" t="s">
        <v>45</v>
      </c>
      <c r="G1078">
        <v>10</v>
      </c>
      <c r="H1078">
        <v>3</v>
      </c>
      <c r="I1078" t="s">
        <v>51</v>
      </c>
      <c r="J1078">
        <v>1</v>
      </c>
      <c r="K1078">
        <v>1516</v>
      </c>
      <c r="L1078">
        <v>3</v>
      </c>
      <c r="M1078" t="s">
        <v>46</v>
      </c>
      <c r="N1078">
        <v>64</v>
      </c>
      <c r="O1078">
        <v>3</v>
      </c>
      <c r="P1078">
        <v>3</v>
      </c>
      <c r="Q1078" t="s">
        <v>56</v>
      </c>
      <c r="R1078">
        <v>4</v>
      </c>
      <c r="S1078" t="s">
        <v>41</v>
      </c>
      <c r="T1078">
        <v>11244</v>
      </c>
      <c r="U1078" t="str">
        <f t="shared" si="49"/>
        <v>High</v>
      </c>
      <c r="V1078">
        <v>21072</v>
      </c>
      <c r="W1078">
        <v>2</v>
      </c>
      <c r="X1078" t="s">
        <v>42</v>
      </c>
      <c r="Y1078" t="s">
        <v>43</v>
      </c>
      <c r="Z1078">
        <v>25</v>
      </c>
      <c r="AA1078">
        <v>4</v>
      </c>
      <c r="AB1078">
        <v>2</v>
      </c>
      <c r="AC1078">
        <v>80</v>
      </c>
      <c r="AD1078">
        <v>0</v>
      </c>
      <c r="AE1078">
        <v>10</v>
      </c>
      <c r="AF1078">
        <v>5</v>
      </c>
      <c r="AG1078">
        <v>4</v>
      </c>
      <c r="AH1078" t="str">
        <f t="shared" si="50"/>
        <v>3-5 Years</v>
      </c>
      <c r="AI1078">
        <v>5</v>
      </c>
      <c r="AJ1078">
        <v>2</v>
      </c>
      <c r="AK1078">
        <v>0</v>
      </c>
      <c r="AL1078">
        <v>0</v>
      </c>
    </row>
    <row r="1079" spans="1:38" x14ac:dyDescent="0.25">
      <c r="A1079">
        <v>54</v>
      </c>
      <c r="B1079" t="str">
        <f t="shared" si="48"/>
        <v>Late Career (46+)</v>
      </c>
      <c r="C1079" t="s">
        <v>43</v>
      </c>
      <c r="D1079" t="s">
        <v>44</v>
      </c>
      <c r="E1079">
        <v>1050</v>
      </c>
      <c r="F1079" t="s">
        <v>45</v>
      </c>
      <c r="G1079">
        <v>11</v>
      </c>
      <c r="H1079">
        <v>4</v>
      </c>
      <c r="I1079" t="s">
        <v>51</v>
      </c>
      <c r="J1079">
        <v>1</v>
      </c>
      <c r="K1079">
        <v>1520</v>
      </c>
      <c r="L1079">
        <v>2</v>
      </c>
      <c r="M1079" t="s">
        <v>39</v>
      </c>
      <c r="N1079">
        <v>87</v>
      </c>
      <c r="O1079">
        <v>3</v>
      </c>
      <c r="P1079">
        <v>4</v>
      </c>
      <c r="Q1079" t="s">
        <v>56</v>
      </c>
      <c r="R1079">
        <v>4</v>
      </c>
      <c r="S1079" t="s">
        <v>52</v>
      </c>
      <c r="T1079">
        <v>16032</v>
      </c>
      <c r="U1079" t="str">
        <f t="shared" si="49"/>
        <v>High</v>
      </c>
      <c r="V1079">
        <v>24456</v>
      </c>
      <c r="W1079">
        <v>3</v>
      </c>
      <c r="X1079" t="s">
        <v>42</v>
      </c>
      <c r="Y1079" t="s">
        <v>43</v>
      </c>
      <c r="Z1079">
        <v>20</v>
      </c>
      <c r="AA1079">
        <v>4</v>
      </c>
      <c r="AB1079">
        <v>1</v>
      </c>
      <c r="AC1079">
        <v>80</v>
      </c>
      <c r="AD1079">
        <v>1</v>
      </c>
      <c r="AE1079">
        <v>26</v>
      </c>
      <c r="AF1079">
        <v>2</v>
      </c>
      <c r="AG1079">
        <v>3</v>
      </c>
      <c r="AH1079" t="str">
        <f t="shared" si="50"/>
        <v>6+ Years</v>
      </c>
      <c r="AI1079">
        <v>14</v>
      </c>
      <c r="AJ1079">
        <v>9</v>
      </c>
      <c r="AK1079">
        <v>1</v>
      </c>
      <c r="AL1079">
        <v>12</v>
      </c>
    </row>
    <row r="1080" spans="1:38" x14ac:dyDescent="0.25">
      <c r="A1080">
        <v>29</v>
      </c>
      <c r="B1080" t="str">
        <f t="shared" si="48"/>
        <v>Early Career (18-30)</v>
      </c>
      <c r="C1080" t="s">
        <v>35</v>
      </c>
      <c r="D1080" t="s">
        <v>36</v>
      </c>
      <c r="E1080">
        <v>224</v>
      </c>
      <c r="F1080" t="s">
        <v>45</v>
      </c>
      <c r="G1080">
        <v>1</v>
      </c>
      <c r="H1080">
        <v>4</v>
      </c>
      <c r="I1080" t="s">
        <v>60</v>
      </c>
      <c r="J1080">
        <v>1</v>
      </c>
      <c r="K1080">
        <v>1522</v>
      </c>
      <c r="L1080">
        <v>1</v>
      </c>
      <c r="M1080" t="s">
        <v>46</v>
      </c>
      <c r="N1080">
        <v>100</v>
      </c>
      <c r="O1080">
        <v>2</v>
      </c>
      <c r="P1080">
        <v>1</v>
      </c>
      <c r="Q1080" t="s">
        <v>47</v>
      </c>
      <c r="R1080">
        <v>1</v>
      </c>
      <c r="S1080" t="s">
        <v>41</v>
      </c>
      <c r="T1080">
        <v>2362</v>
      </c>
      <c r="U1080" t="str">
        <f t="shared" si="49"/>
        <v>Low</v>
      </c>
      <c r="V1080">
        <v>7568</v>
      </c>
      <c r="W1080">
        <v>6</v>
      </c>
      <c r="X1080" t="s">
        <v>42</v>
      </c>
      <c r="Y1080" t="s">
        <v>43</v>
      </c>
      <c r="Z1080">
        <v>13</v>
      </c>
      <c r="AA1080">
        <v>3</v>
      </c>
      <c r="AB1080">
        <v>3</v>
      </c>
      <c r="AC1080">
        <v>80</v>
      </c>
      <c r="AD1080">
        <v>0</v>
      </c>
      <c r="AE1080">
        <v>11</v>
      </c>
      <c r="AF1080">
        <v>2</v>
      </c>
      <c r="AG1080">
        <v>1</v>
      </c>
      <c r="AH1080" t="str">
        <f t="shared" si="50"/>
        <v>6+ Years</v>
      </c>
      <c r="AI1080">
        <v>9</v>
      </c>
      <c r="AJ1080">
        <v>7</v>
      </c>
      <c r="AK1080">
        <v>0</v>
      </c>
      <c r="AL1080">
        <v>7</v>
      </c>
    </row>
    <row r="1081" spans="1:38" x14ac:dyDescent="0.25">
      <c r="A1081">
        <v>44</v>
      </c>
      <c r="B1081" t="str">
        <f t="shared" si="48"/>
        <v>Mid Career (31-45)</v>
      </c>
      <c r="C1081" t="s">
        <v>43</v>
      </c>
      <c r="D1081" t="s">
        <v>36</v>
      </c>
      <c r="E1081">
        <v>136</v>
      </c>
      <c r="F1081" t="s">
        <v>45</v>
      </c>
      <c r="G1081">
        <v>28</v>
      </c>
      <c r="H1081">
        <v>3</v>
      </c>
      <c r="I1081" t="s">
        <v>38</v>
      </c>
      <c r="J1081">
        <v>1</v>
      </c>
      <c r="K1081">
        <v>1523</v>
      </c>
      <c r="L1081">
        <v>4</v>
      </c>
      <c r="M1081" t="s">
        <v>46</v>
      </c>
      <c r="N1081">
        <v>32</v>
      </c>
      <c r="O1081">
        <v>3</v>
      </c>
      <c r="P1081">
        <v>4</v>
      </c>
      <c r="Q1081" t="s">
        <v>58</v>
      </c>
      <c r="R1081">
        <v>1</v>
      </c>
      <c r="S1081" t="s">
        <v>48</v>
      </c>
      <c r="T1081">
        <v>16328</v>
      </c>
      <c r="U1081" t="str">
        <f t="shared" si="49"/>
        <v>High</v>
      </c>
      <c r="V1081">
        <v>22074</v>
      </c>
      <c r="W1081">
        <v>3</v>
      </c>
      <c r="X1081" t="s">
        <v>42</v>
      </c>
      <c r="Y1081" t="s">
        <v>43</v>
      </c>
      <c r="Z1081">
        <v>13</v>
      </c>
      <c r="AA1081">
        <v>3</v>
      </c>
      <c r="AB1081">
        <v>3</v>
      </c>
      <c r="AC1081">
        <v>80</v>
      </c>
      <c r="AD1081">
        <v>1</v>
      </c>
      <c r="AE1081">
        <v>24</v>
      </c>
      <c r="AF1081">
        <v>1</v>
      </c>
      <c r="AG1081">
        <v>4</v>
      </c>
      <c r="AH1081" t="str">
        <f t="shared" si="50"/>
        <v>6+ Years</v>
      </c>
      <c r="AI1081">
        <v>20</v>
      </c>
      <c r="AJ1081">
        <v>6</v>
      </c>
      <c r="AK1081">
        <v>14</v>
      </c>
      <c r="AL1081">
        <v>17</v>
      </c>
    </row>
    <row r="1082" spans="1:38" x14ac:dyDescent="0.25">
      <c r="A1082">
        <v>39</v>
      </c>
      <c r="B1082" t="str">
        <f t="shared" si="48"/>
        <v>Mid Career (31-45)</v>
      </c>
      <c r="C1082" t="s">
        <v>43</v>
      </c>
      <c r="D1082" t="s">
        <v>36</v>
      </c>
      <c r="E1082">
        <v>1089</v>
      </c>
      <c r="F1082" t="s">
        <v>45</v>
      </c>
      <c r="G1082">
        <v>6</v>
      </c>
      <c r="H1082">
        <v>3</v>
      </c>
      <c r="I1082" t="s">
        <v>38</v>
      </c>
      <c r="J1082">
        <v>1</v>
      </c>
      <c r="K1082">
        <v>1525</v>
      </c>
      <c r="L1082">
        <v>2</v>
      </c>
      <c r="M1082" t="s">
        <v>39</v>
      </c>
      <c r="N1082">
        <v>32</v>
      </c>
      <c r="O1082">
        <v>3</v>
      </c>
      <c r="P1082">
        <v>3</v>
      </c>
      <c r="Q1082" t="s">
        <v>53</v>
      </c>
      <c r="R1082">
        <v>2</v>
      </c>
      <c r="S1082" t="s">
        <v>41</v>
      </c>
      <c r="T1082">
        <v>8376</v>
      </c>
      <c r="U1082" t="str">
        <f t="shared" si="49"/>
        <v>High</v>
      </c>
      <c r="V1082">
        <v>9150</v>
      </c>
      <c r="W1082">
        <v>4</v>
      </c>
      <c r="X1082" t="s">
        <v>42</v>
      </c>
      <c r="Y1082" t="s">
        <v>43</v>
      </c>
      <c r="Z1082">
        <v>18</v>
      </c>
      <c r="AA1082">
        <v>3</v>
      </c>
      <c r="AB1082">
        <v>4</v>
      </c>
      <c r="AC1082">
        <v>80</v>
      </c>
      <c r="AD1082">
        <v>0</v>
      </c>
      <c r="AE1082">
        <v>9</v>
      </c>
      <c r="AF1082">
        <v>3</v>
      </c>
      <c r="AG1082">
        <v>3</v>
      </c>
      <c r="AH1082" t="str">
        <f t="shared" si="50"/>
        <v>0-2 Years</v>
      </c>
      <c r="AI1082">
        <v>2</v>
      </c>
      <c r="AJ1082">
        <v>0</v>
      </c>
      <c r="AK1082">
        <v>2</v>
      </c>
      <c r="AL1082">
        <v>2</v>
      </c>
    </row>
    <row r="1083" spans="1:38" x14ac:dyDescent="0.25">
      <c r="A1083">
        <v>46</v>
      </c>
      <c r="B1083" t="str">
        <f t="shared" si="48"/>
        <v>Late Career (46+)</v>
      </c>
      <c r="C1083" t="s">
        <v>43</v>
      </c>
      <c r="D1083" t="s">
        <v>36</v>
      </c>
      <c r="E1083">
        <v>228</v>
      </c>
      <c r="F1083" t="s">
        <v>37</v>
      </c>
      <c r="G1083">
        <v>3</v>
      </c>
      <c r="H1083">
        <v>3</v>
      </c>
      <c r="I1083" t="s">
        <v>38</v>
      </c>
      <c r="J1083">
        <v>1</v>
      </c>
      <c r="K1083">
        <v>1527</v>
      </c>
      <c r="L1083">
        <v>3</v>
      </c>
      <c r="M1083" t="s">
        <v>39</v>
      </c>
      <c r="N1083">
        <v>51</v>
      </c>
      <c r="O1083">
        <v>3</v>
      </c>
      <c r="P1083">
        <v>4</v>
      </c>
      <c r="Q1083" t="s">
        <v>56</v>
      </c>
      <c r="R1083">
        <v>2</v>
      </c>
      <c r="S1083" t="s">
        <v>48</v>
      </c>
      <c r="T1083">
        <v>16606</v>
      </c>
      <c r="U1083" t="str">
        <f t="shared" si="49"/>
        <v>High</v>
      </c>
      <c r="V1083">
        <v>11380</v>
      </c>
      <c r="W1083">
        <v>8</v>
      </c>
      <c r="X1083" t="s">
        <v>42</v>
      </c>
      <c r="Y1083" t="s">
        <v>43</v>
      </c>
      <c r="Z1083">
        <v>12</v>
      </c>
      <c r="AA1083">
        <v>3</v>
      </c>
      <c r="AB1083">
        <v>4</v>
      </c>
      <c r="AC1083">
        <v>80</v>
      </c>
      <c r="AD1083">
        <v>1</v>
      </c>
      <c r="AE1083">
        <v>23</v>
      </c>
      <c r="AF1083">
        <v>2</v>
      </c>
      <c r="AG1083">
        <v>4</v>
      </c>
      <c r="AH1083" t="str">
        <f t="shared" si="50"/>
        <v>6+ Years</v>
      </c>
      <c r="AI1083">
        <v>13</v>
      </c>
      <c r="AJ1083">
        <v>12</v>
      </c>
      <c r="AK1083">
        <v>5</v>
      </c>
      <c r="AL1083">
        <v>1</v>
      </c>
    </row>
    <row r="1084" spans="1:38" x14ac:dyDescent="0.25">
      <c r="A1084">
        <v>35</v>
      </c>
      <c r="B1084" t="str">
        <f t="shared" si="48"/>
        <v>Mid Career (31-45)</v>
      </c>
      <c r="C1084" t="s">
        <v>43</v>
      </c>
      <c r="D1084" t="s">
        <v>36</v>
      </c>
      <c r="E1084">
        <v>1029</v>
      </c>
      <c r="F1084" t="s">
        <v>45</v>
      </c>
      <c r="G1084">
        <v>16</v>
      </c>
      <c r="H1084">
        <v>3</v>
      </c>
      <c r="I1084" t="s">
        <v>38</v>
      </c>
      <c r="J1084">
        <v>1</v>
      </c>
      <c r="K1084">
        <v>1529</v>
      </c>
      <c r="L1084">
        <v>4</v>
      </c>
      <c r="M1084" t="s">
        <v>39</v>
      </c>
      <c r="N1084">
        <v>91</v>
      </c>
      <c r="O1084">
        <v>2</v>
      </c>
      <c r="P1084">
        <v>3</v>
      </c>
      <c r="Q1084" t="s">
        <v>54</v>
      </c>
      <c r="R1084">
        <v>2</v>
      </c>
      <c r="S1084" t="s">
        <v>41</v>
      </c>
      <c r="T1084">
        <v>8606</v>
      </c>
      <c r="U1084" t="str">
        <f t="shared" si="49"/>
        <v>High</v>
      </c>
      <c r="V1084">
        <v>21195</v>
      </c>
      <c r="W1084">
        <v>1</v>
      </c>
      <c r="X1084" t="s">
        <v>42</v>
      </c>
      <c r="Y1084" t="s">
        <v>43</v>
      </c>
      <c r="Z1084">
        <v>19</v>
      </c>
      <c r="AA1084">
        <v>3</v>
      </c>
      <c r="AB1084">
        <v>4</v>
      </c>
      <c r="AC1084">
        <v>80</v>
      </c>
      <c r="AD1084">
        <v>0</v>
      </c>
      <c r="AE1084">
        <v>11</v>
      </c>
      <c r="AF1084">
        <v>3</v>
      </c>
      <c r="AG1084">
        <v>1</v>
      </c>
      <c r="AH1084" t="str">
        <f t="shared" si="50"/>
        <v>6+ Years</v>
      </c>
      <c r="AI1084">
        <v>11</v>
      </c>
      <c r="AJ1084">
        <v>8</v>
      </c>
      <c r="AK1084">
        <v>3</v>
      </c>
      <c r="AL1084">
        <v>3</v>
      </c>
    </row>
    <row r="1085" spans="1:38" x14ac:dyDescent="0.25">
      <c r="A1085">
        <v>23</v>
      </c>
      <c r="B1085" t="str">
        <f t="shared" si="48"/>
        <v>Early Career (18-30)</v>
      </c>
      <c r="C1085" t="s">
        <v>43</v>
      </c>
      <c r="D1085" t="s">
        <v>36</v>
      </c>
      <c r="E1085">
        <v>507</v>
      </c>
      <c r="F1085" t="s">
        <v>45</v>
      </c>
      <c r="G1085">
        <v>20</v>
      </c>
      <c r="H1085">
        <v>1</v>
      </c>
      <c r="I1085" t="s">
        <v>38</v>
      </c>
      <c r="J1085">
        <v>1</v>
      </c>
      <c r="K1085">
        <v>1533</v>
      </c>
      <c r="L1085">
        <v>1</v>
      </c>
      <c r="M1085" t="s">
        <v>46</v>
      </c>
      <c r="N1085">
        <v>97</v>
      </c>
      <c r="O1085">
        <v>3</v>
      </c>
      <c r="P1085">
        <v>2</v>
      </c>
      <c r="Q1085" t="s">
        <v>50</v>
      </c>
      <c r="R1085">
        <v>3</v>
      </c>
      <c r="S1085" t="s">
        <v>41</v>
      </c>
      <c r="T1085">
        <v>2272</v>
      </c>
      <c r="U1085" t="str">
        <f t="shared" si="49"/>
        <v>Low</v>
      </c>
      <c r="V1085">
        <v>24812</v>
      </c>
      <c r="W1085">
        <v>0</v>
      </c>
      <c r="X1085" t="s">
        <v>42</v>
      </c>
      <c r="Y1085" t="s">
        <v>43</v>
      </c>
      <c r="Z1085">
        <v>14</v>
      </c>
      <c r="AA1085">
        <v>3</v>
      </c>
      <c r="AB1085">
        <v>2</v>
      </c>
      <c r="AC1085">
        <v>80</v>
      </c>
      <c r="AD1085">
        <v>0</v>
      </c>
      <c r="AE1085">
        <v>5</v>
      </c>
      <c r="AF1085">
        <v>2</v>
      </c>
      <c r="AG1085">
        <v>3</v>
      </c>
      <c r="AH1085" t="str">
        <f t="shared" si="50"/>
        <v>3-5 Years</v>
      </c>
      <c r="AI1085">
        <v>4</v>
      </c>
      <c r="AJ1085">
        <v>3</v>
      </c>
      <c r="AK1085">
        <v>1</v>
      </c>
      <c r="AL1085">
        <v>2</v>
      </c>
    </row>
    <row r="1086" spans="1:38" x14ac:dyDescent="0.25">
      <c r="A1086">
        <v>40</v>
      </c>
      <c r="B1086" t="str">
        <f t="shared" si="48"/>
        <v>Mid Career (31-45)</v>
      </c>
      <c r="C1086" t="s">
        <v>35</v>
      </c>
      <c r="D1086" t="s">
        <v>36</v>
      </c>
      <c r="E1086">
        <v>676</v>
      </c>
      <c r="F1086" t="s">
        <v>45</v>
      </c>
      <c r="G1086">
        <v>9</v>
      </c>
      <c r="H1086">
        <v>4</v>
      </c>
      <c r="I1086" t="s">
        <v>38</v>
      </c>
      <c r="J1086">
        <v>1</v>
      </c>
      <c r="K1086">
        <v>1534</v>
      </c>
      <c r="L1086">
        <v>4</v>
      </c>
      <c r="M1086" t="s">
        <v>46</v>
      </c>
      <c r="N1086">
        <v>86</v>
      </c>
      <c r="O1086">
        <v>3</v>
      </c>
      <c r="P1086">
        <v>1</v>
      </c>
      <c r="Q1086" t="s">
        <v>50</v>
      </c>
      <c r="R1086">
        <v>1</v>
      </c>
      <c r="S1086" t="s">
        <v>41</v>
      </c>
      <c r="T1086">
        <v>2018</v>
      </c>
      <c r="U1086" t="str">
        <f t="shared" si="49"/>
        <v>Low</v>
      </c>
      <c r="V1086">
        <v>21831</v>
      </c>
      <c r="W1086">
        <v>3</v>
      </c>
      <c r="X1086" t="s">
        <v>42</v>
      </c>
      <c r="Y1086" t="s">
        <v>43</v>
      </c>
      <c r="Z1086">
        <v>14</v>
      </c>
      <c r="AA1086">
        <v>3</v>
      </c>
      <c r="AB1086">
        <v>2</v>
      </c>
      <c r="AC1086">
        <v>80</v>
      </c>
      <c r="AD1086">
        <v>0</v>
      </c>
      <c r="AE1086">
        <v>15</v>
      </c>
      <c r="AF1086">
        <v>3</v>
      </c>
      <c r="AG1086">
        <v>1</v>
      </c>
      <c r="AH1086" t="str">
        <f t="shared" si="50"/>
        <v>3-5 Years</v>
      </c>
      <c r="AI1086">
        <v>5</v>
      </c>
      <c r="AJ1086">
        <v>4</v>
      </c>
      <c r="AK1086">
        <v>1</v>
      </c>
      <c r="AL1086">
        <v>0</v>
      </c>
    </row>
    <row r="1087" spans="1:38" x14ac:dyDescent="0.25">
      <c r="A1087">
        <v>34</v>
      </c>
      <c r="B1087" t="str">
        <f t="shared" si="48"/>
        <v>Mid Career (31-45)</v>
      </c>
      <c r="C1087" t="s">
        <v>43</v>
      </c>
      <c r="D1087" t="s">
        <v>36</v>
      </c>
      <c r="E1087">
        <v>971</v>
      </c>
      <c r="F1087" t="s">
        <v>37</v>
      </c>
      <c r="G1087">
        <v>1</v>
      </c>
      <c r="H1087">
        <v>3</v>
      </c>
      <c r="I1087" t="s">
        <v>60</v>
      </c>
      <c r="J1087">
        <v>1</v>
      </c>
      <c r="K1087">
        <v>1535</v>
      </c>
      <c r="L1087">
        <v>4</v>
      </c>
      <c r="M1087" t="s">
        <v>46</v>
      </c>
      <c r="N1087">
        <v>64</v>
      </c>
      <c r="O1087">
        <v>2</v>
      </c>
      <c r="P1087">
        <v>3</v>
      </c>
      <c r="Q1087" t="s">
        <v>40</v>
      </c>
      <c r="R1087">
        <v>3</v>
      </c>
      <c r="S1087" t="s">
        <v>48</v>
      </c>
      <c r="T1087">
        <v>7083</v>
      </c>
      <c r="U1087" t="str">
        <f t="shared" si="49"/>
        <v>High</v>
      </c>
      <c r="V1087">
        <v>12288</v>
      </c>
      <c r="W1087">
        <v>1</v>
      </c>
      <c r="X1087" t="s">
        <v>42</v>
      </c>
      <c r="Y1087" t="s">
        <v>35</v>
      </c>
      <c r="Z1087">
        <v>14</v>
      </c>
      <c r="AA1087">
        <v>3</v>
      </c>
      <c r="AB1087">
        <v>4</v>
      </c>
      <c r="AC1087">
        <v>80</v>
      </c>
      <c r="AD1087">
        <v>0</v>
      </c>
      <c r="AE1087">
        <v>10</v>
      </c>
      <c r="AF1087">
        <v>3</v>
      </c>
      <c r="AG1087">
        <v>3</v>
      </c>
      <c r="AH1087" t="str">
        <f t="shared" si="50"/>
        <v>6+ Years</v>
      </c>
      <c r="AI1087">
        <v>10</v>
      </c>
      <c r="AJ1087">
        <v>9</v>
      </c>
      <c r="AK1087">
        <v>8</v>
      </c>
      <c r="AL1087">
        <v>6</v>
      </c>
    </row>
    <row r="1088" spans="1:38" x14ac:dyDescent="0.25">
      <c r="A1088">
        <v>31</v>
      </c>
      <c r="B1088" t="str">
        <f t="shared" si="48"/>
        <v>Mid Career (31-45)</v>
      </c>
      <c r="C1088" t="s">
        <v>35</v>
      </c>
      <c r="D1088" t="s">
        <v>44</v>
      </c>
      <c r="E1088">
        <v>561</v>
      </c>
      <c r="F1088" t="s">
        <v>45</v>
      </c>
      <c r="G1088">
        <v>3</v>
      </c>
      <c r="H1088">
        <v>3</v>
      </c>
      <c r="I1088" t="s">
        <v>38</v>
      </c>
      <c r="J1088">
        <v>1</v>
      </c>
      <c r="K1088">
        <v>1537</v>
      </c>
      <c r="L1088">
        <v>4</v>
      </c>
      <c r="M1088" t="s">
        <v>39</v>
      </c>
      <c r="N1088">
        <v>33</v>
      </c>
      <c r="O1088">
        <v>3</v>
      </c>
      <c r="P1088">
        <v>1</v>
      </c>
      <c r="Q1088" t="s">
        <v>47</v>
      </c>
      <c r="R1088">
        <v>3</v>
      </c>
      <c r="S1088" t="s">
        <v>41</v>
      </c>
      <c r="T1088">
        <v>4084</v>
      </c>
      <c r="U1088" t="str">
        <f t="shared" si="49"/>
        <v>Medium</v>
      </c>
      <c r="V1088">
        <v>4156</v>
      </c>
      <c r="W1088">
        <v>1</v>
      </c>
      <c r="X1088" t="s">
        <v>42</v>
      </c>
      <c r="Y1088" t="s">
        <v>43</v>
      </c>
      <c r="Z1088">
        <v>12</v>
      </c>
      <c r="AA1088">
        <v>3</v>
      </c>
      <c r="AB1088">
        <v>1</v>
      </c>
      <c r="AC1088">
        <v>80</v>
      </c>
      <c r="AD1088">
        <v>0</v>
      </c>
      <c r="AE1088">
        <v>7</v>
      </c>
      <c r="AF1088">
        <v>2</v>
      </c>
      <c r="AG1088">
        <v>1</v>
      </c>
      <c r="AH1088" t="str">
        <f t="shared" si="50"/>
        <v>6+ Years</v>
      </c>
      <c r="AI1088">
        <v>7</v>
      </c>
      <c r="AJ1088">
        <v>2</v>
      </c>
      <c r="AK1088">
        <v>7</v>
      </c>
      <c r="AL1088">
        <v>7</v>
      </c>
    </row>
    <row r="1089" spans="1:38" x14ac:dyDescent="0.25">
      <c r="A1089">
        <v>50</v>
      </c>
      <c r="B1089" t="str">
        <f t="shared" si="48"/>
        <v>Late Career (46+)</v>
      </c>
      <c r="C1089" t="s">
        <v>43</v>
      </c>
      <c r="D1089" t="s">
        <v>44</v>
      </c>
      <c r="E1089">
        <v>333</v>
      </c>
      <c r="F1089" t="s">
        <v>45</v>
      </c>
      <c r="G1089">
        <v>22</v>
      </c>
      <c r="H1089">
        <v>5</v>
      </c>
      <c r="I1089" t="s">
        <v>51</v>
      </c>
      <c r="J1089">
        <v>1</v>
      </c>
      <c r="K1089">
        <v>1539</v>
      </c>
      <c r="L1089">
        <v>3</v>
      </c>
      <c r="M1089" t="s">
        <v>46</v>
      </c>
      <c r="N1089">
        <v>88</v>
      </c>
      <c r="O1089">
        <v>1</v>
      </c>
      <c r="P1089">
        <v>4</v>
      </c>
      <c r="Q1089" t="s">
        <v>58</v>
      </c>
      <c r="R1089">
        <v>4</v>
      </c>
      <c r="S1089" t="s">
        <v>41</v>
      </c>
      <c r="T1089">
        <v>14411</v>
      </c>
      <c r="U1089" t="str">
        <f t="shared" si="49"/>
        <v>High</v>
      </c>
      <c r="V1089">
        <v>24450</v>
      </c>
      <c r="W1089">
        <v>1</v>
      </c>
      <c r="X1089" t="s">
        <v>42</v>
      </c>
      <c r="Y1089" t="s">
        <v>35</v>
      </c>
      <c r="Z1089">
        <v>13</v>
      </c>
      <c r="AA1089">
        <v>3</v>
      </c>
      <c r="AB1089">
        <v>4</v>
      </c>
      <c r="AC1089">
        <v>80</v>
      </c>
      <c r="AD1089">
        <v>0</v>
      </c>
      <c r="AE1089">
        <v>32</v>
      </c>
      <c r="AF1089">
        <v>2</v>
      </c>
      <c r="AG1089">
        <v>3</v>
      </c>
      <c r="AH1089" t="str">
        <f t="shared" si="50"/>
        <v>6+ Years</v>
      </c>
      <c r="AI1089">
        <v>32</v>
      </c>
      <c r="AJ1089">
        <v>6</v>
      </c>
      <c r="AK1089">
        <v>13</v>
      </c>
      <c r="AL1089">
        <v>9</v>
      </c>
    </row>
    <row r="1090" spans="1:38" x14ac:dyDescent="0.25">
      <c r="A1090">
        <v>34</v>
      </c>
      <c r="B1090" t="str">
        <f t="shared" si="48"/>
        <v>Mid Career (31-45)</v>
      </c>
      <c r="C1090" t="s">
        <v>43</v>
      </c>
      <c r="D1090" t="s">
        <v>36</v>
      </c>
      <c r="E1090">
        <v>1440</v>
      </c>
      <c r="F1090" t="s">
        <v>37</v>
      </c>
      <c r="G1090">
        <v>7</v>
      </c>
      <c r="H1090">
        <v>2</v>
      </c>
      <c r="I1090" t="s">
        <v>60</v>
      </c>
      <c r="J1090">
        <v>1</v>
      </c>
      <c r="K1090">
        <v>1541</v>
      </c>
      <c r="L1090">
        <v>2</v>
      </c>
      <c r="M1090" t="s">
        <v>46</v>
      </c>
      <c r="N1090">
        <v>55</v>
      </c>
      <c r="O1090">
        <v>3</v>
      </c>
      <c r="P1090">
        <v>1</v>
      </c>
      <c r="Q1090" t="s">
        <v>57</v>
      </c>
      <c r="R1090">
        <v>3</v>
      </c>
      <c r="S1090" t="s">
        <v>48</v>
      </c>
      <c r="T1090">
        <v>2308</v>
      </c>
      <c r="U1090" t="str">
        <f t="shared" si="49"/>
        <v>Low</v>
      </c>
      <c r="V1090">
        <v>4944</v>
      </c>
      <c r="W1090">
        <v>0</v>
      </c>
      <c r="X1090" t="s">
        <v>42</v>
      </c>
      <c r="Y1090" t="s">
        <v>35</v>
      </c>
      <c r="Z1090">
        <v>25</v>
      </c>
      <c r="AA1090">
        <v>4</v>
      </c>
      <c r="AB1090">
        <v>2</v>
      </c>
      <c r="AC1090">
        <v>80</v>
      </c>
      <c r="AD1090">
        <v>1</v>
      </c>
      <c r="AE1090">
        <v>12</v>
      </c>
      <c r="AF1090">
        <v>4</v>
      </c>
      <c r="AG1090">
        <v>3</v>
      </c>
      <c r="AH1090" t="str">
        <f t="shared" si="50"/>
        <v>6+ Years</v>
      </c>
      <c r="AI1090">
        <v>11</v>
      </c>
      <c r="AJ1090">
        <v>10</v>
      </c>
      <c r="AK1090">
        <v>5</v>
      </c>
      <c r="AL1090">
        <v>7</v>
      </c>
    </row>
    <row r="1091" spans="1:38" x14ac:dyDescent="0.25">
      <c r="A1091">
        <v>42</v>
      </c>
      <c r="B1091" t="str">
        <f t="shared" ref="B1091:B1154" si="51">IF(A1091&lt;=30,"Early Career (18-30)",
 IF(A1091&lt;=45,"Mid Career (31-45)",
 "Late Career (46+)"))</f>
        <v>Mid Career (31-45)</v>
      </c>
      <c r="C1091" t="s">
        <v>43</v>
      </c>
      <c r="D1091" t="s">
        <v>36</v>
      </c>
      <c r="E1091">
        <v>1210</v>
      </c>
      <c r="F1091" t="s">
        <v>45</v>
      </c>
      <c r="G1091">
        <v>2</v>
      </c>
      <c r="H1091">
        <v>3</v>
      </c>
      <c r="I1091" t="s">
        <v>51</v>
      </c>
      <c r="J1091">
        <v>1</v>
      </c>
      <c r="K1091">
        <v>1542</v>
      </c>
      <c r="L1091">
        <v>3</v>
      </c>
      <c r="M1091" t="s">
        <v>46</v>
      </c>
      <c r="N1091">
        <v>68</v>
      </c>
      <c r="O1091">
        <v>2</v>
      </c>
      <c r="P1091">
        <v>1</v>
      </c>
      <c r="Q1091" t="s">
        <v>50</v>
      </c>
      <c r="R1091">
        <v>2</v>
      </c>
      <c r="S1091" t="s">
        <v>48</v>
      </c>
      <c r="T1091">
        <v>4841</v>
      </c>
      <c r="U1091" t="str">
        <f t="shared" ref="U1091:U1154" si="52">IF(T1091&lt;3000,"Low",
 IF(T1091&lt;7000,"Medium",
 "High"))</f>
        <v>Medium</v>
      </c>
      <c r="V1091">
        <v>24052</v>
      </c>
      <c r="W1091">
        <v>4</v>
      </c>
      <c r="X1091" t="s">
        <v>42</v>
      </c>
      <c r="Y1091" t="s">
        <v>43</v>
      </c>
      <c r="Z1091">
        <v>14</v>
      </c>
      <c r="AA1091">
        <v>3</v>
      </c>
      <c r="AB1091">
        <v>2</v>
      </c>
      <c r="AC1091">
        <v>80</v>
      </c>
      <c r="AD1091">
        <v>1</v>
      </c>
      <c r="AE1091">
        <v>4</v>
      </c>
      <c r="AF1091">
        <v>3</v>
      </c>
      <c r="AG1091">
        <v>3</v>
      </c>
      <c r="AH1091" t="str">
        <f t="shared" ref="AH1091:AH1154" si="53">IF(AI1091&lt;=2,"0-2 Years",
 IF(AI1091&lt;=5,"3-5 Years",
 "6+ Years"))</f>
        <v>0-2 Years</v>
      </c>
      <c r="AI1091">
        <v>1</v>
      </c>
      <c r="AJ1091">
        <v>0</v>
      </c>
      <c r="AK1091">
        <v>0</v>
      </c>
      <c r="AL1091">
        <v>0</v>
      </c>
    </row>
    <row r="1092" spans="1:38" x14ac:dyDescent="0.25">
      <c r="A1092">
        <v>37</v>
      </c>
      <c r="B1092" t="str">
        <f t="shared" si="51"/>
        <v>Mid Career (31-45)</v>
      </c>
      <c r="C1092" t="s">
        <v>43</v>
      </c>
      <c r="D1092" t="s">
        <v>36</v>
      </c>
      <c r="E1092">
        <v>674</v>
      </c>
      <c r="F1092" t="s">
        <v>45</v>
      </c>
      <c r="G1092">
        <v>13</v>
      </c>
      <c r="H1092">
        <v>3</v>
      </c>
      <c r="I1092" t="s">
        <v>51</v>
      </c>
      <c r="J1092">
        <v>1</v>
      </c>
      <c r="K1092">
        <v>1543</v>
      </c>
      <c r="L1092">
        <v>1</v>
      </c>
      <c r="M1092" t="s">
        <v>46</v>
      </c>
      <c r="N1092">
        <v>47</v>
      </c>
      <c r="O1092">
        <v>3</v>
      </c>
      <c r="P1092">
        <v>2</v>
      </c>
      <c r="Q1092" t="s">
        <v>47</v>
      </c>
      <c r="R1092">
        <v>4</v>
      </c>
      <c r="S1092" t="s">
        <v>48</v>
      </c>
      <c r="T1092">
        <v>4285</v>
      </c>
      <c r="U1092" t="str">
        <f t="shared" si="52"/>
        <v>Medium</v>
      </c>
      <c r="V1092">
        <v>3031</v>
      </c>
      <c r="W1092">
        <v>1</v>
      </c>
      <c r="X1092" t="s">
        <v>42</v>
      </c>
      <c r="Y1092" t="s">
        <v>43</v>
      </c>
      <c r="Z1092">
        <v>17</v>
      </c>
      <c r="AA1092">
        <v>3</v>
      </c>
      <c r="AB1092">
        <v>1</v>
      </c>
      <c r="AC1092">
        <v>80</v>
      </c>
      <c r="AD1092">
        <v>0</v>
      </c>
      <c r="AE1092">
        <v>10</v>
      </c>
      <c r="AF1092">
        <v>2</v>
      </c>
      <c r="AG1092">
        <v>3</v>
      </c>
      <c r="AH1092" t="str">
        <f t="shared" si="53"/>
        <v>6+ Years</v>
      </c>
      <c r="AI1092">
        <v>10</v>
      </c>
      <c r="AJ1092">
        <v>8</v>
      </c>
      <c r="AK1092">
        <v>3</v>
      </c>
      <c r="AL1092">
        <v>7</v>
      </c>
    </row>
    <row r="1093" spans="1:38" x14ac:dyDescent="0.25">
      <c r="A1093">
        <v>29</v>
      </c>
      <c r="B1093" t="str">
        <f t="shared" si="51"/>
        <v>Early Career (18-30)</v>
      </c>
      <c r="C1093" t="s">
        <v>43</v>
      </c>
      <c r="D1093" t="s">
        <v>36</v>
      </c>
      <c r="E1093">
        <v>441</v>
      </c>
      <c r="F1093" t="s">
        <v>45</v>
      </c>
      <c r="G1093">
        <v>8</v>
      </c>
      <c r="H1093">
        <v>1</v>
      </c>
      <c r="I1093" t="s">
        <v>49</v>
      </c>
      <c r="J1093">
        <v>1</v>
      </c>
      <c r="K1093">
        <v>1544</v>
      </c>
      <c r="L1093">
        <v>3</v>
      </c>
      <c r="M1093" t="s">
        <v>39</v>
      </c>
      <c r="N1093">
        <v>39</v>
      </c>
      <c r="O1093">
        <v>1</v>
      </c>
      <c r="P1093">
        <v>2</v>
      </c>
      <c r="Q1093" t="s">
        <v>54</v>
      </c>
      <c r="R1093">
        <v>1</v>
      </c>
      <c r="S1093" t="s">
        <v>48</v>
      </c>
      <c r="T1093">
        <v>9715</v>
      </c>
      <c r="U1093" t="str">
        <f t="shared" si="52"/>
        <v>High</v>
      </c>
      <c r="V1093">
        <v>7288</v>
      </c>
      <c r="W1093">
        <v>3</v>
      </c>
      <c r="X1093" t="s">
        <v>42</v>
      </c>
      <c r="Y1093" t="s">
        <v>43</v>
      </c>
      <c r="Z1093">
        <v>13</v>
      </c>
      <c r="AA1093">
        <v>3</v>
      </c>
      <c r="AB1093">
        <v>3</v>
      </c>
      <c r="AC1093">
        <v>80</v>
      </c>
      <c r="AD1093">
        <v>1</v>
      </c>
      <c r="AE1093">
        <v>9</v>
      </c>
      <c r="AF1093">
        <v>3</v>
      </c>
      <c r="AG1093">
        <v>3</v>
      </c>
      <c r="AH1093" t="str">
        <f t="shared" si="53"/>
        <v>6+ Years</v>
      </c>
      <c r="AI1093">
        <v>7</v>
      </c>
      <c r="AJ1093">
        <v>7</v>
      </c>
      <c r="AK1093">
        <v>0</v>
      </c>
      <c r="AL1093">
        <v>7</v>
      </c>
    </row>
    <row r="1094" spans="1:38" x14ac:dyDescent="0.25">
      <c r="A1094">
        <v>33</v>
      </c>
      <c r="B1094" t="str">
        <f t="shared" si="51"/>
        <v>Mid Career (31-45)</v>
      </c>
      <c r="C1094" t="s">
        <v>43</v>
      </c>
      <c r="D1094" t="s">
        <v>36</v>
      </c>
      <c r="E1094">
        <v>575</v>
      </c>
      <c r="F1094" t="s">
        <v>45</v>
      </c>
      <c r="G1094">
        <v>25</v>
      </c>
      <c r="H1094">
        <v>3</v>
      </c>
      <c r="I1094" t="s">
        <v>38</v>
      </c>
      <c r="J1094">
        <v>1</v>
      </c>
      <c r="K1094">
        <v>1545</v>
      </c>
      <c r="L1094">
        <v>4</v>
      </c>
      <c r="M1094" t="s">
        <v>46</v>
      </c>
      <c r="N1094">
        <v>44</v>
      </c>
      <c r="O1094">
        <v>2</v>
      </c>
      <c r="P1094">
        <v>2</v>
      </c>
      <c r="Q1094" t="s">
        <v>53</v>
      </c>
      <c r="R1094">
        <v>2</v>
      </c>
      <c r="S1094" t="s">
        <v>41</v>
      </c>
      <c r="T1094">
        <v>4320</v>
      </c>
      <c r="U1094" t="str">
        <f t="shared" si="52"/>
        <v>Medium</v>
      </c>
      <c r="V1094">
        <v>24152</v>
      </c>
      <c r="W1094">
        <v>1</v>
      </c>
      <c r="X1094" t="s">
        <v>42</v>
      </c>
      <c r="Y1094" t="s">
        <v>43</v>
      </c>
      <c r="Z1094">
        <v>13</v>
      </c>
      <c r="AA1094">
        <v>3</v>
      </c>
      <c r="AB1094">
        <v>4</v>
      </c>
      <c r="AC1094">
        <v>80</v>
      </c>
      <c r="AD1094">
        <v>0</v>
      </c>
      <c r="AE1094">
        <v>5</v>
      </c>
      <c r="AF1094">
        <v>2</v>
      </c>
      <c r="AG1094">
        <v>3</v>
      </c>
      <c r="AH1094" t="str">
        <f t="shared" si="53"/>
        <v>3-5 Years</v>
      </c>
      <c r="AI1094">
        <v>5</v>
      </c>
      <c r="AJ1094">
        <v>3</v>
      </c>
      <c r="AK1094">
        <v>0</v>
      </c>
      <c r="AL1094">
        <v>2</v>
      </c>
    </row>
    <row r="1095" spans="1:38" x14ac:dyDescent="0.25">
      <c r="A1095">
        <v>45</v>
      </c>
      <c r="B1095" t="str">
        <f t="shared" si="51"/>
        <v>Mid Career (31-45)</v>
      </c>
      <c r="C1095" t="s">
        <v>43</v>
      </c>
      <c r="D1095" t="s">
        <v>36</v>
      </c>
      <c r="E1095">
        <v>950</v>
      </c>
      <c r="F1095" t="s">
        <v>45</v>
      </c>
      <c r="G1095">
        <v>28</v>
      </c>
      <c r="H1095">
        <v>3</v>
      </c>
      <c r="I1095" t="s">
        <v>60</v>
      </c>
      <c r="J1095">
        <v>1</v>
      </c>
      <c r="K1095">
        <v>1546</v>
      </c>
      <c r="L1095">
        <v>4</v>
      </c>
      <c r="M1095" t="s">
        <v>46</v>
      </c>
      <c r="N1095">
        <v>97</v>
      </c>
      <c r="O1095">
        <v>3</v>
      </c>
      <c r="P1095">
        <v>1</v>
      </c>
      <c r="Q1095" t="s">
        <v>47</v>
      </c>
      <c r="R1095">
        <v>4</v>
      </c>
      <c r="S1095" t="s">
        <v>48</v>
      </c>
      <c r="T1095">
        <v>2132</v>
      </c>
      <c r="U1095" t="str">
        <f t="shared" si="52"/>
        <v>Low</v>
      </c>
      <c r="V1095">
        <v>4585</v>
      </c>
      <c r="W1095">
        <v>4</v>
      </c>
      <c r="X1095" t="s">
        <v>42</v>
      </c>
      <c r="Y1095" t="s">
        <v>43</v>
      </c>
      <c r="Z1095">
        <v>20</v>
      </c>
      <c r="AA1095">
        <v>4</v>
      </c>
      <c r="AB1095">
        <v>4</v>
      </c>
      <c r="AC1095">
        <v>80</v>
      </c>
      <c r="AD1095">
        <v>1</v>
      </c>
      <c r="AE1095">
        <v>8</v>
      </c>
      <c r="AF1095">
        <v>3</v>
      </c>
      <c r="AG1095">
        <v>3</v>
      </c>
      <c r="AH1095" t="str">
        <f t="shared" si="53"/>
        <v>3-5 Years</v>
      </c>
      <c r="AI1095">
        <v>5</v>
      </c>
      <c r="AJ1095">
        <v>4</v>
      </c>
      <c r="AK1095">
        <v>0</v>
      </c>
      <c r="AL1095">
        <v>3</v>
      </c>
    </row>
    <row r="1096" spans="1:38" x14ac:dyDescent="0.25">
      <c r="A1096">
        <v>42</v>
      </c>
      <c r="B1096" t="str">
        <f t="shared" si="51"/>
        <v>Mid Career (31-45)</v>
      </c>
      <c r="C1096" t="s">
        <v>43</v>
      </c>
      <c r="D1096" t="s">
        <v>44</v>
      </c>
      <c r="E1096">
        <v>288</v>
      </c>
      <c r="F1096" t="s">
        <v>45</v>
      </c>
      <c r="G1096">
        <v>2</v>
      </c>
      <c r="H1096">
        <v>3</v>
      </c>
      <c r="I1096" t="s">
        <v>38</v>
      </c>
      <c r="J1096">
        <v>1</v>
      </c>
      <c r="K1096">
        <v>1547</v>
      </c>
      <c r="L1096">
        <v>4</v>
      </c>
      <c r="M1096" t="s">
        <v>46</v>
      </c>
      <c r="N1096">
        <v>40</v>
      </c>
      <c r="O1096">
        <v>3</v>
      </c>
      <c r="P1096">
        <v>3</v>
      </c>
      <c r="Q1096" t="s">
        <v>54</v>
      </c>
      <c r="R1096">
        <v>4</v>
      </c>
      <c r="S1096" t="s">
        <v>48</v>
      </c>
      <c r="T1096">
        <v>10124</v>
      </c>
      <c r="U1096" t="str">
        <f t="shared" si="52"/>
        <v>High</v>
      </c>
      <c r="V1096">
        <v>18611</v>
      </c>
      <c r="W1096">
        <v>2</v>
      </c>
      <c r="X1096" t="s">
        <v>42</v>
      </c>
      <c r="Y1096" t="s">
        <v>35</v>
      </c>
      <c r="Z1096">
        <v>14</v>
      </c>
      <c r="AA1096">
        <v>3</v>
      </c>
      <c r="AB1096">
        <v>3</v>
      </c>
      <c r="AC1096">
        <v>80</v>
      </c>
      <c r="AD1096">
        <v>1</v>
      </c>
      <c r="AE1096">
        <v>24</v>
      </c>
      <c r="AF1096">
        <v>3</v>
      </c>
      <c r="AG1096">
        <v>1</v>
      </c>
      <c r="AH1096" t="str">
        <f t="shared" si="53"/>
        <v>6+ Years</v>
      </c>
      <c r="AI1096">
        <v>20</v>
      </c>
      <c r="AJ1096">
        <v>8</v>
      </c>
      <c r="AK1096">
        <v>13</v>
      </c>
      <c r="AL1096">
        <v>9</v>
      </c>
    </row>
    <row r="1097" spans="1:38" x14ac:dyDescent="0.25">
      <c r="A1097">
        <v>40</v>
      </c>
      <c r="B1097" t="str">
        <f t="shared" si="51"/>
        <v>Mid Career (31-45)</v>
      </c>
      <c r="C1097" t="s">
        <v>43</v>
      </c>
      <c r="D1097" t="s">
        <v>36</v>
      </c>
      <c r="E1097">
        <v>1342</v>
      </c>
      <c r="F1097" t="s">
        <v>37</v>
      </c>
      <c r="G1097">
        <v>9</v>
      </c>
      <c r="H1097">
        <v>2</v>
      </c>
      <c r="I1097" t="s">
        <v>51</v>
      </c>
      <c r="J1097">
        <v>1</v>
      </c>
      <c r="K1097">
        <v>1548</v>
      </c>
      <c r="L1097">
        <v>1</v>
      </c>
      <c r="M1097" t="s">
        <v>46</v>
      </c>
      <c r="N1097">
        <v>47</v>
      </c>
      <c r="O1097">
        <v>3</v>
      </c>
      <c r="P1097">
        <v>2</v>
      </c>
      <c r="Q1097" t="s">
        <v>40</v>
      </c>
      <c r="R1097">
        <v>1</v>
      </c>
      <c r="S1097" t="s">
        <v>48</v>
      </c>
      <c r="T1097">
        <v>5473</v>
      </c>
      <c r="U1097" t="str">
        <f t="shared" si="52"/>
        <v>Medium</v>
      </c>
      <c r="V1097">
        <v>19345</v>
      </c>
      <c r="W1097">
        <v>0</v>
      </c>
      <c r="X1097" t="s">
        <v>42</v>
      </c>
      <c r="Y1097" t="s">
        <v>43</v>
      </c>
      <c r="Z1097">
        <v>12</v>
      </c>
      <c r="AA1097">
        <v>3</v>
      </c>
      <c r="AB1097">
        <v>4</v>
      </c>
      <c r="AC1097">
        <v>80</v>
      </c>
      <c r="AD1097">
        <v>0</v>
      </c>
      <c r="AE1097">
        <v>9</v>
      </c>
      <c r="AF1097">
        <v>5</v>
      </c>
      <c r="AG1097">
        <v>4</v>
      </c>
      <c r="AH1097" t="str">
        <f t="shared" si="53"/>
        <v>6+ Years</v>
      </c>
      <c r="AI1097">
        <v>8</v>
      </c>
      <c r="AJ1097">
        <v>4</v>
      </c>
      <c r="AK1097">
        <v>7</v>
      </c>
      <c r="AL1097">
        <v>1</v>
      </c>
    </row>
    <row r="1098" spans="1:38" x14ac:dyDescent="0.25">
      <c r="A1098">
        <v>33</v>
      </c>
      <c r="B1098" t="str">
        <f t="shared" si="51"/>
        <v>Mid Career (31-45)</v>
      </c>
      <c r="C1098" t="s">
        <v>43</v>
      </c>
      <c r="D1098" t="s">
        <v>36</v>
      </c>
      <c r="E1098">
        <v>589</v>
      </c>
      <c r="F1098" t="s">
        <v>45</v>
      </c>
      <c r="G1098">
        <v>28</v>
      </c>
      <c r="H1098">
        <v>4</v>
      </c>
      <c r="I1098" t="s">
        <v>38</v>
      </c>
      <c r="J1098">
        <v>1</v>
      </c>
      <c r="K1098">
        <v>1549</v>
      </c>
      <c r="L1098">
        <v>2</v>
      </c>
      <c r="M1098" t="s">
        <v>46</v>
      </c>
      <c r="N1098">
        <v>79</v>
      </c>
      <c r="O1098">
        <v>3</v>
      </c>
      <c r="P1098">
        <v>2</v>
      </c>
      <c r="Q1098" t="s">
        <v>50</v>
      </c>
      <c r="R1098">
        <v>3</v>
      </c>
      <c r="S1098" t="s">
        <v>48</v>
      </c>
      <c r="T1098">
        <v>5207</v>
      </c>
      <c r="U1098" t="str">
        <f t="shared" si="52"/>
        <v>Medium</v>
      </c>
      <c r="V1098">
        <v>22949</v>
      </c>
      <c r="W1098">
        <v>1</v>
      </c>
      <c r="X1098" t="s">
        <v>42</v>
      </c>
      <c r="Y1098" t="s">
        <v>35</v>
      </c>
      <c r="Z1098">
        <v>12</v>
      </c>
      <c r="AA1098">
        <v>3</v>
      </c>
      <c r="AB1098">
        <v>2</v>
      </c>
      <c r="AC1098">
        <v>80</v>
      </c>
      <c r="AD1098">
        <v>1</v>
      </c>
      <c r="AE1098">
        <v>15</v>
      </c>
      <c r="AF1098">
        <v>3</v>
      </c>
      <c r="AG1098">
        <v>3</v>
      </c>
      <c r="AH1098" t="str">
        <f t="shared" si="53"/>
        <v>6+ Years</v>
      </c>
      <c r="AI1098">
        <v>15</v>
      </c>
      <c r="AJ1098">
        <v>14</v>
      </c>
      <c r="AK1098">
        <v>5</v>
      </c>
      <c r="AL1098">
        <v>7</v>
      </c>
    </row>
    <row r="1099" spans="1:38" x14ac:dyDescent="0.25">
      <c r="A1099">
        <v>40</v>
      </c>
      <c r="B1099" t="str">
        <f t="shared" si="51"/>
        <v>Mid Career (31-45)</v>
      </c>
      <c r="C1099" t="s">
        <v>43</v>
      </c>
      <c r="D1099" t="s">
        <v>36</v>
      </c>
      <c r="E1099">
        <v>898</v>
      </c>
      <c r="F1099" t="s">
        <v>61</v>
      </c>
      <c r="G1099">
        <v>6</v>
      </c>
      <c r="H1099">
        <v>2</v>
      </c>
      <c r="I1099" t="s">
        <v>51</v>
      </c>
      <c r="J1099">
        <v>1</v>
      </c>
      <c r="K1099">
        <v>1550</v>
      </c>
      <c r="L1099">
        <v>3</v>
      </c>
      <c r="M1099" t="s">
        <v>46</v>
      </c>
      <c r="N1099">
        <v>38</v>
      </c>
      <c r="O1099">
        <v>3</v>
      </c>
      <c r="P1099">
        <v>4</v>
      </c>
      <c r="Q1099" t="s">
        <v>56</v>
      </c>
      <c r="R1099">
        <v>4</v>
      </c>
      <c r="S1099" t="s">
        <v>41</v>
      </c>
      <c r="T1099">
        <v>16437</v>
      </c>
      <c r="U1099" t="str">
        <f t="shared" si="52"/>
        <v>High</v>
      </c>
      <c r="V1099">
        <v>17381</v>
      </c>
      <c r="W1099">
        <v>1</v>
      </c>
      <c r="X1099" t="s">
        <v>42</v>
      </c>
      <c r="Y1099" t="s">
        <v>35</v>
      </c>
      <c r="Z1099">
        <v>21</v>
      </c>
      <c r="AA1099">
        <v>4</v>
      </c>
      <c r="AB1099">
        <v>4</v>
      </c>
      <c r="AC1099">
        <v>80</v>
      </c>
      <c r="AD1099">
        <v>0</v>
      </c>
      <c r="AE1099">
        <v>21</v>
      </c>
      <c r="AF1099">
        <v>2</v>
      </c>
      <c r="AG1099">
        <v>3</v>
      </c>
      <c r="AH1099" t="str">
        <f t="shared" si="53"/>
        <v>6+ Years</v>
      </c>
      <c r="AI1099">
        <v>21</v>
      </c>
      <c r="AJ1099">
        <v>7</v>
      </c>
      <c r="AK1099">
        <v>7</v>
      </c>
      <c r="AL1099">
        <v>7</v>
      </c>
    </row>
    <row r="1100" spans="1:38" x14ac:dyDescent="0.25">
      <c r="A1100">
        <v>24</v>
      </c>
      <c r="B1100" t="str">
        <f t="shared" si="51"/>
        <v>Early Career (18-30)</v>
      </c>
      <c r="C1100" t="s">
        <v>43</v>
      </c>
      <c r="D1100" t="s">
        <v>36</v>
      </c>
      <c r="E1100">
        <v>350</v>
      </c>
      <c r="F1100" t="s">
        <v>45</v>
      </c>
      <c r="G1100">
        <v>21</v>
      </c>
      <c r="H1100">
        <v>2</v>
      </c>
      <c r="I1100" t="s">
        <v>60</v>
      </c>
      <c r="J1100">
        <v>1</v>
      </c>
      <c r="K1100">
        <v>1551</v>
      </c>
      <c r="L1100">
        <v>3</v>
      </c>
      <c r="M1100" t="s">
        <v>46</v>
      </c>
      <c r="N1100">
        <v>57</v>
      </c>
      <c r="O1100">
        <v>2</v>
      </c>
      <c r="P1100">
        <v>1</v>
      </c>
      <c r="Q1100" t="s">
        <v>50</v>
      </c>
      <c r="R1100">
        <v>1</v>
      </c>
      <c r="S1100" t="s">
        <v>52</v>
      </c>
      <c r="T1100">
        <v>2296</v>
      </c>
      <c r="U1100" t="str">
        <f t="shared" si="52"/>
        <v>Low</v>
      </c>
      <c r="V1100">
        <v>10036</v>
      </c>
      <c r="W1100">
        <v>0</v>
      </c>
      <c r="X1100" t="s">
        <v>42</v>
      </c>
      <c r="Y1100" t="s">
        <v>43</v>
      </c>
      <c r="Z1100">
        <v>14</v>
      </c>
      <c r="AA1100">
        <v>3</v>
      </c>
      <c r="AB1100">
        <v>2</v>
      </c>
      <c r="AC1100">
        <v>80</v>
      </c>
      <c r="AD1100">
        <v>3</v>
      </c>
      <c r="AE1100">
        <v>2</v>
      </c>
      <c r="AF1100">
        <v>3</v>
      </c>
      <c r="AG1100">
        <v>3</v>
      </c>
      <c r="AH1100" t="str">
        <f t="shared" si="53"/>
        <v>0-2 Years</v>
      </c>
      <c r="AI1100">
        <v>1</v>
      </c>
      <c r="AJ1100">
        <v>1</v>
      </c>
      <c r="AK1100">
        <v>0</v>
      </c>
      <c r="AL1100">
        <v>0</v>
      </c>
    </row>
    <row r="1101" spans="1:38" x14ac:dyDescent="0.25">
      <c r="A1101">
        <v>40</v>
      </c>
      <c r="B1101" t="str">
        <f t="shared" si="51"/>
        <v>Mid Career (31-45)</v>
      </c>
      <c r="C1101" t="s">
        <v>43</v>
      </c>
      <c r="D1101" t="s">
        <v>55</v>
      </c>
      <c r="E1101">
        <v>1142</v>
      </c>
      <c r="F1101" t="s">
        <v>45</v>
      </c>
      <c r="G1101">
        <v>8</v>
      </c>
      <c r="H1101">
        <v>2</v>
      </c>
      <c r="I1101" t="s">
        <v>38</v>
      </c>
      <c r="J1101">
        <v>1</v>
      </c>
      <c r="K1101">
        <v>1552</v>
      </c>
      <c r="L1101">
        <v>4</v>
      </c>
      <c r="M1101" t="s">
        <v>46</v>
      </c>
      <c r="N1101">
        <v>72</v>
      </c>
      <c r="O1101">
        <v>3</v>
      </c>
      <c r="P1101">
        <v>2</v>
      </c>
      <c r="Q1101" t="s">
        <v>54</v>
      </c>
      <c r="R1101">
        <v>4</v>
      </c>
      <c r="S1101" t="s">
        <v>52</v>
      </c>
      <c r="T1101">
        <v>4069</v>
      </c>
      <c r="U1101" t="str">
        <f t="shared" si="52"/>
        <v>Medium</v>
      </c>
      <c r="V1101">
        <v>8841</v>
      </c>
      <c r="W1101">
        <v>3</v>
      </c>
      <c r="X1101" t="s">
        <v>42</v>
      </c>
      <c r="Y1101" t="s">
        <v>35</v>
      </c>
      <c r="Z1101">
        <v>18</v>
      </c>
      <c r="AA1101">
        <v>3</v>
      </c>
      <c r="AB1101">
        <v>3</v>
      </c>
      <c r="AC1101">
        <v>80</v>
      </c>
      <c r="AD1101">
        <v>0</v>
      </c>
      <c r="AE1101">
        <v>8</v>
      </c>
      <c r="AF1101">
        <v>2</v>
      </c>
      <c r="AG1101">
        <v>3</v>
      </c>
      <c r="AH1101" t="str">
        <f t="shared" si="53"/>
        <v>0-2 Years</v>
      </c>
      <c r="AI1101">
        <v>2</v>
      </c>
      <c r="AJ1101">
        <v>2</v>
      </c>
      <c r="AK1101">
        <v>2</v>
      </c>
      <c r="AL1101">
        <v>2</v>
      </c>
    </row>
    <row r="1102" spans="1:38" x14ac:dyDescent="0.25">
      <c r="A1102">
        <v>45</v>
      </c>
      <c r="B1102" t="str">
        <f t="shared" si="51"/>
        <v>Mid Career (31-45)</v>
      </c>
      <c r="C1102" t="s">
        <v>43</v>
      </c>
      <c r="D1102" t="s">
        <v>36</v>
      </c>
      <c r="E1102">
        <v>538</v>
      </c>
      <c r="F1102" t="s">
        <v>45</v>
      </c>
      <c r="G1102">
        <v>1</v>
      </c>
      <c r="H1102">
        <v>4</v>
      </c>
      <c r="I1102" t="s">
        <v>60</v>
      </c>
      <c r="J1102">
        <v>1</v>
      </c>
      <c r="K1102">
        <v>1553</v>
      </c>
      <c r="L1102">
        <v>1</v>
      </c>
      <c r="M1102" t="s">
        <v>46</v>
      </c>
      <c r="N1102">
        <v>66</v>
      </c>
      <c r="O1102">
        <v>3</v>
      </c>
      <c r="P1102">
        <v>3</v>
      </c>
      <c r="Q1102" t="s">
        <v>54</v>
      </c>
      <c r="R1102">
        <v>2</v>
      </c>
      <c r="S1102" t="s">
        <v>52</v>
      </c>
      <c r="T1102">
        <v>7441</v>
      </c>
      <c r="U1102" t="str">
        <f t="shared" si="52"/>
        <v>High</v>
      </c>
      <c r="V1102">
        <v>20933</v>
      </c>
      <c r="W1102">
        <v>1</v>
      </c>
      <c r="X1102" t="s">
        <v>42</v>
      </c>
      <c r="Y1102" t="s">
        <v>43</v>
      </c>
      <c r="Z1102">
        <v>12</v>
      </c>
      <c r="AA1102">
        <v>3</v>
      </c>
      <c r="AB1102">
        <v>1</v>
      </c>
      <c r="AC1102">
        <v>80</v>
      </c>
      <c r="AD1102">
        <v>3</v>
      </c>
      <c r="AE1102">
        <v>10</v>
      </c>
      <c r="AF1102">
        <v>4</v>
      </c>
      <c r="AG1102">
        <v>3</v>
      </c>
      <c r="AH1102" t="str">
        <f t="shared" si="53"/>
        <v>6+ Years</v>
      </c>
      <c r="AI1102">
        <v>10</v>
      </c>
      <c r="AJ1102">
        <v>8</v>
      </c>
      <c r="AK1102">
        <v>7</v>
      </c>
      <c r="AL1102">
        <v>7</v>
      </c>
    </row>
    <row r="1103" spans="1:38" x14ac:dyDescent="0.25">
      <c r="A1103">
        <v>35</v>
      </c>
      <c r="B1103" t="str">
        <f t="shared" si="51"/>
        <v>Mid Career (31-45)</v>
      </c>
      <c r="C1103" t="s">
        <v>43</v>
      </c>
      <c r="D1103" t="s">
        <v>36</v>
      </c>
      <c r="E1103">
        <v>1402</v>
      </c>
      <c r="F1103" t="s">
        <v>37</v>
      </c>
      <c r="G1103">
        <v>28</v>
      </c>
      <c r="H1103">
        <v>4</v>
      </c>
      <c r="I1103" t="s">
        <v>38</v>
      </c>
      <c r="J1103">
        <v>1</v>
      </c>
      <c r="K1103">
        <v>1554</v>
      </c>
      <c r="L1103">
        <v>2</v>
      </c>
      <c r="M1103" t="s">
        <v>39</v>
      </c>
      <c r="N1103">
        <v>98</v>
      </c>
      <c r="O1103">
        <v>2</v>
      </c>
      <c r="P1103">
        <v>1</v>
      </c>
      <c r="Q1103" t="s">
        <v>57</v>
      </c>
      <c r="R1103">
        <v>3</v>
      </c>
      <c r="S1103" t="s">
        <v>48</v>
      </c>
      <c r="T1103">
        <v>2430</v>
      </c>
      <c r="U1103" t="str">
        <f t="shared" si="52"/>
        <v>Low</v>
      </c>
      <c r="V1103">
        <v>26204</v>
      </c>
      <c r="W1103">
        <v>0</v>
      </c>
      <c r="X1103" t="s">
        <v>42</v>
      </c>
      <c r="Y1103" t="s">
        <v>43</v>
      </c>
      <c r="Z1103">
        <v>23</v>
      </c>
      <c r="AA1103">
        <v>4</v>
      </c>
      <c r="AB1103">
        <v>1</v>
      </c>
      <c r="AC1103">
        <v>80</v>
      </c>
      <c r="AD1103">
        <v>2</v>
      </c>
      <c r="AE1103">
        <v>6</v>
      </c>
      <c r="AF1103">
        <v>5</v>
      </c>
      <c r="AG1103">
        <v>3</v>
      </c>
      <c r="AH1103" t="str">
        <f t="shared" si="53"/>
        <v>3-5 Years</v>
      </c>
      <c r="AI1103">
        <v>5</v>
      </c>
      <c r="AJ1103">
        <v>3</v>
      </c>
      <c r="AK1103">
        <v>4</v>
      </c>
      <c r="AL1103">
        <v>2</v>
      </c>
    </row>
    <row r="1104" spans="1:38" x14ac:dyDescent="0.25">
      <c r="A1104">
        <v>32</v>
      </c>
      <c r="B1104" t="str">
        <f t="shared" si="51"/>
        <v>Mid Career (31-45)</v>
      </c>
      <c r="C1104" t="s">
        <v>43</v>
      </c>
      <c r="D1104" t="s">
        <v>36</v>
      </c>
      <c r="E1104">
        <v>824</v>
      </c>
      <c r="F1104" t="s">
        <v>45</v>
      </c>
      <c r="G1104">
        <v>5</v>
      </c>
      <c r="H1104">
        <v>2</v>
      </c>
      <c r="I1104" t="s">
        <v>38</v>
      </c>
      <c r="J1104">
        <v>1</v>
      </c>
      <c r="K1104">
        <v>1555</v>
      </c>
      <c r="L1104">
        <v>4</v>
      </c>
      <c r="M1104" t="s">
        <v>39</v>
      </c>
      <c r="N1104">
        <v>67</v>
      </c>
      <c r="O1104">
        <v>2</v>
      </c>
      <c r="P1104">
        <v>2</v>
      </c>
      <c r="Q1104" t="s">
        <v>47</v>
      </c>
      <c r="R1104">
        <v>2</v>
      </c>
      <c r="S1104" t="s">
        <v>48</v>
      </c>
      <c r="T1104">
        <v>5878</v>
      </c>
      <c r="U1104" t="str">
        <f t="shared" si="52"/>
        <v>Medium</v>
      </c>
      <c r="V1104">
        <v>15624</v>
      </c>
      <c r="W1104">
        <v>3</v>
      </c>
      <c r="X1104" t="s">
        <v>42</v>
      </c>
      <c r="Y1104" t="s">
        <v>43</v>
      </c>
      <c r="Z1104">
        <v>12</v>
      </c>
      <c r="AA1104">
        <v>3</v>
      </c>
      <c r="AB1104">
        <v>1</v>
      </c>
      <c r="AC1104">
        <v>80</v>
      </c>
      <c r="AD1104">
        <v>1</v>
      </c>
      <c r="AE1104">
        <v>12</v>
      </c>
      <c r="AF1104">
        <v>2</v>
      </c>
      <c r="AG1104">
        <v>3</v>
      </c>
      <c r="AH1104" t="str">
        <f t="shared" si="53"/>
        <v>6+ Years</v>
      </c>
      <c r="AI1104">
        <v>7</v>
      </c>
      <c r="AJ1104">
        <v>1</v>
      </c>
      <c r="AK1104">
        <v>2</v>
      </c>
      <c r="AL1104">
        <v>5</v>
      </c>
    </row>
    <row r="1105" spans="1:38" x14ac:dyDescent="0.25">
      <c r="A1105">
        <v>36</v>
      </c>
      <c r="B1105" t="str">
        <f t="shared" si="51"/>
        <v>Mid Career (31-45)</v>
      </c>
      <c r="C1105" t="s">
        <v>43</v>
      </c>
      <c r="D1105" t="s">
        <v>36</v>
      </c>
      <c r="E1105">
        <v>1157</v>
      </c>
      <c r="F1105" t="s">
        <v>37</v>
      </c>
      <c r="G1105">
        <v>2</v>
      </c>
      <c r="H1105">
        <v>4</v>
      </c>
      <c r="I1105" t="s">
        <v>38</v>
      </c>
      <c r="J1105">
        <v>1</v>
      </c>
      <c r="K1105">
        <v>1556</v>
      </c>
      <c r="L1105">
        <v>3</v>
      </c>
      <c r="M1105" t="s">
        <v>46</v>
      </c>
      <c r="N1105">
        <v>70</v>
      </c>
      <c r="O1105">
        <v>3</v>
      </c>
      <c r="P1105">
        <v>1</v>
      </c>
      <c r="Q1105" t="s">
        <v>57</v>
      </c>
      <c r="R1105">
        <v>4</v>
      </c>
      <c r="S1105" t="s">
        <v>41</v>
      </c>
      <c r="T1105">
        <v>2644</v>
      </c>
      <c r="U1105" t="str">
        <f t="shared" si="52"/>
        <v>Low</v>
      </c>
      <c r="V1105">
        <v>17001</v>
      </c>
      <c r="W1105">
        <v>3</v>
      </c>
      <c r="X1105" t="s">
        <v>42</v>
      </c>
      <c r="Y1105" t="s">
        <v>35</v>
      </c>
      <c r="Z1105">
        <v>21</v>
      </c>
      <c r="AA1105">
        <v>4</v>
      </c>
      <c r="AB1105">
        <v>4</v>
      </c>
      <c r="AC1105">
        <v>80</v>
      </c>
      <c r="AD1105">
        <v>0</v>
      </c>
      <c r="AE1105">
        <v>7</v>
      </c>
      <c r="AF1105">
        <v>3</v>
      </c>
      <c r="AG1105">
        <v>2</v>
      </c>
      <c r="AH1105" t="str">
        <f t="shared" si="53"/>
        <v>3-5 Years</v>
      </c>
      <c r="AI1105">
        <v>3</v>
      </c>
      <c r="AJ1105">
        <v>2</v>
      </c>
      <c r="AK1105">
        <v>1</v>
      </c>
      <c r="AL1105">
        <v>2</v>
      </c>
    </row>
    <row r="1106" spans="1:38" x14ac:dyDescent="0.25">
      <c r="A1106">
        <v>48</v>
      </c>
      <c r="B1106" t="str">
        <f t="shared" si="51"/>
        <v>Late Career (46+)</v>
      </c>
      <c r="C1106" t="s">
        <v>43</v>
      </c>
      <c r="D1106" t="s">
        <v>36</v>
      </c>
      <c r="E1106">
        <v>492</v>
      </c>
      <c r="F1106" t="s">
        <v>37</v>
      </c>
      <c r="G1106">
        <v>16</v>
      </c>
      <c r="H1106">
        <v>4</v>
      </c>
      <c r="I1106" t="s">
        <v>38</v>
      </c>
      <c r="J1106">
        <v>1</v>
      </c>
      <c r="K1106">
        <v>1557</v>
      </c>
      <c r="L1106">
        <v>3</v>
      </c>
      <c r="M1106" t="s">
        <v>39</v>
      </c>
      <c r="N1106">
        <v>96</v>
      </c>
      <c r="O1106">
        <v>3</v>
      </c>
      <c r="P1106">
        <v>2</v>
      </c>
      <c r="Q1106" t="s">
        <v>40</v>
      </c>
      <c r="R1106">
        <v>3</v>
      </c>
      <c r="S1106" t="s">
        <v>52</v>
      </c>
      <c r="T1106">
        <v>6439</v>
      </c>
      <c r="U1106" t="str">
        <f t="shared" si="52"/>
        <v>Medium</v>
      </c>
      <c r="V1106">
        <v>13693</v>
      </c>
      <c r="W1106">
        <v>8</v>
      </c>
      <c r="X1106" t="s">
        <v>42</v>
      </c>
      <c r="Y1106" t="s">
        <v>43</v>
      </c>
      <c r="Z1106">
        <v>14</v>
      </c>
      <c r="AA1106">
        <v>3</v>
      </c>
      <c r="AB1106">
        <v>3</v>
      </c>
      <c r="AC1106">
        <v>80</v>
      </c>
      <c r="AD1106">
        <v>1</v>
      </c>
      <c r="AE1106">
        <v>18</v>
      </c>
      <c r="AF1106">
        <v>2</v>
      </c>
      <c r="AG1106">
        <v>3</v>
      </c>
      <c r="AH1106" t="str">
        <f t="shared" si="53"/>
        <v>6+ Years</v>
      </c>
      <c r="AI1106">
        <v>8</v>
      </c>
      <c r="AJ1106">
        <v>7</v>
      </c>
      <c r="AK1106">
        <v>7</v>
      </c>
      <c r="AL1106">
        <v>7</v>
      </c>
    </row>
    <row r="1107" spans="1:38" x14ac:dyDescent="0.25">
      <c r="A1107">
        <v>29</v>
      </c>
      <c r="B1107" t="str">
        <f t="shared" si="51"/>
        <v>Early Career (18-30)</v>
      </c>
      <c r="C1107" t="s">
        <v>43</v>
      </c>
      <c r="D1107" t="s">
        <v>36</v>
      </c>
      <c r="E1107">
        <v>598</v>
      </c>
      <c r="F1107" t="s">
        <v>45</v>
      </c>
      <c r="G1107">
        <v>9</v>
      </c>
      <c r="H1107">
        <v>3</v>
      </c>
      <c r="I1107" t="s">
        <v>38</v>
      </c>
      <c r="J1107">
        <v>1</v>
      </c>
      <c r="K1107">
        <v>1558</v>
      </c>
      <c r="L1107">
        <v>3</v>
      </c>
      <c r="M1107" t="s">
        <v>46</v>
      </c>
      <c r="N1107">
        <v>91</v>
      </c>
      <c r="O1107">
        <v>4</v>
      </c>
      <c r="P1107">
        <v>1</v>
      </c>
      <c r="Q1107" t="s">
        <v>47</v>
      </c>
      <c r="R1107">
        <v>3</v>
      </c>
      <c r="S1107" t="s">
        <v>48</v>
      </c>
      <c r="T1107">
        <v>2451</v>
      </c>
      <c r="U1107" t="str">
        <f t="shared" si="52"/>
        <v>Low</v>
      </c>
      <c r="V1107">
        <v>22376</v>
      </c>
      <c r="W1107">
        <v>6</v>
      </c>
      <c r="X1107" t="s">
        <v>42</v>
      </c>
      <c r="Y1107" t="s">
        <v>43</v>
      </c>
      <c r="Z1107">
        <v>18</v>
      </c>
      <c r="AA1107">
        <v>3</v>
      </c>
      <c r="AB1107">
        <v>1</v>
      </c>
      <c r="AC1107">
        <v>80</v>
      </c>
      <c r="AD1107">
        <v>2</v>
      </c>
      <c r="AE1107">
        <v>5</v>
      </c>
      <c r="AF1107">
        <v>2</v>
      </c>
      <c r="AG1107">
        <v>2</v>
      </c>
      <c r="AH1107" t="str">
        <f t="shared" si="53"/>
        <v>0-2 Years</v>
      </c>
      <c r="AI1107">
        <v>1</v>
      </c>
      <c r="AJ1107">
        <v>0</v>
      </c>
      <c r="AK1107">
        <v>0</v>
      </c>
      <c r="AL1107">
        <v>0</v>
      </c>
    </row>
    <row r="1108" spans="1:38" x14ac:dyDescent="0.25">
      <c r="A1108">
        <v>33</v>
      </c>
      <c r="B1108" t="str">
        <f t="shared" si="51"/>
        <v>Mid Career (31-45)</v>
      </c>
      <c r="C1108" t="s">
        <v>43</v>
      </c>
      <c r="D1108" t="s">
        <v>36</v>
      </c>
      <c r="E1108">
        <v>1242</v>
      </c>
      <c r="F1108" t="s">
        <v>37</v>
      </c>
      <c r="G1108">
        <v>8</v>
      </c>
      <c r="H1108">
        <v>4</v>
      </c>
      <c r="I1108" t="s">
        <v>38</v>
      </c>
      <c r="J1108">
        <v>1</v>
      </c>
      <c r="K1108">
        <v>1560</v>
      </c>
      <c r="L1108">
        <v>1</v>
      </c>
      <c r="M1108" t="s">
        <v>46</v>
      </c>
      <c r="N1108">
        <v>46</v>
      </c>
      <c r="O1108">
        <v>3</v>
      </c>
      <c r="P1108">
        <v>2</v>
      </c>
      <c r="Q1108" t="s">
        <v>40</v>
      </c>
      <c r="R1108">
        <v>1</v>
      </c>
      <c r="S1108" t="s">
        <v>48</v>
      </c>
      <c r="T1108">
        <v>6392</v>
      </c>
      <c r="U1108" t="str">
        <f t="shared" si="52"/>
        <v>Medium</v>
      </c>
      <c r="V1108">
        <v>10589</v>
      </c>
      <c r="W1108">
        <v>2</v>
      </c>
      <c r="X1108" t="s">
        <v>42</v>
      </c>
      <c r="Y1108" t="s">
        <v>43</v>
      </c>
      <c r="Z1108">
        <v>13</v>
      </c>
      <c r="AA1108">
        <v>3</v>
      </c>
      <c r="AB1108">
        <v>4</v>
      </c>
      <c r="AC1108">
        <v>80</v>
      </c>
      <c r="AD1108">
        <v>1</v>
      </c>
      <c r="AE1108">
        <v>8</v>
      </c>
      <c r="AF1108">
        <v>6</v>
      </c>
      <c r="AG1108">
        <v>1</v>
      </c>
      <c r="AH1108" t="str">
        <f t="shared" si="53"/>
        <v>0-2 Years</v>
      </c>
      <c r="AI1108">
        <v>2</v>
      </c>
      <c r="AJ1108">
        <v>2</v>
      </c>
      <c r="AK1108">
        <v>2</v>
      </c>
      <c r="AL1108">
        <v>2</v>
      </c>
    </row>
    <row r="1109" spans="1:38" x14ac:dyDescent="0.25">
      <c r="A1109">
        <v>30</v>
      </c>
      <c r="B1109" t="str">
        <f t="shared" si="51"/>
        <v>Early Career (18-30)</v>
      </c>
      <c r="C1109" t="s">
        <v>35</v>
      </c>
      <c r="D1109" t="s">
        <v>36</v>
      </c>
      <c r="E1109">
        <v>740</v>
      </c>
      <c r="F1109" t="s">
        <v>37</v>
      </c>
      <c r="G1109">
        <v>1</v>
      </c>
      <c r="H1109">
        <v>3</v>
      </c>
      <c r="I1109" t="s">
        <v>38</v>
      </c>
      <c r="J1109">
        <v>1</v>
      </c>
      <c r="K1109">
        <v>1562</v>
      </c>
      <c r="L1109">
        <v>2</v>
      </c>
      <c r="M1109" t="s">
        <v>46</v>
      </c>
      <c r="N1109">
        <v>64</v>
      </c>
      <c r="O1109">
        <v>2</v>
      </c>
      <c r="P1109">
        <v>2</v>
      </c>
      <c r="Q1109" t="s">
        <v>40</v>
      </c>
      <c r="R1109">
        <v>1</v>
      </c>
      <c r="S1109" t="s">
        <v>48</v>
      </c>
      <c r="T1109">
        <v>9714</v>
      </c>
      <c r="U1109" t="str">
        <f t="shared" si="52"/>
        <v>High</v>
      </c>
      <c r="V1109">
        <v>5323</v>
      </c>
      <c r="W1109">
        <v>1</v>
      </c>
      <c r="X1109" t="s">
        <v>42</v>
      </c>
      <c r="Y1109" t="s">
        <v>43</v>
      </c>
      <c r="Z1109">
        <v>11</v>
      </c>
      <c r="AA1109">
        <v>3</v>
      </c>
      <c r="AB1109">
        <v>4</v>
      </c>
      <c r="AC1109">
        <v>80</v>
      </c>
      <c r="AD1109">
        <v>1</v>
      </c>
      <c r="AE1109">
        <v>10</v>
      </c>
      <c r="AF1109">
        <v>4</v>
      </c>
      <c r="AG1109">
        <v>3</v>
      </c>
      <c r="AH1109" t="str">
        <f t="shared" si="53"/>
        <v>6+ Years</v>
      </c>
      <c r="AI1109">
        <v>10</v>
      </c>
      <c r="AJ1109">
        <v>8</v>
      </c>
      <c r="AK1109">
        <v>6</v>
      </c>
      <c r="AL1109">
        <v>7</v>
      </c>
    </row>
    <row r="1110" spans="1:38" x14ac:dyDescent="0.25">
      <c r="A1110">
        <v>38</v>
      </c>
      <c r="B1110" t="str">
        <f t="shared" si="51"/>
        <v>Mid Career (31-45)</v>
      </c>
      <c r="C1110" t="s">
        <v>43</v>
      </c>
      <c r="D1110" t="s">
        <v>44</v>
      </c>
      <c r="E1110">
        <v>888</v>
      </c>
      <c r="F1110" t="s">
        <v>61</v>
      </c>
      <c r="G1110">
        <v>10</v>
      </c>
      <c r="H1110">
        <v>4</v>
      </c>
      <c r="I1110" t="s">
        <v>61</v>
      </c>
      <c r="J1110">
        <v>1</v>
      </c>
      <c r="K1110">
        <v>1563</v>
      </c>
      <c r="L1110">
        <v>3</v>
      </c>
      <c r="M1110" t="s">
        <v>46</v>
      </c>
      <c r="N1110">
        <v>71</v>
      </c>
      <c r="O1110">
        <v>3</v>
      </c>
      <c r="P1110">
        <v>2</v>
      </c>
      <c r="Q1110" t="s">
        <v>61</v>
      </c>
      <c r="R1110">
        <v>3</v>
      </c>
      <c r="S1110" t="s">
        <v>48</v>
      </c>
      <c r="T1110">
        <v>6077</v>
      </c>
      <c r="U1110" t="str">
        <f t="shared" si="52"/>
        <v>Medium</v>
      </c>
      <c r="V1110">
        <v>14814</v>
      </c>
      <c r="W1110">
        <v>3</v>
      </c>
      <c r="X1110" t="s">
        <v>42</v>
      </c>
      <c r="Y1110" t="s">
        <v>43</v>
      </c>
      <c r="Z1110">
        <v>11</v>
      </c>
      <c r="AA1110">
        <v>3</v>
      </c>
      <c r="AB1110">
        <v>3</v>
      </c>
      <c r="AC1110">
        <v>80</v>
      </c>
      <c r="AD1110">
        <v>0</v>
      </c>
      <c r="AE1110">
        <v>10</v>
      </c>
      <c r="AF1110">
        <v>2</v>
      </c>
      <c r="AG1110">
        <v>3</v>
      </c>
      <c r="AH1110" t="str">
        <f t="shared" si="53"/>
        <v>6+ Years</v>
      </c>
      <c r="AI1110">
        <v>6</v>
      </c>
      <c r="AJ1110">
        <v>3</v>
      </c>
      <c r="AK1110">
        <v>1</v>
      </c>
      <c r="AL1110">
        <v>2</v>
      </c>
    </row>
    <row r="1111" spans="1:38" x14ac:dyDescent="0.25">
      <c r="A1111">
        <v>35</v>
      </c>
      <c r="B1111" t="str">
        <f t="shared" si="51"/>
        <v>Mid Career (31-45)</v>
      </c>
      <c r="C1111" t="s">
        <v>43</v>
      </c>
      <c r="D1111" t="s">
        <v>36</v>
      </c>
      <c r="E1111">
        <v>992</v>
      </c>
      <c r="F1111" t="s">
        <v>45</v>
      </c>
      <c r="G1111">
        <v>1</v>
      </c>
      <c r="H1111">
        <v>3</v>
      </c>
      <c r="I1111" t="s">
        <v>51</v>
      </c>
      <c r="J1111">
        <v>1</v>
      </c>
      <c r="K1111">
        <v>1564</v>
      </c>
      <c r="L1111">
        <v>4</v>
      </c>
      <c r="M1111" t="s">
        <v>46</v>
      </c>
      <c r="N1111">
        <v>68</v>
      </c>
      <c r="O1111">
        <v>2</v>
      </c>
      <c r="P1111">
        <v>1</v>
      </c>
      <c r="Q1111" t="s">
        <v>50</v>
      </c>
      <c r="R1111">
        <v>1</v>
      </c>
      <c r="S1111" t="s">
        <v>41</v>
      </c>
      <c r="T1111">
        <v>2450</v>
      </c>
      <c r="U1111" t="str">
        <f t="shared" si="52"/>
        <v>Low</v>
      </c>
      <c r="V1111">
        <v>21731</v>
      </c>
      <c r="W1111">
        <v>1</v>
      </c>
      <c r="X1111" t="s">
        <v>42</v>
      </c>
      <c r="Y1111" t="s">
        <v>43</v>
      </c>
      <c r="Z1111">
        <v>19</v>
      </c>
      <c r="AA1111">
        <v>3</v>
      </c>
      <c r="AB1111">
        <v>2</v>
      </c>
      <c r="AC1111">
        <v>80</v>
      </c>
      <c r="AD1111">
        <v>0</v>
      </c>
      <c r="AE1111">
        <v>3</v>
      </c>
      <c r="AF1111">
        <v>3</v>
      </c>
      <c r="AG1111">
        <v>3</v>
      </c>
      <c r="AH1111" t="str">
        <f t="shared" si="53"/>
        <v>3-5 Years</v>
      </c>
      <c r="AI1111">
        <v>3</v>
      </c>
      <c r="AJ1111">
        <v>0</v>
      </c>
      <c r="AK1111">
        <v>1</v>
      </c>
      <c r="AL1111">
        <v>2</v>
      </c>
    </row>
    <row r="1112" spans="1:38" x14ac:dyDescent="0.25">
      <c r="A1112">
        <v>30</v>
      </c>
      <c r="B1112" t="str">
        <f t="shared" si="51"/>
        <v>Early Career (18-30)</v>
      </c>
      <c r="C1112" t="s">
        <v>43</v>
      </c>
      <c r="D1112" t="s">
        <v>36</v>
      </c>
      <c r="E1112">
        <v>1288</v>
      </c>
      <c r="F1112" t="s">
        <v>37</v>
      </c>
      <c r="G1112">
        <v>29</v>
      </c>
      <c r="H1112">
        <v>4</v>
      </c>
      <c r="I1112" t="s">
        <v>60</v>
      </c>
      <c r="J1112">
        <v>1</v>
      </c>
      <c r="K1112">
        <v>1568</v>
      </c>
      <c r="L1112">
        <v>3</v>
      </c>
      <c r="M1112" t="s">
        <v>46</v>
      </c>
      <c r="N1112">
        <v>33</v>
      </c>
      <c r="O1112">
        <v>3</v>
      </c>
      <c r="P1112">
        <v>3</v>
      </c>
      <c r="Q1112" t="s">
        <v>40</v>
      </c>
      <c r="R1112">
        <v>2</v>
      </c>
      <c r="S1112" t="s">
        <v>48</v>
      </c>
      <c r="T1112">
        <v>9250</v>
      </c>
      <c r="U1112" t="str">
        <f t="shared" si="52"/>
        <v>High</v>
      </c>
      <c r="V1112">
        <v>17799</v>
      </c>
      <c r="W1112">
        <v>3</v>
      </c>
      <c r="X1112" t="s">
        <v>42</v>
      </c>
      <c r="Y1112" t="s">
        <v>43</v>
      </c>
      <c r="Z1112">
        <v>12</v>
      </c>
      <c r="AA1112">
        <v>3</v>
      </c>
      <c r="AB1112">
        <v>2</v>
      </c>
      <c r="AC1112">
        <v>80</v>
      </c>
      <c r="AD1112">
        <v>1</v>
      </c>
      <c r="AE1112">
        <v>9</v>
      </c>
      <c r="AF1112">
        <v>3</v>
      </c>
      <c r="AG1112">
        <v>3</v>
      </c>
      <c r="AH1112" t="str">
        <f t="shared" si="53"/>
        <v>3-5 Years</v>
      </c>
      <c r="AI1112">
        <v>4</v>
      </c>
      <c r="AJ1112">
        <v>2</v>
      </c>
      <c r="AK1112">
        <v>1</v>
      </c>
      <c r="AL1112">
        <v>3</v>
      </c>
    </row>
    <row r="1113" spans="1:38" x14ac:dyDescent="0.25">
      <c r="A1113">
        <v>35</v>
      </c>
      <c r="B1113" t="str">
        <f t="shared" si="51"/>
        <v>Mid Career (31-45)</v>
      </c>
      <c r="C1113" t="s">
        <v>35</v>
      </c>
      <c r="D1113" t="s">
        <v>36</v>
      </c>
      <c r="E1113">
        <v>104</v>
      </c>
      <c r="F1113" t="s">
        <v>45</v>
      </c>
      <c r="G1113">
        <v>2</v>
      </c>
      <c r="H1113">
        <v>3</v>
      </c>
      <c r="I1113" t="s">
        <v>38</v>
      </c>
      <c r="J1113">
        <v>1</v>
      </c>
      <c r="K1113">
        <v>1569</v>
      </c>
      <c r="L1113">
        <v>1</v>
      </c>
      <c r="M1113" t="s">
        <v>39</v>
      </c>
      <c r="N1113">
        <v>69</v>
      </c>
      <c r="O1113">
        <v>3</v>
      </c>
      <c r="P1113">
        <v>1</v>
      </c>
      <c r="Q1113" t="s">
        <v>50</v>
      </c>
      <c r="R1113">
        <v>1</v>
      </c>
      <c r="S1113" t="s">
        <v>52</v>
      </c>
      <c r="T1113">
        <v>2074</v>
      </c>
      <c r="U1113" t="str">
        <f t="shared" si="52"/>
        <v>Low</v>
      </c>
      <c r="V1113">
        <v>26619</v>
      </c>
      <c r="W1113">
        <v>1</v>
      </c>
      <c r="X1113" t="s">
        <v>42</v>
      </c>
      <c r="Y1113" t="s">
        <v>35</v>
      </c>
      <c r="Z1113">
        <v>12</v>
      </c>
      <c r="AA1113">
        <v>3</v>
      </c>
      <c r="AB1113">
        <v>4</v>
      </c>
      <c r="AC1113">
        <v>80</v>
      </c>
      <c r="AD1113">
        <v>1</v>
      </c>
      <c r="AE1113">
        <v>1</v>
      </c>
      <c r="AF1113">
        <v>2</v>
      </c>
      <c r="AG1113">
        <v>3</v>
      </c>
      <c r="AH1113" t="str">
        <f t="shared" si="53"/>
        <v>0-2 Years</v>
      </c>
      <c r="AI1113">
        <v>1</v>
      </c>
      <c r="AJ1113">
        <v>0</v>
      </c>
      <c r="AK1113">
        <v>0</v>
      </c>
      <c r="AL1113">
        <v>0</v>
      </c>
    </row>
    <row r="1114" spans="1:38" x14ac:dyDescent="0.25">
      <c r="A1114">
        <v>53</v>
      </c>
      <c r="B1114" t="str">
        <f t="shared" si="51"/>
        <v>Late Career (46+)</v>
      </c>
      <c r="C1114" t="s">
        <v>35</v>
      </c>
      <c r="D1114" t="s">
        <v>36</v>
      </c>
      <c r="E1114">
        <v>607</v>
      </c>
      <c r="F1114" t="s">
        <v>45</v>
      </c>
      <c r="G1114">
        <v>2</v>
      </c>
      <c r="H1114">
        <v>5</v>
      </c>
      <c r="I1114" t="s">
        <v>60</v>
      </c>
      <c r="J1114">
        <v>1</v>
      </c>
      <c r="K1114">
        <v>1572</v>
      </c>
      <c r="L1114">
        <v>3</v>
      </c>
      <c r="M1114" t="s">
        <v>39</v>
      </c>
      <c r="N1114">
        <v>78</v>
      </c>
      <c r="O1114">
        <v>2</v>
      </c>
      <c r="P1114">
        <v>3</v>
      </c>
      <c r="Q1114" t="s">
        <v>53</v>
      </c>
      <c r="R1114">
        <v>4</v>
      </c>
      <c r="S1114" t="s">
        <v>48</v>
      </c>
      <c r="T1114">
        <v>10169</v>
      </c>
      <c r="U1114" t="str">
        <f t="shared" si="52"/>
        <v>High</v>
      </c>
      <c r="V1114">
        <v>14618</v>
      </c>
      <c r="W1114">
        <v>0</v>
      </c>
      <c r="X1114" t="s">
        <v>42</v>
      </c>
      <c r="Y1114" t="s">
        <v>43</v>
      </c>
      <c r="Z1114">
        <v>16</v>
      </c>
      <c r="AA1114">
        <v>3</v>
      </c>
      <c r="AB1114">
        <v>2</v>
      </c>
      <c r="AC1114">
        <v>80</v>
      </c>
      <c r="AD1114">
        <v>1</v>
      </c>
      <c r="AE1114">
        <v>34</v>
      </c>
      <c r="AF1114">
        <v>4</v>
      </c>
      <c r="AG1114">
        <v>3</v>
      </c>
      <c r="AH1114" t="str">
        <f t="shared" si="53"/>
        <v>6+ Years</v>
      </c>
      <c r="AI1114">
        <v>33</v>
      </c>
      <c r="AJ1114">
        <v>7</v>
      </c>
      <c r="AK1114">
        <v>1</v>
      </c>
      <c r="AL1114">
        <v>9</v>
      </c>
    </row>
    <row r="1115" spans="1:38" x14ac:dyDescent="0.25">
      <c r="A1115">
        <v>38</v>
      </c>
      <c r="B1115" t="str">
        <f t="shared" si="51"/>
        <v>Mid Career (31-45)</v>
      </c>
      <c r="C1115" t="s">
        <v>35</v>
      </c>
      <c r="D1115" t="s">
        <v>36</v>
      </c>
      <c r="E1115">
        <v>903</v>
      </c>
      <c r="F1115" t="s">
        <v>45</v>
      </c>
      <c r="G1115">
        <v>2</v>
      </c>
      <c r="H1115">
        <v>3</v>
      </c>
      <c r="I1115" t="s">
        <v>51</v>
      </c>
      <c r="J1115">
        <v>1</v>
      </c>
      <c r="K1115">
        <v>1573</v>
      </c>
      <c r="L1115">
        <v>3</v>
      </c>
      <c r="M1115" t="s">
        <v>46</v>
      </c>
      <c r="N1115">
        <v>81</v>
      </c>
      <c r="O1115">
        <v>3</v>
      </c>
      <c r="P1115">
        <v>2</v>
      </c>
      <c r="Q1115" t="s">
        <v>53</v>
      </c>
      <c r="R1115">
        <v>2</v>
      </c>
      <c r="S1115" t="s">
        <v>48</v>
      </c>
      <c r="T1115">
        <v>4855</v>
      </c>
      <c r="U1115" t="str">
        <f t="shared" si="52"/>
        <v>Medium</v>
      </c>
      <c r="V1115">
        <v>7653</v>
      </c>
      <c r="W1115">
        <v>4</v>
      </c>
      <c r="X1115" t="s">
        <v>42</v>
      </c>
      <c r="Y1115" t="s">
        <v>43</v>
      </c>
      <c r="Z1115">
        <v>11</v>
      </c>
      <c r="AA1115">
        <v>3</v>
      </c>
      <c r="AB1115">
        <v>1</v>
      </c>
      <c r="AC1115">
        <v>80</v>
      </c>
      <c r="AD1115">
        <v>2</v>
      </c>
      <c r="AE1115">
        <v>7</v>
      </c>
      <c r="AF1115">
        <v>2</v>
      </c>
      <c r="AG1115">
        <v>3</v>
      </c>
      <c r="AH1115" t="str">
        <f t="shared" si="53"/>
        <v>3-5 Years</v>
      </c>
      <c r="AI1115">
        <v>5</v>
      </c>
      <c r="AJ1115">
        <v>2</v>
      </c>
      <c r="AK1115">
        <v>1</v>
      </c>
      <c r="AL1115">
        <v>4</v>
      </c>
    </row>
    <row r="1116" spans="1:38" x14ac:dyDescent="0.25">
      <c r="A1116">
        <v>32</v>
      </c>
      <c r="B1116" t="str">
        <f t="shared" si="51"/>
        <v>Mid Career (31-45)</v>
      </c>
      <c r="C1116" t="s">
        <v>43</v>
      </c>
      <c r="D1116" t="s">
        <v>55</v>
      </c>
      <c r="E1116">
        <v>1200</v>
      </c>
      <c r="F1116" t="s">
        <v>45</v>
      </c>
      <c r="G1116">
        <v>1</v>
      </c>
      <c r="H1116">
        <v>4</v>
      </c>
      <c r="I1116" t="s">
        <v>60</v>
      </c>
      <c r="J1116">
        <v>1</v>
      </c>
      <c r="K1116">
        <v>1574</v>
      </c>
      <c r="L1116">
        <v>4</v>
      </c>
      <c r="M1116" t="s">
        <v>46</v>
      </c>
      <c r="N1116">
        <v>62</v>
      </c>
      <c r="O1116">
        <v>3</v>
      </c>
      <c r="P1116">
        <v>2</v>
      </c>
      <c r="Q1116" t="s">
        <v>47</v>
      </c>
      <c r="R1116">
        <v>1</v>
      </c>
      <c r="S1116" t="s">
        <v>48</v>
      </c>
      <c r="T1116">
        <v>4087</v>
      </c>
      <c r="U1116" t="str">
        <f t="shared" si="52"/>
        <v>Medium</v>
      </c>
      <c r="V1116">
        <v>25174</v>
      </c>
      <c r="W1116">
        <v>4</v>
      </c>
      <c r="X1116" t="s">
        <v>42</v>
      </c>
      <c r="Y1116" t="s">
        <v>43</v>
      </c>
      <c r="Z1116">
        <v>14</v>
      </c>
      <c r="AA1116">
        <v>3</v>
      </c>
      <c r="AB1116">
        <v>2</v>
      </c>
      <c r="AC1116">
        <v>80</v>
      </c>
      <c r="AD1116">
        <v>1</v>
      </c>
      <c r="AE1116">
        <v>9</v>
      </c>
      <c r="AF1116">
        <v>3</v>
      </c>
      <c r="AG1116">
        <v>2</v>
      </c>
      <c r="AH1116" t="str">
        <f t="shared" si="53"/>
        <v>6+ Years</v>
      </c>
      <c r="AI1116">
        <v>6</v>
      </c>
      <c r="AJ1116">
        <v>5</v>
      </c>
      <c r="AK1116">
        <v>1</v>
      </c>
      <c r="AL1116">
        <v>2</v>
      </c>
    </row>
    <row r="1117" spans="1:38" x14ac:dyDescent="0.25">
      <c r="A1117">
        <v>48</v>
      </c>
      <c r="B1117" t="str">
        <f t="shared" si="51"/>
        <v>Late Career (46+)</v>
      </c>
      <c r="C1117" t="s">
        <v>43</v>
      </c>
      <c r="D1117" t="s">
        <v>36</v>
      </c>
      <c r="E1117">
        <v>1108</v>
      </c>
      <c r="F1117" t="s">
        <v>45</v>
      </c>
      <c r="G1117">
        <v>15</v>
      </c>
      <c r="H1117">
        <v>4</v>
      </c>
      <c r="I1117" t="s">
        <v>49</v>
      </c>
      <c r="J1117">
        <v>1</v>
      </c>
      <c r="K1117">
        <v>1576</v>
      </c>
      <c r="L1117">
        <v>3</v>
      </c>
      <c r="M1117" t="s">
        <v>39</v>
      </c>
      <c r="N1117">
        <v>65</v>
      </c>
      <c r="O1117">
        <v>3</v>
      </c>
      <c r="P1117">
        <v>1</v>
      </c>
      <c r="Q1117" t="s">
        <v>47</v>
      </c>
      <c r="R1117">
        <v>1</v>
      </c>
      <c r="S1117" t="s">
        <v>48</v>
      </c>
      <c r="T1117">
        <v>2367</v>
      </c>
      <c r="U1117" t="str">
        <f t="shared" si="52"/>
        <v>Low</v>
      </c>
      <c r="V1117">
        <v>16530</v>
      </c>
      <c r="W1117">
        <v>8</v>
      </c>
      <c r="X1117" t="s">
        <v>42</v>
      </c>
      <c r="Y1117" t="s">
        <v>43</v>
      </c>
      <c r="Z1117">
        <v>12</v>
      </c>
      <c r="AA1117">
        <v>3</v>
      </c>
      <c r="AB1117">
        <v>4</v>
      </c>
      <c r="AC1117">
        <v>80</v>
      </c>
      <c r="AD1117">
        <v>1</v>
      </c>
      <c r="AE1117">
        <v>10</v>
      </c>
      <c r="AF1117">
        <v>3</v>
      </c>
      <c r="AG1117">
        <v>2</v>
      </c>
      <c r="AH1117" t="str">
        <f t="shared" si="53"/>
        <v>6+ Years</v>
      </c>
      <c r="AI1117">
        <v>8</v>
      </c>
      <c r="AJ1117">
        <v>2</v>
      </c>
      <c r="AK1117">
        <v>7</v>
      </c>
      <c r="AL1117">
        <v>6</v>
      </c>
    </row>
    <row r="1118" spans="1:38" x14ac:dyDescent="0.25">
      <c r="A1118">
        <v>34</v>
      </c>
      <c r="B1118" t="str">
        <f t="shared" si="51"/>
        <v>Mid Career (31-45)</v>
      </c>
      <c r="C1118" t="s">
        <v>43</v>
      </c>
      <c r="D1118" t="s">
        <v>36</v>
      </c>
      <c r="E1118">
        <v>479</v>
      </c>
      <c r="F1118" t="s">
        <v>45</v>
      </c>
      <c r="G1118">
        <v>7</v>
      </c>
      <c r="H1118">
        <v>4</v>
      </c>
      <c r="I1118" t="s">
        <v>51</v>
      </c>
      <c r="J1118">
        <v>1</v>
      </c>
      <c r="K1118">
        <v>1577</v>
      </c>
      <c r="L1118">
        <v>1</v>
      </c>
      <c r="M1118" t="s">
        <v>46</v>
      </c>
      <c r="N1118">
        <v>35</v>
      </c>
      <c r="O1118">
        <v>3</v>
      </c>
      <c r="P1118">
        <v>1</v>
      </c>
      <c r="Q1118" t="s">
        <v>47</v>
      </c>
      <c r="R1118">
        <v>4</v>
      </c>
      <c r="S1118" t="s">
        <v>41</v>
      </c>
      <c r="T1118">
        <v>2972</v>
      </c>
      <c r="U1118" t="str">
        <f t="shared" si="52"/>
        <v>Low</v>
      </c>
      <c r="V1118">
        <v>22061</v>
      </c>
      <c r="W1118">
        <v>1</v>
      </c>
      <c r="X1118" t="s">
        <v>42</v>
      </c>
      <c r="Y1118" t="s">
        <v>43</v>
      </c>
      <c r="Z1118">
        <v>13</v>
      </c>
      <c r="AA1118">
        <v>3</v>
      </c>
      <c r="AB1118">
        <v>3</v>
      </c>
      <c r="AC1118">
        <v>80</v>
      </c>
      <c r="AD1118">
        <v>0</v>
      </c>
      <c r="AE1118">
        <v>1</v>
      </c>
      <c r="AF1118">
        <v>4</v>
      </c>
      <c r="AG1118">
        <v>1</v>
      </c>
      <c r="AH1118" t="str">
        <f t="shared" si="53"/>
        <v>0-2 Years</v>
      </c>
      <c r="AI1118">
        <v>1</v>
      </c>
      <c r="AJ1118">
        <v>0</v>
      </c>
      <c r="AK1118">
        <v>0</v>
      </c>
      <c r="AL1118">
        <v>0</v>
      </c>
    </row>
    <row r="1119" spans="1:38" x14ac:dyDescent="0.25">
      <c r="A1119">
        <v>55</v>
      </c>
      <c r="B1119" t="str">
        <f t="shared" si="51"/>
        <v>Late Career (46+)</v>
      </c>
      <c r="C1119" t="s">
        <v>43</v>
      </c>
      <c r="D1119" t="s">
        <v>36</v>
      </c>
      <c r="E1119">
        <v>685</v>
      </c>
      <c r="F1119" t="s">
        <v>37</v>
      </c>
      <c r="G1119">
        <v>26</v>
      </c>
      <c r="H1119">
        <v>5</v>
      </c>
      <c r="I1119" t="s">
        <v>59</v>
      </c>
      <c r="J1119">
        <v>1</v>
      </c>
      <c r="K1119">
        <v>1578</v>
      </c>
      <c r="L1119">
        <v>3</v>
      </c>
      <c r="M1119" t="s">
        <v>46</v>
      </c>
      <c r="N1119">
        <v>60</v>
      </c>
      <c r="O1119">
        <v>2</v>
      </c>
      <c r="P1119">
        <v>5</v>
      </c>
      <c r="Q1119" t="s">
        <v>56</v>
      </c>
      <c r="R1119">
        <v>4</v>
      </c>
      <c r="S1119" t="s">
        <v>48</v>
      </c>
      <c r="T1119">
        <v>19586</v>
      </c>
      <c r="U1119" t="str">
        <f t="shared" si="52"/>
        <v>High</v>
      </c>
      <c r="V1119">
        <v>23037</v>
      </c>
      <c r="W1119">
        <v>1</v>
      </c>
      <c r="X1119" t="s">
        <v>42</v>
      </c>
      <c r="Y1119" t="s">
        <v>43</v>
      </c>
      <c r="Z1119">
        <v>21</v>
      </c>
      <c r="AA1119">
        <v>4</v>
      </c>
      <c r="AB1119">
        <v>3</v>
      </c>
      <c r="AC1119">
        <v>80</v>
      </c>
      <c r="AD1119">
        <v>1</v>
      </c>
      <c r="AE1119">
        <v>36</v>
      </c>
      <c r="AF1119">
        <v>3</v>
      </c>
      <c r="AG1119">
        <v>3</v>
      </c>
      <c r="AH1119" t="str">
        <f t="shared" si="53"/>
        <v>6+ Years</v>
      </c>
      <c r="AI1119">
        <v>36</v>
      </c>
      <c r="AJ1119">
        <v>6</v>
      </c>
      <c r="AK1119">
        <v>2</v>
      </c>
      <c r="AL1119">
        <v>13</v>
      </c>
    </row>
    <row r="1120" spans="1:38" x14ac:dyDescent="0.25">
      <c r="A1120">
        <v>34</v>
      </c>
      <c r="B1120" t="str">
        <f t="shared" si="51"/>
        <v>Mid Career (31-45)</v>
      </c>
      <c r="C1120" t="s">
        <v>43</v>
      </c>
      <c r="D1120" t="s">
        <v>36</v>
      </c>
      <c r="E1120">
        <v>1351</v>
      </c>
      <c r="F1120" t="s">
        <v>45</v>
      </c>
      <c r="G1120">
        <v>1</v>
      </c>
      <c r="H1120">
        <v>4</v>
      </c>
      <c r="I1120" t="s">
        <v>38</v>
      </c>
      <c r="J1120">
        <v>1</v>
      </c>
      <c r="K1120">
        <v>1580</v>
      </c>
      <c r="L1120">
        <v>2</v>
      </c>
      <c r="M1120" t="s">
        <v>46</v>
      </c>
      <c r="N1120">
        <v>45</v>
      </c>
      <c r="O1120">
        <v>3</v>
      </c>
      <c r="P1120">
        <v>2</v>
      </c>
      <c r="Q1120" t="s">
        <v>47</v>
      </c>
      <c r="R1120">
        <v>4</v>
      </c>
      <c r="S1120" t="s">
        <v>48</v>
      </c>
      <c r="T1120">
        <v>5484</v>
      </c>
      <c r="U1120" t="str">
        <f t="shared" si="52"/>
        <v>Medium</v>
      </c>
      <c r="V1120">
        <v>13008</v>
      </c>
      <c r="W1120">
        <v>9</v>
      </c>
      <c r="X1120" t="s">
        <v>42</v>
      </c>
      <c r="Y1120" t="s">
        <v>43</v>
      </c>
      <c r="Z1120">
        <v>17</v>
      </c>
      <c r="AA1120">
        <v>3</v>
      </c>
      <c r="AB1120">
        <v>2</v>
      </c>
      <c r="AC1120">
        <v>80</v>
      </c>
      <c r="AD1120">
        <v>1</v>
      </c>
      <c r="AE1120">
        <v>9</v>
      </c>
      <c r="AF1120">
        <v>3</v>
      </c>
      <c r="AG1120">
        <v>2</v>
      </c>
      <c r="AH1120" t="str">
        <f t="shared" si="53"/>
        <v>0-2 Years</v>
      </c>
      <c r="AI1120">
        <v>2</v>
      </c>
      <c r="AJ1120">
        <v>2</v>
      </c>
      <c r="AK1120">
        <v>2</v>
      </c>
      <c r="AL1120">
        <v>1</v>
      </c>
    </row>
    <row r="1121" spans="1:38" x14ac:dyDescent="0.25">
      <c r="A1121">
        <v>26</v>
      </c>
      <c r="B1121" t="str">
        <f t="shared" si="51"/>
        <v>Early Career (18-30)</v>
      </c>
      <c r="C1121" t="s">
        <v>43</v>
      </c>
      <c r="D1121" t="s">
        <v>36</v>
      </c>
      <c r="E1121">
        <v>474</v>
      </c>
      <c r="F1121" t="s">
        <v>45</v>
      </c>
      <c r="G1121">
        <v>3</v>
      </c>
      <c r="H1121">
        <v>3</v>
      </c>
      <c r="I1121" t="s">
        <v>38</v>
      </c>
      <c r="J1121">
        <v>1</v>
      </c>
      <c r="K1121">
        <v>1581</v>
      </c>
      <c r="L1121">
        <v>1</v>
      </c>
      <c r="M1121" t="s">
        <v>39</v>
      </c>
      <c r="N1121">
        <v>89</v>
      </c>
      <c r="O1121">
        <v>3</v>
      </c>
      <c r="P1121">
        <v>1</v>
      </c>
      <c r="Q1121" t="s">
        <v>47</v>
      </c>
      <c r="R1121">
        <v>4</v>
      </c>
      <c r="S1121" t="s">
        <v>48</v>
      </c>
      <c r="T1121">
        <v>2061</v>
      </c>
      <c r="U1121" t="str">
        <f t="shared" si="52"/>
        <v>Low</v>
      </c>
      <c r="V1121">
        <v>11133</v>
      </c>
      <c r="W1121">
        <v>1</v>
      </c>
      <c r="X1121" t="s">
        <v>42</v>
      </c>
      <c r="Y1121" t="s">
        <v>43</v>
      </c>
      <c r="Z1121">
        <v>21</v>
      </c>
      <c r="AA1121">
        <v>4</v>
      </c>
      <c r="AB1121">
        <v>1</v>
      </c>
      <c r="AC1121">
        <v>80</v>
      </c>
      <c r="AD1121">
        <v>0</v>
      </c>
      <c r="AE1121">
        <v>1</v>
      </c>
      <c r="AF1121">
        <v>5</v>
      </c>
      <c r="AG1121">
        <v>3</v>
      </c>
      <c r="AH1121" t="str">
        <f t="shared" si="53"/>
        <v>0-2 Years</v>
      </c>
      <c r="AI1121">
        <v>1</v>
      </c>
      <c r="AJ1121">
        <v>0</v>
      </c>
      <c r="AK1121">
        <v>0</v>
      </c>
      <c r="AL1121">
        <v>0</v>
      </c>
    </row>
    <row r="1122" spans="1:38" x14ac:dyDescent="0.25">
      <c r="A1122">
        <v>38</v>
      </c>
      <c r="B1122" t="str">
        <f t="shared" si="51"/>
        <v>Mid Career (31-45)</v>
      </c>
      <c r="C1122" t="s">
        <v>43</v>
      </c>
      <c r="D1122" t="s">
        <v>36</v>
      </c>
      <c r="E1122">
        <v>1245</v>
      </c>
      <c r="F1122" t="s">
        <v>37</v>
      </c>
      <c r="G1122">
        <v>14</v>
      </c>
      <c r="H1122">
        <v>3</v>
      </c>
      <c r="I1122" t="s">
        <v>38</v>
      </c>
      <c r="J1122">
        <v>1</v>
      </c>
      <c r="K1122">
        <v>1582</v>
      </c>
      <c r="L1122">
        <v>3</v>
      </c>
      <c r="M1122" t="s">
        <v>46</v>
      </c>
      <c r="N1122">
        <v>80</v>
      </c>
      <c r="O1122">
        <v>3</v>
      </c>
      <c r="P1122">
        <v>2</v>
      </c>
      <c r="Q1122" t="s">
        <v>40</v>
      </c>
      <c r="R1122">
        <v>2</v>
      </c>
      <c r="S1122" t="s">
        <v>48</v>
      </c>
      <c r="T1122">
        <v>9924</v>
      </c>
      <c r="U1122" t="str">
        <f t="shared" si="52"/>
        <v>High</v>
      </c>
      <c r="V1122">
        <v>12355</v>
      </c>
      <c r="W1122">
        <v>0</v>
      </c>
      <c r="X1122" t="s">
        <v>42</v>
      </c>
      <c r="Y1122" t="s">
        <v>43</v>
      </c>
      <c r="Z1122">
        <v>11</v>
      </c>
      <c r="AA1122">
        <v>3</v>
      </c>
      <c r="AB1122">
        <v>4</v>
      </c>
      <c r="AC1122">
        <v>80</v>
      </c>
      <c r="AD1122">
        <v>1</v>
      </c>
      <c r="AE1122">
        <v>10</v>
      </c>
      <c r="AF1122">
        <v>3</v>
      </c>
      <c r="AG1122">
        <v>3</v>
      </c>
      <c r="AH1122" t="str">
        <f t="shared" si="53"/>
        <v>6+ Years</v>
      </c>
      <c r="AI1122">
        <v>9</v>
      </c>
      <c r="AJ1122">
        <v>8</v>
      </c>
      <c r="AK1122">
        <v>7</v>
      </c>
      <c r="AL1122">
        <v>7</v>
      </c>
    </row>
    <row r="1123" spans="1:38" x14ac:dyDescent="0.25">
      <c r="A1123">
        <v>38</v>
      </c>
      <c r="B1123" t="str">
        <f t="shared" si="51"/>
        <v>Mid Career (31-45)</v>
      </c>
      <c r="C1123" t="s">
        <v>43</v>
      </c>
      <c r="D1123" t="s">
        <v>36</v>
      </c>
      <c r="E1123">
        <v>437</v>
      </c>
      <c r="F1123" t="s">
        <v>37</v>
      </c>
      <c r="G1123">
        <v>16</v>
      </c>
      <c r="H1123">
        <v>3</v>
      </c>
      <c r="I1123" t="s">
        <v>38</v>
      </c>
      <c r="J1123">
        <v>1</v>
      </c>
      <c r="K1123">
        <v>1583</v>
      </c>
      <c r="L1123">
        <v>2</v>
      </c>
      <c r="M1123" t="s">
        <v>39</v>
      </c>
      <c r="N1123">
        <v>90</v>
      </c>
      <c r="O1123">
        <v>3</v>
      </c>
      <c r="P1123">
        <v>2</v>
      </c>
      <c r="Q1123" t="s">
        <v>40</v>
      </c>
      <c r="R1123">
        <v>2</v>
      </c>
      <c r="S1123" t="s">
        <v>41</v>
      </c>
      <c r="T1123">
        <v>4198</v>
      </c>
      <c r="U1123" t="str">
        <f t="shared" si="52"/>
        <v>Medium</v>
      </c>
      <c r="V1123">
        <v>16379</v>
      </c>
      <c r="W1123">
        <v>2</v>
      </c>
      <c r="X1123" t="s">
        <v>42</v>
      </c>
      <c r="Y1123" t="s">
        <v>43</v>
      </c>
      <c r="Z1123">
        <v>12</v>
      </c>
      <c r="AA1123">
        <v>3</v>
      </c>
      <c r="AB1123">
        <v>2</v>
      </c>
      <c r="AC1123">
        <v>80</v>
      </c>
      <c r="AD1123">
        <v>0</v>
      </c>
      <c r="AE1123">
        <v>8</v>
      </c>
      <c r="AF1123">
        <v>5</v>
      </c>
      <c r="AG1123">
        <v>4</v>
      </c>
      <c r="AH1123" t="str">
        <f t="shared" si="53"/>
        <v>3-5 Years</v>
      </c>
      <c r="AI1123">
        <v>3</v>
      </c>
      <c r="AJ1123">
        <v>2</v>
      </c>
      <c r="AK1123">
        <v>1</v>
      </c>
      <c r="AL1123">
        <v>2</v>
      </c>
    </row>
    <row r="1124" spans="1:38" x14ac:dyDescent="0.25">
      <c r="A1124">
        <v>36</v>
      </c>
      <c r="B1124" t="str">
        <f t="shared" si="51"/>
        <v>Mid Career (31-45)</v>
      </c>
      <c r="C1124" t="s">
        <v>43</v>
      </c>
      <c r="D1124" t="s">
        <v>36</v>
      </c>
      <c r="E1124">
        <v>884</v>
      </c>
      <c r="F1124" t="s">
        <v>37</v>
      </c>
      <c r="G1124">
        <v>1</v>
      </c>
      <c r="H1124">
        <v>4</v>
      </c>
      <c r="I1124" t="s">
        <v>38</v>
      </c>
      <c r="J1124">
        <v>1</v>
      </c>
      <c r="K1124">
        <v>1585</v>
      </c>
      <c r="L1124">
        <v>2</v>
      </c>
      <c r="M1124" t="s">
        <v>39</v>
      </c>
      <c r="N1124">
        <v>73</v>
      </c>
      <c r="O1124">
        <v>3</v>
      </c>
      <c r="P1124">
        <v>2</v>
      </c>
      <c r="Q1124" t="s">
        <v>40</v>
      </c>
      <c r="R1124">
        <v>3</v>
      </c>
      <c r="S1124" t="s">
        <v>41</v>
      </c>
      <c r="T1124">
        <v>6815</v>
      </c>
      <c r="U1124" t="str">
        <f t="shared" si="52"/>
        <v>Medium</v>
      </c>
      <c r="V1124">
        <v>21447</v>
      </c>
      <c r="W1124">
        <v>6</v>
      </c>
      <c r="X1124" t="s">
        <v>42</v>
      </c>
      <c r="Y1124" t="s">
        <v>43</v>
      </c>
      <c r="Z1124">
        <v>13</v>
      </c>
      <c r="AA1124">
        <v>3</v>
      </c>
      <c r="AB1124">
        <v>1</v>
      </c>
      <c r="AC1124">
        <v>80</v>
      </c>
      <c r="AD1124">
        <v>0</v>
      </c>
      <c r="AE1124">
        <v>15</v>
      </c>
      <c r="AF1124">
        <v>5</v>
      </c>
      <c r="AG1124">
        <v>3</v>
      </c>
      <c r="AH1124" t="str">
        <f t="shared" si="53"/>
        <v>0-2 Years</v>
      </c>
      <c r="AI1124">
        <v>1</v>
      </c>
      <c r="AJ1124">
        <v>0</v>
      </c>
      <c r="AK1124">
        <v>0</v>
      </c>
      <c r="AL1124">
        <v>0</v>
      </c>
    </row>
    <row r="1125" spans="1:38" x14ac:dyDescent="0.25">
      <c r="A1125">
        <v>29</v>
      </c>
      <c r="B1125" t="str">
        <f t="shared" si="51"/>
        <v>Early Career (18-30)</v>
      </c>
      <c r="C1125" t="s">
        <v>43</v>
      </c>
      <c r="D1125" t="s">
        <v>36</v>
      </c>
      <c r="E1125">
        <v>1370</v>
      </c>
      <c r="F1125" t="s">
        <v>45</v>
      </c>
      <c r="G1125">
        <v>3</v>
      </c>
      <c r="H1125">
        <v>1</v>
      </c>
      <c r="I1125" t="s">
        <v>51</v>
      </c>
      <c r="J1125">
        <v>1</v>
      </c>
      <c r="K1125">
        <v>1586</v>
      </c>
      <c r="L1125">
        <v>2</v>
      </c>
      <c r="M1125" t="s">
        <v>46</v>
      </c>
      <c r="N1125">
        <v>87</v>
      </c>
      <c r="O1125">
        <v>3</v>
      </c>
      <c r="P1125">
        <v>1</v>
      </c>
      <c r="Q1125" t="s">
        <v>50</v>
      </c>
      <c r="R1125">
        <v>1</v>
      </c>
      <c r="S1125" t="s">
        <v>41</v>
      </c>
      <c r="T1125">
        <v>4723</v>
      </c>
      <c r="U1125" t="str">
        <f t="shared" si="52"/>
        <v>Medium</v>
      </c>
      <c r="V1125">
        <v>16213</v>
      </c>
      <c r="W1125">
        <v>1</v>
      </c>
      <c r="X1125" t="s">
        <v>42</v>
      </c>
      <c r="Y1125" t="s">
        <v>35</v>
      </c>
      <c r="Z1125">
        <v>18</v>
      </c>
      <c r="AA1125">
        <v>3</v>
      </c>
      <c r="AB1125">
        <v>4</v>
      </c>
      <c r="AC1125">
        <v>80</v>
      </c>
      <c r="AD1125">
        <v>0</v>
      </c>
      <c r="AE1125">
        <v>10</v>
      </c>
      <c r="AF1125">
        <v>3</v>
      </c>
      <c r="AG1125">
        <v>3</v>
      </c>
      <c r="AH1125" t="str">
        <f t="shared" si="53"/>
        <v>6+ Years</v>
      </c>
      <c r="AI1125">
        <v>10</v>
      </c>
      <c r="AJ1125">
        <v>9</v>
      </c>
      <c r="AK1125">
        <v>1</v>
      </c>
      <c r="AL1125">
        <v>5</v>
      </c>
    </row>
    <row r="1126" spans="1:38" x14ac:dyDescent="0.25">
      <c r="A1126">
        <v>35</v>
      </c>
      <c r="B1126" t="str">
        <f t="shared" si="51"/>
        <v>Mid Career (31-45)</v>
      </c>
      <c r="C1126" t="s">
        <v>43</v>
      </c>
      <c r="D1126" t="s">
        <v>36</v>
      </c>
      <c r="E1126">
        <v>670</v>
      </c>
      <c r="F1126" t="s">
        <v>45</v>
      </c>
      <c r="G1126">
        <v>10</v>
      </c>
      <c r="H1126">
        <v>4</v>
      </c>
      <c r="I1126" t="s">
        <v>51</v>
      </c>
      <c r="J1126">
        <v>1</v>
      </c>
      <c r="K1126">
        <v>1587</v>
      </c>
      <c r="L1126">
        <v>1</v>
      </c>
      <c r="M1126" t="s">
        <v>39</v>
      </c>
      <c r="N1126">
        <v>51</v>
      </c>
      <c r="O1126">
        <v>3</v>
      </c>
      <c r="P1126">
        <v>2</v>
      </c>
      <c r="Q1126" t="s">
        <v>54</v>
      </c>
      <c r="R1126">
        <v>3</v>
      </c>
      <c r="S1126" t="s">
        <v>41</v>
      </c>
      <c r="T1126">
        <v>6142</v>
      </c>
      <c r="U1126" t="str">
        <f t="shared" si="52"/>
        <v>Medium</v>
      </c>
      <c r="V1126">
        <v>4223</v>
      </c>
      <c r="W1126">
        <v>3</v>
      </c>
      <c r="X1126" t="s">
        <v>42</v>
      </c>
      <c r="Y1126" t="s">
        <v>35</v>
      </c>
      <c r="Z1126">
        <v>16</v>
      </c>
      <c r="AA1126">
        <v>3</v>
      </c>
      <c r="AB1126">
        <v>3</v>
      </c>
      <c r="AC1126">
        <v>80</v>
      </c>
      <c r="AD1126">
        <v>0</v>
      </c>
      <c r="AE1126">
        <v>10</v>
      </c>
      <c r="AF1126">
        <v>4</v>
      </c>
      <c r="AG1126">
        <v>3</v>
      </c>
      <c r="AH1126" t="str">
        <f t="shared" si="53"/>
        <v>3-5 Years</v>
      </c>
      <c r="AI1126">
        <v>5</v>
      </c>
      <c r="AJ1126">
        <v>2</v>
      </c>
      <c r="AK1126">
        <v>0</v>
      </c>
      <c r="AL1126">
        <v>4</v>
      </c>
    </row>
    <row r="1127" spans="1:38" x14ac:dyDescent="0.25">
      <c r="A1127">
        <v>39</v>
      </c>
      <c r="B1127" t="str">
        <f t="shared" si="51"/>
        <v>Mid Career (31-45)</v>
      </c>
      <c r="C1127" t="s">
        <v>43</v>
      </c>
      <c r="D1127" t="s">
        <v>36</v>
      </c>
      <c r="E1127">
        <v>1462</v>
      </c>
      <c r="F1127" t="s">
        <v>37</v>
      </c>
      <c r="G1127">
        <v>6</v>
      </c>
      <c r="H1127">
        <v>3</v>
      </c>
      <c r="I1127" t="s">
        <v>51</v>
      </c>
      <c r="J1127">
        <v>1</v>
      </c>
      <c r="K1127">
        <v>1588</v>
      </c>
      <c r="L1127">
        <v>4</v>
      </c>
      <c r="M1127" t="s">
        <v>46</v>
      </c>
      <c r="N1127">
        <v>38</v>
      </c>
      <c r="O1127">
        <v>4</v>
      </c>
      <c r="P1127">
        <v>3</v>
      </c>
      <c r="Q1127" t="s">
        <v>40</v>
      </c>
      <c r="R1127">
        <v>3</v>
      </c>
      <c r="S1127" t="s">
        <v>48</v>
      </c>
      <c r="T1127">
        <v>8237</v>
      </c>
      <c r="U1127" t="str">
        <f t="shared" si="52"/>
        <v>High</v>
      </c>
      <c r="V1127">
        <v>4658</v>
      </c>
      <c r="W1127">
        <v>2</v>
      </c>
      <c r="X1127" t="s">
        <v>42</v>
      </c>
      <c r="Y1127" t="s">
        <v>43</v>
      </c>
      <c r="Z1127">
        <v>11</v>
      </c>
      <c r="AA1127">
        <v>3</v>
      </c>
      <c r="AB1127">
        <v>1</v>
      </c>
      <c r="AC1127">
        <v>80</v>
      </c>
      <c r="AD1127">
        <v>1</v>
      </c>
      <c r="AE1127">
        <v>11</v>
      </c>
      <c r="AF1127">
        <v>3</v>
      </c>
      <c r="AG1127">
        <v>3</v>
      </c>
      <c r="AH1127" t="str">
        <f t="shared" si="53"/>
        <v>6+ Years</v>
      </c>
      <c r="AI1127">
        <v>7</v>
      </c>
      <c r="AJ1127">
        <v>6</v>
      </c>
      <c r="AK1127">
        <v>7</v>
      </c>
      <c r="AL1127">
        <v>6</v>
      </c>
    </row>
    <row r="1128" spans="1:38" x14ac:dyDescent="0.25">
      <c r="A1128">
        <v>29</v>
      </c>
      <c r="B1128" t="str">
        <f t="shared" si="51"/>
        <v>Early Career (18-30)</v>
      </c>
      <c r="C1128" t="s">
        <v>43</v>
      </c>
      <c r="D1128" t="s">
        <v>44</v>
      </c>
      <c r="E1128">
        <v>995</v>
      </c>
      <c r="F1128" t="s">
        <v>45</v>
      </c>
      <c r="G1128">
        <v>2</v>
      </c>
      <c r="H1128">
        <v>1</v>
      </c>
      <c r="I1128" t="s">
        <v>38</v>
      </c>
      <c r="J1128">
        <v>1</v>
      </c>
      <c r="K1128">
        <v>1590</v>
      </c>
      <c r="L1128">
        <v>1</v>
      </c>
      <c r="M1128" t="s">
        <v>46</v>
      </c>
      <c r="N1128">
        <v>87</v>
      </c>
      <c r="O1128">
        <v>3</v>
      </c>
      <c r="P1128">
        <v>2</v>
      </c>
      <c r="Q1128" t="s">
        <v>54</v>
      </c>
      <c r="R1128">
        <v>4</v>
      </c>
      <c r="S1128" t="s">
        <v>52</v>
      </c>
      <c r="T1128">
        <v>8853</v>
      </c>
      <c r="U1128" t="str">
        <f t="shared" si="52"/>
        <v>High</v>
      </c>
      <c r="V1128">
        <v>24483</v>
      </c>
      <c r="W1128">
        <v>1</v>
      </c>
      <c r="X1128" t="s">
        <v>42</v>
      </c>
      <c r="Y1128" t="s">
        <v>43</v>
      </c>
      <c r="Z1128">
        <v>19</v>
      </c>
      <c r="AA1128">
        <v>3</v>
      </c>
      <c r="AB1128">
        <v>4</v>
      </c>
      <c r="AC1128">
        <v>80</v>
      </c>
      <c r="AD1128">
        <v>1</v>
      </c>
      <c r="AE1128">
        <v>6</v>
      </c>
      <c r="AF1128">
        <v>0</v>
      </c>
      <c r="AG1128">
        <v>4</v>
      </c>
      <c r="AH1128" t="str">
        <f t="shared" si="53"/>
        <v>6+ Years</v>
      </c>
      <c r="AI1128">
        <v>6</v>
      </c>
      <c r="AJ1128">
        <v>4</v>
      </c>
      <c r="AK1128">
        <v>1</v>
      </c>
      <c r="AL1128">
        <v>3</v>
      </c>
    </row>
    <row r="1129" spans="1:38" x14ac:dyDescent="0.25">
      <c r="A1129">
        <v>50</v>
      </c>
      <c r="B1129" t="str">
        <f t="shared" si="51"/>
        <v>Late Career (46+)</v>
      </c>
      <c r="C1129" t="s">
        <v>43</v>
      </c>
      <c r="D1129" t="s">
        <v>36</v>
      </c>
      <c r="E1129">
        <v>264</v>
      </c>
      <c r="F1129" t="s">
        <v>37</v>
      </c>
      <c r="G1129">
        <v>9</v>
      </c>
      <c r="H1129">
        <v>3</v>
      </c>
      <c r="I1129" t="s">
        <v>59</v>
      </c>
      <c r="J1129">
        <v>1</v>
      </c>
      <c r="K1129">
        <v>1591</v>
      </c>
      <c r="L1129">
        <v>3</v>
      </c>
      <c r="M1129" t="s">
        <v>46</v>
      </c>
      <c r="N1129">
        <v>59</v>
      </c>
      <c r="O1129">
        <v>3</v>
      </c>
      <c r="P1129">
        <v>5</v>
      </c>
      <c r="Q1129" t="s">
        <v>56</v>
      </c>
      <c r="R1129">
        <v>3</v>
      </c>
      <c r="S1129" t="s">
        <v>48</v>
      </c>
      <c r="T1129">
        <v>19331</v>
      </c>
      <c r="U1129" t="str">
        <f t="shared" si="52"/>
        <v>High</v>
      </c>
      <c r="V1129">
        <v>19519</v>
      </c>
      <c r="W1129">
        <v>4</v>
      </c>
      <c r="X1129" t="s">
        <v>42</v>
      </c>
      <c r="Y1129" t="s">
        <v>35</v>
      </c>
      <c r="Z1129">
        <v>16</v>
      </c>
      <c r="AA1129">
        <v>3</v>
      </c>
      <c r="AB1129">
        <v>3</v>
      </c>
      <c r="AC1129">
        <v>80</v>
      </c>
      <c r="AD1129">
        <v>1</v>
      </c>
      <c r="AE1129">
        <v>27</v>
      </c>
      <c r="AF1129">
        <v>2</v>
      </c>
      <c r="AG1129">
        <v>3</v>
      </c>
      <c r="AH1129" t="str">
        <f t="shared" si="53"/>
        <v>0-2 Years</v>
      </c>
      <c r="AI1129">
        <v>1</v>
      </c>
      <c r="AJ1129">
        <v>0</v>
      </c>
      <c r="AK1129">
        <v>0</v>
      </c>
      <c r="AL1129">
        <v>0</v>
      </c>
    </row>
    <row r="1130" spans="1:38" x14ac:dyDescent="0.25">
      <c r="A1130">
        <v>23</v>
      </c>
      <c r="B1130" t="str">
        <f t="shared" si="51"/>
        <v>Early Career (18-30)</v>
      </c>
      <c r="C1130" t="s">
        <v>43</v>
      </c>
      <c r="D1130" t="s">
        <v>36</v>
      </c>
      <c r="E1130">
        <v>977</v>
      </c>
      <c r="F1130" t="s">
        <v>45</v>
      </c>
      <c r="G1130">
        <v>10</v>
      </c>
      <c r="H1130">
        <v>3</v>
      </c>
      <c r="I1130" t="s">
        <v>60</v>
      </c>
      <c r="J1130">
        <v>1</v>
      </c>
      <c r="K1130">
        <v>1592</v>
      </c>
      <c r="L1130">
        <v>4</v>
      </c>
      <c r="M1130" t="s">
        <v>46</v>
      </c>
      <c r="N1130">
        <v>45</v>
      </c>
      <c r="O1130">
        <v>4</v>
      </c>
      <c r="P1130">
        <v>1</v>
      </c>
      <c r="Q1130" t="s">
        <v>47</v>
      </c>
      <c r="R1130">
        <v>3</v>
      </c>
      <c r="S1130" t="s">
        <v>48</v>
      </c>
      <c r="T1130">
        <v>2073</v>
      </c>
      <c r="U1130" t="str">
        <f t="shared" si="52"/>
        <v>Low</v>
      </c>
      <c r="V1130">
        <v>12826</v>
      </c>
      <c r="W1130">
        <v>2</v>
      </c>
      <c r="X1130" t="s">
        <v>42</v>
      </c>
      <c r="Y1130" t="s">
        <v>43</v>
      </c>
      <c r="Z1130">
        <v>16</v>
      </c>
      <c r="AA1130">
        <v>3</v>
      </c>
      <c r="AB1130">
        <v>4</v>
      </c>
      <c r="AC1130">
        <v>80</v>
      </c>
      <c r="AD1130">
        <v>1</v>
      </c>
      <c r="AE1130">
        <v>4</v>
      </c>
      <c r="AF1130">
        <v>2</v>
      </c>
      <c r="AG1130">
        <v>3</v>
      </c>
      <c r="AH1130" t="str">
        <f t="shared" si="53"/>
        <v>0-2 Years</v>
      </c>
      <c r="AI1130">
        <v>2</v>
      </c>
      <c r="AJ1130">
        <v>2</v>
      </c>
      <c r="AK1130">
        <v>2</v>
      </c>
      <c r="AL1130">
        <v>2</v>
      </c>
    </row>
    <row r="1131" spans="1:38" x14ac:dyDescent="0.25">
      <c r="A1131">
        <v>36</v>
      </c>
      <c r="B1131" t="str">
        <f t="shared" si="51"/>
        <v>Mid Career (31-45)</v>
      </c>
      <c r="C1131" t="s">
        <v>43</v>
      </c>
      <c r="D1131" t="s">
        <v>44</v>
      </c>
      <c r="E1131">
        <v>1302</v>
      </c>
      <c r="F1131" t="s">
        <v>45</v>
      </c>
      <c r="G1131">
        <v>6</v>
      </c>
      <c r="H1131">
        <v>4</v>
      </c>
      <c r="I1131" t="s">
        <v>38</v>
      </c>
      <c r="J1131">
        <v>1</v>
      </c>
      <c r="K1131">
        <v>1594</v>
      </c>
      <c r="L1131">
        <v>1</v>
      </c>
      <c r="M1131" t="s">
        <v>46</v>
      </c>
      <c r="N1131">
        <v>80</v>
      </c>
      <c r="O1131">
        <v>4</v>
      </c>
      <c r="P1131">
        <v>2</v>
      </c>
      <c r="Q1131" t="s">
        <v>50</v>
      </c>
      <c r="R1131">
        <v>1</v>
      </c>
      <c r="S1131" t="s">
        <v>48</v>
      </c>
      <c r="T1131">
        <v>5562</v>
      </c>
      <c r="U1131" t="str">
        <f t="shared" si="52"/>
        <v>Medium</v>
      </c>
      <c r="V1131">
        <v>19711</v>
      </c>
      <c r="W1131">
        <v>3</v>
      </c>
      <c r="X1131" t="s">
        <v>42</v>
      </c>
      <c r="Y1131" t="s">
        <v>35</v>
      </c>
      <c r="Z1131">
        <v>13</v>
      </c>
      <c r="AA1131">
        <v>3</v>
      </c>
      <c r="AB1131">
        <v>4</v>
      </c>
      <c r="AC1131">
        <v>80</v>
      </c>
      <c r="AD1131">
        <v>1</v>
      </c>
      <c r="AE1131">
        <v>9</v>
      </c>
      <c r="AF1131">
        <v>3</v>
      </c>
      <c r="AG1131">
        <v>3</v>
      </c>
      <c r="AH1131" t="str">
        <f t="shared" si="53"/>
        <v>3-5 Years</v>
      </c>
      <c r="AI1131">
        <v>3</v>
      </c>
      <c r="AJ1131">
        <v>2</v>
      </c>
      <c r="AK1131">
        <v>0</v>
      </c>
      <c r="AL1131">
        <v>2</v>
      </c>
    </row>
    <row r="1132" spans="1:38" x14ac:dyDescent="0.25">
      <c r="A1132">
        <v>42</v>
      </c>
      <c r="B1132" t="str">
        <f t="shared" si="51"/>
        <v>Mid Career (31-45)</v>
      </c>
      <c r="C1132" t="s">
        <v>43</v>
      </c>
      <c r="D1132" t="s">
        <v>36</v>
      </c>
      <c r="E1132">
        <v>1059</v>
      </c>
      <c r="F1132" t="s">
        <v>45</v>
      </c>
      <c r="G1132">
        <v>9</v>
      </c>
      <c r="H1132">
        <v>2</v>
      </c>
      <c r="I1132" t="s">
        <v>49</v>
      </c>
      <c r="J1132">
        <v>1</v>
      </c>
      <c r="K1132">
        <v>1595</v>
      </c>
      <c r="L1132">
        <v>4</v>
      </c>
      <c r="M1132" t="s">
        <v>46</v>
      </c>
      <c r="N1132">
        <v>93</v>
      </c>
      <c r="O1132">
        <v>2</v>
      </c>
      <c r="P1132">
        <v>5</v>
      </c>
      <c r="Q1132" t="s">
        <v>56</v>
      </c>
      <c r="R1132">
        <v>4</v>
      </c>
      <c r="S1132" t="s">
        <v>41</v>
      </c>
      <c r="T1132">
        <v>19613</v>
      </c>
      <c r="U1132" t="str">
        <f t="shared" si="52"/>
        <v>High</v>
      </c>
      <c r="V1132">
        <v>26362</v>
      </c>
      <c r="W1132">
        <v>8</v>
      </c>
      <c r="X1132" t="s">
        <v>42</v>
      </c>
      <c r="Y1132" t="s">
        <v>43</v>
      </c>
      <c r="Z1132">
        <v>22</v>
      </c>
      <c r="AA1132">
        <v>4</v>
      </c>
      <c r="AB1132">
        <v>4</v>
      </c>
      <c r="AC1132">
        <v>80</v>
      </c>
      <c r="AD1132">
        <v>0</v>
      </c>
      <c r="AE1132">
        <v>24</v>
      </c>
      <c r="AF1132">
        <v>2</v>
      </c>
      <c r="AG1132">
        <v>3</v>
      </c>
      <c r="AH1132" t="str">
        <f t="shared" si="53"/>
        <v>0-2 Years</v>
      </c>
      <c r="AI1132">
        <v>1</v>
      </c>
      <c r="AJ1132">
        <v>0</v>
      </c>
      <c r="AK1132">
        <v>0</v>
      </c>
      <c r="AL1132">
        <v>1</v>
      </c>
    </row>
    <row r="1133" spans="1:38" x14ac:dyDescent="0.25">
      <c r="A1133">
        <v>35</v>
      </c>
      <c r="B1133" t="str">
        <f t="shared" si="51"/>
        <v>Mid Career (31-45)</v>
      </c>
      <c r="C1133" t="s">
        <v>43</v>
      </c>
      <c r="D1133" t="s">
        <v>36</v>
      </c>
      <c r="E1133">
        <v>750</v>
      </c>
      <c r="F1133" t="s">
        <v>45</v>
      </c>
      <c r="G1133">
        <v>28</v>
      </c>
      <c r="H1133">
        <v>3</v>
      </c>
      <c r="I1133" t="s">
        <v>38</v>
      </c>
      <c r="J1133">
        <v>1</v>
      </c>
      <c r="K1133">
        <v>1596</v>
      </c>
      <c r="L1133">
        <v>2</v>
      </c>
      <c r="M1133" t="s">
        <v>46</v>
      </c>
      <c r="N1133">
        <v>46</v>
      </c>
      <c r="O1133">
        <v>4</v>
      </c>
      <c r="P1133">
        <v>2</v>
      </c>
      <c r="Q1133" t="s">
        <v>50</v>
      </c>
      <c r="R1133">
        <v>3</v>
      </c>
      <c r="S1133" t="s">
        <v>48</v>
      </c>
      <c r="T1133">
        <v>3407</v>
      </c>
      <c r="U1133" t="str">
        <f t="shared" si="52"/>
        <v>Medium</v>
      </c>
      <c r="V1133">
        <v>25348</v>
      </c>
      <c r="W1133">
        <v>1</v>
      </c>
      <c r="X1133" t="s">
        <v>42</v>
      </c>
      <c r="Y1133" t="s">
        <v>43</v>
      </c>
      <c r="Z1133">
        <v>17</v>
      </c>
      <c r="AA1133">
        <v>3</v>
      </c>
      <c r="AB1133">
        <v>4</v>
      </c>
      <c r="AC1133">
        <v>80</v>
      </c>
      <c r="AD1133">
        <v>2</v>
      </c>
      <c r="AE1133">
        <v>10</v>
      </c>
      <c r="AF1133">
        <v>3</v>
      </c>
      <c r="AG1133">
        <v>2</v>
      </c>
      <c r="AH1133" t="str">
        <f t="shared" si="53"/>
        <v>6+ Years</v>
      </c>
      <c r="AI1133">
        <v>10</v>
      </c>
      <c r="AJ1133">
        <v>9</v>
      </c>
      <c r="AK1133">
        <v>6</v>
      </c>
      <c r="AL1133">
        <v>8</v>
      </c>
    </row>
    <row r="1134" spans="1:38" x14ac:dyDescent="0.25">
      <c r="A1134">
        <v>34</v>
      </c>
      <c r="B1134" t="str">
        <f t="shared" si="51"/>
        <v>Mid Career (31-45)</v>
      </c>
      <c r="C1134" t="s">
        <v>43</v>
      </c>
      <c r="D1134" t="s">
        <v>44</v>
      </c>
      <c r="E1134">
        <v>653</v>
      </c>
      <c r="F1134" t="s">
        <v>45</v>
      </c>
      <c r="G1134">
        <v>10</v>
      </c>
      <c r="H1134">
        <v>4</v>
      </c>
      <c r="I1134" t="s">
        <v>60</v>
      </c>
      <c r="J1134">
        <v>1</v>
      </c>
      <c r="K1134">
        <v>1597</v>
      </c>
      <c r="L1134">
        <v>4</v>
      </c>
      <c r="M1134" t="s">
        <v>46</v>
      </c>
      <c r="N1134">
        <v>92</v>
      </c>
      <c r="O1134">
        <v>2</v>
      </c>
      <c r="P1134">
        <v>2</v>
      </c>
      <c r="Q1134" t="s">
        <v>54</v>
      </c>
      <c r="R1134">
        <v>3</v>
      </c>
      <c r="S1134" t="s">
        <v>48</v>
      </c>
      <c r="T1134">
        <v>5063</v>
      </c>
      <c r="U1134" t="str">
        <f t="shared" si="52"/>
        <v>Medium</v>
      </c>
      <c r="V1134">
        <v>15332</v>
      </c>
      <c r="W1134">
        <v>1</v>
      </c>
      <c r="X1134" t="s">
        <v>42</v>
      </c>
      <c r="Y1134" t="s">
        <v>43</v>
      </c>
      <c r="Z1134">
        <v>14</v>
      </c>
      <c r="AA1134">
        <v>3</v>
      </c>
      <c r="AB1134">
        <v>2</v>
      </c>
      <c r="AC1134">
        <v>80</v>
      </c>
      <c r="AD1134">
        <v>1</v>
      </c>
      <c r="AE1134">
        <v>8</v>
      </c>
      <c r="AF1134">
        <v>3</v>
      </c>
      <c r="AG1134">
        <v>2</v>
      </c>
      <c r="AH1134" t="str">
        <f t="shared" si="53"/>
        <v>6+ Years</v>
      </c>
      <c r="AI1134">
        <v>8</v>
      </c>
      <c r="AJ1134">
        <v>2</v>
      </c>
      <c r="AK1134">
        <v>7</v>
      </c>
      <c r="AL1134">
        <v>7</v>
      </c>
    </row>
    <row r="1135" spans="1:38" x14ac:dyDescent="0.25">
      <c r="A1135">
        <v>40</v>
      </c>
      <c r="B1135" t="str">
        <f t="shared" si="51"/>
        <v>Mid Career (31-45)</v>
      </c>
      <c r="C1135" t="s">
        <v>43</v>
      </c>
      <c r="D1135" t="s">
        <v>36</v>
      </c>
      <c r="E1135">
        <v>118</v>
      </c>
      <c r="F1135" t="s">
        <v>37</v>
      </c>
      <c r="G1135">
        <v>14</v>
      </c>
      <c r="H1135">
        <v>2</v>
      </c>
      <c r="I1135" t="s">
        <v>38</v>
      </c>
      <c r="J1135">
        <v>1</v>
      </c>
      <c r="K1135">
        <v>1598</v>
      </c>
      <c r="L1135">
        <v>4</v>
      </c>
      <c r="M1135" t="s">
        <v>39</v>
      </c>
      <c r="N1135">
        <v>84</v>
      </c>
      <c r="O1135">
        <v>3</v>
      </c>
      <c r="P1135">
        <v>2</v>
      </c>
      <c r="Q1135" t="s">
        <v>40</v>
      </c>
      <c r="R1135">
        <v>1</v>
      </c>
      <c r="S1135" t="s">
        <v>48</v>
      </c>
      <c r="T1135">
        <v>4639</v>
      </c>
      <c r="U1135" t="str">
        <f t="shared" si="52"/>
        <v>Medium</v>
      </c>
      <c r="V1135">
        <v>11262</v>
      </c>
      <c r="W1135">
        <v>1</v>
      </c>
      <c r="X1135" t="s">
        <v>42</v>
      </c>
      <c r="Y1135" t="s">
        <v>43</v>
      </c>
      <c r="Z1135">
        <v>15</v>
      </c>
      <c r="AA1135">
        <v>3</v>
      </c>
      <c r="AB1135">
        <v>3</v>
      </c>
      <c r="AC1135">
        <v>80</v>
      </c>
      <c r="AD1135">
        <v>1</v>
      </c>
      <c r="AE1135">
        <v>5</v>
      </c>
      <c r="AF1135">
        <v>2</v>
      </c>
      <c r="AG1135">
        <v>3</v>
      </c>
      <c r="AH1135" t="str">
        <f t="shared" si="53"/>
        <v>3-5 Years</v>
      </c>
      <c r="AI1135">
        <v>5</v>
      </c>
      <c r="AJ1135">
        <v>4</v>
      </c>
      <c r="AK1135">
        <v>1</v>
      </c>
      <c r="AL1135">
        <v>2</v>
      </c>
    </row>
    <row r="1136" spans="1:38" x14ac:dyDescent="0.25">
      <c r="A1136">
        <v>43</v>
      </c>
      <c r="B1136" t="str">
        <f t="shared" si="51"/>
        <v>Mid Career (31-45)</v>
      </c>
      <c r="C1136" t="s">
        <v>43</v>
      </c>
      <c r="D1136" t="s">
        <v>36</v>
      </c>
      <c r="E1136">
        <v>990</v>
      </c>
      <c r="F1136" t="s">
        <v>45</v>
      </c>
      <c r="G1136">
        <v>27</v>
      </c>
      <c r="H1136">
        <v>3</v>
      </c>
      <c r="I1136" t="s">
        <v>60</v>
      </c>
      <c r="J1136">
        <v>1</v>
      </c>
      <c r="K1136">
        <v>1599</v>
      </c>
      <c r="L1136">
        <v>4</v>
      </c>
      <c r="M1136" t="s">
        <v>46</v>
      </c>
      <c r="N1136">
        <v>87</v>
      </c>
      <c r="O1136">
        <v>4</v>
      </c>
      <c r="P1136">
        <v>1</v>
      </c>
      <c r="Q1136" t="s">
        <v>50</v>
      </c>
      <c r="R1136">
        <v>2</v>
      </c>
      <c r="S1136" t="s">
        <v>52</v>
      </c>
      <c r="T1136">
        <v>4876</v>
      </c>
      <c r="U1136" t="str">
        <f t="shared" si="52"/>
        <v>Medium</v>
      </c>
      <c r="V1136">
        <v>5855</v>
      </c>
      <c r="W1136">
        <v>5</v>
      </c>
      <c r="X1136" t="s">
        <v>42</v>
      </c>
      <c r="Y1136" t="s">
        <v>43</v>
      </c>
      <c r="Z1136">
        <v>12</v>
      </c>
      <c r="AA1136">
        <v>3</v>
      </c>
      <c r="AB1136">
        <v>3</v>
      </c>
      <c r="AC1136">
        <v>80</v>
      </c>
      <c r="AD1136">
        <v>1</v>
      </c>
      <c r="AE1136">
        <v>8</v>
      </c>
      <c r="AF1136">
        <v>0</v>
      </c>
      <c r="AG1136">
        <v>3</v>
      </c>
      <c r="AH1136" t="str">
        <f t="shared" si="53"/>
        <v>6+ Years</v>
      </c>
      <c r="AI1136">
        <v>6</v>
      </c>
      <c r="AJ1136">
        <v>4</v>
      </c>
      <c r="AK1136">
        <v>0</v>
      </c>
      <c r="AL1136">
        <v>2</v>
      </c>
    </row>
    <row r="1137" spans="1:38" x14ac:dyDescent="0.25">
      <c r="A1137">
        <v>35</v>
      </c>
      <c r="B1137" t="str">
        <f t="shared" si="51"/>
        <v>Mid Career (31-45)</v>
      </c>
      <c r="C1137" t="s">
        <v>43</v>
      </c>
      <c r="D1137" t="s">
        <v>36</v>
      </c>
      <c r="E1137">
        <v>1349</v>
      </c>
      <c r="F1137" t="s">
        <v>45</v>
      </c>
      <c r="G1137">
        <v>7</v>
      </c>
      <c r="H1137">
        <v>2</v>
      </c>
      <c r="I1137" t="s">
        <v>38</v>
      </c>
      <c r="J1137">
        <v>1</v>
      </c>
      <c r="K1137">
        <v>1601</v>
      </c>
      <c r="L1137">
        <v>3</v>
      </c>
      <c r="M1137" t="s">
        <v>46</v>
      </c>
      <c r="N1137">
        <v>63</v>
      </c>
      <c r="O1137">
        <v>2</v>
      </c>
      <c r="P1137">
        <v>1</v>
      </c>
      <c r="Q1137" t="s">
        <v>50</v>
      </c>
      <c r="R1137">
        <v>4</v>
      </c>
      <c r="S1137" t="s">
        <v>48</v>
      </c>
      <c r="T1137">
        <v>2690</v>
      </c>
      <c r="U1137" t="str">
        <f t="shared" si="52"/>
        <v>Low</v>
      </c>
      <c r="V1137">
        <v>7713</v>
      </c>
      <c r="W1137">
        <v>1</v>
      </c>
      <c r="X1137" t="s">
        <v>42</v>
      </c>
      <c r="Y1137" t="s">
        <v>43</v>
      </c>
      <c r="Z1137">
        <v>18</v>
      </c>
      <c r="AA1137">
        <v>3</v>
      </c>
      <c r="AB1137">
        <v>4</v>
      </c>
      <c r="AC1137">
        <v>80</v>
      </c>
      <c r="AD1137">
        <v>1</v>
      </c>
      <c r="AE1137">
        <v>1</v>
      </c>
      <c r="AF1137">
        <v>5</v>
      </c>
      <c r="AG1137">
        <v>2</v>
      </c>
      <c r="AH1137" t="str">
        <f t="shared" si="53"/>
        <v>0-2 Years</v>
      </c>
      <c r="AI1137">
        <v>1</v>
      </c>
      <c r="AJ1137">
        <v>0</v>
      </c>
      <c r="AK1137">
        <v>0</v>
      </c>
      <c r="AL1137">
        <v>1</v>
      </c>
    </row>
    <row r="1138" spans="1:38" x14ac:dyDescent="0.25">
      <c r="A1138">
        <v>46</v>
      </c>
      <c r="B1138" t="str">
        <f t="shared" si="51"/>
        <v>Late Career (46+)</v>
      </c>
      <c r="C1138" t="s">
        <v>43</v>
      </c>
      <c r="D1138" t="s">
        <v>36</v>
      </c>
      <c r="E1138">
        <v>563</v>
      </c>
      <c r="F1138" t="s">
        <v>37</v>
      </c>
      <c r="G1138">
        <v>1</v>
      </c>
      <c r="H1138">
        <v>4</v>
      </c>
      <c r="I1138" t="s">
        <v>38</v>
      </c>
      <c r="J1138">
        <v>1</v>
      </c>
      <c r="K1138">
        <v>1602</v>
      </c>
      <c r="L1138">
        <v>4</v>
      </c>
      <c r="M1138" t="s">
        <v>46</v>
      </c>
      <c r="N1138">
        <v>56</v>
      </c>
      <c r="O1138">
        <v>4</v>
      </c>
      <c r="P1138">
        <v>4</v>
      </c>
      <c r="Q1138" t="s">
        <v>56</v>
      </c>
      <c r="R1138">
        <v>1</v>
      </c>
      <c r="S1138" t="s">
        <v>41</v>
      </c>
      <c r="T1138">
        <v>17567</v>
      </c>
      <c r="U1138" t="str">
        <f t="shared" si="52"/>
        <v>High</v>
      </c>
      <c r="V1138">
        <v>3156</v>
      </c>
      <c r="W1138">
        <v>1</v>
      </c>
      <c r="X1138" t="s">
        <v>42</v>
      </c>
      <c r="Y1138" t="s">
        <v>43</v>
      </c>
      <c r="Z1138">
        <v>15</v>
      </c>
      <c r="AA1138">
        <v>3</v>
      </c>
      <c r="AB1138">
        <v>2</v>
      </c>
      <c r="AC1138">
        <v>80</v>
      </c>
      <c r="AD1138">
        <v>0</v>
      </c>
      <c r="AE1138">
        <v>27</v>
      </c>
      <c r="AF1138">
        <v>5</v>
      </c>
      <c r="AG1138">
        <v>1</v>
      </c>
      <c r="AH1138" t="str">
        <f t="shared" si="53"/>
        <v>6+ Years</v>
      </c>
      <c r="AI1138">
        <v>26</v>
      </c>
      <c r="AJ1138">
        <v>0</v>
      </c>
      <c r="AK1138">
        <v>0</v>
      </c>
      <c r="AL1138">
        <v>12</v>
      </c>
    </row>
    <row r="1139" spans="1:38" x14ac:dyDescent="0.25">
      <c r="A1139">
        <v>28</v>
      </c>
      <c r="B1139" t="str">
        <f t="shared" si="51"/>
        <v>Early Career (18-30)</v>
      </c>
      <c r="C1139" t="s">
        <v>35</v>
      </c>
      <c r="D1139" t="s">
        <v>36</v>
      </c>
      <c r="E1139">
        <v>329</v>
      </c>
      <c r="F1139" t="s">
        <v>45</v>
      </c>
      <c r="G1139">
        <v>24</v>
      </c>
      <c r="H1139">
        <v>3</v>
      </c>
      <c r="I1139" t="s">
        <v>51</v>
      </c>
      <c r="J1139">
        <v>1</v>
      </c>
      <c r="K1139">
        <v>1604</v>
      </c>
      <c r="L1139">
        <v>3</v>
      </c>
      <c r="M1139" t="s">
        <v>46</v>
      </c>
      <c r="N1139">
        <v>51</v>
      </c>
      <c r="O1139">
        <v>3</v>
      </c>
      <c r="P1139">
        <v>1</v>
      </c>
      <c r="Q1139" t="s">
        <v>50</v>
      </c>
      <c r="R1139">
        <v>2</v>
      </c>
      <c r="S1139" t="s">
        <v>48</v>
      </c>
      <c r="T1139">
        <v>2408</v>
      </c>
      <c r="U1139" t="str">
        <f t="shared" si="52"/>
        <v>Low</v>
      </c>
      <c r="V1139">
        <v>7324</v>
      </c>
      <c r="W1139">
        <v>1</v>
      </c>
      <c r="X1139" t="s">
        <v>42</v>
      </c>
      <c r="Y1139" t="s">
        <v>35</v>
      </c>
      <c r="Z1139">
        <v>17</v>
      </c>
      <c r="AA1139">
        <v>3</v>
      </c>
      <c r="AB1139">
        <v>3</v>
      </c>
      <c r="AC1139">
        <v>80</v>
      </c>
      <c r="AD1139">
        <v>3</v>
      </c>
      <c r="AE1139">
        <v>1</v>
      </c>
      <c r="AF1139">
        <v>3</v>
      </c>
      <c r="AG1139">
        <v>3</v>
      </c>
      <c r="AH1139" t="str">
        <f t="shared" si="53"/>
        <v>0-2 Years</v>
      </c>
      <c r="AI1139">
        <v>1</v>
      </c>
      <c r="AJ1139">
        <v>1</v>
      </c>
      <c r="AK1139">
        <v>0</v>
      </c>
      <c r="AL1139">
        <v>0</v>
      </c>
    </row>
    <row r="1140" spans="1:38" x14ac:dyDescent="0.25">
      <c r="A1140">
        <v>22</v>
      </c>
      <c r="B1140" t="str">
        <f t="shared" si="51"/>
        <v>Early Career (18-30)</v>
      </c>
      <c r="C1140" t="s">
        <v>43</v>
      </c>
      <c r="D1140" t="s">
        <v>55</v>
      </c>
      <c r="E1140">
        <v>457</v>
      </c>
      <c r="F1140" t="s">
        <v>45</v>
      </c>
      <c r="G1140">
        <v>26</v>
      </c>
      <c r="H1140">
        <v>2</v>
      </c>
      <c r="I1140" t="s">
        <v>49</v>
      </c>
      <c r="J1140">
        <v>1</v>
      </c>
      <c r="K1140">
        <v>1605</v>
      </c>
      <c r="L1140">
        <v>2</v>
      </c>
      <c r="M1140" t="s">
        <v>39</v>
      </c>
      <c r="N1140">
        <v>85</v>
      </c>
      <c r="O1140">
        <v>2</v>
      </c>
      <c r="P1140">
        <v>1</v>
      </c>
      <c r="Q1140" t="s">
        <v>47</v>
      </c>
      <c r="R1140">
        <v>3</v>
      </c>
      <c r="S1140" t="s">
        <v>48</v>
      </c>
      <c r="T1140">
        <v>2814</v>
      </c>
      <c r="U1140" t="str">
        <f t="shared" si="52"/>
        <v>Low</v>
      </c>
      <c r="V1140">
        <v>10293</v>
      </c>
      <c r="W1140">
        <v>1</v>
      </c>
      <c r="X1140" t="s">
        <v>42</v>
      </c>
      <c r="Y1140" t="s">
        <v>35</v>
      </c>
      <c r="Z1140">
        <v>14</v>
      </c>
      <c r="AA1140">
        <v>3</v>
      </c>
      <c r="AB1140">
        <v>2</v>
      </c>
      <c r="AC1140">
        <v>80</v>
      </c>
      <c r="AD1140">
        <v>0</v>
      </c>
      <c r="AE1140">
        <v>4</v>
      </c>
      <c r="AF1140">
        <v>2</v>
      </c>
      <c r="AG1140">
        <v>2</v>
      </c>
      <c r="AH1140" t="str">
        <f t="shared" si="53"/>
        <v>3-5 Years</v>
      </c>
      <c r="AI1140">
        <v>4</v>
      </c>
      <c r="AJ1140">
        <v>2</v>
      </c>
      <c r="AK1140">
        <v>1</v>
      </c>
      <c r="AL1140">
        <v>3</v>
      </c>
    </row>
    <row r="1141" spans="1:38" x14ac:dyDescent="0.25">
      <c r="A1141">
        <v>50</v>
      </c>
      <c r="B1141" t="str">
        <f t="shared" si="51"/>
        <v>Late Career (46+)</v>
      </c>
      <c r="C1141" t="s">
        <v>43</v>
      </c>
      <c r="D1141" t="s">
        <v>44</v>
      </c>
      <c r="E1141">
        <v>1234</v>
      </c>
      <c r="F1141" t="s">
        <v>45</v>
      </c>
      <c r="G1141">
        <v>20</v>
      </c>
      <c r="H1141">
        <v>5</v>
      </c>
      <c r="I1141" t="s">
        <v>51</v>
      </c>
      <c r="J1141">
        <v>1</v>
      </c>
      <c r="K1141">
        <v>1606</v>
      </c>
      <c r="L1141">
        <v>2</v>
      </c>
      <c r="M1141" t="s">
        <v>46</v>
      </c>
      <c r="N1141">
        <v>41</v>
      </c>
      <c r="O1141">
        <v>3</v>
      </c>
      <c r="P1141">
        <v>4</v>
      </c>
      <c r="Q1141" t="s">
        <v>54</v>
      </c>
      <c r="R1141">
        <v>3</v>
      </c>
      <c r="S1141" t="s">
        <v>48</v>
      </c>
      <c r="T1141">
        <v>11245</v>
      </c>
      <c r="U1141" t="str">
        <f t="shared" si="52"/>
        <v>High</v>
      </c>
      <c r="V1141">
        <v>20689</v>
      </c>
      <c r="W1141">
        <v>2</v>
      </c>
      <c r="X1141" t="s">
        <v>42</v>
      </c>
      <c r="Y1141" t="s">
        <v>35</v>
      </c>
      <c r="Z1141">
        <v>15</v>
      </c>
      <c r="AA1141">
        <v>3</v>
      </c>
      <c r="AB1141">
        <v>3</v>
      </c>
      <c r="AC1141">
        <v>80</v>
      </c>
      <c r="AD1141">
        <v>1</v>
      </c>
      <c r="AE1141">
        <v>32</v>
      </c>
      <c r="AF1141">
        <v>3</v>
      </c>
      <c r="AG1141">
        <v>3</v>
      </c>
      <c r="AH1141" t="str">
        <f t="shared" si="53"/>
        <v>6+ Years</v>
      </c>
      <c r="AI1141">
        <v>30</v>
      </c>
      <c r="AJ1141">
        <v>8</v>
      </c>
      <c r="AK1141">
        <v>12</v>
      </c>
      <c r="AL1141">
        <v>13</v>
      </c>
    </row>
    <row r="1142" spans="1:38" x14ac:dyDescent="0.25">
      <c r="A1142">
        <v>32</v>
      </c>
      <c r="B1142" t="str">
        <f t="shared" si="51"/>
        <v>Mid Career (31-45)</v>
      </c>
      <c r="C1142" t="s">
        <v>43</v>
      </c>
      <c r="D1142" t="s">
        <v>36</v>
      </c>
      <c r="E1142">
        <v>634</v>
      </c>
      <c r="F1142" t="s">
        <v>45</v>
      </c>
      <c r="G1142">
        <v>5</v>
      </c>
      <c r="H1142">
        <v>4</v>
      </c>
      <c r="I1142" t="s">
        <v>49</v>
      </c>
      <c r="J1142">
        <v>1</v>
      </c>
      <c r="K1142">
        <v>1607</v>
      </c>
      <c r="L1142">
        <v>2</v>
      </c>
      <c r="M1142" t="s">
        <v>39</v>
      </c>
      <c r="N1142">
        <v>35</v>
      </c>
      <c r="O1142">
        <v>4</v>
      </c>
      <c r="P1142">
        <v>1</v>
      </c>
      <c r="Q1142" t="s">
        <v>47</v>
      </c>
      <c r="R1142">
        <v>4</v>
      </c>
      <c r="S1142" t="s">
        <v>48</v>
      </c>
      <c r="T1142">
        <v>3312</v>
      </c>
      <c r="U1142" t="str">
        <f t="shared" si="52"/>
        <v>Medium</v>
      </c>
      <c r="V1142">
        <v>18783</v>
      </c>
      <c r="W1142">
        <v>3</v>
      </c>
      <c r="X1142" t="s">
        <v>42</v>
      </c>
      <c r="Y1142" t="s">
        <v>43</v>
      </c>
      <c r="Z1142">
        <v>17</v>
      </c>
      <c r="AA1142">
        <v>3</v>
      </c>
      <c r="AB1142">
        <v>4</v>
      </c>
      <c r="AC1142">
        <v>80</v>
      </c>
      <c r="AD1142">
        <v>2</v>
      </c>
      <c r="AE1142">
        <v>6</v>
      </c>
      <c r="AF1142">
        <v>3</v>
      </c>
      <c r="AG1142">
        <v>3</v>
      </c>
      <c r="AH1142" t="str">
        <f t="shared" si="53"/>
        <v>3-5 Years</v>
      </c>
      <c r="AI1142">
        <v>3</v>
      </c>
      <c r="AJ1142">
        <v>2</v>
      </c>
      <c r="AK1142">
        <v>0</v>
      </c>
      <c r="AL1142">
        <v>2</v>
      </c>
    </row>
    <row r="1143" spans="1:38" x14ac:dyDescent="0.25">
      <c r="A1143">
        <v>44</v>
      </c>
      <c r="B1143" t="str">
        <f t="shared" si="51"/>
        <v>Mid Career (31-45)</v>
      </c>
      <c r="C1143" t="s">
        <v>43</v>
      </c>
      <c r="D1143" t="s">
        <v>36</v>
      </c>
      <c r="E1143">
        <v>1313</v>
      </c>
      <c r="F1143" t="s">
        <v>45</v>
      </c>
      <c r="G1143">
        <v>7</v>
      </c>
      <c r="H1143">
        <v>3</v>
      </c>
      <c r="I1143" t="s">
        <v>51</v>
      </c>
      <c r="J1143">
        <v>1</v>
      </c>
      <c r="K1143">
        <v>1608</v>
      </c>
      <c r="L1143">
        <v>2</v>
      </c>
      <c r="M1143" t="s">
        <v>39</v>
      </c>
      <c r="N1143">
        <v>31</v>
      </c>
      <c r="O1143">
        <v>3</v>
      </c>
      <c r="P1143">
        <v>5</v>
      </c>
      <c r="Q1143" t="s">
        <v>58</v>
      </c>
      <c r="R1143">
        <v>4</v>
      </c>
      <c r="S1143" t="s">
        <v>52</v>
      </c>
      <c r="T1143">
        <v>19049</v>
      </c>
      <c r="U1143" t="str">
        <f t="shared" si="52"/>
        <v>High</v>
      </c>
      <c r="V1143">
        <v>3549</v>
      </c>
      <c r="W1143">
        <v>0</v>
      </c>
      <c r="X1143" t="s">
        <v>42</v>
      </c>
      <c r="Y1143" t="s">
        <v>35</v>
      </c>
      <c r="Z1143">
        <v>14</v>
      </c>
      <c r="AA1143">
        <v>3</v>
      </c>
      <c r="AB1143">
        <v>4</v>
      </c>
      <c r="AC1143">
        <v>80</v>
      </c>
      <c r="AD1143">
        <v>1</v>
      </c>
      <c r="AE1143">
        <v>23</v>
      </c>
      <c r="AF1143">
        <v>4</v>
      </c>
      <c r="AG1143">
        <v>2</v>
      </c>
      <c r="AH1143" t="str">
        <f t="shared" si="53"/>
        <v>6+ Years</v>
      </c>
      <c r="AI1143">
        <v>22</v>
      </c>
      <c r="AJ1143">
        <v>7</v>
      </c>
      <c r="AK1143">
        <v>1</v>
      </c>
      <c r="AL1143">
        <v>10</v>
      </c>
    </row>
    <row r="1144" spans="1:38" x14ac:dyDescent="0.25">
      <c r="A1144">
        <v>30</v>
      </c>
      <c r="B1144" t="str">
        <f t="shared" si="51"/>
        <v>Early Career (18-30)</v>
      </c>
      <c r="C1144" t="s">
        <v>43</v>
      </c>
      <c r="D1144" t="s">
        <v>36</v>
      </c>
      <c r="E1144">
        <v>241</v>
      </c>
      <c r="F1144" t="s">
        <v>45</v>
      </c>
      <c r="G1144">
        <v>7</v>
      </c>
      <c r="H1144">
        <v>3</v>
      </c>
      <c r="I1144" t="s">
        <v>51</v>
      </c>
      <c r="J1144">
        <v>1</v>
      </c>
      <c r="K1144">
        <v>1609</v>
      </c>
      <c r="L1144">
        <v>2</v>
      </c>
      <c r="M1144" t="s">
        <v>46</v>
      </c>
      <c r="N1144">
        <v>48</v>
      </c>
      <c r="O1144">
        <v>2</v>
      </c>
      <c r="P1144">
        <v>1</v>
      </c>
      <c r="Q1144" t="s">
        <v>47</v>
      </c>
      <c r="R1144">
        <v>2</v>
      </c>
      <c r="S1144" t="s">
        <v>48</v>
      </c>
      <c r="T1144">
        <v>2141</v>
      </c>
      <c r="U1144" t="str">
        <f t="shared" si="52"/>
        <v>Low</v>
      </c>
      <c r="V1144">
        <v>5348</v>
      </c>
      <c r="W1144">
        <v>1</v>
      </c>
      <c r="X1144" t="s">
        <v>42</v>
      </c>
      <c r="Y1144" t="s">
        <v>43</v>
      </c>
      <c r="Z1144">
        <v>12</v>
      </c>
      <c r="AA1144">
        <v>3</v>
      </c>
      <c r="AB1144">
        <v>2</v>
      </c>
      <c r="AC1144">
        <v>80</v>
      </c>
      <c r="AD1144">
        <v>1</v>
      </c>
      <c r="AE1144">
        <v>6</v>
      </c>
      <c r="AF1144">
        <v>3</v>
      </c>
      <c r="AG1144">
        <v>2</v>
      </c>
      <c r="AH1144" t="str">
        <f t="shared" si="53"/>
        <v>6+ Years</v>
      </c>
      <c r="AI1144">
        <v>6</v>
      </c>
      <c r="AJ1144">
        <v>4</v>
      </c>
      <c r="AK1144">
        <v>1</v>
      </c>
      <c r="AL1144">
        <v>1</v>
      </c>
    </row>
    <row r="1145" spans="1:38" x14ac:dyDescent="0.25">
      <c r="A1145">
        <v>45</v>
      </c>
      <c r="B1145" t="str">
        <f t="shared" si="51"/>
        <v>Mid Career (31-45)</v>
      </c>
      <c r="C1145" t="s">
        <v>43</v>
      </c>
      <c r="D1145" t="s">
        <v>36</v>
      </c>
      <c r="E1145">
        <v>1015</v>
      </c>
      <c r="F1145" t="s">
        <v>45</v>
      </c>
      <c r="G1145">
        <v>5</v>
      </c>
      <c r="H1145">
        <v>5</v>
      </c>
      <c r="I1145" t="s">
        <v>51</v>
      </c>
      <c r="J1145">
        <v>1</v>
      </c>
      <c r="K1145">
        <v>1611</v>
      </c>
      <c r="L1145">
        <v>3</v>
      </c>
      <c r="M1145" t="s">
        <v>39</v>
      </c>
      <c r="N1145">
        <v>50</v>
      </c>
      <c r="O1145">
        <v>1</v>
      </c>
      <c r="P1145">
        <v>2</v>
      </c>
      <c r="Q1145" t="s">
        <v>50</v>
      </c>
      <c r="R1145">
        <v>1</v>
      </c>
      <c r="S1145" t="s">
        <v>41</v>
      </c>
      <c r="T1145">
        <v>5769</v>
      </c>
      <c r="U1145" t="str">
        <f t="shared" si="52"/>
        <v>Medium</v>
      </c>
      <c r="V1145">
        <v>23447</v>
      </c>
      <c r="W1145">
        <v>1</v>
      </c>
      <c r="X1145" t="s">
        <v>42</v>
      </c>
      <c r="Y1145" t="s">
        <v>35</v>
      </c>
      <c r="Z1145">
        <v>14</v>
      </c>
      <c r="AA1145">
        <v>3</v>
      </c>
      <c r="AB1145">
        <v>1</v>
      </c>
      <c r="AC1145">
        <v>80</v>
      </c>
      <c r="AD1145">
        <v>0</v>
      </c>
      <c r="AE1145">
        <v>10</v>
      </c>
      <c r="AF1145">
        <v>3</v>
      </c>
      <c r="AG1145">
        <v>3</v>
      </c>
      <c r="AH1145" t="str">
        <f t="shared" si="53"/>
        <v>6+ Years</v>
      </c>
      <c r="AI1145">
        <v>10</v>
      </c>
      <c r="AJ1145">
        <v>7</v>
      </c>
      <c r="AK1145">
        <v>1</v>
      </c>
      <c r="AL1145">
        <v>4</v>
      </c>
    </row>
    <row r="1146" spans="1:38" x14ac:dyDescent="0.25">
      <c r="A1146">
        <v>45</v>
      </c>
      <c r="B1146" t="str">
        <f t="shared" si="51"/>
        <v>Mid Career (31-45)</v>
      </c>
      <c r="C1146" t="s">
        <v>43</v>
      </c>
      <c r="D1146" t="s">
        <v>55</v>
      </c>
      <c r="E1146">
        <v>336</v>
      </c>
      <c r="F1146" t="s">
        <v>37</v>
      </c>
      <c r="G1146">
        <v>26</v>
      </c>
      <c r="H1146">
        <v>3</v>
      </c>
      <c r="I1146" t="s">
        <v>59</v>
      </c>
      <c r="J1146">
        <v>1</v>
      </c>
      <c r="K1146">
        <v>1612</v>
      </c>
      <c r="L1146">
        <v>1</v>
      </c>
      <c r="M1146" t="s">
        <v>46</v>
      </c>
      <c r="N1146">
        <v>52</v>
      </c>
      <c r="O1146">
        <v>2</v>
      </c>
      <c r="P1146">
        <v>2</v>
      </c>
      <c r="Q1146" t="s">
        <v>40</v>
      </c>
      <c r="R1146">
        <v>1</v>
      </c>
      <c r="S1146" t="s">
        <v>48</v>
      </c>
      <c r="T1146">
        <v>4385</v>
      </c>
      <c r="U1146" t="str">
        <f t="shared" si="52"/>
        <v>Medium</v>
      </c>
      <c r="V1146">
        <v>24162</v>
      </c>
      <c r="W1146">
        <v>1</v>
      </c>
      <c r="X1146" t="s">
        <v>42</v>
      </c>
      <c r="Y1146" t="s">
        <v>43</v>
      </c>
      <c r="Z1146">
        <v>15</v>
      </c>
      <c r="AA1146">
        <v>3</v>
      </c>
      <c r="AB1146">
        <v>1</v>
      </c>
      <c r="AC1146">
        <v>80</v>
      </c>
      <c r="AD1146">
        <v>1</v>
      </c>
      <c r="AE1146">
        <v>10</v>
      </c>
      <c r="AF1146">
        <v>2</v>
      </c>
      <c r="AG1146">
        <v>3</v>
      </c>
      <c r="AH1146" t="str">
        <f t="shared" si="53"/>
        <v>6+ Years</v>
      </c>
      <c r="AI1146">
        <v>10</v>
      </c>
      <c r="AJ1146">
        <v>7</v>
      </c>
      <c r="AK1146">
        <v>4</v>
      </c>
      <c r="AL1146">
        <v>5</v>
      </c>
    </row>
    <row r="1147" spans="1:38" x14ac:dyDescent="0.25">
      <c r="A1147">
        <v>31</v>
      </c>
      <c r="B1147" t="str">
        <f t="shared" si="51"/>
        <v>Mid Career (31-45)</v>
      </c>
      <c r="C1147" t="s">
        <v>43</v>
      </c>
      <c r="D1147" t="s">
        <v>44</v>
      </c>
      <c r="E1147">
        <v>715</v>
      </c>
      <c r="F1147" t="s">
        <v>37</v>
      </c>
      <c r="G1147">
        <v>2</v>
      </c>
      <c r="H1147">
        <v>4</v>
      </c>
      <c r="I1147" t="s">
        <v>49</v>
      </c>
      <c r="J1147">
        <v>1</v>
      </c>
      <c r="K1147">
        <v>1613</v>
      </c>
      <c r="L1147">
        <v>4</v>
      </c>
      <c r="M1147" t="s">
        <v>46</v>
      </c>
      <c r="N1147">
        <v>54</v>
      </c>
      <c r="O1147">
        <v>3</v>
      </c>
      <c r="P1147">
        <v>2</v>
      </c>
      <c r="Q1147" t="s">
        <v>40</v>
      </c>
      <c r="R1147">
        <v>1</v>
      </c>
      <c r="S1147" t="s">
        <v>41</v>
      </c>
      <c r="T1147">
        <v>5332</v>
      </c>
      <c r="U1147" t="str">
        <f t="shared" si="52"/>
        <v>Medium</v>
      </c>
      <c r="V1147">
        <v>21602</v>
      </c>
      <c r="W1147">
        <v>7</v>
      </c>
      <c r="X1147" t="s">
        <v>42</v>
      </c>
      <c r="Y1147" t="s">
        <v>43</v>
      </c>
      <c r="Z1147">
        <v>13</v>
      </c>
      <c r="AA1147">
        <v>3</v>
      </c>
      <c r="AB1147">
        <v>4</v>
      </c>
      <c r="AC1147">
        <v>80</v>
      </c>
      <c r="AD1147">
        <v>0</v>
      </c>
      <c r="AE1147">
        <v>10</v>
      </c>
      <c r="AF1147">
        <v>3</v>
      </c>
      <c r="AG1147">
        <v>3</v>
      </c>
      <c r="AH1147" t="str">
        <f t="shared" si="53"/>
        <v>3-5 Years</v>
      </c>
      <c r="AI1147">
        <v>5</v>
      </c>
      <c r="AJ1147">
        <v>2</v>
      </c>
      <c r="AK1147">
        <v>0</v>
      </c>
      <c r="AL1147">
        <v>3</v>
      </c>
    </row>
    <row r="1148" spans="1:38" x14ac:dyDescent="0.25">
      <c r="A1148">
        <v>36</v>
      </c>
      <c r="B1148" t="str">
        <f t="shared" si="51"/>
        <v>Mid Career (31-45)</v>
      </c>
      <c r="C1148" t="s">
        <v>43</v>
      </c>
      <c r="D1148" t="s">
        <v>36</v>
      </c>
      <c r="E1148">
        <v>559</v>
      </c>
      <c r="F1148" t="s">
        <v>45</v>
      </c>
      <c r="G1148">
        <v>12</v>
      </c>
      <c r="H1148">
        <v>4</v>
      </c>
      <c r="I1148" t="s">
        <v>38</v>
      </c>
      <c r="J1148">
        <v>1</v>
      </c>
      <c r="K1148">
        <v>1614</v>
      </c>
      <c r="L1148">
        <v>3</v>
      </c>
      <c r="M1148" t="s">
        <v>39</v>
      </c>
      <c r="N1148">
        <v>76</v>
      </c>
      <c r="O1148">
        <v>3</v>
      </c>
      <c r="P1148">
        <v>2</v>
      </c>
      <c r="Q1148" t="s">
        <v>53</v>
      </c>
      <c r="R1148">
        <v>3</v>
      </c>
      <c r="S1148" t="s">
        <v>48</v>
      </c>
      <c r="T1148">
        <v>4663</v>
      </c>
      <c r="U1148" t="str">
        <f t="shared" si="52"/>
        <v>Medium</v>
      </c>
      <c r="V1148">
        <v>12421</v>
      </c>
      <c r="W1148">
        <v>9</v>
      </c>
      <c r="X1148" t="s">
        <v>42</v>
      </c>
      <c r="Y1148" t="s">
        <v>35</v>
      </c>
      <c r="Z1148">
        <v>12</v>
      </c>
      <c r="AA1148">
        <v>3</v>
      </c>
      <c r="AB1148">
        <v>2</v>
      </c>
      <c r="AC1148">
        <v>80</v>
      </c>
      <c r="AD1148">
        <v>2</v>
      </c>
      <c r="AE1148">
        <v>7</v>
      </c>
      <c r="AF1148">
        <v>2</v>
      </c>
      <c r="AG1148">
        <v>3</v>
      </c>
      <c r="AH1148" t="str">
        <f t="shared" si="53"/>
        <v>3-5 Years</v>
      </c>
      <c r="AI1148">
        <v>3</v>
      </c>
      <c r="AJ1148">
        <v>2</v>
      </c>
      <c r="AK1148">
        <v>1</v>
      </c>
      <c r="AL1148">
        <v>1</v>
      </c>
    </row>
    <row r="1149" spans="1:38" x14ac:dyDescent="0.25">
      <c r="A1149">
        <v>34</v>
      </c>
      <c r="B1149" t="str">
        <f t="shared" si="51"/>
        <v>Mid Career (31-45)</v>
      </c>
      <c r="C1149" t="s">
        <v>43</v>
      </c>
      <c r="D1149" t="s">
        <v>44</v>
      </c>
      <c r="E1149">
        <v>426</v>
      </c>
      <c r="F1149" t="s">
        <v>45</v>
      </c>
      <c r="G1149">
        <v>10</v>
      </c>
      <c r="H1149">
        <v>4</v>
      </c>
      <c r="I1149" t="s">
        <v>38</v>
      </c>
      <c r="J1149">
        <v>1</v>
      </c>
      <c r="K1149">
        <v>1615</v>
      </c>
      <c r="L1149">
        <v>3</v>
      </c>
      <c r="M1149" t="s">
        <v>46</v>
      </c>
      <c r="N1149">
        <v>42</v>
      </c>
      <c r="O1149">
        <v>4</v>
      </c>
      <c r="P1149">
        <v>2</v>
      </c>
      <c r="Q1149" t="s">
        <v>53</v>
      </c>
      <c r="R1149">
        <v>4</v>
      </c>
      <c r="S1149" t="s">
        <v>52</v>
      </c>
      <c r="T1149">
        <v>4724</v>
      </c>
      <c r="U1149" t="str">
        <f t="shared" si="52"/>
        <v>Medium</v>
      </c>
      <c r="V1149">
        <v>17000</v>
      </c>
      <c r="W1149">
        <v>1</v>
      </c>
      <c r="X1149" t="s">
        <v>42</v>
      </c>
      <c r="Y1149" t="s">
        <v>43</v>
      </c>
      <c r="Z1149">
        <v>13</v>
      </c>
      <c r="AA1149">
        <v>3</v>
      </c>
      <c r="AB1149">
        <v>1</v>
      </c>
      <c r="AC1149">
        <v>80</v>
      </c>
      <c r="AD1149">
        <v>1</v>
      </c>
      <c r="AE1149">
        <v>9</v>
      </c>
      <c r="AF1149">
        <v>3</v>
      </c>
      <c r="AG1149">
        <v>3</v>
      </c>
      <c r="AH1149" t="str">
        <f t="shared" si="53"/>
        <v>6+ Years</v>
      </c>
      <c r="AI1149">
        <v>9</v>
      </c>
      <c r="AJ1149">
        <v>7</v>
      </c>
      <c r="AK1149">
        <v>7</v>
      </c>
      <c r="AL1149">
        <v>2</v>
      </c>
    </row>
    <row r="1150" spans="1:38" x14ac:dyDescent="0.25">
      <c r="A1150">
        <v>49</v>
      </c>
      <c r="B1150" t="str">
        <f t="shared" si="51"/>
        <v>Late Career (46+)</v>
      </c>
      <c r="C1150" t="s">
        <v>43</v>
      </c>
      <c r="D1150" t="s">
        <v>36</v>
      </c>
      <c r="E1150">
        <v>722</v>
      </c>
      <c r="F1150" t="s">
        <v>45</v>
      </c>
      <c r="G1150">
        <v>25</v>
      </c>
      <c r="H1150">
        <v>4</v>
      </c>
      <c r="I1150" t="s">
        <v>38</v>
      </c>
      <c r="J1150">
        <v>1</v>
      </c>
      <c r="K1150">
        <v>1617</v>
      </c>
      <c r="L1150">
        <v>3</v>
      </c>
      <c r="M1150" t="s">
        <v>39</v>
      </c>
      <c r="N1150">
        <v>84</v>
      </c>
      <c r="O1150">
        <v>3</v>
      </c>
      <c r="P1150">
        <v>1</v>
      </c>
      <c r="Q1150" t="s">
        <v>50</v>
      </c>
      <c r="R1150">
        <v>1</v>
      </c>
      <c r="S1150" t="s">
        <v>48</v>
      </c>
      <c r="T1150">
        <v>3211</v>
      </c>
      <c r="U1150" t="str">
        <f t="shared" si="52"/>
        <v>Medium</v>
      </c>
      <c r="V1150">
        <v>22102</v>
      </c>
      <c r="W1150">
        <v>1</v>
      </c>
      <c r="X1150" t="s">
        <v>42</v>
      </c>
      <c r="Y1150" t="s">
        <v>43</v>
      </c>
      <c r="Z1150">
        <v>14</v>
      </c>
      <c r="AA1150">
        <v>3</v>
      </c>
      <c r="AB1150">
        <v>4</v>
      </c>
      <c r="AC1150">
        <v>80</v>
      </c>
      <c r="AD1150">
        <v>1</v>
      </c>
      <c r="AE1150">
        <v>10</v>
      </c>
      <c r="AF1150">
        <v>3</v>
      </c>
      <c r="AG1150">
        <v>2</v>
      </c>
      <c r="AH1150" t="str">
        <f t="shared" si="53"/>
        <v>6+ Years</v>
      </c>
      <c r="AI1150">
        <v>9</v>
      </c>
      <c r="AJ1150">
        <v>6</v>
      </c>
      <c r="AK1150">
        <v>1</v>
      </c>
      <c r="AL1150">
        <v>4</v>
      </c>
    </row>
    <row r="1151" spans="1:38" x14ac:dyDescent="0.25">
      <c r="A1151">
        <v>39</v>
      </c>
      <c r="B1151" t="str">
        <f t="shared" si="51"/>
        <v>Mid Career (31-45)</v>
      </c>
      <c r="C1151" t="s">
        <v>43</v>
      </c>
      <c r="D1151" t="s">
        <v>36</v>
      </c>
      <c r="E1151">
        <v>1387</v>
      </c>
      <c r="F1151" t="s">
        <v>45</v>
      </c>
      <c r="G1151">
        <v>10</v>
      </c>
      <c r="H1151">
        <v>5</v>
      </c>
      <c r="I1151" t="s">
        <v>51</v>
      </c>
      <c r="J1151">
        <v>1</v>
      </c>
      <c r="K1151">
        <v>1618</v>
      </c>
      <c r="L1151">
        <v>2</v>
      </c>
      <c r="M1151" t="s">
        <v>46</v>
      </c>
      <c r="N1151">
        <v>76</v>
      </c>
      <c r="O1151">
        <v>3</v>
      </c>
      <c r="P1151">
        <v>2</v>
      </c>
      <c r="Q1151" t="s">
        <v>53</v>
      </c>
      <c r="R1151">
        <v>1</v>
      </c>
      <c r="S1151" t="s">
        <v>48</v>
      </c>
      <c r="T1151">
        <v>5377</v>
      </c>
      <c r="U1151" t="str">
        <f t="shared" si="52"/>
        <v>Medium</v>
      </c>
      <c r="V1151">
        <v>3835</v>
      </c>
      <c r="W1151">
        <v>2</v>
      </c>
      <c r="X1151" t="s">
        <v>42</v>
      </c>
      <c r="Y1151" t="s">
        <v>43</v>
      </c>
      <c r="Z1151">
        <v>13</v>
      </c>
      <c r="AA1151">
        <v>3</v>
      </c>
      <c r="AB1151">
        <v>4</v>
      </c>
      <c r="AC1151">
        <v>80</v>
      </c>
      <c r="AD1151">
        <v>3</v>
      </c>
      <c r="AE1151">
        <v>10</v>
      </c>
      <c r="AF1151">
        <v>3</v>
      </c>
      <c r="AG1151">
        <v>3</v>
      </c>
      <c r="AH1151" t="str">
        <f t="shared" si="53"/>
        <v>6+ Years</v>
      </c>
      <c r="AI1151">
        <v>7</v>
      </c>
      <c r="AJ1151">
        <v>7</v>
      </c>
      <c r="AK1151">
        <v>7</v>
      </c>
      <c r="AL1151">
        <v>7</v>
      </c>
    </row>
    <row r="1152" spans="1:38" x14ac:dyDescent="0.25">
      <c r="A1152">
        <v>27</v>
      </c>
      <c r="B1152" t="str">
        <f t="shared" si="51"/>
        <v>Early Career (18-30)</v>
      </c>
      <c r="C1152" t="s">
        <v>43</v>
      </c>
      <c r="D1152" t="s">
        <v>36</v>
      </c>
      <c r="E1152">
        <v>1302</v>
      </c>
      <c r="F1152" t="s">
        <v>45</v>
      </c>
      <c r="G1152">
        <v>19</v>
      </c>
      <c r="H1152">
        <v>3</v>
      </c>
      <c r="I1152" t="s">
        <v>49</v>
      </c>
      <c r="J1152">
        <v>1</v>
      </c>
      <c r="K1152">
        <v>1619</v>
      </c>
      <c r="L1152">
        <v>4</v>
      </c>
      <c r="M1152" t="s">
        <v>46</v>
      </c>
      <c r="N1152">
        <v>67</v>
      </c>
      <c r="O1152">
        <v>2</v>
      </c>
      <c r="P1152">
        <v>1</v>
      </c>
      <c r="Q1152" t="s">
        <v>50</v>
      </c>
      <c r="R1152">
        <v>1</v>
      </c>
      <c r="S1152" t="s">
        <v>52</v>
      </c>
      <c r="T1152">
        <v>4066</v>
      </c>
      <c r="U1152" t="str">
        <f t="shared" si="52"/>
        <v>Medium</v>
      </c>
      <c r="V1152">
        <v>16290</v>
      </c>
      <c r="W1152">
        <v>1</v>
      </c>
      <c r="X1152" t="s">
        <v>42</v>
      </c>
      <c r="Y1152" t="s">
        <v>43</v>
      </c>
      <c r="Z1152">
        <v>11</v>
      </c>
      <c r="AA1152">
        <v>3</v>
      </c>
      <c r="AB1152">
        <v>1</v>
      </c>
      <c r="AC1152">
        <v>80</v>
      </c>
      <c r="AD1152">
        <v>2</v>
      </c>
      <c r="AE1152">
        <v>7</v>
      </c>
      <c r="AF1152">
        <v>3</v>
      </c>
      <c r="AG1152">
        <v>3</v>
      </c>
      <c r="AH1152" t="str">
        <f t="shared" si="53"/>
        <v>6+ Years</v>
      </c>
      <c r="AI1152">
        <v>7</v>
      </c>
      <c r="AJ1152">
        <v>7</v>
      </c>
      <c r="AK1152">
        <v>0</v>
      </c>
      <c r="AL1152">
        <v>7</v>
      </c>
    </row>
    <row r="1153" spans="1:38" x14ac:dyDescent="0.25">
      <c r="A1153">
        <v>35</v>
      </c>
      <c r="B1153" t="str">
        <f t="shared" si="51"/>
        <v>Mid Career (31-45)</v>
      </c>
      <c r="C1153" t="s">
        <v>43</v>
      </c>
      <c r="D1153" t="s">
        <v>36</v>
      </c>
      <c r="E1153">
        <v>819</v>
      </c>
      <c r="F1153" t="s">
        <v>45</v>
      </c>
      <c r="G1153">
        <v>18</v>
      </c>
      <c r="H1153">
        <v>5</v>
      </c>
      <c r="I1153" t="s">
        <v>38</v>
      </c>
      <c r="J1153">
        <v>1</v>
      </c>
      <c r="K1153">
        <v>1621</v>
      </c>
      <c r="L1153">
        <v>2</v>
      </c>
      <c r="M1153" t="s">
        <v>46</v>
      </c>
      <c r="N1153">
        <v>48</v>
      </c>
      <c r="O1153">
        <v>4</v>
      </c>
      <c r="P1153">
        <v>2</v>
      </c>
      <c r="Q1153" t="s">
        <v>47</v>
      </c>
      <c r="R1153">
        <v>1</v>
      </c>
      <c r="S1153" t="s">
        <v>48</v>
      </c>
      <c r="T1153">
        <v>5208</v>
      </c>
      <c r="U1153" t="str">
        <f t="shared" si="52"/>
        <v>Medium</v>
      </c>
      <c r="V1153">
        <v>26312</v>
      </c>
      <c r="W1153">
        <v>1</v>
      </c>
      <c r="X1153" t="s">
        <v>42</v>
      </c>
      <c r="Y1153" t="s">
        <v>43</v>
      </c>
      <c r="Z1153">
        <v>11</v>
      </c>
      <c r="AA1153">
        <v>3</v>
      </c>
      <c r="AB1153">
        <v>4</v>
      </c>
      <c r="AC1153">
        <v>80</v>
      </c>
      <c r="AD1153">
        <v>0</v>
      </c>
      <c r="AE1153">
        <v>16</v>
      </c>
      <c r="AF1153">
        <v>2</v>
      </c>
      <c r="AG1153">
        <v>3</v>
      </c>
      <c r="AH1153" t="str">
        <f t="shared" si="53"/>
        <v>6+ Years</v>
      </c>
      <c r="AI1153">
        <v>16</v>
      </c>
      <c r="AJ1153">
        <v>15</v>
      </c>
      <c r="AK1153">
        <v>1</v>
      </c>
      <c r="AL1153">
        <v>10</v>
      </c>
    </row>
    <row r="1154" spans="1:38" x14ac:dyDescent="0.25">
      <c r="A1154">
        <v>28</v>
      </c>
      <c r="B1154" t="str">
        <f t="shared" si="51"/>
        <v>Early Career (18-30)</v>
      </c>
      <c r="C1154" t="s">
        <v>43</v>
      </c>
      <c r="D1154" t="s">
        <v>36</v>
      </c>
      <c r="E1154">
        <v>580</v>
      </c>
      <c r="F1154" t="s">
        <v>45</v>
      </c>
      <c r="G1154">
        <v>27</v>
      </c>
      <c r="H1154">
        <v>3</v>
      </c>
      <c r="I1154" t="s">
        <v>51</v>
      </c>
      <c r="J1154">
        <v>1</v>
      </c>
      <c r="K1154">
        <v>1622</v>
      </c>
      <c r="L1154">
        <v>2</v>
      </c>
      <c r="M1154" t="s">
        <v>39</v>
      </c>
      <c r="N1154">
        <v>39</v>
      </c>
      <c r="O1154">
        <v>1</v>
      </c>
      <c r="P1154">
        <v>2</v>
      </c>
      <c r="Q1154" t="s">
        <v>53</v>
      </c>
      <c r="R1154">
        <v>1</v>
      </c>
      <c r="S1154" t="s">
        <v>52</v>
      </c>
      <c r="T1154">
        <v>4877</v>
      </c>
      <c r="U1154" t="str">
        <f t="shared" si="52"/>
        <v>Medium</v>
      </c>
      <c r="V1154">
        <v>20460</v>
      </c>
      <c r="W1154">
        <v>0</v>
      </c>
      <c r="X1154" t="s">
        <v>42</v>
      </c>
      <c r="Y1154" t="s">
        <v>43</v>
      </c>
      <c r="Z1154">
        <v>21</v>
      </c>
      <c r="AA1154">
        <v>4</v>
      </c>
      <c r="AB1154">
        <v>2</v>
      </c>
      <c r="AC1154">
        <v>80</v>
      </c>
      <c r="AD1154">
        <v>1</v>
      </c>
      <c r="AE1154">
        <v>6</v>
      </c>
      <c r="AF1154">
        <v>5</v>
      </c>
      <c r="AG1154">
        <v>2</v>
      </c>
      <c r="AH1154" t="str">
        <f t="shared" si="53"/>
        <v>3-5 Years</v>
      </c>
      <c r="AI1154">
        <v>5</v>
      </c>
      <c r="AJ1154">
        <v>3</v>
      </c>
      <c r="AK1154">
        <v>0</v>
      </c>
      <c r="AL1154">
        <v>0</v>
      </c>
    </row>
    <row r="1155" spans="1:38" x14ac:dyDescent="0.25">
      <c r="A1155">
        <v>21</v>
      </c>
      <c r="B1155" t="str">
        <f t="shared" ref="B1155:B1218" si="54">IF(A1155&lt;=30,"Early Career (18-30)",
 IF(A1155&lt;=45,"Mid Career (31-45)",
 "Late Career (46+)"))</f>
        <v>Early Career (18-30)</v>
      </c>
      <c r="C1155" t="s">
        <v>43</v>
      </c>
      <c r="D1155" t="s">
        <v>36</v>
      </c>
      <c r="E1155">
        <v>546</v>
      </c>
      <c r="F1155" t="s">
        <v>45</v>
      </c>
      <c r="G1155">
        <v>5</v>
      </c>
      <c r="H1155">
        <v>1</v>
      </c>
      <c r="I1155" t="s">
        <v>51</v>
      </c>
      <c r="J1155">
        <v>1</v>
      </c>
      <c r="K1155">
        <v>1623</v>
      </c>
      <c r="L1155">
        <v>3</v>
      </c>
      <c r="M1155" t="s">
        <v>46</v>
      </c>
      <c r="N1155">
        <v>97</v>
      </c>
      <c r="O1155">
        <v>3</v>
      </c>
      <c r="P1155">
        <v>1</v>
      </c>
      <c r="Q1155" t="s">
        <v>47</v>
      </c>
      <c r="R1155">
        <v>4</v>
      </c>
      <c r="S1155" t="s">
        <v>41</v>
      </c>
      <c r="T1155">
        <v>3117</v>
      </c>
      <c r="U1155" t="str">
        <f t="shared" ref="U1155:U1218" si="55">IF(T1155&lt;3000,"Low",
 IF(T1155&lt;7000,"Medium",
 "High"))</f>
        <v>Medium</v>
      </c>
      <c r="V1155">
        <v>26009</v>
      </c>
      <c r="W1155">
        <v>1</v>
      </c>
      <c r="X1155" t="s">
        <v>42</v>
      </c>
      <c r="Y1155" t="s">
        <v>43</v>
      </c>
      <c r="Z1155">
        <v>18</v>
      </c>
      <c r="AA1155">
        <v>3</v>
      </c>
      <c r="AB1155">
        <v>3</v>
      </c>
      <c r="AC1155">
        <v>80</v>
      </c>
      <c r="AD1155">
        <v>0</v>
      </c>
      <c r="AE1155">
        <v>3</v>
      </c>
      <c r="AF1155">
        <v>2</v>
      </c>
      <c r="AG1155">
        <v>3</v>
      </c>
      <c r="AH1155" t="str">
        <f t="shared" ref="AH1155:AH1218" si="56">IF(AI1155&lt;=2,"0-2 Years",
 IF(AI1155&lt;=5,"3-5 Years",
 "6+ Years"))</f>
        <v>0-2 Years</v>
      </c>
      <c r="AI1155">
        <v>2</v>
      </c>
      <c r="AJ1155">
        <v>2</v>
      </c>
      <c r="AK1155">
        <v>2</v>
      </c>
      <c r="AL1155">
        <v>2</v>
      </c>
    </row>
    <row r="1156" spans="1:38" x14ac:dyDescent="0.25">
      <c r="A1156">
        <v>18</v>
      </c>
      <c r="B1156" t="str">
        <f t="shared" si="54"/>
        <v>Early Career (18-30)</v>
      </c>
      <c r="C1156" t="s">
        <v>35</v>
      </c>
      <c r="D1156" t="s">
        <v>44</v>
      </c>
      <c r="E1156">
        <v>544</v>
      </c>
      <c r="F1156" t="s">
        <v>37</v>
      </c>
      <c r="G1156">
        <v>3</v>
      </c>
      <c r="H1156">
        <v>2</v>
      </c>
      <c r="I1156" t="s">
        <v>51</v>
      </c>
      <c r="J1156">
        <v>1</v>
      </c>
      <c r="K1156">
        <v>1624</v>
      </c>
      <c r="L1156">
        <v>2</v>
      </c>
      <c r="M1156" t="s">
        <v>39</v>
      </c>
      <c r="N1156">
        <v>70</v>
      </c>
      <c r="O1156">
        <v>3</v>
      </c>
      <c r="P1156">
        <v>1</v>
      </c>
      <c r="Q1156" t="s">
        <v>57</v>
      </c>
      <c r="R1156">
        <v>4</v>
      </c>
      <c r="S1156" t="s">
        <v>41</v>
      </c>
      <c r="T1156">
        <v>1569</v>
      </c>
      <c r="U1156" t="str">
        <f t="shared" si="55"/>
        <v>Low</v>
      </c>
      <c r="V1156">
        <v>18420</v>
      </c>
      <c r="W1156">
        <v>1</v>
      </c>
      <c r="X1156" t="s">
        <v>42</v>
      </c>
      <c r="Y1156" t="s">
        <v>35</v>
      </c>
      <c r="Z1156">
        <v>12</v>
      </c>
      <c r="AA1156">
        <v>3</v>
      </c>
      <c r="AB1156">
        <v>3</v>
      </c>
      <c r="AC1156">
        <v>80</v>
      </c>
      <c r="AD1156">
        <v>0</v>
      </c>
      <c r="AE1156">
        <v>0</v>
      </c>
      <c r="AF1156">
        <v>2</v>
      </c>
      <c r="AG1156">
        <v>4</v>
      </c>
      <c r="AH1156" t="str">
        <f t="shared" si="56"/>
        <v>0-2 Years</v>
      </c>
      <c r="AI1156">
        <v>0</v>
      </c>
      <c r="AJ1156">
        <v>0</v>
      </c>
      <c r="AK1156">
        <v>0</v>
      </c>
      <c r="AL1156">
        <v>0</v>
      </c>
    </row>
    <row r="1157" spans="1:38" x14ac:dyDescent="0.25">
      <c r="A1157">
        <v>47</v>
      </c>
      <c r="B1157" t="str">
        <f t="shared" si="54"/>
        <v>Late Career (46+)</v>
      </c>
      <c r="C1157" t="s">
        <v>43</v>
      </c>
      <c r="D1157" t="s">
        <v>36</v>
      </c>
      <c r="E1157">
        <v>1176</v>
      </c>
      <c r="F1157" t="s">
        <v>61</v>
      </c>
      <c r="G1157">
        <v>26</v>
      </c>
      <c r="H1157">
        <v>4</v>
      </c>
      <c r="I1157" t="s">
        <v>38</v>
      </c>
      <c r="J1157">
        <v>1</v>
      </c>
      <c r="K1157">
        <v>1625</v>
      </c>
      <c r="L1157">
        <v>4</v>
      </c>
      <c r="M1157" t="s">
        <v>39</v>
      </c>
      <c r="N1157">
        <v>98</v>
      </c>
      <c r="O1157">
        <v>3</v>
      </c>
      <c r="P1157">
        <v>5</v>
      </c>
      <c r="Q1157" t="s">
        <v>56</v>
      </c>
      <c r="R1157">
        <v>3</v>
      </c>
      <c r="S1157" t="s">
        <v>48</v>
      </c>
      <c r="T1157">
        <v>19658</v>
      </c>
      <c r="U1157" t="str">
        <f t="shared" si="55"/>
        <v>High</v>
      </c>
      <c r="V1157">
        <v>5220</v>
      </c>
      <c r="W1157">
        <v>3</v>
      </c>
      <c r="X1157" t="s">
        <v>42</v>
      </c>
      <c r="Y1157" t="s">
        <v>43</v>
      </c>
      <c r="Z1157">
        <v>11</v>
      </c>
      <c r="AA1157">
        <v>3</v>
      </c>
      <c r="AB1157">
        <v>3</v>
      </c>
      <c r="AC1157">
        <v>80</v>
      </c>
      <c r="AD1157">
        <v>1</v>
      </c>
      <c r="AE1157">
        <v>27</v>
      </c>
      <c r="AF1157">
        <v>2</v>
      </c>
      <c r="AG1157">
        <v>3</v>
      </c>
      <c r="AH1157" t="str">
        <f t="shared" si="56"/>
        <v>3-5 Years</v>
      </c>
      <c r="AI1157">
        <v>5</v>
      </c>
      <c r="AJ1157">
        <v>2</v>
      </c>
      <c r="AK1157">
        <v>1</v>
      </c>
      <c r="AL1157">
        <v>0</v>
      </c>
    </row>
    <row r="1158" spans="1:38" x14ac:dyDescent="0.25">
      <c r="A1158">
        <v>39</v>
      </c>
      <c r="B1158" t="str">
        <f t="shared" si="54"/>
        <v>Mid Career (31-45)</v>
      </c>
      <c r="C1158" t="s">
        <v>43</v>
      </c>
      <c r="D1158" t="s">
        <v>36</v>
      </c>
      <c r="E1158">
        <v>170</v>
      </c>
      <c r="F1158" t="s">
        <v>45</v>
      </c>
      <c r="G1158">
        <v>3</v>
      </c>
      <c r="H1158">
        <v>2</v>
      </c>
      <c r="I1158" t="s">
        <v>51</v>
      </c>
      <c r="J1158">
        <v>1</v>
      </c>
      <c r="K1158">
        <v>1627</v>
      </c>
      <c r="L1158">
        <v>3</v>
      </c>
      <c r="M1158" t="s">
        <v>46</v>
      </c>
      <c r="N1158">
        <v>76</v>
      </c>
      <c r="O1158">
        <v>2</v>
      </c>
      <c r="P1158">
        <v>2</v>
      </c>
      <c r="Q1158" t="s">
        <v>50</v>
      </c>
      <c r="R1158">
        <v>3</v>
      </c>
      <c r="S1158" t="s">
        <v>52</v>
      </c>
      <c r="T1158">
        <v>3069</v>
      </c>
      <c r="U1158" t="str">
        <f t="shared" si="55"/>
        <v>Medium</v>
      </c>
      <c r="V1158">
        <v>10302</v>
      </c>
      <c r="W1158">
        <v>0</v>
      </c>
      <c r="X1158" t="s">
        <v>42</v>
      </c>
      <c r="Y1158" t="s">
        <v>43</v>
      </c>
      <c r="Z1158">
        <v>15</v>
      </c>
      <c r="AA1158">
        <v>3</v>
      </c>
      <c r="AB1158">
        <v>4</v>
      </c>
      <c r="AC1158">
        <v>80</v>
      </c>
      <c r="AD1158">
        <v>1</v>
      </c>
      <c r="AE1158">
        <v>11</v>
      </c>
      <c r="AF1158">
        <v>3</v>
      </c>
      <c r="AG1158">
        <v>3</v>
      </c>
      <c r="AH1158" t="str">
        <f t="shared" si="56"/>
        <v>6+ Years</v>
      </c>
      <c r="AI1158">
        <v>10</v>
      </c>
      <c r="AJ1158">
        <v>8</v>
      </c>
      <c r="AK1158">
        <v>0</v>
      </c>
      <c r="AL1158">
        <v>7</v>
      </c>
    </row>
    <row r="1159" spans="1:38" x14ac:dyDescent="0.25">
      <c r="A1159">
        <v>40</v>
      </c>
      <c r="B1159" t="str">
        <f t="shared" si="54"/>
        <v>Mid Career (31-45)</v>
      </c>
      <c r="C1159" t="s">
        <v>43</v>
      </c>
      <c r="D1159" t="s">
        <v>36</v>
      </c>
      <c r="E1159">
        <v>884</v>
      </c>
      <c r="F1159" t="s">
        <v>45</v>
      </c>
      <c r="G1159">
        <v>15</v>
      </c>
      <c r="H1159">
        <v>3</v>
      </c>
      <c r="I1159" t="s">
        <v>38</v>
      </c>
      <c r="J1159">
        <v>1</v>
      </c>
      <c r="K1159">
        <v>1628</v>
      </c>
      <c r="L1159">
        <v>1</v>
      </c>
      <c r="M1159" t="s">
        <v>39</v>
      </c>
      <c r="N1159">
        <v>80</v>
      </c>
      <c r="O1159">
        <v>2</v>
      </c>
      <c r="P1159">
        <v>3</v>
      </c>
      <c r="Q1159" t="s">
        <v>53</v>
      </c>
      <c r="R1159">
        <v>3</v>
      </c>
      <c r="S1159" t="s">
        <v>48</v>
      </c>
      <c r="T1159">
        <v>10435</v>
      </c>
      <c r="U1159" t="str">
        <f t="shared" si="55"/>
        <v>High</v>
      </c>
      <c r="V1159">
        <v>25800</v>
      </c>
      <c r="W1159">
        <v>1</v>
      </c>
      <c r="X1159" t="s">
        <v>42</v>
      </c>
      <c r="Y1159" t="s">
        <v>43</v>
      </c>
      <c r="Z1159">
        <v>13</v>
      </c>
      <c r="AA1159">
        <v>3</v>
      </c>
      <c r="AB1159">
        <v>4</v>
      </c>
      <c r="AC1159">
        <v>80</v>
      </c>
      <c r="AD1159">
        <v>2</v>
      </c>
      <c r="AE1159">
        <v>18</v>
      </c>
      <c r="AF1159">
        <v>2</v>
      </c>
      <c r="AG1159">
        <v>3</v>
      </c>
      <c r="AH1159" t="str">
        <f t="shared" si="56"/>
        <v>6+ Years</v>
      </c>
      <c r="AI1159">
        <v>18</v>
      </c>
      <c r="AJ1159">
        <v>15</v>
      </c>
      <c r="AK1159">
        <v>14</v>
      </c>
      <c r="AL1159">
        <v>12</v>
      </c>
    </row>
    <row r="1160" spans="1:38" x14ac:dyDescent="0.25">
      <c r="A1160">
        <v>35</v>
      </c>
      <c r="B1160" t="str">
        <f t="shared" si="54"/>
        <v>Mid Career (31-45)</v>
      </c>
      <c r="C1160" t="s">
        <v>43</v>
      </c>
      <c r="D1160" t="s">
        <v>55</v>
      </c>
      <c r="E1160">
        <v>208</v>
      </c>
      <c r="F1160" t="s">
        <v>45</v>
      </c>
      <c r="G1160">
        <v>8</v>
      </c>
      <c r="H1160">
        <v>4</v>
      </c>
      <c r="I1160" t="s">
        <v>38</v>
      </c>
      <c r="J1160">
        <v>1</v>
      </c>
      <c r="K1160">
        <v>1630</v>
      </c>
      <c r="L1160">
        <v>3</v>
      </c>
      <c r="M1160" t="s">
        <v>39</v>
      </c>
      <c r="N1160">
        <v>52</v>
      </c>
      <c r="O1160">
        <v>3</v>
      </c>
      <c r="P1160">
        <v>2</v>
      </c>
      <c r="Q1160" t="s">
        <v>54</v>
      </c>
      <c r="R1160">
        <v>3</v>
      </c>
      <c r="S1160" t="s">
        <v>48</v>
      </c>
      <c r="T1160">
        <v>4148</v>
      </c>
      <c r="U1160" t="str">
        <f t="shared" si="55"/>
        <v>Medium</v>
      </c>
      <c r="V1160">
        <v>12250</v>
      </c>
      <c r="W1160">
        <v>1</v>
      </c>
      <c r="X1160" t="s">
        <v>42</v>
      </c>
      <c r="Y1160" t="s">
        <v>43</v>
      </c>
      <c r="Z1160">
        <v>12</v>
      </c>
      <c r="AA1160">
        <v>3</v>
      </c>
      <c r="AB1160">
        <v>4</v>
      </c>
      <c r="AC1160">
        <v>80</v>
      </c>
      <c r="AD1160">
        <v>1</v>
      </c>
      <c r="AE1160">
        <v>15</v>
      </c>
      <c r="AF1160">
        <v>5</v>
      </c>
      <c r="AG1160">
        <v>3</v>
      </c>
      <c r="AH1160" t="str">
        <f t="shared" si="56"/>
        <v>6+ Years</v>
      </c>
      <c r="AI1160">
        <v>14</v>
      </c>
      <c r="AJ1160">
        <v>11</v>
      </c>
      <c r="AK1160">
        <v>2</v>
      </c>
      <c r="AL1160">
        <v>9</v>
      </c>
    </row>
    <row r="1161" spans="1:38" x14ac:dyDescent="0.25">
      <c r="A1161">
        <v>37</v>
      </c>
      <c r="B1161" t="str">
        <f t="shared" si="54"/>
        <v>Mid Career (31-45)</v>
      </c>
      <c r="C1161" t="s">
        <v>43</v>
      </c>
      <c r="D1161" t="s">
        <v>36</v>
      </c>
      <c r="E1161">
        <v>671</v>
      </c>
      <c r="F1161" t="s">
        <v>45</v>
      </c>
      <c r="G1161">
        <v>19</v>
      </c>
      <c r="H1161">
        <v>3</v>
      </c>
      <c r="I1161" t="s">
        <v>38</v>
      </c>
      <c r="J1161">
        <v>1</v>
      </c>
      <c r="K1161">
        <v>1631</v>
      </c>
      <c r="L1161">
        <v>3</v>
      </c>
      <c r="M1161" t="s">
        <v>46</v>
      </c>
      <c r="N1161">
        <v>85</v>
      </c>
      <c r="O1161">
        <v>3</v>
      </c>
      <c r="P1161">
        <v>2</v>
      </c>
      <c r="Q1161" t="s">
        <v>53</v>
      </c>
      <c r="R1161">
        <v>3</v>
      </c>
      <c r="S1161" t="s">
        <v>48</v>
      </c>
      <c r="T1161">
        <v>5768</v>
      </c>
      <c r="U1161" t="str">
        <f t="shared" si="55"/>
        <v>Medium</v>
      </c>
      <c r="V1161">
        <v>26493</v>
      </c>
      <c r="W1161">
        <v>3</v>
      </c>
      <c r="X1161" t="s">
        <v>42</v>
      </c>
      <c r="Y1161" t="s">
        <v>43</v>
      </c>
      <c r="Z1161">
        <v>17</v>
      </c>
      <c r="AA1161">
        <v>3</v>
      </c>
      <c r="AB1161">
        <v>1</v>
      </c>
      <c r="AC1161">
        <v>80</v>
      </c>
      <c r="AD1161">
        <v>3</v>
      </c>
      <c r="AE1161">
        <v>9</v>
      </c>
      <c r="AF1161">
        <v>2</v>
      </c>
      <c r="AG1161">
        <v>2</v>
      </c>
      <c r="AH1161" t="str">
        <f t="shared" si="56"/>
        <v>3-5 Years</v>
      </c>
      <c r="AI1161">
        <v>4</v>
      </c>
      <c r="AJ1161">
        <v>3</v>
      </c>
      <c r="AK1161">
        <v>0</v>
      </c>
      <c r="AL1161">
        <v>2</v>
      </c>
    </row>
    <row r="1162" spans="1:38" x14ac:dyDescent="0.25">
      <c r="A1162">
        <v>39</v>
      </c>
      <c r="B1162" t="str">
        <f t="shared" si="54"/>
        <v>Mid Career (31-45)</v>
      </c>
      <c r="C1162" t="s">
        <v>43</v>
      </c>
      <c r="D1162" t="s">
        <v>44</v>
      </c>
      <c r="E1162">
        <v>711</v>
      </c>
      <c r="F1162" t="s">
        <v>45</v>
      </c>
      <c r="G1162">
        <v>4</v>
      </c>
      <c r="H1162">
        <v>3</v>
      </c>
      <c r="I1162" t="s">
        <v>51</v>
      </c>
      <c r="J1162">
        <v>1</v>
      </c>
      <c r="K1162">
        <v>1633</v>
      </c>
      <c r="L1162">
        <v>1</v>
      </c>
      <c r="M1162" t="s">
        <v>39</v>
      </c>
      <c r="N1162">
        <v>81</v>
      </c>
      <c r="O1162">
        <v>3</v>
      </c>
      <c r="P1162">
        <v>2</v>
      </c>
      <c r="Q1162" t="s">
        <v>53</v>
      </c>
      <c r="R1162">
        <v>3</v>
      </c>
      <c r="S1162" t="s">
        <v>41</v>
      </c>
      <c r="T1162">
        <v>5042</v>
      </c>
      <c r="U1162" t="str">
        <f t="shared" si="55"/>
        <v>Medium</v>
      </c>
      <c r="V1162">
        <v>3140</v>
      </c>
      <c r="W1162">
        <v>0</v>
      </c>
      <c r="X1162" t="s">
        <v>42</v>
      </c>
      <c r="Y1162" t="s">
        <v>43</v>
      </c>
      <c r="Z1162">
        <v>13</v>
      </c>
      <c r="AA1162">
        <v>3</v>
      </c>
      <c r="AB1162">
        <v>4</v>
      </c>
      <c r="AC1162">
        <v>80</v>
      </c>
      <c r="AD1162">
        <v>0</v>
      </c>
      <c r="AE1162">
        <v>10</v>
      </c>
      <c r="AF1162">
        <v>2</v>
      </c>
      <c r="AG1162">
        <v>1</v>
      </c>
      <c r="AH1162" t="str">
        <f t="shared" si="56"/>
        <v>6+ Years</v>
      </c>
      <c r="AI1162">
        <v>9</v>
      </c>
      <c r="AJ1162">
        <v>2</v>
      </c>
      <c r="AK1162">
        <v>3</v>
      </c>
      <c r="AL1162">
        <v>8</v>
      </c>
    </row>
    <row r="1163" spans="1:38" x14ac:dyDescent="0.25">
      <c r="A1163">
        <v>45</v>
      </c>
      <c r="B1163" t="str">
        <f t="shared" si="54"/>
        <v>Mid Career (31-45)</v>
      </c>
      <c r="C1163" t="s">
        <v>43</v>
      </c>
      <c r="D1163" t="s">
        <v>36</v>
      </c>
      <c r="E1163">
        <v>1329</v>
      </c>
      <c r="F1163" t="s">
        <v>45</v>
      </c>
      <c r="G1163">
        <v>2</v>
      </c>
      <c r="H1163">
        <v>2</v>
      </c>
      <c r="I1163" t="s">
        <v>49</v>
      </c>
      <c r="J1163">
        <v>1</v>
      </c>
      <c r="K1163">
        <v>1635</v>
      </c>
      <c r="L1163">
        <v>4</v>
      </c>
      <c r="M1163" t="s">
        <v>39</v>
      </c>
      <c r="N1163">
        <v>59</v>
      </c>
      <c r="O1163">
        <v>2</v>
      </c>
      <c r="P1163">
        <v>2</v>
      </c>
      <c r="Q1163" t="s">
        <v>53</v>
      </c>
      <c r="R1163">
        <v>4</v>
      </c>
      <c r="S1163" t="s">
        <v>52</v>
      </c>
      <c r="T1163">
        <v>5770</v>
      </c>
      <c r="U1163" t="str">
        <f t="shared" si="55"/>
        <v>Medium</v>
      </c>
      <c r="V1163">
        <v>5388</v>
      </c>
      <c r="W1163">
        <v>1</v>
      </c>
      <c r="X1163" t="s">
        <v>42</v>
      </c>
      <c r="Y1163" t="s">
        <v>43</v>
      </c>
      <c r="Z1163">
        <v>19</v>
      </c>
      <c r="AA1163">
        <v>3</v>
      </c>
      <c r="AB1163">
        <v>1</v>
      </c>
      <c r="AC1163">
        <v>80</v>
      </c>
      <c r="AD1163">
        <v>2</v>
      </c>
      <c r="AE1163">
        <v>10</v>
      </c>
      <c r="AF1163">
        <v>3</v>
      </c>
      <c r="AG1163">
        <v>3</v>
      </c>
      <c r="AH1163" t="str">
        <f t="shared" si="56"/>
        <v>6+ Years</v>
      </c>
      <c r="AI1163">
        <v>10</v>
      </c>
      <c r="AJ1163">
        <v>7</v>
      </c>
      <c r="AK1163">
        <v>3</v>
      </c>
      <c r="AL1163">
        <v>9</v>
      </c>
    </row>
    <row r="1164" spans="1:38" x14ac:dyDescent="0.25">
      <c r="A1164">
        <v>38</v>
      </c>
      <c r="B1164" t="str">
        <f t="shared" si="54"/>
        <v>Mid Career (31-45)</v>
      </c>
      <c r="C1164" t="s">
        <v>43</v>
      </c>
      <c r="D1164" t="s">
        <v>36</v>
      </c>
      <c r="E1164">
        <v>397</v>
      </c>
      <c r="F1164" t="s">
        <v>45</v>
      </c>
      <c r="G1164">
        <v>2</v>
      </c>
      <c r="H1164">
        <v>2</v>
      </c>
      <c r="I1164" t="s">
        <v>51</v>
      </c>
      <c r="J1164">
        <v>1</v>
      </c>
      <c r="K1164">
        <v>1638</v>
      </c>
      <c r="L1164">
        <v>4</v>
      </c>
      <c r="M1164" t="s">
        <v>39</v>
      </c>
      <c r="N1164">
        <v>54</v>
      </c>
      <c r="O1164">
        <v>2</v>
      </c>
      <c r="P1164">
        <v>3</v>
      </c>
      <c r="Q1164" t="s">
        <v>53</v>
      </c>
      <c r="R1164">
        <v>3</v>
      </c>
      <c r="S1164" t="s">
        <v>48</v>
      </c>
      <c r="T1164">
        <v>7756</v>
      </c>
      <c r="U1164" t="str">
        <f t="shared" si="55"/>
        <v>High</v>
      </c>
      <c r="V1164">
        <v>14199</v>
      </c>
      <c r="W1164">
        <v>3</v>
      </c>
      <c r="X1164" t="s">
        <v>42</v>
      </c>
      <c r="Y1164" t="s">
        <v>35</v>
      </c>
      <c r="Z1164">
        <v>19</v>
      </c>
      <c r="AA1164">
        <v>3</v>
      </c>
      <c r="AB1164">
        <v>4</v>
      </c>
      <c r="AC1164">
        <v>80</v>
      </c>
      <c r="AD1164">
        <v>1</v>
      </c>
      <c r="AE1164">
        <v>10</v>
      </c>
      <c r="AF1164">
        <v>6</v>
      </c>
      <c r="AG1164">
        <v>4</v>
      </c>
      <c r="AH1164" t="str">
        <f t="shared" si="56"/>
        <v>3-5 Years</v>
      </c>
      <c r="AI1164">
        <v>5</v>
      </c>
      <c r="AJ1164">
        <v>4</v>
      </c>
      <c r="AK1164">
        <v>0</v>
      </c>
      <c r="AL1164">
        <v>2</v>
      </c>
    </row>
    <row r="1165" spans="1:38" x14ac:dyDescent="0.25">
      <c r="A1165">
        <v>35</v>
      </c>
      <c r="B1165" t="str">
        <f t="shared" si="54"/>
        <v>Mid Career (31-45)</v>
      </c>
      <c r="C1165" t="s">
        <v>35</v>
      </c>
      <c r="D1165" t="s">
        <v>36</v>
      </c>
      <c r="E1165">
        <v>737</v>
      </c>
      <c r="F1165" t="s">
        <v>37</v>
      </c>
      <c r="G1165">
        <v>10</v>
      </c>
      <c r="H1165">
        <v>3</v>
      </c>
      <c r="I1165" t="s">
        <v>51</v>
      </c>
      <c r="J1165">
        <v>1</v>
      </c>
      <c r="K1165">
        <v>1639</v>
      </c>
      <c r="L1165">
        <v>4</v>
      </c>
      <c r="M1165" t="s">
        <v>46</v>
      </c>
      <c r="N1165">
        <v>55</v>
      </c>
      <c r="O1165">
        <v>2</v>
      </c>
      <c r="P1165">
        <v>3</v>
      </c>
      <c r="Q1165" t="s">
        <v>40</v>
      </c>
      <c r="R1165">
        <v>1</v>
      </c>
      <c r="S1165" t="s">
        <v>48</v>
      </c>
      <c r="T1165">
        <v>10306</v>
      </c>
      <c r="U1165" t="str">
        <f t="shared" si="55"/>
        <v>High</v>
      </c>
      <c r="V1165">
        <v>21530</v>
      </c>
      <c r="W1165">
        <v>9</v>
      </c>
      <c r="X1165" t="s">
        <v>42</v>
      </c>
      <c r="Y1165" t="s">
        <v>43</v>
      </c>
      <c r="Z1165">
        <v>17</v>
      </c>
      <c r="AA1165">
        <v>3</v>
      </c>
      <c r="AB1165">
        <v>3</v>
      </c>
      <c r="AC1165">
        <v>80</v>
      </c>
      <c r="AD1165">
        <v>0</v>
      </c>
      <c r="AE1165">
        <v>15</v>
      </c>
      <c r="AF1165">
        <v>3</v>
      </c>
      <c r="AG1165">
        <v>3</v>
      </c>
      <c r="AH1165" t="str">
        <f t="shared" si="56"/>
        <v>6+ Years</v>
      </c>
      <c r="AI1165">
        <v>13</v>
      </c>
      <c r="AJ1165">
        <v>12</v>
      </c>
      <c r="AK1165">
        <v>6</v>
      </c>
      <c r="AL1165">
        <v>0</v>
      </c>
    </row>
    <row r="1166" spans="1:38" x14ac:dyDescent="0.25">
      <c r="A1166">
        <v>37</v>
      </c>
      <c r="B1166" t="str">
        <f t="shared" si="54"/>
        <v>Mid Career (31-45)</v>
      </c>
      <c r="C1166" t="s">
        <v>43</v>
      </c>
      <c r="D1166" t="s">
        <v>36</v>
      </c>
      <c r="E1166">
        <v>1470</v>
      </c>
      <c r="F1166" t="s">
        <v>45</v>
      </c>
      <c r="G1166">
        <v>10</v>
      </c>
      <c r="H1166">
        <v>3</v>
      </c>
      <c r="I1166" t="s">
        <v>51</v>
      </c>
      <c r="J1166">
        <v>1</v>
      </c>
      <c r="K1166">
        <v>1640</v>
      </c>
      <c r="L1166">
        <v>2</v>
      </c>
      <c r="M1166" t="s">
        <v>39</v>
      </c>
      <c r="N1166">
        <v>71</v>
      </c>
      <c r="O1166">
        <v>3</v>
      </c>
      <c r="P1166">
        <v>1</v>
      </c>
      <c r="Q1166" t="s">
        <v>47</v>
      </c>
      <c r="R1166">
        <v>2</v>
      </c>
      <c r="S1166" t="s">
        <v>48</v>
      </c>
      <c r="T1166">
        <v>3936</v>
      </c>
      <c r="U1166" t="str">
        <f t="shared" si="55"/>
        <v>Medium</v>
      </c>
      <c r="V1166">
        <v>9953</v>
      </c>
      <c r="W1166">
        <v>1</v>
      </c>
      <c r="X1166" t="s">
        <v>42</v>
      </c>
      <c r="Y1166" t="s">
        <v>43</v>
      </c>
      <c r="Z1166">
        <v>11</v>
      </c>
      <c r="AA1166">
        <v>3</v>
      </c>
      <c r="AB1166">
        <v>1</v>
      </c>
      <c r="AC1166">
        <v>80</v>
      </c>
      <c r="AD1166">
        <v>1</v>
      </c>
      <c r="AE1166">
        <v>8</v>
      </c>
      <c r="AF1166">
        <v>2</v>
      </c>
      <c r="AG1166">
        <v>1</v>
      </c>
      <c r="AH1166" t="str">
        <f t="shared" si="56"/>
        <v>6+ Years</v>
      </c>
      <c r="AI1166">
        <v>8</v>
      </c>
      <c r="AJ1166">
        <v>4</v>
      </c>
      <c r="AK1166">
        <v>7</v>
      </c>
      <c r="AL1166">
        <v>7</v>
      </c>
    </row>
    <row r="1167" spans="1:38" x14ac:dyDescent="0.25">
      <c r="A1167">
        <v>40</v>
      </c>
      <c r="B1167" t="str">
        <f t="shared" si="54"/>
        <v>Mid Career (31-45)</v>
      </c>
      <c r="C1167" t="s">
        <v>43</v>
      </c>
      <c r="D1167" t="s">
        <v>36</v>
      </c>
      <c r="E1167">
        <v>448</v>
      </c>
      <c r="F1167" t="s">
        <v>45</v>
      </c>
      <c r="G1167">
        <v>16</v>
      </c>
      <c r="H1167">
        <v>3</v>
      </c>
      <c r="I1167" t="s">
        <v>38</v>
      </c>
      <c r="J1167">
        <v>1</v>
      </c>
      <c r="K1167">
        <v>1641</v>
      </c>
      <c r="L1167">
        <v>3</v>
      </c>
      <c r="M1167" t="s">
        <v>39</v>
      </c>
      <c r="N1167">
        <v>84</v>
      </c>
      <c r="O1167">
        <v>3</v>
      </c>
      <c r="P1167">
        <v>3</v>
      </c>
      <c r="Q1167" t="s">
        <v>53</v>
      </c>
      <c r="R1167">
        <v>4</v>
      </c>
      <c r="S1167" t="s">
        <v>41</v>
      </c>
      <c r="T1167">
        <v>7945</v>
      </c>
      <c r="U1167" t="str">
        <f t="shared" si="55"/>
        <v>High</v>
      </c>
      <c r="V1167">
        <v>19948</v>
      </c>
      <c r="W1167">
        <v>6</v>
      </c>
      <c r="X1167" t="s">
        <v>42</v>
      </c>
      <c r="Y1167" t="s">
        <v>35</v>
      </c>
      <c r="Z1167">
        <v>15</v>
      </c>
      <c r="AA1167">
        <v>3</v>
      </c>
      <c r="AB1167">
        <v>4</v>
      </c>
      <c r="AC1167">
        <v>80</v>
      </c>
      <c r="AD1167">
        <v>0</v>
      </c>
      <c r="AE1167">
        <v>18</v>
      </c>
      <c r="AF1167">
        <v>2</v>
      </c>
      <c r="AG1167">
        <v>2</v>
      </c>
      <c r="AH1167" t="str">
        <f t="shared" si="56"/>
        <v>3-5 Years</v>
      </c>
      <c r="AI1167">
        <v>4</v>
      </c>
      <c r="AJ1167">
        <v>2</v>
      </c>
      <c r="AK1167">
        <v>3</v>
      </c>
      <c r="AL1167">
        <v>3</v>
      </c>
    </row>
    <row r="1168" spans="1:38" x14ac:dyDescent="0.25">
      <c r="A1168">
        <v>44</v>
      </c>
      <c r="B1168" t="str">
        <f t="shared" si="54"/>
        <v>Mid Career (31-45)</v>
      </c>
      <c r="C1168" t="s">
        <v>43</v>
      </c>
      <c r="D1168" t="s">
        <v>44</v>
      </c>
      <c r="E1168">
        <v>602</v>
      </c>
      <c r="F1168" t="s">
        <v>61</v>
      </c>
      <c r="G1168">
        <v>1</v>
      </c>
      <c r="H1168">
        <v>5</v>
      </c>
      <c r="I1168" t="s">
        <v>61</v>
      </c>
      <c r="J1168">
        <v>1</v>
      </c>
      <c r="K1168">
        <v>1642</v>
      </c>
      <c r="L1168">
        <v>1</v>
      </c>
      <c r="M1168" t="s">
        <v>46</v>
      </c>
      <c r="N1168">
        <v>37</v>
      </c>
      <c r="O1168">
        <v>3</v>
      </c>
      <c r="P1168">
        <v>2</v>
      </c>
      <c r="Q1168" t="s">
        <v>61</v>
      </c>
      <c r="R1168">
        <v>4</v>
      </c>
      <c r="S1168" t="s">
        <v>48</v>
      </c>
      <c r="T1168">
        <v>5743</v>
      </c>
      <c r="U1168" t="str">
        <f t="shared" si="55"/>
        <v>Medium</v>
      </c>
      <c r="V1168">
        <v>10503</v>
      </c>
      <c r="W1168">
        <v>4</v>
      </c>
      <c r="X1168" t="s">
        <v>42</v>
      </c>
      <c r="Y1168" t="s">
        <v>35</v>
      </c>
      <c r="Z1168">
        <v>11</v>
      </c>
      <c r="AA1168">
        <v>3</v>
      </c>
      <c r="AB1168">
        <v>3</v>
      </c>
      <c r="AC1168">
        <v>80</v>
      </c>
      <c r="AD1168">
        <v>0</v>
      </c>
      <c r="AE1168">
        <v>14</v>
      </c>
      <c r="AF1168">
        <v>3</v>
      </c>
      <c r="AG1168">
        <v>3</v>
      </c>
      <c r="AH1168" t="str">
        <f t="shared" si="56"/>
        <v>6+ Years</v>
      </c>
      <c r="AI1168">
        <v>10</v>
      </c>
      <c r="AJ1168">
        <v>7</v>
      </c>
      <c r="AK1168">
        <v>0</v>
      </c>
      <c r="AL1168">
        <v>2</v>
      </c>
    </row>
    <row r="1169" spans="1:38" x14ac:dyDescent="0.25">
      <c r="A1169">
        <v>48</v>
      </c>
      <c r="B1169" t="str">
        <f t="shared" si="54"/>
        <v>Late Career (46+)</v>
      </c>
      <c r="C1169" t="s">
        <v>43</v>
      </c>
      <c r="D1169" t="s">
        <v>44</v>
      </c>
      <c r="E1169">
        <v>365</v>
      </c>
      <c r="F1169" t="s">
        <v>45</v>
      </c>
      <c r="G1169">
        <v>4</v>
      </c>
      <c r="H1169">
        <v>5</v>
      </c>
      <c r="I1169" t="s">
        <v>51</v>
      </c>
      <c r="J1169">
        <v>1</v>
      </c>
      <c r="K1169">
        <v>1644</v>
      </c>
      <c r="L1169">
        <v>3</v>
      </c>
      <c r="M1169" t="s">
        <v>46</v>
      </c>
      <c r="N1169">
        <v>89</v>
      </c>
      <c r="O1169">
        <v>2</v>
      </c>
      <c r="P1169">
        <v>4</v>
      </c>
      <c r="Q1169" t="s">
        <v>56</v>
      </c>
      <c r="R1169">
        <v>4</v>
      </c>
      <c r="S1169" t="s">
        <v>48</v>
      </c>
      <c r="T1169">
        <v>15202</v>
      </c>
      <c r="U1169" t="str">
        <f t="shared" si="55"/>
        <v>High</v>
      </c>
      <c r="V1169">
        <v>5602</v>
      </c>
      <c r="W1169">
        <v>2</v>
      </c>
      <c r="X1169" t="s">
        <v>42</v>
      </c>
      <c r="Y1169" t="s">
        <v>43</v>
      </c>
      <c r="Z1169">
        <v>25</v>
      </c>
      <c r="AA1169">
        <v>4</v>
      </c>
      <c r="AB1169">
        <v>2</v>
      </c>
      <c r="AC1169">
        <v>80</v>
      </c>
      <c r="AD1169">
        <v>1</v>
      </c>
      <c r="AE1169">
        <v>23</v>
      </c>
      <c r="AF1169">
        <v>3</v>
      </c>
      <c r="AG1169">
        <v>3</v>
      </c>
      <c r="AH1169" t="str">
        <f t="shared" si="56"/>
        <v>0-2 Years</v>
      </c>
      <c r="AI1169">
        <v>2</v>
      </c>
      <c r="AJ1169">
        <v>2</v>
      </c>
      <c r="AK1169">
        <v>2</v>
      </c>
      <c r="AL1169">
        <v>2</v>
      </c>
    </row>
    <row r="1170" spans="1:38" x14ac:dyDescent="0.25">
      <c r="A1170">
        <v>35</v>
      </c>
      <c r="B1170" t="str">
        <f t="shared" si="54"/>
        <v>Mid Career (31-45)</v>
      </c>
      <c r="C1170" t="s">
        <v>35</v>
      </c>
      <c r="D1170" t="s">
        <v>36</v>
      </c>
      <c r="E1170">
        <v>763</v>
      </c>
      <c r="F1170" t="s">
        <v>37</v>
      </c>
      <c r="G1170">
        <v>15</v>
      </c>
      <c r="H1170">
        <v>2</v>
      </c>
      <c r="I1170" t="s">
        <v>51</v>
      </c>
      <c r="J1170">
        <v>1</v>
      </c>
      <c r="K1170">
        <v>1645</v>
      </c>
      <c r="L1170">
        <v>1</v>
      </c>
      <c r="M1170" t="s">
        <v>46</v>
      </c>
      <c r="N1170">
        <v>59</v>
      </c>
      <c r="O1170">
        <v>1</v>
      </c>
      <c r="P1170">
        <v>2</v>
      </c>
      <c r="Q1170" t="s">
        <v>40</v>
      </c>
      <c r="R1170">
        <v>4</v>
      </c>
      <c r="S1170" t="s">
        <v>52</v>
      </c>
      <c r="T1170">
        <v>5440</v>
      </c>
      <c r="U1170" t="str">
        <f t="shared" si="55"/>
        <v>Medium</v>
      </c>
      <c r="V1170">
        <v>22098</v>
      </c>
      <c r="W1170">
        <v>6</v>
      </c>
      <c r="X1170" t="s">
        <v>42</v>
      </c>
      <c r="Y1170" t="s">
        <v>35</v>
      </c>
      <c r="Z1170">
        <v>14</v>
      </c>
      <c r="AA1170">
        <v>3</v>
      </c>
      <c r="AB1170">
        <v>4</v>
      </c>
      <c r="AC1170">
        <v>80</v>
      </c>
      <c r="AD1170">
        <v>2</v>
      </c>
      <c r="AE1170">
        <v>7</v>
      </c>
      <c r="AF1170">
        <v>2</v>
      </c>
      <c r="AG1170">
        <v>2</v>
      </c>
      <c r="AH1170" t="str">
        <f t="shared" si="56"/>
        <v>0-2 Years</v>
      </c>
      <c r="AI1170">
        <v>2</v>
      </c>
      <c r="AJ1170">
        <v>2</v>
      </c>
      <c r="AK1170">
        <v>2</v>
      </c>
      <c r="AL1170">
        <v>2</v>
      </c>
    </row>
    <row r="1171" spans="1:38" x14ac:dyDescent="0.25">
      <c r="A1171">
        <v>24</v>
      </c>
      <c r="B1171" t="str">
        <f t="shared" si="54"/>
        <v>Early Career (18-30)</v>
      </c>
      <c r="C1171" t="s">
        <v>43</v>
      </c>
      <c r="D1171" t="s">
        <v>44</v>
      </c>
      <c r="E1171">
        <v>567</v>
      </c>
      <c r="F1171" t="s">
        <v>45</v>
      </c>
      <c r="G1171">
        <v>2</v>
      </c>
      <c r="H1171">
        <v>1</v>
      </c>
      <c r="I1171" t="s">
        <v>60</v>
      </c>
      <c r="J1171">
        <v>1</v>
      </c>
      <c r="K1171">
        <v>1646</v>
      </c>
      <c r="L1171">
        <v>1</v>
      </c>
      <c r="M1171" t="s">
        <v>39</v>
      </c>
      <c r="N1171">
        <v>32</v>
      </c>
      <c r="O1171">
        <v>3</v>
      </c>
      <c r="P1171">
        <v>1</v>
      </c>
      <c r="Q1171" t="s">
        <v>47</v>
      </c>
      <c r="R1171">
        <v>4</v>
      </c>
      <c r="S1171" t="s">
        <v>41</v>
      </c>
      <c r="T1171">
        <v>3760</v>
      </c>
      <c r="U1171" t="str">
        <f t="shared" si="55"/>
        <v>Medium</v>
      </c>
      <c r="V1171">
        <v>17218</v>
      </c>
      <c r="W1171">
        <v>1</v>
      </c>
      <c r="X1171" t="s">
        <v>42</v>
      </c>
      <c r="Y1171" t="s">
        <v>35</v>
      </c>
      <c r="Z1171">
        <v>13</v>
      </c>
      <c r="AA1171">
        <v>3</v>
      </c>
      <c r="AB1171">
        <v>3</v>
      </c>
      <c r="AC1171">
        <v>80</v>
      </c>
      <c r="AD1171">
        <v>0</v>
      </c>
      <c r="AE1171">
        <v>6</v>
      </c>
      <c r="AF1171">
        <v>2</v>
      </c>
      <c r="AG1171">
        <v>3</v>
      </c>
      <c r="AH1171" t="str">
        <f t="shared" si="56"/>
        <v>6+ Years</v>
      </c>
      <c r="AI1171">
        <v>6</v>
      </c>
      <c r="AJ1171">
        <v>3</v>
      </c>
      <c r="AK1171">
        <v>1</v>
      </c>
      <c r="AL1171">
        <v>3</v>
      </c>
    </row>
    <row r="1172" spans="1:38" x14ac:dyDescent="0.25">
      <c r="A1172">
        <v>27</v>
      </c>
      <c r="B1172" t="str">
        <f t="shared" si="54"/>
        <v>Early Career (18-30)</v>
      </c>
      <c r="C1172" t="s">
        <v>43</v>
      </c>
      <c r="D1172" t="s">
        <v>36</v>
      </c>
      <c r="E1172">
        <v>486</v>
      </c>
      <c r="F1172" t="s">
        <v>45</v>
      </c>
      <c r="G1172">
        <v>8</v>
      </c>
      <c r="H1172">
        <v>3</v>
      </c>
      <c r="I1172" t="s">
        <v>51</v>
      </c>
      <c r="J1172">
        <v>1</v>
      </c>
      <c r="K1172">
        <v>1647</v>
      </c>
      <c r="L1172">
        <v>2</v>
      </c>
      <c r="M1172" t="s">
        <v>39</v>
      </c>
      <c r="N1172">
        <v>86</v>
      </c>
      <c r="O1172">
        <v>4</v>
      </c>
      <c r="P1172">
        <v>1</v>
      </c>
      <c r="Q1172" t="s">
        <v>47</v>
      </c>
      <c r="R1172">
        <v>3</v>
      </c>
      <c r="S1172" t="s">
        <v>48</v>
      </c>
      <c r="T1172">
        <v>3517</v>
      </c>
      <c r="U1172" t="str">
        <f t="shared" si="55"/>
        <v>Medium</v>
      </c>
      <c r="V1172">
        <v>22490</v>
      </c>
      <c r="W1172">
        <v>7</v>
      </c>
      <c r="X1172" t="s">
        <v>42</v>
      </c>
      <c r="Y1172" t="s">
        <v>43</v>
      </c>
      <c r="Z1172">
        <v>17</v>
      </c>
      <c r="AA1172">
        <v>3</v>
      </c>
      <c r="AB1172">
        <v>1</v>
      </c>
      <c r="AC1172">
        <v>80</v>
      </c>
      <c r="AD1172">
        <v>0</v>
      </c>
      <c r="AE1172">
        <v>5</v>
      </c>
      <c r="AF1172">
        <v>0</v>
      </c>
      <c r="AG1172">
        <v>3</v>
      </c>
      <c r="AH1172" t="str">
        <f t="shared" si="56"/>
        <v>3-5 Years</v>
      </c>
      <c r="AI1172">
        <v>3</v>
      </c>
      <c r="AJ1172">
        <v>2</v>
      </c>
      <c r="AK1172">
        <v>0</v>
      </c>
      <c r="AL1172">
        <v>2</v>
      </c>
    </row>
    <row r="1173" spans="1:38" x14ac:dyDescent="0.25">
      <c r="A1173">
        <v>27</v>
      </c>
      <c r="B1173" t="str">
        <f t="shared" si="54"/>
        <v>Early Career (18-30)</v>
      </c>
      <c r="C1173" t="s">
        <v>43</v>
      </c>
      <c r="D1173" t="s">
        <v>44</v>
      </c>
      <c r="E1173">
        <v>591</v>
      </c>
      <c r="F1173" t="s">
        <v>45</v>
      </c>
      <c r="G1173">
        <v>2</v>
      </c>
      <c r="H1173">
        <v>3</v>
      </c>
      <c r="I1173" t="s">
        <v>51</v>
      </c>
      <c r="J1173">
        <v>1</v>
      </c>
      <c r="K1173">
        <v>1648</v>
      </c>
      <c r="L1173">
        <v>4</v>
      </c>
      <c r="M1173" t="s">
        <v>46</v>
      </c>
      <c r="N1173">
        <v>87</v>
      </c>
      <c r="O1173">
        <v>3</v>
      </c>
      <c r="P1173">
        <v>1</v>
      </c>
      <c r="Q1173" t="s">
        <v>47</v>
      </c>
      <c r="R1173">
        <v>4</v>
      </c>
      <c r="S1173" t="s">
        <v>41</v>
      </c>
      <c r="T1173">
        <v>2580</v>
      </c>
      <c r="U1173" t="str">
        <f t="shared" si="55"/>
        <v>Low</v>
      </c>
      <c r="V1173">
        <v>6297</v>
      </c>
      <c r="W1173">
        <v>2</v>
      </c>
      <c r="X1173" t="s">
        <v>42</v>
      </c>
      <c r="Y1173" t="s">
        <v>43</v>
      </c>
      <c r="Z1173">
        <v>13</v>
      </c>
      <c r="AA1173">
        <v>3</v>
      </c>
      <c r="AB1173">
        <v>3</v>
      </c>
      <c r="AC1173">
        <v>80</v>
      </c>
      <c r="AD1173">
        <v>0</v>
      </c>
      <c r="AE1173">
        <v>6</v>
      </c>
      <c r="AF1173">
        <v>0</v>
      </c>
      <c r="AG1173">
        <v>2</v>
      </c>
      <c r="AH1173" t="str">
        <f t="shared" si="56"/>
        <v>3-5 Years</v>
      </c>
      <c r="AI1173">
        <v>4</v>
      </c>
      <c r="AJ1173">
        <v>2</v>
      </c>
      <c r="AK1173">
        <v>1</v>
      </c>
      <c r="AL1173">
        <v>2</v>
      </c>
    </row>
    <row r="1174" spans="1:38" x14ac:dyDescent="0.25">
      <c r="A1174">
        <v>40</v>
      </c>
      <c r="B1174" t="str">
        <f t="shared" si="54"/>
        <v>Mid Career (31-45)</v>
      </c>
      <c r="C1174" t="s">
        <v>35</v>
      </c>
      <c r="D1174" t="s">
        <v>36</v>
      </c>
      <c r="E1174">
        <v>1329</v>
      </c>
      <c r="F1174" t="s">
        <v>45</v>
      </c>
      <c r="G1174">
        <v>7</v>
      </c>
      <c r="H1174">
        <v>3</v>
      </c>
      <c r="I1174" t="s">
        <v>38</v>
      </c>
      <c r="J1174">
        <v>1</v>
      </c>
      <c r="K1174">
        <v>1649</v>
      </c>
      <c r="L1174">
        <v>1</v>
      </c>
      <c r="M1174" t="s">
        <v>46</v>
      </c>
      <c r="N1174">
        <v>73</v>
      </c>
      <c r="O1174">
        <v>3</v>
      </c>
      <c r="P1174">
        <v>1</v>
      </c>
      <c r="Q1174" t="s">
        <v>50</v>
      </c>
      <c r="R1174">
        <v>1</v>
      </c>
      <c r="S1174" t="s">
        <v>41</v>
      </c>
      <c r="T1174">
        <v>2166</v>
      </c>
      <c r="U1174" t="str">
        <f t="shared" si="55"/>
        <v>Low</v>
      </c>
      <c r="V1174">
        <v>3339</v>
      </c>
      <c r="W1174">
        <v>3</v>
      </c>
      <c r="X1174" t="s">
        <v>42</v>
      </c>
      <c r="Y1174" t="s">
        <v>35</v>
      </c>
      <c r="Z1174">
        <v>14</v>
      </c>
      <c r="AA1174">
        <v>3</v>
      </c>
      <c r="AB1174">
        <v>2</v>
      </c>
      <c r="AC1174">
        <v>80</v>
      </c>
      <c r="AD1174">
        <v>0</v>
      </c>
      <c r="AE1174">
        <v>10</v>
      </c>
      <c r="AF1174">
        <v>3</v>
      </c>
      <c r="AG1174">
        <v>1</v>
      </c>
      <c r="AH1174" t="str">
        <f t="shared" si="56"/>
        <v>3-5 Years</v>
      </c>
      <c r="AI1174">
        <v>4</v>
      </c>
      <c r="AJ1174">
        <v>2</v>
      </c>
      <c r="AK1174">
        <v>0</v>
      </c>
      <c r="AL1174">
        <v>3</v>
      </c>
    </row>
    <row r="1175" spans="1:38" x14ac:dyDescent="0.25">
      <c r="A1175">
        <v>29</v>
      </c>
      <c r="B1175" t="str">
        <f t="shared" si="54"/>
        <v>Early Career (18-30)</v>
      </c>
      <c r="C1175" t="s">
        <v>43</v>
      </c>
      <c r="D1175" t="s">
        <v>36</v>
      </c>
      <c r="E1175">
        <v>469</v>
      </c>
      <c r="F1175" t="s">
        <v>37</v>
      </c>
      <c r="G1175">
        <v>10</v>
      </c>
      <c r="H1175">
        <v>3</v>
      </c>
      <c r="I1175" t="s">
        <v>51</v>
      </c>
      <c r="J1175">
        <v>1</v>
      </c>
      <c r="K1175">
        <v>1650</v>
      </c>
      <c r="L1175">
        <v>3</v>
      </c>
      <c r="M1175" t="s">
        <v>46</v>
      </c>
      <c r="N1175">
        <v>42</v>
      </c>
      <c r="O1175">
        <v>2</v>
      </c>
      <c r="P1175">
        <v>2</v>
      </c>
      <c r="Q1175" t="s">
        <v>40</v>
      </c>
      <c r="R1175">
        <v>3</v>
      </c>
      <c r="S1175" t="s">
        <v>41</v>
      </c>
      <c r="T1175">
        <v>5869</v>
      </c>
      <c r="U1175" t="str">
        <f t="shared" si="55"/>
        <v>Medium</v>
      </c>
      <c r="V1175">
        <v>23413</v>
      </c>
      <c r="W1175">
        <v>9</v>
      </c>
      <c r="X1175" t="s">
        <v>42</v>
      </c>
      <c r="Y1175" t="s">
        <v>43</v>
      </c>
      <c r="Z1175">
        <v>11</v>
      </c>
      <c r="AA1175">
        <v>3</v>
      </c>
      <c r="AB1175">
        <v>3</v>
      </c>
      <c r="AC1175">
        <v>80</v>
      </c>
      <c r="AD1175">
        <v>0</v>
      </c>
      <c r="AE1175">
        <v>8</v>
      </c>
      <c r="AF1175">
        <v>2</v>
      </c>
      <c r="AG1175">
        <v>3</v>
      </c>
      <c r="AH1175" t="str">
        <f t="shared" si="56"/>
        <v>3-5 Years</v>
      </c>
      <c r="AI1175">
        <v>5</v>
      </c>
      <c r="AJ1175">
        <v>2</v>
      </c>
      <c r="AK1175">
        <v>1</v>
      </c>
      <c r="AL1175">
        <v>4</v>
      </c>
    </row>
    <row r="1176" spans="1:38" x14ac:dyDescent="0.25">
      <c r="A1176">
        <v>36</v>
      </c>
      <c r="B1176" t="str">
        <f t="shared" si="54"/>
        <v>Mid Career (31-45)</v>
      </c>
      <c r="C1176" t="s">
        <v>43</v>
      </c>
      <c r="D1176" t="s">
        <v>36</v>
      </c>
      <c r="E1176">
        <v>711</v>
      </c>
      <c r="F1176" t="s">
        <v>45</v>
      </c>
      <c r="G1176">
        <v>5</v>
      </c>
      <c r="H1176">
        <v>4</v>
      </c>
      <c r="I1176" t="s">
        <v>38</v>
      </c>
      <c r="J1176">
        <v>1</v>
      </c>
      <c r="K1176">
        <v>1651</v>
      </c>
      <c r="L1176">
        <v>2</v>
      </c>
      <c r="M1176" t="s">
        <v>39</v>
      </c>
      <c r="N1176">
        <v>42</v>
      </c>
      <c r="O1176">
        <v>3</v>
      </c>
      <c r="P1176">
        <v>3</v>
      </c>
      <c r="Q1176" t="s">
        <v>54</v>
      </c>
      <c r="R1176">
        <v>1</v>
      </c>
      <c r="S1176" t="s">
        <v>48</v>
      </c>
      <c r="T1176">
        <v>8008</v>
      </c>
      <c r="U1176" t="str">
        <f t="shared" si="55"/>
        <v>High</v>
      </c>
      <c r="V1176">
        <v>22792</v>
      </c>
      <c r="W1176">
        <v>4</v>
      </c>
      <c r="X1176" t="s">
        <v>42</v>
      </c>
      <c r="Y1176" t="s">
        <v>43</v>
      </c>
      <c r="Z1176">
        <v>12</v>
      </c>
      <c r="AA1176">
        <v>3</v>
      </c>
      <c r="AB1176">
        <v>3</v>
      </c>
      <c r="AC1176">
        <v>80</v>
      </c>
      <c r="AD1176">
        <v>2</v>
      </c>
      <c r="AE1176">
        <v>9</v>
      </c>
      <c r="AF1176">
        <v>6</v>
      </c>
      <c r="AG1176">
        <v>3</v>
      </c>
      <c r="AH1176" t="str">
        <f t="shared" si="56"/>
        <v>3-5 Years</v>
      </c>
      <c r="AI1176">
        <v>3</v>
      </c>
      <c r="AJ1176">
        <v>2</v>
      </c>
      <c r="AK1176">
        <v>0</v>
      </c>
      <c r="AL1176">
        <v>2</v>
      </c>
    </row>
    <row r="1177" spans="1:38" x14ac:dyDescent="0.25">
      <c r="A1177">
        <v>25</v>
      </c>
      <c r="B1177" t="str">
        <f t="shared" si="54"/>
        <v>Early Career (18-30)</v>
      </c>
      <c r="C1177" t="s">
        <v>43</v>
      </c>
      <c r="D1177" t="s">
        <v>44</v>
      </c>
      <c r="E1177">
        <v>772</v>
      </c>
      <c r="F1177" t="s">
        <v>45</v>
      </c>
      <c r="G1177">
        <v>2</v>
      </c>
      <c r="H1177">
        <v>1</v>
      </c>
      <c r="I1177" t="s">
        <v>38</v>
      </c>
      <c r="J1177">
        <v>1</v>
      </c>
      <c r="K1177">
        <v>1653</v>
      </c>
      <c r="L1177">
        <v>4</v>
      </c>
      <c r="M1177" t="s">
        <v>46</v>
      </c>
      <c r="N1177">
        <v>77</v>
      </c>
      <c r="O1177">
        <v>4</v>
      </c>
      <c r="P1177">
        <v>2</v>
      </c>
      <c r="Q1177" t="s">
        <v>53</v>
      </c>
      <c r="R1177">
        <v>3</v>
      </c>
      <c r="S1177" t="s">
        <v>52</v>
      </c>
      <c r="T1177">
        <v>5206</v>
      </c>
      <c r="U1177" t="str">
        <f t="shared" si="55"/>
        <v>Medium</v>
      </c>
      <c r="V1177">
        <v>4973</v>
      </c>
      <c r="W1177">
        <v>1</v>
      </c>
      <c r="X1177" t="s">
        <v>42</v>
      </c>
      <c r="Y1177" t="s">
        <v>43</v>
      </c>
      <c r="Z1177">
        <v>17</v>
      </c>
      <c r="AA1177">
        <v>3</v>
      </c>
      <c r="AB1177">
        <v>3</v>
      </c>
      <c r="AC1177">
        <v>80</v>
      </c>
      <c r="AD1177">
        <v>2</v>
      </c>
      <c r="AE1177">
        <v>7</v>
      </c>
      <c r="AF1177">
        <v>6</v>
      </c>
      <c r="AG1177">
        <v>3</v>
      </c>
      <c r="AH1177" t="str">
        <f t="shared" si="56"/>
        <v>6+ Years</v>
      </c>
      <c r="AI1177">
        <v>7</v>
      </c>
      <c r="AJ1177">
        <v>7</v>
      </c>
      <c r="AK1177">
        <v>0</v>
      </c>
      <c r="AL1177">
        <v>7</v>
      </c>
    </row>
    <row r="1178" spans="1:38" x14ac:dyDescent="0.25">
      <c r="A1178">
        <v>39</v>
      </c>
      <c r="B1178" t="str">
        <f t="shared" si="54"/>
        <v>Mid Career (31-45)</v>
      </c>
      <c r="C1178" t="s">
        <v>43</v>
      </c>
      <c r="D1178" t="s">
        <v>36</v>
      </c>
      <c r="E1178">
        <v>492</v>
      </c>
      <c r="F1178" t="s">
        <v>45</v>
      </c>
      <c r="G1178">
        <v>12</v>
      </c>
      <c r="H1178">
        <v>3</v>
      </c>
      <c r="I1178" t="s">
        <v>51</v>
      </c>
      <c r="J1178">
        <v>1</v>
      </c>
      <c r="K1178">
        <v>1654</v>
      </c>
      <c r="L1178">
        <v>4</v>
      </c>
      <c r="M1178" t="s">
        <v>46</v>
      </c>
      <c r="N1178">
        <v>66</v>
      </c>
      <c r="O1178">
        <v>3</v>
      </c>
      <c r="P1178">
        <v>2</v>
      </c>
      <c r="Q1178" t="s">
        <v>53</v>
      </c>
      <c r="R1178">
        <v>2</v>
      </c>
      <c r="S1178" t="s">
        <v>48</v>
      </c>
      <c r="T1178">
        <v>5295</v>
      </c>
      <c r="U1178" t="str">
        <f t="shared" si="55"/>
        <v>Medium</v>
      </c>
      <c r="V1178">
        <v>7693</v>
      </c>
      <c r="W1178">
        <v>4</v>
      </c>
      <c r="X1178" t="s">
        <v>42</v>
      </c>
      <c r="Y1178" t="s">
        <v>43</v>
      </c>
      <c r="Z1178">
        <v>21</v>
      </c>
      <c r="AA1178">
        <v>4</v>
      </c>
      <c r="AB1178">
        <v>3</v>
      </c>
      <c r="AC1178">
        <v>80</v>
      </c>
      <c r="AD1178">
        <v>0</v>
      </c>
      <c r="AE1178">
        <v>7</v>
      </c>
      <c r="AF1178">
        <v>3</v>
      </c>
      <c r="AG1178">
        <v>3</v>
      </c>
      <c r="AH1178" t="str">
        <f t="shared" si="56"/>
        <v>3-5 Years</v>
      </c>
      <c r="AI1178">
        <v>5</v>
      </c>
      <c r="AJ1178">
        <v>4</v>
      </c>
      <c r="AK1178">
        <v>1</v>
      </c>
      <c r="AL1178">
        <v>0</v>
      </c>
    </row>
    <row r="1179" spans="1:38" x14ac:dyDescent="0.25">
      <c r="A1179">
        <v>49</v>
      </c>
      <c r="B1179" t="str">
        <f t="shared" si="54"/>
        <v>Late Career (46+)</v>
      </c>
      <c r="C1179" t="s">
        <v>43</v>
      </c>
      <c r="D1179" t="s">
        <v>36</v>
      </c>
      <c r="E1179">
        <v>301</v>
      </c>
      <c r="F1179" t="s">
        <v>45</v>
      </c>
      <c r="G1179">
        <v>22</v>
      </c>
      <c r="H1179">
        <v>4</v>
      </c>
      <c r="I1179" t="s">
        <v>49</v>
      </c>
      <c r="J1179">
        <v>1</v>
      </c>
      <c r="K1179">
        <v>1655</v>
      </c>
      <c r="L1179">
        <v>1</v>
      </c>
      <c r="M1179" t="s">
        <v>39</v>
      </c>
      <c r="N1179">
        <v>72</v>
      </c>
      <c r="O1179">
        <v>3</v>
      </c>
      <c r="P1179">
        <v>4</v>
      </c>
      <c r="Q1179" t="s">
        <v>58</v>
      </c>
      <c r="R1179">
        <v>2</v>
      </c>
      <c r="S1179" t="s">
        <v>48</v>
      </c>
      <c r="T1179">
        <v>16413</v>
      </c>
      <c r="U1179" t="str">
        <f t="shared" si="55"/>
        <v>High</v>
      </c>
      <c r="V1179">
        <v>3498</v>
      </c>
      <c r="W1179">
        <v>3</v>
      </c>
      <c r="X1179" t="s">
        <v>42</v>
      </c>
      <c r="Y1179" t="s">
        <v>43</v>
      </c>
      <c r="Z1179">
        <v>16</v>
      </c>
      <c r="AA1179">
        <v>3</v>
      </c>
      <c r="AB1179">
        <v>2</v>
      </c>
      <c r="AC1179">
        <v>80</v>
      </c>
      <c r="AD1179">
        <v>2</v>
      </c>
      <c r="AE1179">
        <v>27</v>
      </c>
      <c r="AF1179">
        <v>2</v>
      </c>
      <c r="AG1179">
        <v>3</v>
      </c>
      <c r="AH1179" t="str">
        <f t="shared" si="56"/>
        <v>3-5 Years</v>
      </c>
      <c r="AI1179">
        <v>4</v>
      </c>
      <c r="AJ1179">
        <v>2</v>
      </c>
      <c r="AK1179">
        <v>1</v>
      </c>
      <c r="AL1179">
        <v>2</v>
      </c>
    </row>
    <row r="1180" spans="1:38" x14ac:dyDescent="0.25">
      <c r="A1180">
        <v>50</v>
      </c>
      <c r="B1180" t="str">
        <f t="shared" si="54"/>
        <v>Late Career (46+)</v>
      </c>
      <c r="C1180" t="s">
        <v>43</v>
      </c>
      <c r="D1180" t="s">
        <v>36</v>
      </c>
      <c r="E1180">
        <v>813</v>
      </c>
      <c r="F1180" t="s">
        <v>45</v>
      </c>
      <c r="G1180">
        <v>17</v>
      </c>
      <c r="H1180">
        <v>5</v>
      </c>
      <c r="I1180" t="s">
        <v>38</v>
      </c>
      <c r="J1180">
        <v>1</v>
      </c>
      <c r="K1180">
        <v>1656</v>
      </c>
      <c r="L1180">
        <v>4</v>
      </c>
      <c r="M1180" t="s">
        <v>39</v>
      </c>
      <c r="N1180">
        <v>50</v>
      </c>
      <c r="O1180">
        <v>2</v>
      </c>
      <c r="P1180">
        <v>3</v>
      </c>
      <c r="Q1180" t="s">
        <v>58</v>
      </c>
      <c r="R1180">
        <v>1</v>
      </c>
      <c r="S1180" t="s">
        <v>52</v>
      </c>
      <c r="T1180">
        <v>13269</v>
      </c>
      <c r="U1180" t="str">
        <f t="shared" si="55"/>
        <v>High</v>
      </c>
      <c r="V1180">
        <v>21981</v>
      </c>
      <c r="W1180">
        <v>5</v>
      </c>
      <c r="X1180" t="s">
        <v>42</v>
      </c>
      <c r="Y1180" t="s">
        <v>43</v>
      </c>
      <c r="Z1180">
        <v>15</v>
      </c>
      <c r="AA1180">
        <v>3</v>
      </c>
      <c r="AB1180">
        <v>3</v>
      </c>
      <c r="AC1180">
        <v>80</v>
      </c>
      <c r="AD1180">
        <v>3</v>
      </c>
      <c r="AE1180">
        <v>19</v>
      </c>
      <c r="AF1180">
        <v>3</v>
      </c>
      <c r="AG1180">
        <v>3</v>
      </c>
      <c r="AH1180" t="str">
        <f t="shared" si="56"/>
        <v>6+ Years</v>
      </c>
      <c r="AI1180">
        <v>14</v>
      </c>
      <c r="AJ1180">
        <v>11</v>
      </c>
      <c r="AK1180">
        <v>1</v>
      </c>
      <c r="AL1180">
        <v>11</v>
      </c>
    </row>
    <row r="1181" spans="1:38" x14ac:dyDescent="0.25">
      <c r="A1181">
        <v>20</v>
      </c>
      <c r="B1181" t="str">
        <f t="shared" si="54"/>
        <v>Early Career (18-30)</v>
      </c>
      <c r="C1181" t="s">
        <v>43</v>
      </c>
      <c r="D1181" t="s">
        <v>36</v>
      </c>
      <c r="E1181">
        <v>1141</v>
      </c>
      <c r="F1181" t="s">
        <v>37</v>
      </c>
      <c r="G1181">
        <v>2</v>
      </c>
      <c r="H1181">
        <v>3</v>
      </c>
      <c r="I1181" t="s">
        <v>51</v>
      </c>
      <c r="J1181">
        <v>1</v>
      </c>
      <c r="K1181">
        <v>1657</v>
      </c>
      <c r="L1181">
        <v>3</v>
      </c>
      <c r="M1181" t="s">
        <v>39</v>
      </c>
      <c r="N1181">
        <v>31</v>
      </c>
      <c r="O1181">
        <v>3</v>
      </c>
      <c r="P1181">
        <v>1</v>
      </c>
      <c r="Q1181" t="s">
        <v>57</v>
      </c>
      <c r="R1181">
        <v>3</v>
      </c>
      <c r="S1181" t="s">
        <v>41</v>
      </c>
      <c r="T1181">
        <v>2783</v>
      </c>
      <c r="U1181" t="str">
        <f t="shared" si="55"/>
        <v>Low</v>
      </c>
      <c r="V1181">
        <v>13251</v>
      </c>
      <c r="W1181">
        <v>1</v>
      </c>
      <c r="X1181" t="s">
        <v>42</v>
      </c>
      <c r="Y1181" t="s">
        <v>43</v>
      </c>
      <c r="Z1181">
        <v>19</v>
      </c>
      <c r="AA1181">
        <v>3</v>
      </c>
      <c r="AB1181">
        <v>1</v>
      </c>
      <c r="AC1181">
        <v>80</v>
      </c>
      <c r="AD1181">
        <v>0</v>
      </c>
      <c r="AE1181">
        <v>2</v>
      </c>
      <c r="AF1181">
        <v>3</v>
      </c>
      <c r="AG1181">
        <v>3</v>
      </c>
      <c r="AH1181" t="str">
        <f t="shared" si="56"/>
        <v>0-2 Years</v>
      </c>
      <c r="AI1181">
        <v>2</v>
      </c>
      <c r="AJ1181">
        <v>2</v>
      </c>
      <c r="AK1181">
        <v>2</v>
      </c>
      <c r="AL1181">
        <v>2</v>
      </c>
    </row>
    <row r="1182" spans="1:38" x14ac:dyDescent="0.25">
      <c r="A1182">
        <v>34</v>
      </c>
      <c r="B1182" t="str">
        <f t="shared" si="54"/>
        <v>Mid Career (31-45)</v>
      </c>
      <c r="C1182" t="s">
        <v>43</v>
      </c>
      <c r="D1182" t="s">
        <v>36</v>
      </c>
      <c r="E1182">
        <v>1130</v>
      </c>
      <c r="F1182" t="s">
        <v>45</v>
      </c>
      <c r="G1182">
        <v>3</v>
      </c>
      <c r="H1182">
        <v>3</v>
      </c>
      <c r="I1182" t="s">
        <v>38</v>
      </c>
      <c r="J1182">
        <v>1</v>
      </c>
      <c r="K1182">
        <v>1658</v>
      </c>
      <c r="L1182">
        <v>4</v>
      </c>
      <c r="M1182" t="s">
        <v>39</v>
      </c>
      <c r="N1182">
        <v>66</v>
      </c>
      <c r="O1182">
        <v>3</v>
      </c>
      <c r="P1182">
        <v>2</v>
      </c>
      <c r="Q1182" t="s">
        <v>47</v>
      </c>
      <c r="R1182">
        <v>2</v>
      </c>
      <c r="S1182" t="s">
        <v>52</v>
      </c>
      <c r="T1182">
        <v>5433</v>
      </c>
      <c r="U1182" t="str">
        <f t="shared" si="55"/>
        <v>Medium</v>
      </c>
      <c r="V1182">
        <v>19332</v>
      </c>
      <c r="W1182">
        <v>1</v>
      </c>
      <c r="X1182" t="s">
        <v>42</v>
      </c>
      <c r="Y1182" t="s">
        <v>43</v>
      </c>
      <c r="Z1182">
        <v>12</v>
      </c>
      <c r="AA1182">
        <v>3</v>
      </c>
      <c r="AB1182">
        <v>3</v>
      </c>
      <c r="AC1182">
        <v>80</v>
      </c>
      <c r="AD1182">
        <v>1</v>
      </c>
      <c r="AE1182">
        <v>11</v>
      </c>
      <c r="AF1182">
        <v>2</v>
      </c>
      <c r="AG1182">
        <v>3</v>
      </c>
      <c r="AH1182" t="str">
        <f t="shared" si="56"/>
        <v>6+ Years</v>
      </c>
      <c r="AI1182">
        <v>11</v>
      </c>
      <c r="AJ1182">
        <v>8</v>
      </c>
      <c r="AK1182">
        <v>7</v>
      </c>
      <c r="AL1182">
        <v>9</v>
      </c>
    </row>
    <row r="1183" spans="1:38" x14ac:dyDescent="0.25">
      <c r="A1183">
        <v>36</v>
      </c>
      <c r="B1183" t="str">
        <f t="shared" si="54"/>
        <v>Mid Career (31-45)</v>
      </c>
      <c r="C1183" t="s">
        <v>43</v>
      </c>
      <c r="D1183" t="s">
        <v>36</v>
      </c>
      <c r="E1183">
        <v>311</v>
      </c>
      <c r="F1183" t="s">
        <v>45</v>
      </c>
      <c r="G1183">
        <v>7</v>
      </c>
      <c r="H1183">
        <v>3</v>
      </c>
      <c r="I1183" t="s">
        <v>38</v>
      </c>
      <c r="J1183">
        <v>1</v>
      </c>
      <c r="K1183">
        <v>1659</v>
      </c>
      <c r="L1183">
        <v>1</v>
      </c>
      <c r="M1183" t="s">
        <v>46</v>
      </c>
      <c r="N1183">
        <v>77</v>
      </c>
      <c r="O1183">
        <v>3</v>
      </c>
      <c r="P1183">
        <v>1</v>
      </c>
      <c r="Q1183" t="s">
        <v>50</v>
      </c>
      <c r="R1183">
        <v>2</v>
      </c>
      <c r="S1183" t="s">
        <v>41</v>
      </c>
      <c r="T1183">
        <v>2013</v>
      </c>
      <c r="U1183" t="str">
        <f t="shared" si="55"/>
        <v>Low</v>
      </c>
      <c r="V1183">
        <v>10950</v>
      </c>
      <c r="W1183">
        <v>2</v>
      </c>
      <c r="X1183" t="s">
        <v>42</v>
      </c>
      <c r="Y1183" t="s">
        <v>43</v>
      </c>
      <c r="Z1183">
        <v>11</v>
      </c>
      <c r="AA1183">
        <v>3</v>
      </c>
      <c r="AB1183">
        <v>3</v>
      </c>
      <c r="AC1183">
        <v>80</v>
      </c>
      <c r="AD1183">
        <v>0</v>
      </c>
      <c r="AE1183">
        <v>15</v>
      </c>
      <c r="AF1183">
        <v>4</v>
      </c>
      <c r="AG1183">
        <v>3</v>
      </c>
      <c r="AH1183" t="str">
        <f t="shared" si="56"/>
        <v>3-5 Years</v>
      </c>
      <c r="AI1183">
        <v>4</v>
      </c>
      <c r="AJ1183">
        <v>3</v>
      </c>
      <c r="AK1183">
        <v>1</v>
      </c>
      <c r="AL1183">
        <v>3</v>
      </c>
    </row>
    <row r="1184" spans="1:38" x14ac:dyDescent="0.25">
      <c r="A1184">
        <v>49</v>
      </c>
      <c r="B1184" t="str">
        <f t="shared" si="54"/>
        <v>Late Career (46+)</v>
      </c>
      <c r="C1184" t="s">
        <v>43</v>
      </c>
      <c r="D1184" t="s">
        <v>36</v>
      </c>
      <c r="E1184">
        <v>465</v>
      </c>
      <c r="F1184" t="s">
        <v>45</v>
      </c>
      <c r="G1184">
        <v>6</v>
      </c>
      <c r="H1184">
        <v>1</v>
      </c>
      <c r="I1184" t="s">
        <v>38</v>
      </c>
      <c r="J1184">
        <v>1</v>
      </c>
      <c r="K1184">
        <v>1661</v>
      </c>
      <c r="L1184">
        <v>3</v>
      </c>
      <c r="M1184" t="s">
        <v>39</v>
      </c>
      <c r="N1184">
        <v>41</v>
      </c>
      <c r="O1184">
        <v>2</v>
      </c>
      <c r="P1184">
        <v>4</v>
      </c>
      <c r="Q1184" t="s">
        <v>54</v>
      </c>
      <c r="R1184">
        <v>3</v>
      </c>
      <c r="S1184" t="s">
        <v>48</v>
      </c>
      <c r="T1184">
        <v>13966</v>
      </c>
      <c r="U1184" t="str">
        <f t="shared" si="55"/>
        <v>High</v>
      </c>
      <c r="V1184">
        <v>11652</v>
      </c>
      <c r="W1184">
        <v>2</v>
      </c>
      <c r="X1184" t="s">
        <v>42</v>
      </c>
      <c r="Y1184" t="s">
        <v>35</v>
      </c>
      <c r="Z1184">
        <v>19</v>
      </c>
      <c r="AA1184">
        <v>3</v>
      </c>
      <c r="AB1184">
        <v>2</v>
      </c>
      <c r="AC1184">
        <v>80</v>
      </c>
      <c r="AD1184">
        <v>1</v>
      </c>
      <c r="AE1184">
        <v>30</v>
      </c>
      <c r="AF1184">
        <v>3</v>
      </c>
      <c r="AG1184">
        <v>3</v>
      </c>
      <c r="AH1184" t="str">
        <f t="shared" si="56"/>
        <v>6+ Years</v>
      </c>
      <c r="AI1184">
        <v>15</v>
      </c>
      <c r="AJ1184">
        <v>11</v>
      </c>
      <c r="AK1184">
        <v>2</v>
      </c>
      <c r="AL1184">
        <v>12</v>
      </c>
    </row>
    <row r="1185" spans="1:38" x14ac:dyDescent="0.25">
      <c r="A1185">
        <v>36</v>
      </c>
      <c r="B1185" t="str">
        <f t="shared" si="54"/>
        <v>Mid Career (31-45)</v>
      </c>
      <c r="C1185" t="s">
        <v>43</v>
      </c>
      <c r="D1185" t="s">
        <v>55</v>
      </c>
      <c r="E1185">
        <v>894</v>
      </c>
      <c r="F1185" t="s">
        <v>45</v>
      </c>
      <c r="G1185">
        <v>1</v>
      </c>
      <c r="H1185">
        <v>4</v>
      </c>
      <c r="I1185" t="s">
        <v>51</v>
      </c>
      <c r="J1185">
        <v>1</v>
      </c>
      <c r="K1185">
        <v>1662</v>
      </c>
      <c r="L1185">
        <v>4</v>
      </c>
      <c r="M1185" t="s">
        <v>39</v>
      </c>
      <c r="N1185">
        <v>33</v>
      </c>
      <c r="O1185">
        <v>2</v>
      </c>
      <c r="P1185">
        <v>2</v>
      </c>
      <c r="Q1185" t="s">
        <v>53</v>
      </c>
      <c r="R1185">
        <v>3</v>
      </c>
      <c r="S1185" t="s">
        <v>48</v>
      </c>
      <c r="T1185">
        <v>4374</v>
      </c>
      <c r="U1185" t="str">
        <f t="shared" si="55"/>
        <v>Medium</v>
      </c>
      <c r="V1185">
        <v>15411</v>
      </c>
      <c r="W1185">
        <v>0</v>
      </c>
      <c r="X1185" t="s">
        <v>42</v>
      </c>
      <c r="Y1185" t="s">
        <v>43</v>
      </c>
      <c r="Z1185">
        <v>15</v>
      </c>
      <c r="AA1185">
        <v>3</v>
      </c>
      <c r="AB1185">
        <v>3</v>
      </c>
      <c r="AC1185">
        <v>80</v>
      </c>
      <c r="AD1185">
        <v>0</v>
      </c>
      <c r="AE1185">
        <v>4</v>
      </c>
      <c r="AF1185">
        <v>6</v>
      </c>
      <c r="AG1185">
        <v>3</v>
      </c>
      <c r="AH1185" t="str">
        <f t="shared" si="56"/>
        <v>3-5 Years</v>
      </c>
      <c r="AI1185">
        <v>3</v>
      </c>
      <c r="AJ1185">
        <v>2</v>
      </c>
      <c r="AK1185">
        <v>1</v>
      </c>
      <c r="AL1185">
        <v>2</v>
      </c>
    </row>
    <row r="1186" spans="1:38" x14ac:dyDescent="0.25">
      <c r="A1186">
        <v>36</v>
      </c>
      <c r="B1186" t="str">
        <f t="shared" si="54"/>
        <v>Mid Career (31-45)</v>
      </c>
      <c r="C1186" t="s">
        <v>43</v>
      </c>
      <c r="D1186" t="s">
        <v>36</v>
      </c>
      <c r="E1186">
        <v>1040</v>
      </c>
      <c r="F1186" t="s">
        <v>45</v>
      </c>
      <c r="G1186">
        <v>3</v>
      </c>
      <c r="H1186">
        <v>2</v>
      </c>
      <c r="I1186" t="s">
        <v>38</v>
      </c>
      <c r="J1186">
        <v>1</v>
      </c>
      <c r="K1186">
        <v>1664</v>
      </c>
      <c r="L1186">
        <v>4</v>
      </c>
      <c r="M1186" t="s">
        <v>46</v>
      </c>
      <c r="N1186">
        <v>79</v>
      </c>
      <c r="O1186">
        <v>4</v>
      </c>
      <c r="P1186">
        <v>2</v>
      </c>
      <c r="Q1186" t="s">
        <v>54</v>
      </c>
      <c r="R1186">
        <v>1</v>
      </c>
      <c r="S1186" t="s">
        <v>52</v>
      </c>
      <c r="T1186">
        <v>6842</v>
      </c>
      <c r="U1186" t="str">
        <f t="shared" si="55"/>
        <v>Medium</v>
      </c>
      <c r="V1186">
        <v>26308</v>
      </c>
      <c r="W1186">
        <v>6</v>
      </c>
      <c r="X1186" t="s">
        <v>42</v>
      </c>
      <c r="Y1186" t="s">
        <v>43</v>
      </c>
      <c r="Z1186">
        <v>20</v>
      </c>
      <c r="AA1186">
        <v>4</v>
      </c>
      <c r="AB1186">
        <v>1</v>
      </c>
      <c r="AC1186">
        <v>80</v>
      </c>
      <c r="AD1186">
        <v>1</v>
      </c>
      <c r="AE1186">
        <v>13</v>
      </c>
      <c r="AF1186">
        <v>3</v>
      </c>
      <c r="AG1186">
        <v>3</v>
      </c>
      <c r="AH1186" t="str">
        <f t="shared" si="56"/>
        <v>3-5 Years</v>
      </c>
      <c r="AI1186">
        <v>5</v>
      </c>
      <c r="AJ1186">
        <v>4</v>
      </c>
      <c r="AK1186">
        <v>0</v>
      </c>
      <c r="AL1186">
        <v>4</v>
      </c>
    </row>
    <row r="1187" spans="1:38" x14ac:dyDescent="0.25">
      <c r="A1187">
        <v>54</v>
      </c>
      <c r="B1187" t="str">
        <f t="shared" si="54"/>
        <v>Late Career (46+)</v>
      </c>
      <c r="C1187" t="s">
        <v>43</v>
      </c>
      <c r="D1187" t="s">
        <v>36</v>
      </c>
      <c r="E1187">
        <v>584</v>
      </c>
      <c r="F1187" t="s">
        <v>45</v>
      </c>
      <c r="G1187">
        <v>22</v>
      </c>
      <c r="H1187">
        <v>5</v>
      </c>
      <c r="I1187" t="s">
        <v>51</v>
      </c>
      <c r="J1187">
        <v>1</v>
      </c>
      <c r="K1187">
        <v>1665</v>
      </c>
      <c r="L1187">
        <v>2</v>
      </c>
      <c r="M1187" t="s">
        <v>39</v>
      </c>
      <c r="N1187">
        <v>91</v>
      </c>
      <c r="O1187">
        <v>3</v>
      </c>
      <c r="P1187">
        <v>4</v>
      </c>
      <c r="Q1187" t="s">
        <v>56</v>
      </c>
      <c r="R1187">
        <v>3</v>
      </c>
      <c r="S1187" t="s">
        <v>48</v>
      </c>
      <c r="T1187">
        <v>17426</v>
      </c>
      <c r="U1187" t="str">
        <f t="shared" si="55"/>
        <v>High</v>
      </c>
      <c r="V1187">
        <v>18685</v>
      </c>
      <c r="W1187">
        <v>3</v>
      </c>
      <c r="X1187" t="s">
        <v>42</v>
      </c>
      <c r="Y1187" t="s">
        <v>43</v>
      </c>
      <c r="Z1187">
        <v>25</v>
      </c>
      <c r="AA1187">
        <v>4</v>
      </c>
      <c r="AB1187">
        <v>3</v>
      </c>
      <c r="AC1187">
        <v>80</v>
      </c>
      <c r="AD1187">
        <v>1</v>
      </c>
      <c r="AE1187">
        <v>36</v>
      </c>
      <c r="AF1187">
        <v>6</v>
      </c>
      <c r="AG1187">
        <v>3</v>
      </c>
      <c r="AH1187" t="str">
        <f t="shared" si="56"/>
        <v>6+ Years</v>
      </c>
      <c r="AI1187">
        <v>10</v>
      </c>
      <c r="AJ1187">
        <v>8</v>
      </c>
      <c r="AK1187">
        <v>4</v>
      </c>
      <c r="AL1187">
        <v>7</v>
      </c>
    </row>
    <row r="1188" spans="1:38" x14ac:dyDescent="0.25">
      <c r="A1188">
        <v>43</v>
      </c>
      <c r="B1188" t="str">
        <f t="shared" si="54"/>
        <v>Mid Career (31-45)</v>
      </c>
      <c r="C1188" t="s">
        <v>43</v>
      </c>
      <c r="D1188" t="s">
        <v>36</v>
      </c>
      <c r="E1188">
        <v>1291</v>
      </c>
      <c r="F1188" t="s">
        <v>45</v>
      </c>
      <c r="G1188">
        <v>15</v>
      </c>
      <c r="H1188">
        <v>2</v>
      </c>
      <c r="I1188" t="s">
        <v>38</v>
      </c>
      <c r="J1188">
        <v>1</v>
      </c>
      <c r="K1188">
        <v>1666</v>
      </c>
      <c r="L1188">
        <v>3</v>
      </c>
      <c r="M1188" t="s">
        <v>46</v>
      </c>
      <c r="N1188">
        <v>65</v>
      </c>
      <c r="O1188">
        <v>2</v>
      </c>
      <c r="P1188">
        <v>4</v>
      </c>
      <c r="Q1188" t="s">
        <v>58</v>
      </c>
      <c r="R1188">
        <v>3</v>
      </c>
      <c r="S1188" t="s">
        <v>48</v>
      </c>
      <c r="T1188">
        <v>17603</v>
      </c>
      <c r="U1188" t="str">
        <f t="shared" si="55"/>
        <v>High</v>
      </c>
      <c r="V1188">
        <v>3525</v>
      </c>
      <c r="W1188">
        <v>1</v>
      </c>
      <c r="X1188" t="s">
        <v>42</v>
      </c>
      <c r="Y1188" t="s">
        <v>43</v>
      </c>
      <c r="Z1188">
        <v>24</v>
      </c>
      <c r="AA1188">
        <v>4</v>
      </c>
      <c r="AB1188">
        <v>1</v>
      </c>
      <c r="AC1188">
        <v>80</v>
      </c>
      <c r="AD1188">
        <v>1</v>
      </c>
      <c r="AE1188">
        <v>14</v>
      </c>
      <c r="AF1188">
        <v>3</v>
      </c>
      <c r="AG1188">
        <v>3</v>
      </c>
      <c r="AH1188" t="str">
        <f t="shared" si="56"/>
        <v>6+ Years</v>
      </c>
      <c r="AI1188">
        <v>14</v>
      </c>
      <c r="AJ1188">
        <v>10</v>
      </c>
      <c r="AK1188">
        <v>6</v>
      </c>
      <c r="AL1188">
        <v>11</v>
      </c>
    </row>
    <row r="1189" spans="1:38" x14ac:dyDescent="0.25">
      <c r="A1189">
        <v>35</v>
      </c>
      <c r="B1189" t="str">
        <f t="shared" si="54"/>
        <v>Mid Career (31-45)</v>
      </c>
      <c r="C1189" t="s">
        <v>35</v>
      </c>
      <c r="D1189" t="s">
        <v>44</v>
      </c>
      <c r="E1189">
        <v>880</v>
      </c>
      <c r="F1189" t="s">
        <v>37</v>
      </c>
      <c r="G1189">
        <v>12</v>
      </c>
      <c r="H1189">
        <v>4</v>
      </c>
      <c r="I1189" t="s">
        <v>49</v>
      </c>
      <c r="J1189">
        <v>1</v>
      </c>
      <c r="K1189">
        <v>1667</v>
      </c>
      <c r="L1189">
        <v>4</v>
      </c>
      <c r="M1189" t="s">
        <v>46</v>
      </c>
      <c r="N1189">
        <v>36</v>
      </c>
      <c r="O1189">
        <v>3</v>
      </c>
      <c r="P1189">
        <v>2</v>
      </c>
      <c r="Q1189" t="s">
        <v>40</v>
      </c>
      <c r="R1189">
        <v>4</v>
      </c>
      <c r="S1189" t="s">
        <v>41</v>
      </c>
      <c r="T1189">
        <v>4581</v>
      </c>
      <c r="U1189" t="str">
        <f t="shared" si="55"/>
        <v>Medium</v>
      </c>
      <c r="V1189">
        <v>10414</v>
      </c>
      <c r="W1189">
        <v>3</v>
      </c>
      <c r="X1189" t="s">
        <v>42</v>
      </c>
      <c r="Y1189" t="s">
        <v>35</v>
      </c>
      <c r="Z1189">
        <v>24</v>
      </c>
      <c r="AA1189">
        <v>4</v>
      </c>
      <c r="AB1189">
        <v>1</v>
      </c>
      <c r="AC1189">
        <v>80</v>
      </c>
      <c r="AD1189">
        <v>0</v>
      </c>
      <c r="AE1189">
        <v>13</v>
      </c>
      <c r="AF1189">
        <v>2</v>
      </c>
      <c r="AG1189">
        <v>4</v>
      </c>
      <c r="AH1189" t="str">
        <f t="shared" si="56"/>
        <v>6+ Years</v>
      </c>
      <c r="AI1189">
        <v>11</v>
      </c>
      <c r="AJ1189">
        <v>9</v>
      </c>
      <c r="AK1189">
        <v>6</v>
      </c>
      <c r="AL1189">
        <v>7</v>
      </c>
    </row>
    <row r="1190" spans="1:38" x14ac:dyDescent="0.25">
      <c r="A1190">
        <v>38</v>
      </c>
      <c r="B1190" t="str">
        <f t="shared" si="54"/>
        <v>Mid Career (31-45)</v>
      </c>
      <c r="C1190" t="s">
        <v>43</v>
      </c>
      <c r="D1190" t="s">
        <v>44</v>
      </c>
      <c r="E1190">
        <v>1189</v>
      </c>
      <c r="F1190" t="s">
        <v>45</v>
      </c>
      <c r="G1190">
        <v>1</v>
      </c>
      <c r="H1190">
        <v>3</v>
      </c>
      <c r="I1190" t="s">
        <v>38</v>
      </c>
      <c r="J1190">
        <v>1</v>
      </c>
      <c r="K1190">
        <v>1668</v>
      </c>
      <c r="L1190">
        <v>4</v>
      </c>
      <c r="M1190" t="s">
        <v>46</v>
      </c>
      <c r="N1190">
        <v>90</v>
      </c>
      <c r="O1190">
        <v>3</v>
      </c>
      <c r="P1190">
        <v>2</v>
      </c>
      <c r="Q1190" t="s">
        <v>47</v>
      </c>
      <c r="R1190">
        <v>4</v>
      </c>
      <c r="S1190" t="s">
        <v>48</v>
      </c>
      <c r="T1190">
        <v>4735</v>
      </c>
      <c r="U1190" t="str">
        <f t="shared" si="55"/>
        <v>Medium</v>
      </c>
      <c r="V1190">
        <v>9867</v>
      </c>
      <c r="W1190">
        <v>7</v>
      </c>
      <c r="X1190" t="s">
        <v>42</v>
      </c>
      <c r="Y1190" t="s">
        <v>43</v>
      </c>
      <c r="Z1190">
        <v>15</v>
      </c>
      <c r="AA1190">
        <v>3</v>
      </c>
      <c r="AB1190">
        <v>4</v>
      </c>
      <c r="AC1190">
        <v>80</v>
      </c>
      <c r="AD1190">
        <v>2</v>
      </c>
      <c r="AE1190">
        <v>19</v>
      </c>
      <c r="AF1190">
        <v>4</v>
      </c>
      <c r="AG1190">
        <v>4</v>
      </c>
      <c r="AH1190" t="str">
        <f t="shared" si="56"/>
        <v>6+ Years</v>
      </c>
      <c r="AI1190">
        <v>13</v>
      </c>
      <c r="AJ1190">
        <v>11</v>
      </c>
      <c r="AK1190">
        <v>2</v>
      </c>
      <c r="AL1190">
        <v>9</v>
      </c>
    </row>
    <row r="1191" spans="1:38" x14ac:dyDescent="0.25">
      <c r="A1191">
        <v>29</v>
      </c>
      <c r="B1191" t="str">
        <f t="shared" si="54"/>
        <v>Early Career (18-30)</v>
      </c>
      <c r="C1191" t="s">
        <v>43</v>
      </c>
      <c r="D1191" t="s">
        <v>36</v>
      </c>
      <c r="E1191">
        <v>991</v>
      </c>
      <c r="F1191" t="s">
        <v>37</v>
      </c>
      <c r="G1191">
        <v>5</v>
      </c>
      <c r="H1191">
        <v>3</v>
      </c>
      <c r="I1191" t="s">
        <v>51</v>
      </c>
      <c r="J1191">
        <v>1</v>
      </c>
      <c r="K1191">
        <v>1669</v>
      </c>
      <c r="L1191">
        <v>1</v>
      </c>
      <c r="M1191" t="s">
        <v>46</v>
      </c>
      <c r="N1191">
        <v>43</v>
      </c>
      <c r="O1191">
        <v>2</v>
      </c>
      <c r="P1191">
        <v>2</v>
      </c>
      <c r="Q1191" t="s">
        <v>40</v>
      </c>
      <c r="R1191">
        <v>2</v>
      </c>
      <c r="S1191" t="s">
        <v>52</v>
      </c>
      <c r="T1191">
        <v>4187</v>
      </c>
      <c r="U1191" t="str">
        <f t="shared" si="55"/>
        <v>Medium</v>
      </c>
      <c r="V1191">
        <v>3356</v>
      </c>
      <c r="W1191">
        <v>1</v>
      </c>
      <c r="X1191" t="s">
        <v>42</v>
      </c>
      <c r="Y1191" t="s">
        <v>35</v>
      </c>
      <c r="Z1191">
        <v>13</v>
      </c>
      <c r="AA1191">
        <v>3</v>
      </c>
      <c r="AB1191">
        <v>2</v>
      </c>
      <c r="AC1191">
        <v>80</v>
      </c>
      <c r="AD1191">
        <v>1</v>
      </c>
      <c r="AE1191">
        <v>10</v>
      </c>
      <c r="AF1191">
        <v>3</v>
      </c>
      <c r="AG1191">
        <v>2</v>
      </c>
      <c r="AH1191" t="str">
        <f t="shared" si="56"/>
        <v>6+ Years</v>
      </c>
      <c r="AI1191">
        <v>10</v>
      </c>
      <c r="AJ1191">
        <v>0</v>
      </c>
      <c r="AK1191">
        <v>0</v>
      </c>
      <c r="AL1191">
        <v>9</v>
      </c>
    </row>
    <row r="1192" spans="1:38" x14ac:dyDescent="0.25">
      <c r="A1192">
        <v>33</v>
      </c>
      <c r="B1192" t="str">
        <f t="shared" si="54"/>
        <v>Mid Career (31-45)</v>
      </c>
      <c r="C1192" t="s">
        <v>43</v>
      </c>
      <c r="D1192" t="s">
        <v>36</v>
      </c>
      <c r="E1192">
        <v>392</v>
      </c>
      <c r="F1192" t="s">
        <v>37</v>
      </c>
      <c r="G1192">
        <v>2</v>
      </c>
      <c r="H1192">
        <v>4</v>
      </c>
      <c r="I1192" t="s">
        <v>51</v>
      </c>
      <c r="J1192">
        <v>1</v>
      </c>
      <c r="K1192">
        <v>1670</v>
      </c>
      <c r="L1192">
        <v>4</v>
      </c>
      <c r="M1192" t="s">
        <v>46</v>
      </c>
      <c r="N1192">
        <v>93</v>
      </c>
      <c r="O1192">
        <v>3</v>
      </c>
      <c r="P1192">
        <v>2</v>
      </c>
      <c r="Q1192" t="s">
        <v>40</v>
      </c>
      <c r="R1192">
        <v>4</v>
      </c>
      <c r="S1192" t="s">
        <v>52</v>
      </c>
      <c r="T1192">
        <v>5505</v>
      </c>
      <c r="U1192" t="str">
        <f t="shared" si="55"/>
        <v>Medium</v>
      </c>
      <c r="V1192">
        <v>3921</v>
      </c>
      <c r="W1192">
        <v>1</v>
      </c>
      <c r="X1192" t="s">
        <v>42</v>
      </c>
      <c r="Y1192" t="s">
        <v>43</v>
      </c>
      <c r="Z1192">
        <v>14</v>
      </c>
      <c r="AA1192">
        <v>3</v>
      </c>
      <c r="AB1192">
        <v>3</v>
      </c>
      <c r="AC1192">
        <v>80</v>
      </c>
      <c r="AD1192">
        <v>2</v>
      </c>
      <c r="AE1192">
        <v>6</v>
      </c>
      <c r="AF1192">
        <v>5</v>
      </c>
      <c r="AG1192">
        <v>3</v>
      </c>
      <c r="AH1192" t="str">
        <f t="shared" si="56"/>
        <v>6+ Years</v>
      </c>
      <c r="AI1192">
        <v>6</v>
      </c>
      <c r="AJ1192">
        <v>2</v>
      </c>
      <c r="AK1192">
        <v>0</v>
      </c>
      <c r="AL1192">
        <v>4</v>
      </c>
    </row>
    <row r="1193" spans="1:38" x14ac:dyDescent="0.25">
      <c r="A1193">
        <v>32</v>
      </c>
      <c r="B1193" t="str">
        <f t="shared" si="54"/>
        <v>Mid Career (31-45)</v>
      </c>
      <c r="C1193" t="s">
        <v>43</v>
      </c>
      <c r="D1193" t="s">
        <v>36</v>
      </c>
      <c r="E1193">
        <v>977</v>
      </c>
      <c r="F1193" t="s">
        <v>45</v>
      </c>
      <c r="G1193">
        <v>2</v>
      </c>
      <c r="H1193">
        <v>3</v>
      </c>
      <c r="I1193" t="s">
        <v>51</v>
      </c>
      <c r="J1193">
        <v>1</v>
      </c>
      <c r="K1193">
        <v>1671</v>
      </c>
      <c r="L1193">
        <v>4</v>
      </c>
      <c r="M1193" t="s">
        <v>46</v>
      </c>
      <c r="N1193">
        <v>45</v>
      </c>
      <c r="O1193">
        <v>3</v>
      </c>
      <c r="P1193">
        <v>2</v>
      </c>
      <c r="Q1193" t="s">
        <v>47</v>
      </c>
      <c r="R1193">
        <v>2</v>
      </c>
      <c r="S1193" t="s">
        <v>52</v>
      </c>
      <c r="T1193">
        <v>5470</v>
      </c>
      <c r="U1193" t="str">
        <f t="shared" si="55"/>
        <v>Medium</v>
      </c>
      <c r="V1193">
        <v>25518</v>
      </c>
      <c r="W1193">
        <v>0</v>
      </c>
      <c r="X1193" t="s">
        <v>42</v>
      </c>
      <c r="Y1193" t="s">
        <v>43</v>
      </c>
      <c r="Z1193">
        <v>13</v>
      </c>
      <c r="AA1193">
        <v>3</v>
      </c>
      <c r="AB1193">
        <v>3</v>
      </c>
      <c r="AC1193">
        <v>80</v>
      </c>
      <c r="AD1193">
        <v>2</v>
      </c>
      <c r="AE1193">
        <v>10</v>
      </c>
      <c r="AF1193">
        <v>4</v>
      </c>
      <c r="AG1193">
        <v>2</v>
      </c>
      <c r="AH1193" t="str">
        <f t="shared" si="56"/>
        <v>6+ Years</v>
      </c>
      <c r="AI1193">
        <v>9</v>
      </c>
      <c r="AJ1193">
        <v>5</v>
      </c>
      <c r="AK1193">
        <v>1</v>
      </c>
      <c r="AL1193">
        <v>6</v>
      </c>
    </row>
    <row r="1194" spans="1:38" x14ac:dyDescent="0.25">
      <c r="A1194">
        <v>31</v>
      </c>
      <c r="B1194" t="str">
        <f t="shared" si="54"/>
        <v>Mid Career (31-45)</v>
      </c>
      <c r="C1194" t="s">
        <v>43</v>
      </c>
      <c r="D1194" t="s">
        <v>36</v>
      </c>
      <c r="E1194">
        <v>1112</v>
      </c>
      <c r="F1194" t="s">
        <v>37</v>
      </c>
      <c r="G1194">
        <v>5</v>
      </c>
      <c r="H1194">
        <v>4</v>
      </c>
      <c r="I1194" t="s">
        <v>38</v>
      </c>
      <c r="J1194">
        <v>1</v>
      </c>
      <c r="K1194">
        <v>1673</v>
      </c>
      <c r="L1194">
        <v>1</v>
      </c>
      <c r="M1194" t="s">
        <v>39</v>
      </c>
      <c r="N1194">
        <v>67</v>
      </c>
      <c r="O1194">
        <v>3</v>
      </c>
      <c r="P1194">
        <v>2</v>
      </c>
      <c r="Q1194" t="s">
        <v>40</v>
      </c>
      <c r="R1194">
        <v>4</v>
      </c>
      <c r="S1194" t="s">
        <v>48</v>
      </c>
      <c r="T1194">
        <v>5476</v>
      </c>
      <c r="U1194" t="str">
        <f t="shared" si="55"/>
        <v>Medium</v>
      </c>
      <c r="V1194">
        <v>22589</v>
      </c>
      <c r="W1194">
        <v>1</v>
      </c>
      <c r="X1194" t="s">
        <v>42</v>
      </c>
      <c r="Y1194" t="s">
        <v>43</v>
      </c>
      <c r="Z1194">
        <v>11</v>
      </c>
      <c r="AA1194">
        <v>3</v>
      </c>
      <c r="AB1194">
        <v>1</v>
      </c>
      <c r="AC1194">
        <v>80</v>
      </c>
      <c r="AD1194">
        <v>2</v>
      </c>
      <c r="AE1194">
        <v>10</v>
      </c>
      <c r="AF1194">
        <v>2</v>
      </c>
      <c r="AG1194">
        <v>3</v>
      </c>
      <c r="AH1194" t="str">
        <f t="shared" si="56"/>
        <v>6+ Years</v>
      </c>
      <c r="AI1194">
        <v>10</v>
      </c>
      <c r="AJ1194">
        <v>0</v>
      </c>
      <c r="AK1194">
        <v>0</v>
      </c>
      <c r="AL1194">
        <v>2</v>
      </c>
    </row>
    <row r="1195" spans="1:38" x14ac:dyDescent="0.25">
      <c r="A1195">
        <v>49</v>
      </c>
      <c r="B1195" t="str">
        <f t="shared" si="54"/>
        <v>Late Career (46+)</v>
      </c>
      <c r="C1195" t="s">
        <v>43</v>
      </c>
      <c r="D1195" t="s">
        <v>36</v>
      </c>
      <c r="E1195">
        <v>464</v>
      </c>
      <c r="F1195" t="s">
        <v>45</v>
      </c>
      <c r="G1195">
        <v>16</v>
      </c>
      <c r="H1195">
        <v>3</v>
      </c>
      <c r="I1195" t="s">
        <v>51</v>
      </c>
      <c r="J1195">
        <v>1</v>
      </c>
      <c r="K1195">
        <v>1674</v>
      </c>
      <c r="L1195">
        <v>4</v>
      </c>
      <c r="M1195" t="s">
        <v>39</v>
      </c>
      <c r="N1195">
        <v>74</v>
      </c>
      <c r="O1195">
        <v>3</v>
      </c>
      <c r="P1195">
        <v>1</v>
      </c>
      <c r="Q1195" t="s">
        <v>50</v>
      </c>
      <c r="R1195">
        <v>1</v>
      </c>
      <c r="S1195" t="s">
        <v>52</v>
      </c>
      <c r="T1195">
        <v>2587</v>
      </c>
      <c r="U1195" t="str">
        <f t="shared" si="55"/>
        <v>Low</v>
      </c>
      <c r="V1195">
        <v>24941</v>
      </c>
      <c r="W1195">
        <v>4</v>
      </c>
      <c r="X1195" t="s">
        <v>42</v>
      </c>
      <c r="Y1195" t="s">
        <v>35</v>
      </c>
      <c r="Z1195">
        <v>16</v>
      </c>
      <c r="AA1195">
        <v>3</v>
      </c>
      <c r="AB1195">
        <v>2</v>
      </c>
      <c r="AC1195">
        <v>80</v>
      </c>
      <c r="AD1195">
        <v>1</v>
      </c>
      <c r="AE1195">
        <v>17</v>
      </c>
      <c r="AF1195">
        <v>2</v>
      </c>
      <c r="AG1195">
        <v>2</v>
      </c>
      <c r="AH1195" t="str">
        <f t="shared" si="56"/>
        <v>0-2 Years</v>
      </c>
      <c r="AI1195">
        <v>2</v>
      </c>
      <c r="AJ1195">
        <v>2</v>
      </c>
      <c r="AK1195">
        <v>2</v>
      </c>
      <c r="AL1195">
        <v>2</v>
      </c>
    </row>
    <row r="1196" spans="1:38" x14ac:dyDescent="0.25">
      <c r="A1196">
        <v>38</v>
      </c>
      <c r="B1196" t="str">
        <f t="shared" si="54"/>
        <v>Mid Career (31-45)</v>
      </c>
      <c r="C1196" t="s">
        <v>43</v>
      </c>
      <c r="D1196" t="s">
        <v>44</v>
      </c>
      <c r="E1196">
        <v>148</v>
      </c>
      <c r="F1196" t="s">
        <v>45</v>
      </c>
      <c r="G1196">
        <v>2</v>
      </c>
      <c r="H1196">
        <v>3</v>
      </c>
      <c r="I1196" t="s">
        <v>51</v>
      </c>
      <c r="J1196">
        <v>1</v>
      </c>
      <c r="K1196">
        <v>1675</v>
      </c>
      <c r="L1196">
        <v>4</v>
      </c>
      <c r="M1196" t="s">
        <v>39</v>
      </c>
      <c r="N1196">
        <v>42</v>
      </c>
      <c r="O1196">
        <v>2</v>
      </c>
      <c r="P1196">
        <v>1</v>
      </c>
      <c r="Q1196" t="s">
        <v>50</v>
      </c>
      <c r="R1196">
        <v>2</v>
      </c>
      <c r="S1196" t="s">
        <v>41</v>
      </c>
      <c r="T1196">
        <v>2440</v>
      </c>
      <c r="U1196" t="str">
        <f t="shared" si="55"/>
        <v>Low</v>
      </c>
      <c r="V1196">
        <v>23826</v>
      </c>
      <c r="W1196">
        <v>1</v>
      </c>
      <c r="X1196" t="s">
        <v>42</v>
      </c>
      <c r="Y1196" t="s">
        <v>43</v>
      </c>
      <c r="Z1196">
        <v>22</v>
      </c>
      <c r="AA1196">
        <v>4</v>
      </c>
      <c r="AB1196">
        <v>2</v>
      </c>
      <c r="AC1196">
        <v>80</v>
      </c>
      <c r="AD1196">
        <v>0</v>
      </c>
      <c r="AE1196">
        <v>4</v>
      </c>
      <c r="AF1196">
        <v>3</v>
      </c>
      <c r="AG1196">
        <v>3</v>
      </c>
      <c r="AH1196" t="str">
        <f t="shared" si="56"/>
        <v>3-5 Years</v>
      </c>
      <c r="AI1196">
        <v>4</v>
      </c>
      <c r="AJ1196">
        <v>3</v>
      </c>
      <c r="AK1196">
        <v>3</v>
      </c>
      <c r="AL1196">
        <v>3</v>
      </c>
    </row>
    <row r="1197" spans="1:38" x14ac:dyDescent="0.25">
      <c r="A1197">
        <v>47</v>
      </c>
      <c r="B1197" t="str">
        <f t="shared" si="54"/>
        <v>Late Career (46+)</v>
      </c>
      <c r="C1197" t="s">
        <v>43</v>
      </c>
      <c r="D1197" t="s">
        <v>36</v>
      </c>
      <c r="E1197">
        <v>1225</v>
      </c>
      <c r="F1197" t="s">
        <v>37</v>
      </c>
      <c r="G1197">
        <v>2</v>
      </c>
      <c r="H1197">
        <v>4</v>
      </c>
      <c r="I1197" t="s">
        <v>38</v>
      </c>
      <c r="J1197">
        <v>1</v>
      </c>
      <c r="K1197">
        <v>1676</v>
      </c>
      <c r="L1197">
        <v>2</v>
      </c>
      <c r="M1197" t="s">
        <v>39</v>
      </c>
      <c r="N1197">
        <v>47</v>
      </c>
      <c r="O1197">
        <v>4</v>
      </c>
      <c r="P1197">
        <v>4</v>
      </c>
      <c r="Q1197" t="s">
        <v>56</v>
      </c>
      <c r="R1197">
        <v>2</v>
      </c>
      <c r="S1197" t="s">
        <v>52</v>
      </c>
      <c r="T1197">
        <v>15972</v>
      </c>
      <c r="U1197" t="str">
        <f t="shared" si="55"/>
        <v>High</v>
      </c>
      <c r="V1197">
        <v>21086</v>
      </c>
      <c r="W1197">
        <v>6</v>
      </c>
      <c r="X1197" t="s">
        <v>42</v>
      </c>
      <c r="Y1197" t="s">
        <v>43</v>
      </c>
      <c r="Z1197">
        <v>14</v>
      </c>
      <c r="AA1197">
        <v>3</v>
      </c>
      <c r="AB1197">
        <v>3</v>
      </c>
      <c r="AC1197">
        <v>80</v>
      </c>
      <c r="AD1197">
        <v>3</v>
      </c>
      <c r="AE1197">
        <v>29</v>
      </c>
      <c r="AF1197">
        <v>2</v>
      </c>
      <c r="AG1197">
        <v>3</v>
      </c>
      <c r="AH1197" t="str">
        <f t="shared" si="56"/>
        <v>3-5 Years</v>
      </c>
      <c r="AI1197">
        <v>3</v>
      </c>
      <c r="AJ1197">
        <v>2</v>
      </c>
      <c r="AK1197">
        <v>1</v>
      </c>
      <c r="AL1197">
        <v>2</v>
      </c>
    </row>
    <row r="1198" spans="1:38" x14ac:dyDescent="0.25">
      <c r="A1198">
        <v>49</v>
      </c>
      <c r="B1198" t="str">
        <f t="shared" si="54"/>
        <v>Late Career (46+)</v>
      </c>
      <c r="C1198" t="s">
        <v>43</v>
      </c>
      <c r="D1198" t="s">
        <v>36</v>
      </c>
      <c r="E1198">
        <v>809</v>
      </c>
      <c r="F1198" t="s">
        <v>45</v>
      </c>
      <c r="G1198">
        <v>1</v>
      </c>
      <c r="H1198">
        <v>3</v>
      </c>
      <c r="I1198" t="s">
        <v>38</v>
      </c>
      <c r="J1198">
        <v>1</v>
      </c>
      <c r="K1198">
        <v>1677</v>
      </c>
      <c r="L1198">
        <v>3</v>
      </c>
      <c r="M1198" t="s">
        <v>46</v>
      </c>
      <c r="N1198">
        <v>36</v>
      </c>
      <c r="O1198">
        <v>3</v>
      </c>
      <c r="P1198">
        <v>4</v>
      </c>
      <c r="Q1198" t="s">
        <v>56</v>
      </c>
      <c r="R1198">
        <v>3</v>
      </c>
      <c r="S1198" t="s">
        <v>41</v>
      </c>
      <c r="T1198">
        <v>15379</v>
      </c>
      <c r="U1198" t="str">
        <f t="shared" si="55"/>
        <v>High</v>
      </c>
      <c r="V1198">
        <v>22384</v>
      </c>
      <c r="W1198">
        <v>4</v>
      </c>
      <c r="X1198" t="s">
        <v>42</v>
      </c>
      <c r="Y1198" t="s">
        <v>43</v>
      </c>
      <c r="Z1198">
        <v>14</v>
      </c>
      <c r="AA1198">
        <v>3</v>
      </c>
      <c r="AB1198">
        <v>1</v>
      </c>
      <c r="AC1198">
        <v>80</v>
      </c>
      <c r="AD1198">
        <v>0</v>
      </c>
      <c r="AE1198">
        <v>23</v>
      </c>
      <c r="AF1198">
        <v>2</v>
      </c>
      <c r="AG1198">
        <v>3</v>
      </c>
      <c r="AH1198" t="str">
        <f t="shared" si="56"/>
        <v>6+ Years</v>
      </c>
      <c r="AI1198">
        <v>8</v>
      </c>
      <c r="AJ1198">
        <v>7</v>
      </c>
      <c r="AK1198">
        <v>0</v>
      </c>
      <c r="AL1198">
        <v>0</v>
      </c>
    </row>
    <row r="1199" spans="1:38" x14ac:dyDescent="0.25">
      <c r="A1199">
        <v>41</v>
      </c>
      <c r="B1199" t="str">
        <f t="shared" si="54"/>
        <v>Mid Career (31-45)</v>
      </c>
      <c r="C1199" t="s">
        <v>43</v>
      </c>
      <c r="D1199" t="s">
        <v>36</v>
      </c>
      <c r="E1199">
        <v>1206</v>
      </c>
      <c r="F1199" t="s">
        <v>37</v>
      </c>
      <c r="G1199">
        <v>23</v>
      </c>
      <c r="H1199">
        <v>2</v>
      </c>
      <c r="I1199" t="s">
        <v>38</v>
      </c>
      <c r="J1199">
        <v>1</v>
      </c>
      <c r="K1199">
        <v>1678</v>
      </c>
      <c r="L1199">
        <v>4</v>
      </c>
      <c r="M1199" t="s">
        <v>46</v>
      </c>
      <c r="N1199">
        <v>80</v>
      </c>
      <c r="O1199">
        <v>3</v>
      </c>
      <c r="P1199">
        <v>3</v>
      </c>
      <c r="Q1199" t="s">
        <v>40</v>
      </c>
      <c r="R1199">
        <v>3</v>
      </c>
      <c r="S1199" t="s">
        <v>41</v>
      </c>
      <c r="T1199">
        <v>7082</v>
      </c>
      <c r="U1199" t="str">
        <f t="shared" si="55"/>
        <v>High</v>
      </c>
      <c r="V1199">
        <v>11591</v>
      </c>
      <c r="W1199">
        <v>3</v>
      </c>
      <c r="X1199" t="s">
        <v>42</v>
      </c>
      <c r="Y1199" t="s">
        <v>35</v>
      </c>
      <c r="Z1199">
        <v>16</v>
      </c>
      <c r="AA1199">
        <v>3</v>
      </c>
      <c r="AB1199">
        <v>4</v>
      </c>
      <c r="AC1199">
        <v>80</v>
      </c>
      <c r="AD1199">
        <v>0</v>
      </c>
      <c r="AE1199">
        <v>21</v>
      </c>
      <c r="AF1199">
        <v>2</v>
      </c>
      <c r="AG1199">
        <v>3</v>
      </c>
      <c r="AH1199" t="str">
        <f t="shared" si="56"/>
        <v>0-2 Years</v>
      </c>
      <c r="AI1199">
        <v>2</v>
      </c>
      <c r="AJ1199">
        <v>0</v>
      </c>
      <c r="AK1199">
        <v>0</v>
      </c>
      <c r="AL1199">
        <v>2</v>
      </c>
    </row>
    <row r="1200" spans="1:38" x14ac:dyDescent="0.25">
      <c r="A1200">
        <v>20</v>
      </c>
      <c r="B1200" t="str">
        <f t="shared" si="54"/>
        <v>Early Career (18-30)</v>
      </c>
      <c r="C1200" t="s">
        <v>43</v>
      </c>
      <c r="D1200" t="s">
        <v>36</v>
      </c>
      <c r="E1200">
        <v>727</v>
      </c>
      <c r="F1200" t="s">
        <v>37</v>
      </c>
      <c r="G1200">
        <v>9</v>
      </c>
      <c r="H1200">
        <v>1</v>
      </c>
      <c r="I1200" t="s">
        <v>38</v>
      </c>
      <c r="J1200">
        <v>1</v>
      </c>
      <c r="K1200">
        <v>1680</v>
      </c>
      <c r="L1200">
        <v>4</v>
      </c>
      <c r="M1200" t="s">
        <v>46</v>
      </c>
      <c r="N1200">
        <v>54</v>
      </c>
      <c r="O1200">
        <v>3</v>
      </c>
      <c r="P1200">
        <v>1</v>
      </c>
      <c r="Q1200" t="s">
        <v>57</v>
      </c>
      <c r="R1200">
        <v>1</v>
      </c>
      <c r="S1200" t="s">
        <v>41</v>
      </c>
      <c r="T1200">
        <v>2728</v>
      </c>
      <c r="U1200" t="str">
        <f t="shared" si="55"/>
        <v>Low</v>
      </c>
      <c r="V1200">
        <v>21082</v>
      </c>
      <c r="W1200">
        <v>1</v>
      </c>
      <c r="X1200" t="s">
        <v>42</v>
      </c>
      <c r="Y1200" t="s">
        <v>43</v>
      </c>
      <c r="Z1200">
        <v>11</v>
      </c>
      <c r="AA1200">
        <v>3</v>
      </c>
      <c r="AB1200">
        <v>1</v>
      </c>
      <c r="AC1200">
        <v>80</v>
      </c>
      <c r="AD1200">
        <v>0</v>
      </c>
      <c r="AE1200">
        <v>2</v>
      </c>
      <c r="AF1200">
        <v>3</v>
      </c>
      <c r="AG1200">
        <v>3</v>
      </c>
      <c r="AH1200" t="str">
        <f t="shared" si="56"/>
        <v>0-2 Years</v>
      </c>
      <c r="AI1200">
        <v>2</v>
      </c>
      <c r="AJ1200">
        <v>2</v>
      </c>
      <c r="AK1200">
        <v>0</v>
      </c>
      <c r="AL1200">
        <v>2</v>
      </c>
    </row>
    <row r="1201" spans="1:38" x14ac:dyDescent="0.25">
      <c r="A1201">
        <v>33</v>
      </c>
      <c r="B1201" t="str">
        <f t="shared" si="54"/>
        <v>Mid Career (31-45)</v>
      </c>
      <c r="C1201" t="s">
        <v>43</v>
      </c>
      <c r="D1201" t="s">
        <v>55</v>
      </c>
      <c r="E1201">
        <v>530</v>
      </c>
      <c r="F1201" t="s">
        <v>37</v>
      </c>
      <c r="G1201">
        <v>16</v>
      </c>
      <c r="H1201">
        <v>3</v>
      </c>
      <c r="I1201" t="s">
        <v>38</v>
      </c>
      <c r="J1201">
        <v>1</v>
      </c>
      <c r="K1201">
        <v>1681</v>
      </c>
      <c r="L1201">
        <v>3</v>
      </c>
      <c r="M1201" t="s">
        <v>39</v>
      </c>
      <c r="N1201">
        <v>36</v>
      </c>
      <c r="O1201">
        <v>3</v>
      </c>
      <c r="P1201">
        <v>2</v>
      </c>
      <c r="Q1201" t="s">
        <v>40</v>
      </c>
      <c r="R1201">
        <v>4</v>
      </c>
      <c r="S1201" t="s">
        <v>52</v>
      </c>
      <c r="T1201">
        <v>5368</v>
      </c>
      <c r="U1201" t="str">
        <f t="shared" si="55"/>
        <v>Medium</v>
      </c>
      <c r="V1201">
        <v>16130</v>
      </c>
      <c r="W1201">
        <v>1</v>
      </c>
      <c r="X1201" t="s">
        <v>42</v>
      </c>
      <c r="Y1201" t="s">
        <v>35</v>
      </c>
      <c r="Z1201">
        <v>25</v>
      </c>
      <c r="AA1201">
        <v>4</v>
      </c>
      <c r="AB1201">
        <v>3</v>
      </c>
      <c r="AC1201">
        <v>80</v>
      </c>
      <c r="AD1201">
        <v>1</v>
      </c>
      <c r="AE1201">
        <v>7</v>
      </c>
      <c r="AF1201">
        <v>2</v>
      </c>
      <c r="AG1201">
        <v>3</v>
      </c>
      <c r="AH1201" t="str">
        <f t="shared" si="56"/>
        <v>6+ Years</v>
      </c>
      <c r="AI1201">
        <v>6</v>
      </c>
      <c r="AJ1201">
        <v>5</v>
      </c>
      <c r="AK1201">
        <v>1</v>
      </c>
      <c r="AL1201">
        <v>2</v>
      </c>
    </row>
    <row r="1202" spans="1:38" x14ac:dyDescent="0.25">
      <c r="A1202">
        <v>36</v>
      </c>
      <c r="B1202" t="str">
        <f t="shared" si="54"/>
        <v>Mid Career (31-45)</v>
      </c>
      <c r="C1202" t="s">
        <v>43</v>
      </c>
      <c r="D1202" t="s">
        <v>36</v>
      </c>
      <c r="E1202">
        <v>1351</v>
      </c>
      <c r="F1202" t="s">
        <v>45</v>
      </c>
      <c r="G1202">
        <v>26</v>
      </c>
      <c r="H1202">
        <v>4</v>
      </c>
      <c r="I1202" t="s">
        <v>38</v>
      </c>
      <c r="J1202">
        <v>1</v>
      </c>
      <c r="K1202">
        <v>1682</v>
      </c>
      <c r="L1202">
        <v>1</v>
      </c>
      <c r="M1202" t="s">
        <v>46</v>
      </c>
      <c r="N1202">
        <v>80</v>
      </c>
      <c r="O1202">
        <v>3</v>
      </c>
      <c r="P1202">
        <v>2</v>
      </c>
      <c r="Q1202" t="s">
        <v>54</v>
      </c>
      <c r="R1202">
        <v>3</v>
      </c>
      <c r="S1202" t="s">
        <v>48</v>
      </c>
      <c r="T1202">
        <v>5347</v>
      </c>
      <c r="U1202" t="str">
        <f t="shared" si="55"/>
        <v>Medium</v>
      </c>
      <c r="V1202">
        <v>7419</v>
      </c>
      <c r="W1202">
        <v>6</v>
      </c>
      <c r="X1202" t="s">
        <v>42</v>
      </c>
      <c r="Y1202" t="s">
        <v>43</v>
      </c>
      <c r="Z1202">
        <v>14</v>
      </c>
      <c r="AA1202">
        <v>3</v>
      </c>
      <c r="AB1202">
        <v>2</v>
      </c>
      <c r="AC1202">
        <v>80</v>
      </c>
      <c r="AD1202">
        <v>2</v>
      </c>
      <c r="AE1202">
        <v>10</v>
      </c>
      <c r="AF1202">
        <v>2</v>
      </c>
      <c r="AG1202">
        <v>2</v>
      </c>
      <c r="AH1202" t="str">
        <f t="shared" si="56"/>
        <v>3-5 Years</v>
      </c>
      <c r="AI1202">
        <v>3</v>
      </c>
      <c r="AJ1202">
        <v>2</v>
      </c>
      <c r="AK1202">
        <v>0</v>
      </c>
      <c r="AL1202">
        <v>2</v>
      </c>
    </row>
    <row r="1203" spans="1:38" x14ac:dyDescent="0.25">
      <c r="A1203">
        <v>44</v>
      </c>
      <c r="B1203" t="str">
        <f t="shared" si="54"/>
        <v>Mid Career (31-45)</v>
      </c>
      <c r="C1203" t="s">
        <v>43</v>
      </c>
      <c r="D1203" t="s">
        <v>36</v>
      </c>
      <c r="E1203">
        <v>528</v>
      </c>
      <c r="F1203" t="s">
        <v>61</v>
      </c>
      <c r="G1203">
        <v>1</v>
      </c>
      <c r="H1203">
        <v>3</v>
      </c>
      <c r="I1203" t="s">
        <v>38</v>
      </c>
      <c r="J1203">
        <v>1</v>
      </c>
      <c r="K1203">
        <v>1683</v>
      </c>
      <c r="L1203">
        <v>3</v>
      </c>
      <c r="M1203" t="s">
        <v>39</v>
      </c>
      <c r="N1203">
        <v>44</v>
      </c>
      <c r="O1203">
        <v>3</v>
      </c>
      <c r="P1203">
        <v>1</v>
      </c>
      <c r="Q1203" t="s">
        <v>61</v>
      </c>
      <c r="R1203">
        <v>4</v>
      </c>
      <c r="S1203" t="s">
        <v>52</v>
      </c>
      <c r="T1203">
        <v>3195</v>
      </c>
      <c r="U1203" t="str">
        <f t="shared" si="55"/>
        <v>Medium</v>
      </c>
      <c r="V1203">
        <v>4167</v>
      </c>
      <c r="W1203">
        <v>4</v>
      </c>
      <c r="X1203" t="s">
        <v>42</v>
      </c>
      <c r="Y1203" t="s">
        <v>35</v>
      </c>
      <c r="Z1203">
        <v>18</v>
      </c>
      <c r="AA1203">
        <v>3</v>
      </c>
      <c r="AB1203">
        <v>1</v>
      </c>
      <c r="AC1203">
        <v>80</v>
      </c>
      <c r="AD1203">
        <v>3</v>
      </c>
      <c r="AE1203">
        <v>8</v>
      </c>
      <c r="AF1203">
        <v>2</v>
      </c>
      <c r="AG1203">
        <v>3</v>
      </c>
      <c r="AH1203" t="str">
        <f t="shared" si="56"/>
        <v>0-2 Years</v>
      </c>
      <c r="AI1203">
        <v>2</v>
      </c>
      <c r="AJ1203">
        <v>2</v>
      </c>
      <c r="AK1203">
        <v>2</v>
      </c>
      <c r="AL1203">
        <v>2</v>
      </c>
    </row>
    <row r="1204" spans="1:38" x14ac:dyDescent="0.25">
      <c r="A1204">
        <v>23</v>
      </c>
      <c r="B1204" t="str">
        <f t="shared" si="54"/>
        <v>Early Career (18-30)</v>
      </c>
      <c r="C1204" t="s">
        <v>35</v>
      </c>
      <c r="D1204" t="s">
        <v>36</v>
      </c>
      <c r="E1204">
        <v>1320</v>
      </c>
      <c r="F1204" t="s">
        <v>45</v>
      </c>
      <c r="G1204">
        <v>8</v>
      </c>
      <c r="H1204">
        <v>1</v>
      </c>
      <c r="I1204" t="s">
        <v>51</v>
      </c>
      <c r="J1204">
        <v>1</v>
      </c>
      <c r="K1204">
        <v>1684</v>
      </c>
      <c r="L1204">
        <v>4</v>
      </c>
      <c r="M1204" t="s">
        <v>46</v>
      </c>
      <c r="N1204">
        <v>93</v>
      </c>
      <c r="O1204">
        <v>2</v>
      </c>
      <c r="P1204">
        <v>1</v>
      </c>
      <c r="Q1204" t="s">
        <v>50</v>
      </c>
      <c r="R1204">
        <v>3</v>
      </c>
      <c r="S1204" t="s">
        <v>41</v>
      </c>
      <c r="T1204">
        <v>3989</v>
      </c>
      <c r="U1204" t="str">
        <f t="shared" si="55"/>
        <v>Medium</v>
      </c>
      <c r="V1204">
        <v>20586</v>
      </c>
      <c r="W1204">
        <v>1</v>
      </c>
      <c r="X1204" t="s">
        <v>42</v>
      </c>
      <c r="Y1204" t="s">
        <v>35</v>
      </c>
      <c r="Z1204">
        <v>11</v>
      </c>
      <c r="AA1204">
        <v>3</v>
      </c>
      <c r="AB1204">
        <v>1</v>
      </c>
      <c r="AC1204">
        <v>80</v>
      </c>
      <c r="AD1204">
        <v>0</v>
      </c>
      <c r="AE1204">
        <v>5</v>
      </c>
      <c r="AF1204">
        <v>2</v>
      </c>
      <c r="AG1204">
        <v>3</v>
      </c>
      <c r="AH1204" t="str">
        <f t="shared" si="56"/>
        <v>3-5 Years</v>
      </c>
      <c r="AI1204">
        <v>5</v>
      </c>
      <c r="AJ1204">
        <v>4</v>
      </c>
      <c r="AK1204">
        <v>1</v>
      </c>
      <c r="AL1204">
        <v>2</v>
      </c>
    </row>
    <row r="1205" spans="1:38" x14ac:dyDescent="0.25">
      <c r="A1205">
        <v>38</v>
      </c>
      <c r="B1205" t="str">
        <f t="shared" si="54"/>
        <v>Mid Career (31-45)</v>
      </c>
      <c r="C1205" t="s">
        <v>43</v>
      </c>
      <c r="D1205" t="s">
        <v>36</v>
      </c>
      <c r="E1205">
        <v>1495</v>
      </c>
      <c r="F1205" t="s">
        <v>45</v>
      </c>
      <c r="G1205">
        <v>4</v>
      </c>
      <c r="H1205">
        <v>2</v>
      </c>
      <c r="I1205" t="s">
        <v>51</v>
      </c>
      <c r="J1205">
        <v>1</v>
      </c>
      <c r="K1205">
        <v>1687</v>
      </c>
      <c r="L1205">
        <v>4</v>
      </c>
      <c r="M1205" t="s">
        <v>39</v>
      </c>
      <c r="N1205">
        <v>87</v>
      </c>
      <c r="O1205">
        <v>3</v>
      </c>
      <c r="P1205">
        <v>1</v>
      </c>
      <c r="Q1205" t="s">
        <v>50</v>
      </c>
      <c r="R1205">
        <v>3</v>
      </c>
      <c r="S1205" t="s">
        <v>48</v>
      </c>
      <c r="T1205">
        <v>3306</v>
      </c>
      <c r="U1205" t="str">
        <f t="shared" si="55"/>
        <v>Medium</v>
      </c>
      <c r="V1205">
        <v>26176</v>
      </c>
      <c r="W1205">
        <v>7</v>
      </c>
      <c r="X1205" t="s">
        <v>42</v>
      </c>
      <c r="Y1205" t="s">
        <v>43</v>
      </c>
      <c r="Z1205">
        <v>19</v>
      </c>
      <c r="AA1205">
        <v>3</v>
      </c>
      <c r="AB1205">
        <v>4</v>
      </c>
      <c r="AC1205">
        <v>80</v>
      </c>
      <c r="AD1205">
        <v>1</v>
      </c>
      <c r="AE1205">
        <v>7</v>
      </c>
      <c r="AF1205">
        <v>5</v>
      </c>
      <c r="AG1205">
        <v>2</v>
      </c>
      <c r="AH1205" t="str">
        <f t="shared" si="56"/>
        <v>0-2 Years</v>
      </c>
      <c r="AI1205">
        <v>0</v>
      </c>
      <c r="AJ1205">
        <v>0</v>
      </c>
      <c r="AK1205">
        <v>0</v>
      </c>
      <c r="AL1205">
        <v>0</v>
      </c>
    </row>
    <row r="1206" spans="1:38" x14ac:dyDescent="0.25">
      <c r="A1206">
        <v>53</v>
      </c>
      <c r="B1206" t="str">
        <f t="shared" si="54"/>
        <v>Late Career (46+)</v>
      </c>
      <c r="C1206" t="s">
        <v>43</v>
      </c>
      <c r="D1206" t="s">
        <v>36</v>
      </c>
      <c r="E1206">
        <v>1395</v>
      </c>
      <c r="F1206" t="s">
        <v>45</v>
      </c>
      <c r="G1206">
        <v>24</v>
      </c>
      <c r="H1206">
        <v>4</v>
      </c>
      <c r="I1206" t="s">
        <v>51</v>
      </c>
      <c r="J1206">
        <v>1</v>
      </c>
      <c r="K1206">
        <v>1689</v>
      </c>
      <c r="L1206">
        <v>2</v>
      </c>
      <c r="M1206" t="s">
        <v>46</v>
      </c>
      <c r="N1206">
        <v>48</v>
      </c>
      <c r="O1206">
        <v>4</v>
      </c>
      <c r="P1206">
        <v>3</v>
      </c>
      <c r="Q1206" t="s">
        <v>54</v>
      </c>
      <c r="R1206">
        <v>4</v>
      </c>
      <c r="S1206" t="s">
        <v>48</v>
      </c>
      <c r="T1206">
        <v>7005</v>
      </c>
      <c r="U1206" t="str">
        <f t="shared" si="55"/>
        <v>High</v>
      </c>
      <c r="V1206">
        <v>3458</v>
      </c>
      <c r="W1206">
        <v>3</v>
      </c>
      <c r="X1206" t="s">
        <v>42</v>
      </c>
      <c r="Y1206" t="s">
        <v>43</v>
      </c>
      <c r="Z1206">
        <v>15</v>
      </c>
      <c r="AA1206">
        <v>3</v>
      </c>
      <c r="AB1206">
        <v>3</v>
      </c>
      <c r="AC1206">
        <v>80</v>
      </c>
      <c r="AD1206">
        <v>0</v>
      </c>
      <c r="AE1206">
        <v>11</v>
      </c>
      <c r="AF1206">
        <v>2</v>
      </c>
      <c r="AG1206">
        <v>3</v>
      </c>
      <c r="AH1206" t="str">
        <f t="shared" si="56"/>
        <v>3-5 Years</v>
      </c>
      <c r="AI1206">
        <v>4</v>
      </c>
      <c r="AJ1206">
        <v>3</v>
      </c>
      <c r="AK1206">
        <v>1</v>
      </c>
      <c r="AL1206">
        <v>2</v>
      </c>
    </row>
    <row r="1207" spans="1:38" x14ac:dyDescent="0.25">
      <c r="A1207">
        <v>48</v>
      </c>
      <c r="B1207" t="str">
        <f t="shared" si="54"/>
        <v>Late Career (46+)</v>
      </c>
      <c r="C1207" t="s">
        <v>35</v>
      </c>
      <c r="D1207" t="s">
        <v>44</v>
      </c>
      <c r="E1207">
        <v>708</v>
      </c>
      <c r="F1207" t="s">
        <v>37</v>
      </c>
      <c r="G1207">
        <v>7</v>
      </c>
      <c r="H1207">
        <v>2</v>
      </c>
      <c r="I1207" t="s">
        <v>51</v>
      </c>
      <c r="J1207">
        <v>1</v>
      </c>
      <c r="K1207">
        <v>1691</v>
      </c>
      <c r="L1207">
        <v>4</v>
      </c>
      <c r="M1207" t="s">
        <v>39</v>
      </c>
      <c r="N1207">
        <v>95</v>
      </c>
      <c r="O1207">
        <v>3</v>
      </c>
      <c r="P1207">
        <v>1</v>
      </c>
      <c r="Q1207" t="s">
        <v>57</v>
      </c>
      <c r="R1207">
        <v>3</v>
      </c>
      <c r="S1207" t="s">
        <v>48</v>
      </c>
      <c r="T1207">
        <v>2655</v>
      </c>
      <c r="U1207" t="str">
        <f t="shared" si="55"/>
        <v>Low</v>
      </c>
      <c r="V1207">
        <v>11740</v>
      </c>
      <c r="W1207">
        <v>2</v>
      </c>
      <c r="X1207" t="s">
        <v>42</v>
      </c>
      <c r="Y1207" t="s">
        <v>35</v>
      </c>
      <c r="Z1207">
        <v>11</v>
      </c>
      <c r="AA1207">
        <v>3</v>
      </c>
      <c r="AB1207">
        <v>3</v>
      </c>
      <c r="AC1207">
        <v>80</v>
      </c>
      <c r="AD1207">
        <v>2</v>
      </c>
      <c r="AE1207">
        <v>19</v>
      </c>
      <c r="AF1207">
        <v>3</v>
      </c>
      <c r="AG1207">
        <v>3</v>
      </c>
      <c r="AH1207" t="str">
        <f t="shared" si="56"/>
        <v>6+ Years</v>
      </c>
      <c r="AI1207">
        <v>9</v>
      </c>
      <c r="AJ1207">
        <v>7</v>
      </c>
      <c r="AK1207">
        <v>7</v>
      </c>
      <c r="AL1207">
        <v>7</v>
      </c>
    </row>
    <row r="1208" spans="1:38" x14ac:dyDescent="0.25">
      <c r="A1208">
        <v>32</v>
      </c>
      <c r="B1208" t="str">
        <f t="shared" si="54"/>
        <v>Mid Career (31-45)</v>
      </c>
      <c r="C1208" t="s">
        <v>35</v>
      </c>
      <c r="D1208" t="s">
        <v>36</v>
      </c>
      <c r="E1208">
        <v>1259</v>
      </c>
      <c r="F1208" t="s">
        <v>45</v>
      </c>
      <c r="G1208">
        <v>2</v>
      </c>
      <c r="H1208">
        <v>4</v>
      </c>
      <c r="I1208" t="s">
        <v>38</v>
      </c>
      <c r="J1208">
        <v>1</v>
      </c>
      <c r="K1208">
        <v>1692</v>
      </c>
      <c r="L1208">
        <v>4</v>
      </c>
      <c r="M1208" t="s">
        <v>46</v>
      </c>
      <c r="N1208">
        <v>95</v>
      </c>
      <c r="O1208">
        <v>3</v>
      </c>
      <c r="P1208">
        <v>1</v>
      </c>
      <c r="Q1208" t="s">
        <v>50</v>
      </c>
      <c r="R1208">
        <v>2</v>
      </c>
      <c r="S1208" t="s">
        <v>41</v>
      </c>
      <c r="T1208">
        <v>1393</v>
      </c>
      <c r="U1208" t="str">
        <f t="shared" si="55"/>
        <v>Low</v>
      </c>
      <c r="V1208">
        <v>24852</v>
      </c>
      <c r="W1208">
        <v>1</v>
      </c>
      <c r="X1208" t="s">
        <v>42</v>
      </c>
      <c r="Y1208" t="s">
        <v>43</v>
      </c>
      <c r="Z1208">
        <v>12</v>
      </c>
      <c r="AA1208">
        <v>3</v>
      </c>
      <c r="AB1208">
        <v>1</v>
      </c>
      <c r="AC1208">
        <v>80</v>
      </c>
      <c r="AD1208">
        <v>0</v>
      </c>
      <c r="AE1208">
        <v>1</v>
      </c>
      <c r="AF1208">
        <v>2</v>
      </c>
      <c r="AG1208">
        <v>3</v>
      </c>
      <c r="AH1208" t="str">
        <f t="shared" si="56"/>
        <v>0-2 Years</v>
      </c>
      <c r="AI1208">
        <v>1</v>
      </c>
      <c r="AJ1208">
        <v>0</v>
      </c>
      <c r="AK1208">
        <v>0</v>
      </c>
      <c r="AL1208">
        <v>0</v>
      </c>
    </row>
    <row r="1209" spans="1:38" x14ac:dyDescent="0.25">
      <c r="A1209">
        <v>26</v>
      </c>
      <c r="B1209" t="str">
        <f t="shared" si="54"/>
        <v>Early Career (18-30)</v>
      </c>
      <c r="C1209" t="s">
        <v>43</v>
      </c>
      <c r="D1209" t="s">
        <v>55</v>
      </c>
      <c r="E1209">
        <v>786</v>
      </c>
      <c r="F1209" t="s">
        <v>45</v>
      </c>
      <c r="G1209">
        <v>7</v>
      </c>
      <c r="H1209">
        <v>3</v>
      </c>
      <c r="I1209" t="s">
        <v>51</v>
      </c>
      <c r="J1209">
        <v>1</v>
      </c>
      <c r="K1209">
        <v>1693</v>
      </c>
      <c r="L1209">
        <v>4</v>
      </c>
      <c r="M1209" t="s">
        <v>46</v>
      </c>
      <c r="N1209">
        <v>76</v>
      </c>
      <c r="O1209">
        <v>3</v>
      </c>
      <c r="P1209">
        <v>1</v>
      </c>
      <c r="Q1209" t="s">
        <v>50</v>
      </c>
      <c r="R1209">
        <v>4</v>
      </c>
      <c r="S1209" t="s">
        <v>41</v>
      </c>
      <c r="T1209">
        <v>2570</v>
      </c>
      <c r="U1209" t="str">
        <f t="shared" si="55"/>
        <v>Low</v>
      </c>
      <c r="V1209">
        <v>11925</v>
      </c>
      <c r="W1209">
        <v>1</v>
      </c>
      <c r="X1209" t="s">
        <v>42</v>
      </c>
      <c r="Y1209" t="s">
        <v>43</v>
      </c>
      <c r="Z1209">
        <v>20</v>
      </c>
      <c r="AA1209">
        <v>4</v>
      </c>
      <c r="AB1209">
        <v>3</v>
      </c>
      <c r="AC1209">
        <v>80</v>
      </c>
      <c r="AD1209">
        <v>0</v>
      </c>
      <c r="AE1209">
        <v>7</v>
      </c>
      <c r="AF1209">
        <v>5</v>
      </c>
      <c r="AG1209">
        <v>3</v>
      </c>
      <c r="AH1209" t="str">
        <f t="shared" si="56"/>
        <v>6+ Years</v>
      </c>
      <c r="AI1209">
        <v>7</v>
      </c>
      <c r="AJ1209">
        <v>7</v>
      </c>
      <c r="AK1209">
        <v>5</v>
      </c>
      <c r="AL1209">
        <v>7</v>
      </c>
    </row>
    <row r="1210" spans="1:38" x14ac:dyDescent="0.25">
      <c r="A1210">
        <v>55</v>
      </c>
      <c r="B1210" t="str">
        <f t="shared" si="54"/>
        <v>Late Career (46+)</v>
      </c>
      <c r="C1210" t="s">
        <v>43</v>
      </c>
      <c r="D1210" t="s">
        <v>36</v>
      </c>
      <c r="E1210">
        <v>1441</v>
      </c>
      <c r="F1210" t="s">
        <v>45</v>
      </c>
      <c r="G1210">
        <v>22</v>
      </c>
      <c r="H1210">
        <v>3</v>
      </c>
      <c r="I1210" t="s">
        <v>60</v>
      </c>
      <c r="J1210">
        <v>1</v>
      </c>
      <c r="K1210">
        <v>1694</v>
      </c>
      <c r="L1210">
        <v>1</v>
      </c>
      <c r="M1210" t="s">
        <v>46</v>
      </c>
      <c r="N1210">
        <v>94</v>
      </c>
      <c r="O1210">
        <v>2</v>
      </c>
      <c r="P1210">
        <v>1</v>
      </c>
      <c r="Q1210" t="s">
        <v>47</v>
      </c>
      <c r="R1210">
        <v>2</v>
      </c>
      <c r="S1210" t="s">
        <v>52</v>
      </c>
      <c r="T1210">
        <v>3537</v>
      </c>
      <c r="U1210" t="str">
        <f t="shared" si="55"/>
        <v>Medium</v>
      </c>
      <c r="V1210">
        <v>23737</v>
      </c>
      <c r="W1210">
        <v>5</v>
      </c>
      <c r="X1210" t="s">
        <v>42</v>
      </c>
      <c r="Y1210" t="s">
        <v>43</v>
      </c>
      <c r="Z1210">
        <v>12</v>
      </c>
      <c r="AA1210">
        <v>3</v>
      </c>
      <c r="AB1210">
        <v>4</v>
      </c>
      <c r="AC1210">
        <v>80</v>
      </c>
      <c r="AD1210">
        <v>1</v>
      </c>
      <c r="AE1210">
        <v>8</v>
      </c>
      <c r="AF1210">
        <v>1</v>
      </c>
      <c r="AG1210">
        <v>3</v>
      </c>
      <c r="AH1210" t="str">
        <f t="shared" si="56"/>
        <v>3-5 Years</v>
      </c>
      <c r="AI1210">
        <v>4</v>
      </c>
      <c r="AJ1210">
        <v>2</v>
      </c>
      <c r="AK1210">
        <v>1</v>
      </c>
      <c r="AL1210">
        <v>2</v>
      </c>
    </row>
    <row r="1211" spans="1:38" x14ac:dyDescent="0.25">
      <c r="A1211">
        <v>34</v>
      </c>
      <c r="B1211" t="str">
        <f t="shared" si="54"/>
        <v>Mid Career (31-45)</v>
      </c>
      <c r="C1211" t="s">
        <v>43</v>
      </c>
      <c r="D1211" t="s">
        <v>36</v>
      </c>
      <c r="E1211">
        <v>1157</v>
      </c>
      <c r="F1211" t="s">
        <v>45</v>
      </c>
      <c r="G1211">
        <v>5</v>
      </c>
      <c r="H1211">
        <v>2</v>
      </c>
      <c r="I1211" t="s">
        <v>51</v>
      </c>
      <c r="J1211">
        <v>1</v>
      </c>
      <c r="K1211">
        <v>1696</v>
      </c>
      <c r="L1211">
        <v>2</v>
      </c>
      <c r="M1211" t="s">
        <v>46</v>
      </c>
      <c r="N1211">
        <v>57</v>
      </c>
      <c r="O1211">
        <v>2</v>
      </c>
      <c r="P1211">
        <v>2</v>
      </c>
      <c r="Q1211" t="s">
        <v>50</v>
      </c>
      <c r="R1211">
        <v>4</v>
      </c>
      <c r="S1211" t="s">
        <v>48</v>
      </c>
      <c r="T1211">
        <v>3986</v>
      </c>
      <c r="U1211" t="str">
        <f t="shared" si="55"/>
        <v>Medium</v>
      </c>
      <c r="V1211">
        <v>11912</v>
      </c>
      <c r="W1211">
        <v>1</v>
      </c>
      <c r="X1211" t="s">
        <v>42</v>
      </c>
      <c r="Y1211" t="s">
        <v>43</v>
      </c>
      <c r="Z1211">
        <v>14</v>
      </c>
      <c r="AA1211">
        <v>3</v>
      </c>
      <c r="AB1211">
        <v>3</v>
      </c>
      <c r="AC1211">
        <v>80</v>
      </c>
      <c r="AD1211">
        <v>1</v>
      </c>
      <c r="AE1211">
        <v>15</v>
      </c>
      <c r="AF1211">
        <v>3</v>
      </c>
      <c r="AG1211">
        <v>4</v>
      </c>
      <c r="AH1211" t="str">
        <f t="shared" si="56"/>
        <v>6+ Years</v>
      </c>
      <c r="AI1211">
        <v>15</v>
      </c>
      <c r="AJ1211">
        <v>10</v>
      </c>
      <c r="AK1211">
        <v>4</v>
      </c>
      <c r="AL1211">
        <v>13</v>
      </c>
    </row>
    <row r="1212" spans="1:38" x14ac:dyDescent="0.25">
      <c r="A1212">
        <v>60</v>
      </c>
      <c r="B1212" t="str">
        <f t="shared" si="54"/>
        <v>Late Career (46+)</v>
      </c>
      <c r="C1212" t="s">
        <v>43</v>
      </c>
      <c r="D1212" t="s">
        <v>36</v>
      </c>
      <c r="E1212">
        <v>370</v>
      </c>
      <c r="F1212" t="s">
        <v>45</v>
      </c>
      <c r="G1212">
        <v>1</v>
      </c>
      <c r="H1212">
        <v>4</v>
      </c>
      <c r="I1212" t="s">
        <v>51</v>
      </c>
      <c r="J1212">
        <v>1</v>
      </c>
      <c r="K1212">
        <v>1697</v>
      </c>
      <c r="L1212">
        <v>3</v>
      </c>
      <c r="M1212" t="s">
        <v>46</v>
      </c>
      <c r="N1212">
        <v>92</v>
      </c>
      <c r="O1212">
        <v>1</v>
      </c>
      <c r="P1212">
        <v>3</v>
      </c>
      <c r="Q1212" t="s">
        <v>54</v>
      </c>
      <c r="R1212">
        <v>4</v>
      </c>
      <c r="S1212" t="s">
        <v>52</v>
      </c>
      <c r="T1212">
        <v>10883</v>
      </c>
      <c r="U1212" t="str">
        <f t="shared" si="55"/>
        <v>High</v>
      </c>
      <c r="V1212">
        <v>20467</v>
      </c>
      <c r="W1212">
        <v>3</v>
      </c>
      <c r="X1212" t="s">
        <v>42</v>
      </c>
      <c r="Y1212" t="s">
        <v>43</v>
      </c>
      <c r="Z1212">
        <v>20</v>
      </c>
      <c r="AA1212">
        <v>4</v>
      </c>
      <c r="AB1212">
        <v>3</v>
      </c>
      <c r="AC1212">
        <v>80</v>
      </c>
      <c r="AD1212">
        <v>1</v>
      </c>
      <c r="AE1212">
        <v>19</v>
      </c>
      <c r="AF1212">
        <v>2</v>
      </c>
      <c r="AG1212">
        <v>4</v>
      </c>
      <c r="AH1212" t="str">
        <f t="shared" si="56"/>
        <v>0-2 Years</v>
      </c>
      <c r="AI1212">
        <v>1</v>
      </c>
      <c r="AJ1212">
        <v>0</v>
      </c>
      <c r="AK1212">
        <v>0</v>
      </c>
      <c r="AL1212">
        <v>0</v>
      </c>
    </row>
    <row r="1213" spans="1:38" x14ac:dyDescent="0.25">
      <c r="A1213">
        <v>33</v>
      </c>
      <c r="B1213" t="str">
        <f t="shared" si="54"/>
        <v>Mid Career (31-45)</v>
      </c>
      <c r="C1213" t="s">
        <v>43</v>
      </c>
      <c r="D1213" t="s">
        <v>36</v>
      </c>
      <c r="E1213">
        <v>267</v>
      </c>
      <c r="F1213" t="s">
        <v>45</v>
      </c>
      <c r="G1213">
        <v>21</v>
      </c>
      <c r="H1213">
        <v>3</v>
      </c>
      <c r="I1213" t="s">
        <v>51</v>
      </c>
      <c r="J1213">
        <v>1</v>
      </c>
      <c r="K1213">
        <v>1698</v>
      </c>
      <c r="L1213">
        <v>2</v>
      </c>
      <c r="M1213" t="s">
        <v>46</v>
      </c>
      <c r="N1213">
        <v>79</v>
      </c>
      <c r="O1213">
        <v>4</v>
      </c>
      <c r="P1213">
        <v>1</v>
      </c>
      <c r="Q1213" t="s">
        <v>50</v>
      </c>
      <c r="R1213">
        <v>2</v>
      </c>
      <c r="S1213" t="s">
        <v>48</v>
      </c>
      <c r="T1213">
        <v>2028</v>
      </c>
      <c r="U1213" t="str">
        <f t="shared" si="55"/>
        <v>Low</v>
      </c>
      <c r="V1213">
        <v>13637</v>
      </c>
      <c r="W1213">
        <v>1</v>
      </c>
      <c r="X1213" t="s">
        <v>42</v>
      </c>
      <c r="Y1213" t="s">
        <v>43</v>
      </c>
      <c r="Z1213">
        <v>18</v>
      </c>
      <c r="AA1213">
        <v>3</v>
      </c>
      <c r="AB1213">
        <v>4</v>
      </c>
      <c r="AC1213">
        <v>80</v>
      </c>
      <c r="AD1213">
        <v>3</v>
      </c>
      <c r="AE1213">
        <v>14</v>
      </c>
      <c r="AF1213">
        <v>6</v>
      </c>
      <c r="AG1213">
        <v>3</v>
      </c>
      <c r="AH1213" t="str">
        <f t="shared" si="56"/>
        <v>6+ Years</v>
      </c>
      <c r="AI1213">
        <v>14</v>
      </c>
      <c r="AJ1213">
        <v>11</v>
      </c>
      <c r="AK1213">
        <v>2</v>
      </c>
      <c r="AL1213">
        <v>13</v>
      </c>
    </row>
    <row r="1214" spans="1:38" x14ac:dyDescent="0.25">
      <c r="A1214">
        <v>37</v>
      </c>
      <c r="B1214" t="str">
        <f t="shared" si="54"/>
        <v>Mid Career (31-45)</v>
      </c>
      <c r="C1214" t="s">
        <v>43</v>
      </c>
      <c r="D1214" t="s">
        <v>44</v>
      </c>
      <c r="E1214">
        <v>1278</v>
      </c>
      <c r="F1214" t="s">
        <v>37</v>
      </c>
      <c r="G1214">
        <v>1</v>
      </c>
      <c r="H1214">
        <v>4</v>
      </c>
      <c r="I1214" t="s">
        <v>51</v>
      </c>
      <c r="J1214">
        <v>1</v>
      </c>
      <c r="K1214">
        <v>1700</v>
      </c>
      <c r="L1214">
        <v>3</v>
      </c>
      <c r="M1214" t="s">
        <v>46</v>
      </c>
      <c r="N1214">
        <v>31</v>
      </c>
      <c r="O1214">
        <v>1</v>
      </c>
      <c r="P1214">
        <v>2</v>
      </c>
      <c r="Q1214" t="s">
        <v>40</v>
      </c>
      <c r="R1214">
        <v>4</v>
      </c>
      <c r="S1214" t="s">
        <v>52</v>
      </c>
      <c r="T1214">
        <v>9525</v>
      </c>
      <c r="U1214" t="str">
        <f t="shared" si="55"/>
        <v>High</v>
      </c>
      <c r="V1214">
        <v>7677</v>
      </c>
      <c r="W1214">
        <v>1</v>
      </c>
      <c r="X1214" t="s">
        <v>42</v>
      </c>
      <c r="Y1214" t="s">
        <v>43</v>
      </c>
      <c r="Z1214">
        <v>14</v>
      </c>
      <c r="AA1214">
        <v>3</v>
      </c>
      <c r="AB1214">
        <v>3</v>
      </c>
      <c r="AC1214">
        <v>80</v>
      </c>
      <c r="AD1214">
        <v>2</v>
      </c>
      <c r="AE1214">
        <v>6</v>
      </c>
      <c r="AF1214">
        <v>2</v>
      </c>
      <c r="AG1214">
        <v>2</v>
      </c>
      <c r="AH1214" t="str">
        <f t="shared" si="56"/>
        <v>6+ Years</v>
      </c>
      <c r="AI1214">
        <v>6</v>
      </c>
      <c r="AJ1214">
        <v>3</v>
      </c>
      <c r="AK1214">
        <v>1</v>
      </c>
      <c r="AL1214">
        <v>3</v>
      </c>
    </row>
    <row r="1215" spans="1:38" x14ac:dyDescent="0.25">
      <c r="A1215">
        <v>34</v>
      </c>
      <c r="B1215" t="str">
        <f t="shared" si="54"/>
        <v>Mid Career (31-45)</v>
      </c>
      <c r="C1215" t="s">
        <v>43</v>
      </c>
      <c r="D1215" t="s">
        <v>36</v>
      </c>
      <c r="E1215">
        <v>678</v>
      </c>
      <c r="F1215" t="s">
        <v>45</v>
      </c>
      <c r="G1215">
        <v>19</v>
      </c>
      <c r="H1215">
        <v>3</v>
      </c>
      <c r="I1215" t="s">
        <v>38</v>
      </c>
      <c r="J1215">
        <v>1</v>
      </c>
      <c r="K1215">
        <v>1701</v>
      </c>
      <c r="L1215">
        <v>2</v>
      </c>
      <c r="M1215" t="s">
        <v>39</v>
      </c>
      <c r="N1215">
        <v>35</v>
      </c>
      <c r="O1215">
        <v>2</v>
      </c>
      <c r="P1215">
        <v>1</v>
      </c>
      <c r="Q1215" t="s">
        <v>47</v>
      </c>
      <c r="R1215">
        <v>4</v>
      </c>
      <c r="S1215" t="s">
        <v>48</v>
      </c>
      <c r="T1215">
        <v>2929</v>
      </c>
      <c r="U1215" t="str">
        <f t="shared" si="55"/>
        <v>Low</v>
      </c>
      <c r="V1215">
        <v>20338</v>
      </c>
      <c r="W1215">
        <v>1</v>
      </c>
      <c r="X1215" t="s">
        <v>42</v>
      </c>
      <c r="Y1215" t="s">
        <v>43</v>
      </c>
      <c r="Z1215">
        <v>12</v>
      </c>
      <c r="AA1215">
        <v>3</v>
      </c>
      <c r="AB1215">
        <v>2</v>
      </c>
      <c r="AC1215">
        <v>80</v>
      </c>
      <c r="AD1215">
        <v>0</v>
      </c>
      <c r="AE1215">
        <v>10</v>
      </c>
      <c r="AF1215">
        <v>3</v>
      </c>
      <c r="AG1215">
        <v>3</v>
      </c>
      <c r="AH1215" t="str">
        <f t="shared" si="56"/>
        <v>6+ Years</v>
      </c>
      <c r="AI1215">
        <v>10</v>
      </c>
      <c r="AJ1215">
        <v>9</v>
      </c>
      <c r="AK1215">
        <v>8</v>
      </c>
      <c r="AL1215">
        <v>7</v>
      </c>
    </row>
    <row r="1216" spans="1:38" x14ac:dyDescent="0.25">
      <c r="A1216">
        <v>23</v>
      </c>
      <c r="B1216" t="str">
        <f t="shared" si="54"/>
        <v>Early Career (18-30)</v>
      </c>
      <c r="C1216" t="s">
        <v>35</v>
      </c>
      <c r="D1216" t="s">
        <v>36</v>
      </c>
      <c r="E1216">
        <v>427</v>
      </c>
      <c r="F1216" t="s">
        <v>37</v>
      </c>
      <c r="G1216">
        <v>7</v>
      </c>
      <c r="H1216">
        <v>3</v>
      </c>
      <c r="I1216" t="s">
        <v>38</v>
      </c>
      <c r="J1216">
        <v>1</v>
      </c>
      <c r="K1216">
        <v>1702</v>
      </c>
      <c r="L1216">
        <v>3</v>
      </c>
      <c r="M1216" t="s">
        <v>46</v>
      </c>
      <c r="N1216">
        <v>99</v>
      </c>
      <c r="O1216">
        <v>3</v>
      </c>
      <c r="P1216">
        <v>1</v>
      </c>
      <c r="Q1216" t="s">
        <v>57</v>
      </c>
      <c r="R1216">
        <v>4</v>
      </c>
      <c r="S1216" t="s">
        <v>52</v>
      </c>
      <c r="T1216">
        <v>2275</v>
      </c>
      <c r="U1216" t="str">
        <f t="shared" si="55"/>
        <v>Low</v>
      </c>
      <c r="V1216">
        <v>25103</v>
      </c>
      <c r="W1216">
        <v>1</v>
      </c>
      <c r="X1216" t="s">
        <v>42</v>
      </c>
      <c r="Y1216" t="s">
        <v>35</v>
      </c>
      <c r="Z1216">
        <v>21</v>
      </c>
      <c r="AA1216">
        <v>4</v>
      </c>
      <c r="AB1216">
        <v>2</v>
      </c>
      <c r="AC1216">
        <v>80</v>
      </c>
      <c r="AD1216">
        <v>1</v>
      </c>
      <c r="AE1216">
        <v>3</v>
      </c>
      <c r="AF1216">
        <v>2</v>
      </c>
      <c r="AG1216">
        <v>3</v>
      </c>
      <c r="AH1216" t="str">
        <f t="shared" si="56"/>
        <v>3-5 Years</v>
      </c>
      <c r="AI1216">
        <v>3</v>
      </c>
      <c r="AJ1216">
        <v>2</v>
      </c>
      <c r="AK1216">
        <v>0</v>
      </c>
      <c r="AL1216">
        <v>2</v>
      </c>
    </row>
    <row r="1217" spans="1:38" x14ac:dyDescent="0.25">
      <c r="A1217">
        <v>44</v>
      </c>
      <c r="B1217" t="str">
        <f t="shared" si="54"/>
        <v>Mid Career (31-45)</v>
      </c>
      <c r="C1217" t="s">
        <v>43</v>
      </c>
      <c r="D1217" t="s">
        <v>36</v>
      </c>
      <c r="E1217">
        <v>921</v>
      </c>
      <c r="F1217" t="s">
        <v>45</v>
      </c>
      <c r="G1217">
        <v>2</v>
      </c>
      <c r="H1217">
        <v>3</v>
      </c>
      <c r="I1217" t="s">
        <v>38</v>
      </c>
      <c r="J1217">
        <v>1</v>
      </c>
      <c r="K1217">
        <v>1703</v>
      </c>
      <c r="L1217">
        <v>3</v>
      </c>
      <c r="M1217" t="s">
        <v>39</v>
      </c>
      <c r="N1217">
        <v>96</v>
      </c>
      <c r="O1217">
        <v>4</v>
      </c>
      <c r="P1217">
        <v>3</v>
      </c>
      <c r="Q1217" t="s">
        <v>54</v>
      </c>
      <c r="R1217">
        <v>4</v>
      </c>
      <c r="S1217" t="s">
        <v>48</v>
      </c>
      <c r="T1217">
        <v>7879</v>
      </c>
      <c r="U1217" t="str">
        <f t="shared" si="55"/>
        <v>High</v>
      </c>
      <c r="V1217">
        <v>14810</v>
      </c>
      <c r="W1217">
        <v>1</v>
      </c>
      <c r="X1217" t="s">
        <v>42</v>
      </c>
      <c r="Y1217" t="s">
        <v>35</v>
      </c>
      <c r="Z1217">
        <v>19</v>
      </c>
      <c r="AA1217">
        <v>3</v>
      </c>
      <c r="AB1217">
        <v>2</v>
      </c>
      <c r="AC1217">
        <v>80</v>
      </c>
      <c r="AD1217">
        <v>1</v>
      </c>
      <c r="AE1217">
        <v>9</v>
      </c>
      <c r="AF1217">
        <v>2</v>
      </c>
      <c r="AG1217">
        <v>3</v>
      </c>
      <c r="AH1217" t="str">
        <f t="shared" si="56"/>
        <v>6+ Years</v>
      </c>
      <c r="AI1217">
        <v>8</v>
      </c>
      <c r="AJ1217">
        <v>7</v>
      </c>
      <c r="AK1217">
        <v>6</v>
      </c>
      <c r="AL1217">
        <v>7</v>
      </c>
    </row>
    <row r="1218" spans="1:38" x14ac:dyDescent="0.25">
      <c r="A1218">
        <v>35</v>
      </c>
      <c r="B1218" t="str">
        <f t="shared" si="54"/>
        <v>Mid Career (31-45)</v>
      </c>
      <c r="C1218" t="s">
        <v>43</v>
      </c>
      <c r="D1218" t="s">
        <v>44</v>
      </c>
      <c r="E1218">
        <v>146</v>
      </c>
      <c r="F1218" t="s">
        <v>45</v>
      </c>
      <c r="G1218">
        <v>2</v>
      </c>
      <c r="H1218">
        <v>4</v>
      </c>
      <c r="I1218" t="s">
        <v>51</v>
      </c>
      <c r="J1218">
        <v>1</v>
      </c>
      <c r="K1218">
        <v>1704</v>
      </c>
      <c r="L1218">
        <v>1</v>
      </c>
      <c r="M1218" t="s">
        <v>46</v>
      </c>
      <c r="N1218">
        <v>79</v>
      </c>
      <c r="O1218">
        <v>2</v>
      </c>
      <c r="P1218">
        <v>1</v>
      </c>
      <c r="Q1218" t="s">
        <v>47</v>
      </c>
      <c r="R1218">
        <v>4</v>
      </c>
      <c r="S1218" t="s">
        <v>41</v>
      </c>
      <c r="T1218">
        <v>4930</v>
      </c>
      <c r="U1218" t="str">
        <f t="shared" si="55"/>
        <v>Medium</v>
      </c>
      <c r="V1218">
        <v>13970</v>
      </c>
      <c r="W1218">
        <v>0</v>
      </c>
      <c r="X1218" t="s">
        <v>42</v>
      </c>
      <c r="Y1218" t="s">
        <v>35</v>
      </c>
      <c r="Z1218">
        <v>14</v>
      </c>
      <c r="AA1218">
        <v>3</v>
      </c>
      <c r="AB1218">
        <v>3</v>
      </c>
      <c r="AC1218">
        <v>80</v>
      </c>
      <c r="AD1218">
        <v>0</v>
      </c>
      <c r="AE1218">
        <v>6</v>
      </c>
      <c r="AF1218">
        <v>2</v>
      </c>
      <c r="AG1218">
        <v>4</v>
      </c>
      <c r="AH1218" t="str">
        <f t="shared" si="56"/>
        <v>3-5 Years</v>
      </c>
      <c r="AI1218">
        <v>5</v>
      </c>
      <c r="AJ1218">
        <v>4</v>
      </c>
      <c r="AK1218">
        <v>1</v>
      </c>
      <c r="AL1218">
        <v>4</v>
      </c>
    </row>
    <row r="1219" spans="1:38" x14ac:dyDescent="0.25">
      <c r="A1219">
        <v>43</v>
      </c>
      <c r="B1219" t="str">
        <f t="shared" ref="B1219:B1282" si="57">IF(A1219&lt;=30,"Early Career (18-30)",
 IF(A1219&lt;=45,"Mid Career (31-45)",
 "Late Career (46+)"))</f>
        <v>Mid Career (31-45)</v>
      </c>
      <c r="C1219" t="s">
        <v>43</v>
      </c>
      <c r="D1219" t="s">
        <v>36</v>
      </c>
      <c r="E1219">
        <v>1179</v>
      </c>
      <c r="F1219" t="s">
        <v>37</v>
      </c>
      <c r="G1219">
        <v>2</v>
      </c>
      <c r="H1219">
        <v>3</v>
      </c>
      <c r="I1219" t="s">
        <v>51</v>
      </c>
      <c r="J1219">
        <v>1</v>
      </c>
      <c r="K1219">
        <v>1706</v>
      </c>
      <c r="L1219">
        <v>4</v>
      </c>
      <c r="M1219" t="s">
        <v>46</v>
      </c>
      <c r="N1219">
        <v>73</v>
      </c>
      <c r="O1219">
        <v>3</v>
      </c>
      <c r="P1219">
        <v>2</v>
      </c>
      <c r="Q1219" t="s">
        <v>40</v>
      </c>
      <c r="R1219">
        <v>4</v>
      </c>
      <c r="S1219" t="s">
        <v>48</v>
      </c>
      <c r="T1219">
        <v>7847</v>
      </c>
      <c r="U1219" t="str">
        <f t="shared" ref="U1219:U1282" si="58">IF(T1219&lt;3000,"Low",
 IF(T1219&lt;7000,"Medium",
 "High"))</f>
        <v>High</v>
      </c>
      <c r="V1219">
        <v>6069</v>
      </c>
      <c r="W1219">
        <v>1</v>
      </c>
      <c r="X1219" t="s">
        <v>42</v>
      </c>
      <c r="Y1219" t="s">
        <v>35</v>
      </c>
      <c r="Z1219">
        <v>17</v>
      </c>
      <c r="AA1219">
        <v>3</v>
      </c>
      <c r="AB1219">
        <v>1</v>
      </c>
      <c r="AC1219">
        <v>80</v>
      </c>
      <c r="AD1219">
        <v>1</v>
      </c>
      <c r="AE1219">
        <v>10</v>
      </c>
      <c r="AF1219">
        <v>3</v>
      </c>
      <c r="AG1219">
        <v>3</v>
      </c>
      <c r="AH1219" t="str">
        <f t="shared" ref="AH1219:AH1282" si="59">IF(AI1219&lt;=2,"0-2 Years",
 IF(AI1219&lt;=5,"3-5 Years",
 "6+ Years"))</f>
        <v>6+ Years</v>
      </c>
      <c r="AI1219">
        <v>10</v>
      </c>
      <c r="AJ1219">
        <v>9</v>
      </c>
      <c r="AK1219">
        <v>8</v>
      </c>
      <c r="AL1219">
        <v>8</v>
      </c>
    </row>
    <row r="1220" spans="1:38" x14ac:dyDescent="0.25">
      <c r="A1220">
        <v>24</v>
      </c>
      <c r="B1220" t="str">
        <f t="shared" si="57"/>
        <v>Early Career (18-30)</v>
      </c>
      <c r="C1220" t="s">
        <v>43</v>
      </c>
      <c r="D1220" t="s">
        <v>36</v>
      </c>
      <c r="E1220">
        <v>581</v>
      </c>
      <c r="F1220" t="s">
        <v>45</v>
      </c>
      <c r="G1220">
        <v>9</v>
      </c>
      <c r="H1220">
        <v>3</v>
      </c>
      <c r="I1220" t="s">
        <v>51</v>
      </c>
      <c r="J1220">
        <v>1</v>
      </c>
      <c r="K1220">
        <v>1707</v>
      </c>
      <c r="L1220">
        <v>3</v>
      </c>
      <c r="M1220" t="s">
        <v>46</v>
      </c>
      <c r="N1220">
        <v>62</v>
      </c>
      <c r="O1220">
        <v>4</v>
      </c>
      <c r="P1220">
        <v>1</v>
      </c>
      <c r="Q1220" t="s">
        <v>47</v>
      </c>
      <c r="R1220">
        <v>3</v>
      </c>
      <c r="S1220" t="s">
        <v>48</v>
      </c>
      <c r="T1220">
        <v>4401</v>
      </c>
      <c r="U1220" t="str">
        <f t="shared" si="58"/>
        <v>Medium</v>
      </c>
      <c r="V1220">
        <v>17616</v>
      </c>
      <c r="W1220">
        <v>1</v>
      </c>
      <c r="X1220" t="s">
        <v>42</v>
      </c>
      <c r="Y1220" t="s">
        <v>43</v>
      </c>
      <c r="Z1220">
        <v>16</v>
      </c>
      <c r="AA1220">
        <v>3</v>
      </c>
      <c r="AB1220">
        <v>4</v>
      </c>
      <c r="AC1220">
        <v>80</v>
      </c>
      <c r="AD1220">
        <v>1</v>
      </c>
      <c r="AE1220">
        <v>5</v>
      </c>
      <c r="AF1220">
        <v>1</v>
      </c>
      <c r="AG1220">
        <v>3</v>
      </c>
      <c r="AH1220" t="str">
        <f t="shared" si="59"/>
        <v>3-5 Years</v>
      </c>
      <c r="AI1220">
        <v>5</v>
      </c>
      <c r="AJ1220">
        <v>3</v>
      </c>
      <c r="AK1220">
        <v>0</v>
      </c>
      <c r="AL1220">
        <v>4</v>
      </c>
    </row>
    <row r="1221" spans="1:38" x14ac:dyDescent="0.25">
      <c r="A1221">
        <v>41</v>
      </c>
      <c r="B1221" t="str">
        <f t="shared" si="57"/>
        <v>Mid Career (31-45)</v>
      </c>
      <c r="C1221" t="s">
        <v>43</v>
      </c>
      <c r="D1221" t="s">
        <v>36</v>
      </c>
      <c r="E1221">
        <v>918</v>
      </c>
      <c r="F1221" t="s">
        <v>37</v>
      </c>
      <c r="G1221">
        <v>6</v>
      </c>
      <c r="H1221">
        <v>3</v>
      </c>
      <c r="I1221" t="s">
        <v>59</v>
      </c>
      <c r="J1221">
        <v>1</v>
      </c>
      <c r="K1221">
        <v>1708</v>
      </c>
      <c r="L1221">
        <v>4</v>
      </c>
      <c r="M1221" t="s">
        <v>46</v>
      </c>
      <c r="N1221">
        <v>35</v>
      </c>
      <c r="O1221">
        <v>3</v>
      </c>
      <c r="P1221">
        <v>3</v>
      </c>
      <c r="Q1221" t="s">
        <v>40</v>
      </c>
      <c r="R1221">
        <v>3</v>
      </c>
      <c r="S1221" t="s">
        <v>41</v>
      </c>
      <c r="T1221">
        <v>9241</v>
      </c>
      <c r="U1221" t="str">
        <f t="shared" si="58"/>
        <v>High</v>
      </c>
      <c r="V1221">
        <v>15869</v>
      </c>
      <c r="W1221">
        <v>1</v>
      </c>
      <c r="X1221" t="s">
        <v>42</v>
      </c>
      <c r="Y1221" t="s">
        <v>43</v>
      </c>
      <c r="Z1221">
        <v>12</v>
      </c>
      <c r="AA1221">
        <v>3</v>
      </c>
      <c r="AB1221">
        <v>2</v>
      </c>
      <c r="AC1221">
        <v>80</v>
      </c>
      <c r="AD1221">
        <v>0</v>
      </c>
      <c r="AE1221">
        <v>10</v>
      </c>
      <c r="AF1221">
        <v>3</v>
      </c>
      <c r="AG1221">
        <v>3</v>
      </c>
      <c r="AH1221" t="str">
        <f t="shared" si="59"/>
        <v>6+ Years</v>
      </c>
      <c r="AI1221">
        <v>10</v>
      </c>
      <c r="AJ1221">
        <v>8</v>
      </c>
      <c r="AK1221">
        <v>8</v>
      </c>
      <c r="AL1221">
        <v>7</v>
      </c>
    </row>
    <row r="1222" spans="1:38" x14ac:dyDescent="0.25">
      <c r="A1222">
        <v>29</v>
      </c>
      <c r="B1222" t="str">
        <f t="shared" si="57"/>
        <v>Early Career (18-30)</v>
      </c>
      <c r="C1222" t="s">
        <v>43</v>
      </c>
      <c r="D1222" t="s">
        <v>36</v>
      </c>
      <c r="E1222">
        <v>1082</v>
      </c>
      <c r="F1222" t="s">
        <v>45</v>
      </c>
      <c r="G1222">
        <v>9</v>
      </c>
      <c r="H1222">
        <v>4</v>
      </c>
      <c r="I1222" t="s">
        <v>51</v>
      </c>
      <c r="J1222">
        <v>1</v>
      </c>
      <c r="K1222">
        <v>1709</v>
      </c>
      <c r="L1222">
        <v>4</v>
      </c>
      <c r="M1222" t="s">
        <v>39</v>
      </c>
      <c r="N1222">
        <v>43</v>
      </c>
      <c r="O1222">
        <v>3</v>
      </c>
      <c r="P1222">
        <v>1</v>
      </c>
      <c r="Q1222" t="s">
        <v>50</v>
      </c>
      <c r="R1222">
        <v>3</v>
      </c>
      <c r="S1222" t="s">
        <v>48</v>
      </c>
      <c r="T1222">
        <v>2974</v>
      </c>
      <c r="U1222" t="str">
        <f t="shared" si="58"/>
        <v>Low</v>
      </c>
      <c r="V1222">
        <v>25412</v>
      </c>
      <c r="W1222">
        <v>9</v>
      </c>
      <c r="X1222" t="s">
        <v>42</v>
      </c>
      <c r="Y1222" t="s">
        <v>43</v>
      </c>
      <c r="Z1222">
        <v>17</v>
      </c>
      <c r="AA1222">
        <v>3</v>
      </c>
      <c r="AB1222">
        <v>3</v>
      </c>
      <c r="AC1222">
        <v>80</v>
      </c>
      <c r="AD1222">
        <v>1</v>
      </c>
      <c r="AE1222">
        <v>9</v>
      </c>
      <c r="AF1222">
        <v>2</v>
      </c>
      <c r="AG1222">
        <v>3</v>
      </c>
      <c r="AH1222" t="str">
        <f t="shared" si="59"/>
        <v>3-5 Years</v>
      </c>
      <c r="AI1222">
        <v>5</v>
      </c>
      <c r="AJ1222">
        <v>3</v>
      </c>
      <c r="AK1222">
        <v>1</v>
      </c>
      <c r="AL1222">
        <v>2</v>
      </c>
    </row>
    <row r="1223" spans="1:38" x14ac:dyDescent="0.25">
      <c r="A1223">
        <v>36</v>
      </c>
      <c r="B1223" t="str">
        <f t="shared" si="57"/>
        <v>Mid Career (31-45)</v>
      </c>
      <c r="C1223" t="s">
        <v>43</v>
      </c>
      <c r="D1223" t="s">
        <v>36</v>
      </c>
      <c r="E1223">
        <v>530</v>
      </c>
      <c r="F1223" t="s">
        <v>37</v>
      </c>
      <c r="G1223">
        <v>2</v>
      </c>
      <c r="H1223">
        <v>4</v>
      </c>
      <c r="I1223" t="s">
        <v>38</v>
      </c>
      <c r="J1223">
        <v>1</v>
      </c>
      <c r="K1223">
        <v>1710</v>
      </c>
      <c r="L1223">
        <v>3</v>
      </c>
      <c r="M1223" t="s">
        <v>39</v>
      </c>
      <c r="N1223">
        <v>51</v>
      </c>
      <c r="O1223">
        <v>3</v>
      </c>
      <c r="P1223">
        <v>2</v>
      </c>
      <c r="Q1223" t="s">
        <v>57</v>
      </c>
      <c r="R1223">
        <v>4</v>
      </c>
      <c r="S1223" t="s">
        <v>41</v>
      </c>
      <c r="T1223">
        <v>4502</v>
      </c>
      <c r="U1223" t="str">
        <f t="shared" si="58"/>
        <v>Medium</v>
      </c>
      <c r="V1223">
        <v>7439</v>
      </c>
      <c r="W1223">
        <v>3</v>
      </c>
      <c r="X1223" t="s">
        <v>42</v>
      </c>
      <c r="Y1223" t="s">
        <v>43</v>
      </c>
      <c r="Z1223">
        <v>15</v>
      </c>
      <c r="AA1223">
        <v>3</v>
      </c>
      <c r="AB1223">
        <v>3</v>
      </c>
      <c r="AC1223">
        <v>80</v>
      </c>
      <c r="AD1223">
        <v>0</v>
      </c>
      <c r="AE1223">
        <v>17</v>
      </c>
      <c r="AF1223">
        <v>2</v>
      </c>
      <c r="AG1223">
        <v>2</v>
      </c>
      <c r="AH1223" t="str">
        <f t="shared" si="59"/>
        <v>6+ Years</v>
      </c>
      <c r="AI1223">
        <v>13</v>
      </c>
      <c r="AJ1223">
        <v>7</v>
      </c>
      <c r="AK1223">
        <v>6</v>
      </c>
      <c r="AL1223">
        <v>7</v>
      </c>
    </row>
    <row r="1224" spans="1:38" x14ac:dyDescent="0.25">
      <c r="A1224">
        <v>45</v>
      </c>
      <c r="B1224" t="str">
        <f t="shared" si="57"/>
        <v>Mid Career (31-45)</v>
      </c>
      <c r="C1224" t="s">
        <v>43</v>
      </c>
      <c r="D1224" t="s">
        <v>55</v>
      </c>
      <c r="E1224">
        <v>1238</v>
      </c>
      <c r="F1224" t="s">
        <v>45</v>
      </c>
      <c r="G1224">
        <v>1</v>
      </c>
      <c r="H1224">
        <v>1</v>
      </c>
      <c r="I1224" t="s">
        <v>38</v>
      </c>
      <c r="J1224">
        <v>1</v>
      </c>
      <c r="K1224">
        <v>1712</v>
      </c>
      <c r="L1224">
        <v>3</v>
      </c>
      <c r="M1224" t="s">
        <v>46</v>
      </c>
      <c r="N1224">
        <v>74</v>
      </c>
      <c r="O1224">
        <v>2</v>
      </c>
      <c r="P1224">
        <v>3</v>
      </c>
      <c r="Q1224" t="s">
        <v>54</v>
      </c>
      <c r="R1224">
        <v>3</v>
      </c>
      <c r="S1224" t="s">
        <v>48</v>
      </c>
      <c r="T1224">
        <v>10748</v>
      </c>
      <c r="U1224" t="str">
        <f t="shared" si="58"/>
        <v>High</v>
      </c>
      <c r="V1224">
        <v>3395</v>
      </c>
      <c r="W1224">
        <v>3</v>
      </c>
      <c r="X1224" t="s">
        <v>42</v>
      </c>
      <c r="Y1224" t="s">
        <v>43</v>
      </c>
      <c r="Z1224">
        <v>23</v>
      </c>
      <c r="AA1224">
        <v>4</v>
      </c>
      <c r="AB1224">
        <v>4</v>
      </c>
      <c r="AC1224">
        <v>80</v>
      </c>
      <c r="AD1224">
        <v>1</v>
      </c>
      <c r="AE1224">
        <v>25</v>
      </c>
      <c r="AF1224">
        <v>3</v>
      </c>
      <c r="AG1224">
        <v>2</v>
      </c>
      <c r="AH1224" t="str">
        <f t="shared" si="59"/>
        <v>6+ Years</v>
      </c>
      <c r="AI1224">
        <v>23</v>
      </c>
      <c r="AJ1224">
        <v>15</v>
      </c>
      <c r="AK1224">
        <v>14</v>
      </c>
      <c r="AL1224">
        <v>4</v>
      </c>
    </row>
    <row r="1225" spans="1:38" x14ac:dyDescent="0.25">
      <c r="A1225">
        <v>24</v>
      </c>
      <c r="B1225" t="str">
        <f t="shared" si="57"/>
        <v>Early Career (18-30)</v>
      </c>
      <c r="C1225" t="s">
        <v>35</v>
      </c>
      <c r="D1225" t="s">
        <v>36</v>
      </c>
      <c r="E1225">
        <v>240</v>
      </c>
      <c r="F1225" t="s">
        <v>61</v>
      </c>
      <c r="G1225">
        <v>22</v>
      </c>
      <c r="H1225">
        <v>1</v>
      </c>
      <c r="I1225" t="s">
        <v>61</v>
      </c>
      <c r="J1225">
        <v>1</v>
      </c>
      <c r="K1225">
        <v>1714</v>
      </c>
      <c r="L1225">
        <v>4</v>
      </c>
      <c r="M1225" t="s">
        <v>46</v>
      </c>
      <c r="N1225">
        <v>58</v>
      </c>
      <c r="O1225">
        <v>1</v>
      </c>
      <c r="P1225">
        <v>1</v>
      </c>
      <c r="Q1225" t="s">
        <v>61</v>
      </c>
      <c r="R1225">
        <v>3</v>
      </c>
      <c r="S1225" t="s">
        <v>48</v>
      </c>
      <c r="T1225">
        <v>1555</v>
      </c>
      <c r="U1225" t="str">
        <f t="shared" si="58"/>
        <v>Low</v>
      </c>
      <c r="V1225">
        <v>11585</v>
      </c>
      <c r="W1225">
        <v>1</v>
      </c>
      <c r="X1225" t="s">
        <v>42</v>
      </c>
      <c r="Y1225" t="s">
        <v>43</v>
      </c>
      <c r="Z1225">
        <v>11</v>
      </c>
      <c r="AA1225">
        <v>3</v>
      </c>
      <c r="AB1225">
        <v>3</v>
      </c>
      <c r="AC1225">
        <v>80</v>
      </c>
      <c r="AD1225">
        <v>1</v>
      </c>
      <c r="AE1225">
        <v>1</v>
      </c>
      <c r="AF1225">
        <v>2</v>
      </c>
      <c r="AG1225">
        <v>3</v>
      </c>
      <c r="AH1225" t="str">
        <f t="shared" si="59"/>
        <v>0-2 Years</v>
      </c>
      <c r="AI1225">
        <v>1</v>
      </c>
      <c r="AJ1225">
        <v>0</v>
      </c>
      <c r="AK1225">
        <v>0</v>
      </c>
      <c r="AL1225">
        <v>0</v>
      </c>
    </row>
    <row r="1226" spans="1:38" x14ac:dyDescent="0.25">
      <c r="A1226">
        <v>47</v>
      </c>
      <c r="B1226" t="str">
        <f t="shared" si="57"/>
        <v>Late Career (46+)</v>
      </c>
      <c r="C1226" t="s">
        <v>35</v>
      </c>
      <c r="D1226" t="s">
        <v>44</v>
      </c>
      <c r="E1226">
        <v>1093</v>
      </c>
      <c r="F1226" t="s">
        <v>37</v>
      </c>
      <c r="G1226">
        <v>9</v>
      </c>
      <c r="H1226">
        <v>3</v>
      </c>
      <c r="I1226" t="s">
        <v>38</v>
      </c>
      <c r="J1226">
        <v>1</v>
      </c>
      <c r="K1226">
        <v>1716</v>
      </c>
      <c r="L1226">
        <v>3</v>
      </c>
      <c r="M1226" t="s">
        <v>46</v>
      </c>
      <c r="N1226">
        <v>82</v>
      </c>
      <c r="O1226">
        <v>1</v>
      </c>
      <c r="P1226">
        <v>4</v>
      </c>
      <c r="Q1226" t="s">
        <v>40</v>
      </c>
      <c r="R1226">
        <v>3</v>
      </c>
      <c r="S1226" t="s">
        <v>48</v>
      </c>
      <c r="T1226">
        <v>12936</v>
      </c>
      <c r="U1226" t="str">
        <f t="shared" si="58"/>
        <v>High</v>
      </c>
      <c r="V1226">
        <v>24164</v>
      </c>
      <c r="W1226">
        <v>7</v>
      </c>
      <c r="X1226" t="s">
        <v>42</v>
      </c>
      <c r="Y1226" t="s">
        <v>43</v>
      </c>
      <c r="Z1226">
        <v>11</v>
      </c>
      <c r="AA1226">
        <v>3</v>
      </c>
      <c r="AB1226">
        <v>3</v>
      </c>
      <c r="AC1226">
        <v>80</v>
      </c>
      <c r="AD1226">
        <v>0</v>
      </c>
      <c r="AE1226">
        <v>25</v>
      </c>
      <c r="AF1226">
        <v>3</v>
      </c>
      <c r="AG1226">
        <v>1</v>
      </c>
      <c r="AH1226" t="str">
        <f t="shared" si="59"/>
        <v>6+ Years</v>
      </c>
      <c r="AI1226">
        <v>23</v>
      </c>
      <c r="AJ1226">
        <v>5</v>
      </c>
      <c r="AK1226">
        <v>14</v>
      </c>
      <c r="AL1226">
        <v>10</v>
      </c>
    </row>
    <row r="1227" spans="1:38" x14ac:dyDescent="0.25">
      <c r="A1227">
        <v>26</v>
      </c>
      <c r="B1227" t="str">
        <f t="shared" si="57"/>
        <v>Early Career (18-30)</v>
      </c>
      <c r="C1227" t="s">
        <v>43</v>
      </c>
      <c r="D1227" t="s">
        <v>36</v>
      </c>
      <c r="E1227">
        <v>390</v>
      </c>
      <c r="F1227" t="s">
        <v>45</v>
      </c>
      <c r="G1227">
        <v>17</v>
      </c>
      <c r="H1227">
        <v>4</v>
      </c>
      <c r="I1227" t="s">
        <v>51</v>
      </c>
      <c r="J1227">
        <v>1</v>
      </c>
      <c r="K1227">
        <v>1718</v>
      </c>
      <c r="L1227">
        <v>4</v>
      </c>
      <c r="M1227" t="s">
        <v>46</v>
      </c>
      <c r="N1227">
        <v>62</v>
      </c>
      <c r="O1227">
        <v>1</v>
      </c>
      <c r="P1227">
        <v>1</v>
      </c>
      <c r="Q1227" t="s">
        <v>50</v>
      </c>
      <c r="R1227">
        <v>3</v>
      </c>
      <c r="S1227" t="s">
        <v>48</v>
      </c>
      <c r="T1227">
        <v>2305</v>
      </c>
      <c r="U1227" t="str">
        <f t="shared" si="58"/>
        <v>Low</v>
      </c>
      <c r="V1227">
        <v>6217</v>
      </c>
      <c r="W1227">
        <v>1</v>
      </c>
      <c r="X1227" t="s">
        <v>42</v>
      </c>
      <c r="Y1227" t="s">
        <v>43</v>
      </c>
      <c r="Z1227">
        <v>15</v>
      </c>
      <c r="AA1227">
        <v>3</v>
      </c>
      <c r="AB1227">
        <v>3</v>
      </c>
      <c r="AC1227">
        <v>80</v>
      </c>
      <c r="AD1227">
        <v>3</v>
      </c>
      <c r="AE1227">
        <v>3</v>
      </c>
      <c r="AF1227">
        <v>3</v>
      </c>
      <c r="AG1227">
        <v>4</v>
      </c>
      <c r="AH1227" t="str">
        <f t="shared" si="59"/>
        <v>3-5 Years</v>
      </c>
      <c r="AI1227">
        <v>3</v>
      </c>
      <c r="AJ1227">
        <v>2</v>
      </c>
      <c r="AK1227">
        <v>0</v>
      </c>
      <c r="AL1227">
        <v>2</v>
      </c>
    </row>
    <row r="1228" spans="1:38" x14ac:dyDescent="0.25">
      <c r="A1228">
        <v>45</v>
      </c>
      <c r="B1228" t="str">
        <f t="shared" si="57"/>
        <v>Mid Career (31-45)</v>
      </c>
      <c r="C1228" t="s">
        <v>43</v>
      </c>
      <c r="D1228" t="s">
        <v>36</v>
      </c>
      <c r="E1228">
        <v>1005</v>
      </c>
      <c r="F1228" t="s">
        <v>45</v>
      </c>
      <c r="G1228">
        <v>28</v>
      </c>
      <c r="H1228">
        <v>2</v>
      </c>
      <c r="I1228" t="s">
        <v>60</v>
      </c>
      <c r="J1228">
        <v>1</v>
      </c>
      <c r="K1228">
        <v>1719</v>
      </c>
      <c r="L1228">
        <v>4</v>
      </c>
      <c r="M1228" t="s">
        <v>39</v>
      </c>
      <c r="N1228">
        <v>48</v>
      </c>
      <c r="O1228">
        <v>2</v>
      </c>
      <c r="P1228">
        <v>4</v>
      </c>
      <c r="Q1228" t="s">
        <v>58</v>
      </c>
      <c r="R1228">
        <v>2</v>
      </c>
      <c r="S1228" t="s">
        <v>41</v>
      </c>
      <c r="T1228">
        <v>16704</v>
      </c>
      <c r="U1228" t="str">
        <f t="shared" si="58"/>
        <v>High</v>
      </c>
      <c r="V1228">
        <v>17119</v>
      </c>
      <c r="W1228">
        <v>1</v>
      </c>
      <c r="X1228" t="s">
        <v>42</v>
      </c>
      <c r="Y1228" t="s">
        <v>43</v>
      </c>
      <c r="Z1228">
        <v>11</v>
      </c>
      <c r="AA1228">
        <v>3</v>
      </c>
      <c r="AB1228">
        <v>3</v>
      </c>
      <c r="AC1228">
        <v>80</v>
      </c>
      <c r="AD1228">
        <v>0</v>
      </c>
      <c r="AE1228">
        <v>21</v>
      </c>
      <c r="AF1228">
        <v>2</v>
      </c>
      <c r="AG1228">
        <v>3</v>
      </c>
      <c r="AH1228" t="str">
        <f t="shared" si="59"/>
        <v>6+ Years</v>
      </c>
      <c r="AI1228">
        <v>21</v>
      </c>
      <c r="AJ1228">
        <v>6</v>
      </c>
      <c r="AK1228">
        <v>8</v>
      </c>
      <c r="AL1228">
        <v>6</v>
      </c>
    </row>
    <row r="1229" spans="1:38" x14ac:dyDescent="0.25">
      <c r="A1229">
        <v>32</v>
      </c>
      <c r="B1229" t="str">
        <f t="shared" si="57"/>
        <v>Mid Career (31-45)</v>
      </c>
      <c r="C1229" t="s">
        <v>43</v>
      </c>
      <c r="D1229" t="s">
        <v>44</v>
      </c>
      <c r="E1229">
        <v>585</v>
      </c>
      <c r="F1229" t="s">
        <v>45</v>
      </c>
      <c r="G1229">
        <v>10</v>
      </c>
      <c r="H1229">
        <v>3</v>
      </c>
      <c r="I1229" t="s">
        <v>38</v>
      </c>
      <c r="J1229">
        <v>1</v>
      </c>
      <c r="K1229">
        <v>1720</v>
      </c>
      <c r="L1229">
        <v>1</v>
      </c>
      <c r="M1229" t="s">
        <v>46</v>
      </c>
      <c r="N1229">
        <v>56</v>
      </c>
      <c r="O1229">
        <v>3</v>
      </c>
      <c r="P1229">
        <v>1</v>
      </c>
      <c r="Q1229" t="s">
        <v>47</v>
      </c>
      <c r="R1229">
        <v>3</v>
      </c>
      <c r="S1229" t="s">
        <v>48</v>
      </c>
      <c r="T1229">
        <v>3433</v>
      </c>
      <c r="U1229" t="str">
        <f t="shared" si="58"/>
        <v>Medium</v>
      </c>
      <c r="V1229">
        <v>17360</v>
      </c>
      <c r="W1229">
        <v>6</v>
      </c>
      <c r="X1229" t="s">
        <v>42</v>
      </c>
      <c r="Y1229" t="s">
        <v>43</v>
      </c>
      <c r="Z1229">
        <v>13</v>
      </c>
      <c r="AA1229">
        <v>3</v>
      </c>
      <c r="AB1229">
        <v>1</v>
      </c>
      <c r="AC1229">
        <v>80</v>
      </c>
      <c r="AD1229">
        <v>1</v>
      </c>
      <c r="AE1229">
        <v>10</v>
      </c>
      <c r="AF1229">
        <v>3</v>
      </c>
      <c r="AG1229">
        <v>2</v>
      </c>
      <c r="AH1229" t="str">
        <f t="shared" si="59"/>
        <v>3-5 Years</v>
      </c>
      <c r="AI1229">
        <v>5</v>
      </c>
      <c r="AJ1229">
        <v>2</v>
      </c>
      <c r="AK1229">
        <v>1</v>
      </c>
      <c r="AL1229">
        <v>3</v>
      </c>
    </row>
    <row r="1230" spans="1:38" x14ac:dyDescent="0.25">
      <c r="A1230">
        <v>31</v>
      </c>
      <c r="B1230" t="str">
        <f t="shared" si="57"/>
        <v>Mid Career (31-45)</v>
      </c>
      <c r="C1230" t="s">
        <v>43</v>
      </c>
      <c r="D1230" t="s">
        <v>36</v>
      </c>
      <c r="E1230">
        <v>741</v>
      </c>
      <c r="F1230" t="s">
        <v>45</v>
      </c>
      <c r="G1230">
        <v>2</v>
      </c>
      <c r="H1230">
        <v>4</v>
      </c>
      <c r="I1230" t="s">
        <v>38</v>
      </c>
      <c r="J1230">
        <v>1</v>
      </c>
      <c r="K1230">
        <v>1721</v>
      </c>
      <c r="L1230">
        <v>2</v>
      </c>
      <c r="M1230" t="s">
        <v>46</v>
      </c>
      <c r="N1230">
        <v>69</v>
      </c>
      <c r="O1230">
        <v>3</v>
      </c>
      <c r="P1230">
        <v>1</v>
      </c>
      <c r="Q1230" t="s">
        <v>50</v>
      </c>
      <c r="R1230">
        <v>3</v>
      </c>
      <c r="S1230" t="s">
        <v>48</v>
      </c>
      <c r="T1230">
        <v>3477</v>
      </c>
      <c r="U1230" t="str">
        <f t="shared" si="58"/>
        <v>Medium</v>
      </c>
      <c r="V1230">
        <v>18103</v>
      </c>
      <c r="W1230">
        <v>1</v>
      </c>
      <c r="X1230" t="s">
        <v>42</v>
      </c>
      <c r="Y1230" t="s">
        <v>43</v>
      </c>
      <c r="Z1230">
        <v>14</v>
      </c>
      <c r="AA1230">
        <v>3</v>
      </c>
      <c r="AB1230">
        <v>4</v>
      </c>
      <c r="AC1230">
        <v>80</v>
      </c>
      <c r="AD1230">
        <v>1</v>
      </c>
      <c r="AE1230">
        <v>6</v>
      </c>
      <c r="AF1230">
        <v>2</v>
      </c>
      <c r="AG1230">
        <v>4</v>
      </c>
      <c r="AH1230" t="str">
        <f t="shared" si="59"/>
        <v>3-5 Years</v>
      </c>
      <c r="AI1230">
        <v>5</v>
      </c>
      <c r="AJ1230">
        <v>2</v>
      </c>
      <c r="AK1230">
        <v>0</v>
      </c>
      <c r="AL1230">
        <v>3</v>
      </c>
    </row>
    <row r="1231" spans="1:38" x14ac:dyDescent="0.25">
      <c r="A1231">
        <v>41</v>
      </c>
      <c r="B1231" t="str">
        <f t="shared" si="57"/>
        <v>Mid Career (31-45)</v>
      </c>
      <c r="C1231" t="s">
        <v>43</v>
      </c>
      <c r="D1231" t="s">
        <v>55</v>
      </c>
      <c r="E1231">
        <v>552</v>
      </c>
      <c r="F1231" t="s">
        <v>61</v>
      </c>
      <c r="G1231">
        <v>4</v>
      </c>
      <c r="H1231">
        <v>3</v>
      </c>
      <c r="I1231" t="s">
        <v>61</v>
      </c>
      <c r="J1231">
        <v>1</v>
      </c>
      <c r="K1231">
        <v>1722</v>
      </c>
      <c r="L1231">
        <v>3</v>
      </c>
      <c r="M1231" t="s">
        <v>46</v>
      </c>
      <c r="N1231">
        <v>60</v>
      </c>
      <c r="O1231">
        <v>1</v>
      </c>
      <c r="P1231">
        <v>2</v>
      </c>
      <c r="Q1231" t="s">
        <v>61</v>
      </c>
      <c r="R1231">
        <v>2</v>
      </c>
      <c r="S1231" t="s">
        <v>48</v>
      </c>
      <c r="T1231">
        <v>6430</v>
      </c>
      <c r="U1231" t="str">
        <f t="shared" si="58"/>
        <v>Medium</v>
      </c>
      <c r="V1231">
        <v>20794</v>
      </c>
      <c r="W1231">
        <v>6</v>
      </c>
      <c r="X1231" t="s">
        <v>42</v>
      </c>
      <c r="Y1231" t="s">
        <v>43</v>
      </c>
      <c r="Z1231">
        <v>19</v>
      </c>
      <c r="AA1231">
        <v>3</v>
      </c>
      <c r="AB1231">
        <v>2</v>
      </c>
      <c r="AC1231">
        <v>80</v>
      </c>
      <c r="AD1231">
        <v>1</v>
      </c>
      <c r="AE1231">
        <v>10</v>
      </c>
      <c r="AF1231">
        <v>4</v>
      </c>
      <c r="AG1231">
        <v>3</v>
      </c>
      <c r="AH1231" t="str">
        <f t="shared" si="59"/>
        <v>3-5 Years</v>
      </c>
      <c r="AI1231">
        <v>3</v>
      </c>
      <c r="AJ1231">
        <v>2</v>
      </c>
      <c r="AK1231">
        <v>1</v>
      </c>
      <c r="AL1231">
        <v>2</v>
      </c>
    </row>
    <row r="1232" spans="1:38" x14ac:dyDescent="0.25">
      <c r="A1232">
        <v>40</v>
      </c>
      <c r="B1232" t="str">
        <f t="shared" si="57"/>
        <v>Mid Career (31-45)</v>
      </c>
      <c r="C1232" t="s">
        <v>43</v>
      </c>
      <c r="D1232" t="s">
        <v>36</v>
      </c>
      <c r="E1232">
        <v>369</v>
      </c>
      <c r="F1232" t="s">
        <v>45</v>
      </c>
      <c r="G1232">
        <v>8</v>
      </c>
      <c r="H1232">
        <v>2</v>
      </c>
      <c r="I1232" t="s">
        <v>38</v>
      </c>
      <c r="J1232">
        <v>1</v>
      </c>
      <c r="K1232">
        <v>1724</v>
      </c>
      <c r="L1232">
        <v>2</v>
      </c>
      <c r="M1232" t="s">
        <v>39</v>
      </c>
      <c r="N1232">
        <v>92</v>
      </c>
      <c r="O1232">
        <v>3</v>
      </c>
      <c r="P1232">
        <v>2</v>
      </c>
      <c r="Q1232" t="s">
        <v>53</v>
      </c>
      <c r="R1232">
        <v>1</v>
      </c>
      <c r="S1232" t="s">
        <v>48</v>
      </c>
      <c r="T1232">
        <v>6516</v>
      </c>
      <c r="U1232" t="str">
        <f t="shared" si="58"/>
        <v>Medium</v>
      </c>
      <c r="V1232">
        <v>5041</v>
      </c>
      <c r="W1232">
        <v>2</v>
      </c>
      <c r="X1232" t="s">
        <v>42</v>
      </c>
      <c r="Y1232" t="s">
        <v>35</v>
      </c>
      <c r="Z1232">
        <v>16</v>
      </c>
      <c r="AA1232">
        <v>3</v>
      </c>
      <c r="AB1232">
        <v>2</v>
      </c>
      <c r="AC1232">
        <v>80</v>
      </c>
      <c r="AD1232">
        <v>1</v>
      </c>
      <c r="AE1232">
        <v>18</v>
      </c>
      <c r="AF1232">
        <v>3</v>
      </c>
      <c r="AG1232">
        <v>3</v>
      </c>
      <c r="AH1232" t="str">
        <f t="shared" si="59"/>
        <v>0-2 Years</v>
      </c>
      <c r="AI1232">
        <v>1</v>
      </c>
      <c r="AJ1232">
        <v>0</v>
      </c>
      <c r="AK1232">
        <v>0</v>
      </c>
      <c r="AL1232">
        <v>0</v>
      </c>
    </row>
    <row r="1233" spans="1:38" x14ac:dyDescent="0.25">
      <c r="A1233">
        <v>24</v>
      </c>
      <c r="B1233" t="str">
        <f t="shared" si="57"/>
        <v>Early Career (18-30)</v>
      </c>
      <c r="C1233" t="s">
        <v>43</v>
      </c>
      <c r="D1233" t="s">
        <v>36</v>
      </c>
      <c r="E1233">
        <v>506</v>
      </c>
      <c r="F1233" t="s">
        <v>45</v>
      </c>
      <c r="G1233">
        <v>29</v>
      </c>
      <c r="H1233">
        <v>1</v>
      </c>
      <c r="I1233" t="s">
        <v>51</v>
      </c>
      <c r="J1233">
        <v>1</v>
      </c>
      <c r="K1233">
        <v>1725</v>
      </c>
      <c r="L1233">
        <v>2</v>
      </c>
      <c r="M1233" t="s">
        <v>46</v>
      </c>
      <c r="N1233">
        <v>91</v>
      </c>
      <c r="O1233">
        <v>3</v>
      </c>
      <c r="P1233">
        <v>1</v>
      </c>
      <c r="Q1233" t="s">
        <v>50</v>
      </c>
      <c r="R1233">
        <v>1</v>
      </c>
      <c r="S1233" t="s">
        <v>52</v>
      </c>
      <c r="T1233">
        <v>3907</v>
      </c>
      <c r="U1233" t="str">
        <f t="shared" si="58"/>
        <v>Medium</v>
      </c>
      <c r="V1233">
        <v>3622</v>
      </c>
      <c r="W1233">
        <v>1</v>
      </c>
      <c r="X1233" t="s">
        <v>42</v>
      </c>
      <c r="Y1233" t="s">
        <v>43</v>
      </c>
      <c r="Z1233">
        <v>13</v>
      </c>
      <c r="AA1233">
        <v>3</v>
      </c>
      <c r="AB1233">
        <v>2</v>
      </c>
      <c r="AC1233">
        <v>80</v>
      </c>
      <c r="AD1233">
        <v>3</v>
      </c>
      <c r="AE1233">
        <v>6</v>
      </c>
      <c r="AF1233">
        <v>2</v>
      </c>
      <c r="AG1233">
        <v>4</v>
      </c>
      <c r="AH1233" t="str">
        <f t="shared" si="59"/>
        <v>6+ Years</v>
      </c>
      <c r="AI1233">
        <v>6</v>
      </c>
      <c r="AJ1233">
        <v>2</v>
      </c>
      <c r="AK1233">
        <v>1</v>
      </c>
      <c r="AL1233">
        <v>2</v>
      </c>
    </row>
    <row r="1234" spans="1:38" x14ac:dyDescent="0.25">
      <c r="A1234">
        <v>46</v>
      </c>
      <c r="B1234" t="str">
        <f t="shared" si="57"/>
        <v>Late Career (46+)</v>
      </c>
      <c r="C1234" t="s">
        <v>43</v>
      </c>
      <c r="D1234" t="s">
        <v>36</v>
      </c>
      <c r="E1234">
        <v>717</v>
      </c>
      <c r="F1234" t="s">
        <v>45</v>
      </c>
      <c r="G1234">
        <v>13</v>
      </c>
      <c r="H1234">
        <v>4</v>
      </c>
      <c r="I1234" t="s">
        <v>38</v>
      </c>
      <c r="J1234">
        <v>1</v>
      </c>
      <c r="K1234">
        <v>1727</v>
      </c>
      <c r="L1234">
        <v>3</v>
      </c>
      <c r="M1234" t="s">
        <v>46</v>
      </c>
      <c r="N1234">
        <v>34</v>
      </c>
      <c r="O1234">
        <v>3</v>
      </c>
      <c r="P1234">
        <v>2</v>
      </c>
      <c r="Q1234" t="s">
        <v>54</v>
      </c>
      <c r="R1234">
        <v>2</v>
      </c>
      <c r="S1234" t="s">
        <v>41</v>
      </c>
      <c r="T1234">
        <v>5562</v>
      </c>
      <c r="U1234" t="str">
        <f t="shared" si="58"/>
        <v>Medium</v>
      </c>
      <c r="V1234">
        <v>9697</v>
      </c>
      <c r="W1234">
        <v>6</v>
      </c>
      <c r="X1234" t="s">
        <v>42</v>
      </c>
      <c r="Y1234" t="s">
        <v>43</v>
      </c>
      <c r="Z1234">
        <v>14</v>
      </c>
      <c r="AA1234">
        <v>3</v>
      </c>
      <c r="AB1234">
        <v>4</v>
      </c>
      <c r="AC1234">
        <v>80</v>
      </c>
      <c r="AD1234">
        <v>0</v>
      </c>
      <c r="AE1234">
        <v>19</v>
      </c>
      <c r="AF1234">
        <v>3</v>
      </c>
      <c r="AG1234">
        <v>3</v>
      </c>
      <c r="AH1234" t="str">
        <f t="shared" si="59"/>
        <v>6+ Years</v>
      </c>
      <c r="AI1234">
        <v>10</v>
      </c>
      <c r="AJ1234">
        <v>7</v>
      </c>
      <c r="AK1234">
        <v>0</v>
      </c>
      <c r="AL1234">
        <v>9</v>
      </c>
    </row>
    <row r="1235" spans="1:38" x14ac:dyDescent="0.25">
      <c r="A1235">
        <v>35</v>
      </c>
      <c r="B1235" t="str">
        <f t="shared" si="57"/>
        <v>Mid Career (31-45)</v>
      </c>
      <c r="C1235" t="s">
        <v>43</v>
      </c>
      <c r="D1235" t="s">
        <v>36</v>
      </c>
      <c r="E1235">
        <v>1370</v>
      </c>
      <c r="F1235" t="s">
        <v>45</v>
      </c>
      <c r="G1235">
        <v>27</v>
      </c>
      <c r="H1235">
        <v>4</v>
      </c>
      <c r="I1235" t="s">
        <v>38</v>
      </c>
      <c r="J1235">
        <v>1</v>
      </c>
      <c r="K1235">
        <v>1728</v>
      </c>
      <c r="L1235">
        <v>4</v>
      </c>
      <c r="M1235" t="s">
        <v>46</v>
      </c>
      <c r="N1235">
        <v>49</v>
      </c>
      <c r="O1235">
        <v>3</v>
      </c>
      <c r="P1235">
        <v>2</v>
      </c>
      <c r="Q1235" t="s">
        <v>53</v>
      </c>
      <c r="R1235">
        <v>3</v>
      </c>
      <c r="S1235" t="s">
        <v>48</v>
      </c>
      <c r="T1235">
        <v>6883</v>
      </c>
      <c r="U1235" t="str">
        <f t="shared" si="58"/>
        <v>Medium</v>
      </c>
      <c r="V1235">
        <v>5151</v>
      </c>
      <c r="W1235">
        <v>2</v>
      </c>
      <c r="X1235" t="s">
        <v>42</v>
      </c>
      <c r="Y1235" t="s">
        <v>43</v>
      </c>
      <c r="Z1235">
        <v>16</v>
      </c>
      <c r="AA1235">
        <v>3</v>
      </c>
      <c r="AB1235">
        <v>2</v>
      </c>
      <c r="AC1235">
        <v>80</v>
      </c>
      <c r="AD1235">
        <v>1</v>
      </c>
      <c r="AE1235">
        <v>17</v>
      </c>
      <c r="AF1235">
        <v>3</v>
      </c>
      <c r="AG1235">
        <v>3</v>
      </c>
      <c r="AH1235" t="str">
        <f t="shared" si="59"/>
        <v>6+ Years</v>
      </c>
      <c r="AI1235">
        <v>7</v>
      </c>
      <c r="AJ1235">
        <v>7</v>
      </c>
      <c r="AK1235">
        <v>0</v>
      </c>
      <c r="AL1235">
        <v>7</v>
      </c>
    </row>
    <row r="1236" spans="1:38" x14ac:dyDescent="0.25">
      <c r="A1236">
        <v>30</v>
      </c>
      <c r="B1236" t="str">
        <f t="shared" si="57"/>
        <v>Early Career (18-30)</v>
      </c>
      <c r="C1236" t="s">
        <v>43</v>
      </c>
      <c r="D1236" t="s">
        <v>36</v>
      </c>
      <c r="E1236">
        <v>793</v>
      </c>
      <c r="F1236" t="s">
        <v>45</v>
      </c>
      <c r="G1236">
        <v>16</v>
      </c>
      <c r="H1236">
        <v>1</v>
      </c>
      <c r="I1236" t="s">
        <v>38</v>
      </c>
      <c r="J1236">
        <v>1</v>
      </c>
      <c r="K1236">
        <v>1729</v>
      </c>
      <c r="L1236">
        <v>2</v>
      </c>
      <c r="M1236" t="s">
        <v>46</v>
      </c>
      <c r="N1236">
        <v>33</v>
      </c>
      <c r="O1236">
        <v>3</v>
      </c>
      <c r="P1236">
        <v>1</v>
      </c>
      <c r="Q1236" t="s">
        <v>47</v>
      </c>
      <c r="R1236">
        <v>4</v>
      </c>
      <c r="S1236" t="s">
        <v>48</v>
      </c>
      <c r="T1236">
        <v>2862</v>
      </c>
      <c r="U1236" t="str">
        <f t="shared" si="58"/>
        <v>Low</v>
      </c>
      <c r="V1236">
        <v>3811</v>
      </c>
      <c r="W1236">
        <v>1</v>
      </c>
      <c r="X1236" t="s">
        <v>42</v>
      </c>
      <c r="Y1236" t="s">
        <v>43</v>
      </c>
      <c r="Z1236">
        <v>12</v>
      </c>
      <c r="AA1236">
        <v>3</v>
      </c>
      <c r="AB1236">
        <v>2</v>
      </c>
      <c r="AC1236">
        <v>80</v>
      </c>
      <c r="AD1236">
        <v>1</v>
      </c>
      <c r="AE1236">
        <v>10</v>
      </c>
      <c r="AF1236">
        <v>2</v>
      </c>
      <c r="AG1236">
        <v>2</v>
      </c>
      <c r="AH1236" t="str">
        <f t="shared" si="59"/>
        <v>6+ Years</v>
      </c>
      <c r="AI1236">
        <v>10</v>
      </c>
      <c r="AJ1236">
        <v>0</v>
      </c>
      <c r="AK1236">
        <v>0</v>
      </c>
      <c r="AL1236">
        <v>8</v>
      </c>
    </row>
    <row r="1237" spans="1:38" x14ac:dyDescent="0.25">
      <c r="A1237">
        <v>47</v>
      </c>
      <c r="B1237" t="str">
        <f t="shared" si="57"/>
        <v>Late Career (46+)</v>
      </c>
      <c r="C1237" t="s">
        <v>43</v>
      </c>
      <c r="D1237" t="s">
        <v>55</v>
      </c>
      <c r="E1237">
        <v>543</v>
      </c>
      <c r="F1237" t="s">
        <v>37</v>
      </c>
      <c r="G1237">
        <v>2</v>
      </c>
      <c r="H1237">
        <v>4</v>
      </c>
      <c r="I1237" t="s">
        <v>59</v>
      </c>
      <c r="J1237">
        <v>1</v>
      </c>
      <c r="K1237">
        <v>1731</v>
      </c>
      <c r="L1237">
        <v>3</v>
      </c>
      <c r="M1237" t="s">
        <v>46</v>
      </c>
      <c r="N1237">
        <v>87</v>
      </c>
      <c r="O1237">
        <v>3</v>
      </c>
      <c r="P1237">
        <v>2</v>
      </c>
      <c r="Q1237" t="s">
        <v>40</v>
      </c>
      <c r="R1237">
        <v>2</v>
      </c>
      <c r="S1237" t="s">
        <v>48</v>
      </c>
      <c r="T1237">
        <v>4978</v>
      </c>
      <c r="U1237" t="str">
        <f t="shared" si="58"/>
        <v>Medium</v>
      </c>
      <c r="V1237">
        <v>3536</v>
      </c>
      <c r="W1237">
        <v>7</v>
      </c>
      <c r="X1237" t="s">
        <v>42</v>
      </c>
      <c r="Y1237" t="s">
        <v>43</v>
      </c>
      <c r="Z1237">
        <v>11</v>
      </c>
      <c r="AA1237">
        <v>3</v>
      </c>
      <c r="AB1237">
        <v>4</v>
      </c>
      <c r="AC1237">
        <v>80</v>
      </c>
      <c r="AD1237">
        <v>1</v>
      </c>
      <c r="AE1237">
        <v>4</v>
      </c>
      <c r="AF1237">
        <v>3</v>
      </c>
      <c r="AG1237">
        <v>1</v>
      </c>
      <c r="AH1237" t="str">
        <f t="shared" si="59"/>
        <v>0-2 Years</v>
      </c>
      <c r="AI1237">
        <v>1</v>
      </c>
      <c r="AJ1237">
        <v>0</v>
      </c>
      <c r="AK1237">
        <v>0</v>
      </c>
      <c r="AL1237">
        <v>0</v>
      </c>
    </row>
    <row r="1238" spans="1:38" x14ac:dyDescent="0.25">
      <c r="A1238">
        <v>46</v>
      </c>
      <c r="B1238" t="str">
        <f t="shared" si="57"/>
        <v>Late Career (46+)</v>
      </c>
      <c r="C1238" t="s">
        <v>43</v>
      </c>
      <c r="D1238" t="s">
        <v>36</v>
      </c>
      <c r="E1238">
        <v>1277</v>
      </c>
      <c r="F1238" t="s">
        <v>37</v>
      </c>
      <c r="G1238">
        <v>2</v>
      </c>
      <c r="H1238">
        <v>3</v>
      </c>
      <c r="I1238" t="s">
        <v>38</v>
      </c>
      <c r="J1238">
        <v>1</v>
      </c>
      <c r="K1238">
        <v>1732</v>
      </c>
      <c r="L1238">
        <v>3</v>
      </c>
      <c r="M1238" t="s">
        <v>46</v>
      </c>
      <c r="N1238">
        <v>74</v>
      </c>
      <c r="O1238">
        <v>3</v>
      </c>
      <c r="P1238">
        <v>3</v>
      </c>
      <c r="Q1238" t="s">
        <v>40</v>
      </c>
      <c r="R1238">
        <v>4</v>
      </c>
      <c r="S1238" t="s">
        <v>52</v>
      </c>
      <c r="T1238">
        <v>10368</v>
      </c>
      <c r="U1238" t="str">
        <f t="shared" si="58"/>
        <v>High</v>
      </c>
      <c r="V1238">
        <v>5596</v>
      </c>
      <c r="W1238">
        <v>4</v>
      </c>
      <c r="X1238" t="s">
        <v>42</v>
      </c>
      <c r="Y1238" t="s">
        <v>35</v>
      </c>
      <c r="Z1238">
        <v>12</v>
      </c>
      <c r="AA1238">
        <v>3</v>
      </c>
      <c r="AB1238">
        <v>2</v>
      </c>
      <c r="AC1238">
        <v>80</v>
      </c>
      <c r="AD1238">
        <v>1</v>
      </c>
      <c r="AE1238">
        <v>13</v>
      </c>
      <c r="AF1238">
        <v>5</v>
      </c>
      <c r="AG1238">
        <v>2</v>
      </c>
      <c r="AH1238" t="str">
        <f t="shared" si="59"/>
        <v>6+ Years</v>
      </c>
      <c r="AI1238">
        <v>10</v>
      </c>
      <c r="AJ1238">
        <v>6</v>
      </c>
      <c r="AK1238">
        <v>0</v>
      </c>
      <c r="AL1238">
        <v>3</v>
      </c>
    </row>
    <row r="1239" spans="1:38" x14ac:dyDescent="0.25">
      <c r="A1239">
        <v>36</v>
      </c>
      <c r="B1239" t="str">
        <f t="shared" si="57"/>
        <v>Mid Career (31-45)</v>
      </c>
      <c r="C1239" t="s">
        <v>35</v>
      </c>
      <c r="D1239" t="s">
        <v>36</v>
      </c>
      <c r="E1239">
        <v>1456</v>
      </c>
      <c r="F1239" t="s">
        <v>37</v>
      </c>
      <c r="G1239">
        <v>13</v>
      </c>
      <c r="H1239">
        <v>5</v>
      </c>
      <c r="I1239" t="s">
        <v>59</v>
      </c>
      <c r="J1239">
        <v>1</v>
      </c>
      <c r="K1239">
        <v>1733</v>
      </c>
      <c r="L1239">
        <v>2</v>
      </c>
      <c r="M1239" t="s">
        <v>46</v>
      </c>
      <c r="N1239">
        <v>96</v>
      </c>
      <c r="O1239">
        <v>2</v>
      </c>
      <c r="P1239">
        <v>2</v>
      </c>
      <c r="Q1239" t="s">
        <v>40</v>
      </c>
      <c r="R1239">
        <v>1</v>
      </c>
      <c r="S1239" t="s">
        <v>52</v>
      </c>
      <c r="T1239">
        <v>6134</v>
      </c>
      <c r="U1239" t="str">
        <f t="shared" si="58"/>
        <v>Medium</v>
      </c>
      <c r="V1239">
        <v>8658</v>
      </c>
      <c r="W1239">
        <v>5</v>
      </c>
      <c r="X1239" t="s">
        <v>42</v>
      </c>
      <c r="Y1239" t="s">
        <v>35</v>
      </c>
      <c r="Z1239">
        <v>13</v>
      </c>
      <c r="AA1239">
        <v>3</v>
      </c>
      <c r="AB1239">
        <v>2</v>
      </c>
      <c r="AC1239">
        <v>80</v>
      </c>
      <c r="AD1239">
        <v>3</v>
      </c>
      <c r="AE1239">
        <v>16</v>
      </c>
      <c r="AF1239">
        <v>3</v>
      </c>
      <c r="AG1239">
        <v>3</v>
      </c>
      <c r="AH1239" t="str">
        <f t="shared" si="59"/>
        <v>0-2 Years</v>
      </c>
      <c r="AI1239">
        <v>2</v>
      </c>
      <c r="AJ1239">
        <v>2</v>
      </c>
      <c r="AK1239">
        <v>2</v>
      </c>
      <c r="AL1239">
        <v>2</v>
      </c>
    </row>
    <row r="1240" spans="1:38" x14ac:dyDescent="0.25">
      <c r="A1240">
        <v>32</v>
      </c>
      <c r="B1240" t="str">
        <f t="shared" si="57"/>
        <v>Mid Career (31-45)</v>
      </c>
      <c r="C1240" t="s">
        <v>35</v>
      </c>
      <c r="D1240" t="s">
        <v>36</v>
      </c>
      <c r="E1240">
        <v>964</v>
      </c>
      <c r="F1240" t="s">
        <v>37</v>
      </c>
      <c r="G1240">
        <v>1</v>
      </c>
      <c r="H1240">
        <v>2</v>
      </c>
      <c r="I1240" t="s">
        <v>38</v>
      </c>
      <c r="J1240">
        <v>1</v>
      </c>
      <c r="K1240">
        <v>1734</v>
      </c>
      <c r="L1240">
        <v>1</v>
      </c>
      <c r="M1240" t="s">
        <v>46</v>
      </c>
      <c r="N1240">
        <v>34</v>
      </c>
      <c r="O1240">
        <v>1</v>
      </c>
      <c r="P1240">
        <v>2</v>
      </c>
      <c r="Q1240" t="s">
        <v>40</v>
      </c>
      <c r="R1240">
        <v>2</v>
      </c>
      <c r="S1240" t="s">
        <v>41</v>
      </c>
      <c r="T1240">
        <v>6735</v>
      </c>
      <c r="U1240" t="str">
        <f t="shared" si="58"/>
        <v>Medium</v>
      </c>
      <c r="V1240">
        <v>12147</v>
      </c>
      <c r="W1240">
        <v>6</v>
      </c>
      <c r="X1240" t="s">
        <v>42</v>
      </c>
      <c r="Y1240" t="s">
        <v>43</v>
      </c>
      <c r="Z1240">
        <v>15</v>
      </c>
      <c r="AA1240">
        <v>3</v>
      </c>
      <c r="AB1240">
        <v>2</v>
      </c>
      <c r="AC1240">
        <v>80</v>
      </c>
      <c r="AD1240">
        <v>0</v>
      </c>
      <c r="AE1240">
        <v>10</v>
      </c>
      <c r="AF1240">
        <v>2</v>
      </c>
      <c r="AG1240">
        <v>3</v>
      </c>
      <c r="AH1240" t="str">
        <f t="shared" si="59"/>
        <v>0-2 Years</v>
      </c>
      <c r="AI1240">
        <v>0</v>
      </c>
      <c r="AJ1240">
        <v>0</v>
      </c>
      <c r="AK1240">
        <v>0</v>
      </c>
      <c r="AL1240">
        <v>0</v>
      </c>
    </row>
    <row r="1241" spans="1:38" x14ac:dyDescent="0.25">
      <c r="A1241">
        <v>23</v>
      </c>
      <c r="B1241" t="str">
        <f t="shared" si="57"/>
        <v>Early Career (18-30)</v>
      </c>
      <c r="C1241" t="s">
        <v>43</v>
      </c>
      <c r="D1241" t="s">
        <v>36</v>
      </c>
      <c r="E1241">
        <v>160</v>
      </c>
      <c r="F1241" t="s">
        <v>45</v>
      </c>
      <c r="G1241">
        <v>4</v>
      </c>
      <c r="H1241">
        <v>1</v>
      </c>
      <c r="I1241" t="s">
        <v>51</v>
      </c>
      <c r="J1241">
        <v>1</v>
      </c>
      <c r="K1241">
        <v>1735</v>
      </c>
      <c r="L1241">
        <v>3</v>
      </c>
      <c r="M1241" t="s">
        <v>39</v>
      </c>
      <c r="N1241">
        <v>51</v>
      </c>
      <c r="O1241">
        <v>3</v>
      </c>
      <c r="P1241">
        <v>1</v>
      </c>
      <c r="Q1241" t="s">
        <v>50</v>
      </c>
      <c r="R1241">
        <v>2</v>
      </c>
      <c r="S1241" t="s">
        <v>41</v>
      </c>
      <c r="T1241">
        <v>3295</v>
      </c>
      <c r="U1241" t="str">
        <f t="shared" si="58"/>
        <v>Medium</v>
      </c>
      <c r="V1241">
        <v>12862</v>
      </c>
      <c r="W1241">
        <v>1</v>
      </c>
      <c r="X1241" t="s">
        <v>42</v>
      </c>
      <c r="Y1241" t="s">
        <v>43</v>
      </c>
      <c r="Z1241">
        <v>13</v>
      </c>
      <c r="AA1241">
        <v>3</v>
      </c>
      <c r="AB1241">
        <v>3</v>
      </c>
      <c r="AC1241">
        <v>80</v>
      </c>
      <c r="AD1241">
        <v>0</v>
      </c>
      <c r="AE1241">
        <v>3</v>
      </c>
      <c r="AF1241">
        <v>3</v>
      </c>
      <c r="AG1241">
        <v>1</v>
      </c>
      <c r="AH1241" t="str">
        <f t="shared" si="59"/>
        <v>3-5 Years</v>
      </c>
      <c r="AI1241">
        <v>3</v>
      </c>
      <c r="AJ1241">
        <v>2</v>
      </c>
      <c r="AK1241">
        <v>1</v>
      </c>
      <c r="AL1241">
        <v>2</v>
      </c>
    </row>
    <row r="1242" spans="1:38" x14ac:dyDescent="0.25">
      <c r="A1242">
        <v>31</v>
      </c>
      <c r="B1242" t="str">
        <f t="shared" si="57"/>
        <v>Mid Career (31-45)</v>
      </c>
      <c r="C1242" t="s">
        <v>43</v>
      </c>
      <c r="D1242" t="s">
        <v>44</v>
      </c>
      <c r="E1242">
        <v>163</v>
      </c>
      <c r="F1242" t="s">
        <v>45</v>
      </c>
      <c r="G1242">
        <v>24</v>
      </c>
      <c r="H1242">
        <v>1</v>
      </c>
      <c r="I1242" t="s">
        <v>60</v>
      </c>
      <c r="J1242">
        <v>1</v>
      </c>
      <c r="K1242">
        <v>1736</v>
      </c>
      <c r="L1242">
        <v>4</v>
      </c>
      <c r="M1242" t="s">
        <v>39</v>
      </c>
      <c r="N1242">
        <v>30</v>
      </c>
      <c r="O1242">
        <v>3</v>
      </c>
      <c r="P1242">
        <v>2</v>
      </c>
      <c r="Q1242" t="s">
        <v>53</v>
      </c>
      <c r="R1242">
        <v>4</v>
      </c>
      <c r="S1242" t="s">
        <v>41</v>
      </c>
      <c r="T1242">
        <v>5238</v>
      </c>
      <c r="U1242" t="str">
        <f t="shared" si="58"/>
        <v>Medium</v>
      </c>
      <c r="V1242">
        <v>6670</v>
      </c>
      <c r="W1242">
        <v>2</v>
      </c>
      <c r="X1242" t="s">
        <v>42</v>
      </c>
      <c r="Y1242" t="s">
        <v>43</v>
      </c>
      <c r="Z1242">
        <v>20</v>
      </c>
      <c r="AA1242">
        <v>4</v>
      </c>
      <c r="AB1242">
        <v>4</v>
      </c>
      <c r="AC1242">
        <v>80</v>
      </c>
      <c r="AD1242">
        <v>0</v>
      </c>
      <c r="AE1242">
        <v>9</v>
      </c>
      <c r="AF1242">
        <v>3</v>
      </c>
      <c r="AG1242">
        <v>2</v>
      </c>
      <c r="AH1242" t="str">
        <f t="shared" si="59"/>
        <v>3-5 Years</v>
      </c>
      <c r="AI1242">
        <v>5</v>
      </c>
      <c r="AJ1242">
        <v>4</v>
      </c>
      <c r="AK1242">
        <v>1</v>
      </c>
      <c r="AL1242">
        <v>4</v>
      </c>
    </row>
    <row r="1243" spans="1:38" x14ac:dyDescent="0.25">
      <c r="A1243">
        <v>39</v>
      </c>
      <c r="B1243" t="str">
        <f t="shared" si="57"/>
        <v>Mid Career (31-45)</v>
      </c>
      <c r="C1243" t="s">
        <v>43</v>
      </c>
      <c r="D1243" t="s">
        <v>55</v>
      </c>
      <c r="E1243">
        <v>792</v>
      </c>
      <c r="F1243" t="s">
        <v>45</v>
      </c>
      <c r="G1243">
        <v>1</v>
      </c>
      <c r="H1243">
        <v>3</v>
      </c>
      <c r="I1243" t="s">
        <v>38</v>
      </c>
      <c r="J1243">
        <v>1</v>
      </c>
      <c r="K1243">
        <v>1737</v>
      </c>
      <c r="L1243">
        <v>4</v>
      </c>
      <c r="M1243" t="s">
        <v>46</v>
      </c>
      <c r="N1243">
        <v>77</v>
      </c>
      <c r="O1243">
        <v>3</v>
      </c>
      <c r="P1243">
        <v>2</v>
      </c>
      <c r="Q1243" t="s">
        <v>50</v>
      </c>
      <c r="R1243">
        <v>4</v>
      </c>
      <c r="S1243" t="s">
        <v>48</v>
      </c>
      <c r="T1243">
        <v>6472</v>
      </c>
      <c r="U1243" t="str">
        <f t="shared" si="58"/>
        <v>Medium</v>
      </c>
      <c r="V1243">
        <v>8989</v>
      </c>
      <c r="W1243">
        <v>1</v>
      </c>
      <c r="X1243" t="s">
        <v>42</v>
      </c>
      <c r="Y1243" t="s">
        <v>35</v>
      </c>
      <c r="Z1243">
        <v>15</v>
      </c>
      <c r="AA1243">
        <v>3</v>
      </c>
      <c r="AB1243">
        <v>4</v>
      </c>
      <c r="AC1243">
        <v>80</v>
      </c>
      <c r="AD1243">
        <v>1</v>
      </c>
      <c r="AE1243">
        <v>9</v>
      </c>
      <c r="AF1243">
        <v>2</v>
      </c>
      <c r="AG1243">
        <v>3</v>
      </c>
      <c r="AH1243" t="str">
        <f t="shared" si="59"/>
        <v>6+ Years</v>
      </c>
      <c r="AI1243">
        <v>9</v>
      </c>
      <c r="AJ1243">
        <v>8</v>
      </c>
      <c r="AK1243">
        <v>5</v>
      </c>
      <c r="AL1243">
        <v>8</v>
      </c>
    </row>
    <row r="1244" spans="1:38" x14ac:dyDescent="0.25">
      <c r="A1244">
        <v>32</v>
      </c>
      <c r="B1244" t="str">
        <f t="shared" si="57"/>
        <v>Mid Career (31-45)</v>
      </c>
      <c r="C1244" t="s">
        <v>43</v>
      </c>
      <c r="D1244" t="s">
        <v>36</v>
      </c>
      <c r="E1244">
        <v>371</v>
      </c>
      <c r="F1244" t="s">
        <v>37</v>
      </c>
      <c r="G1244">
        <v>19</v>
      </c>
      <c r="H1244">
        <v>3</v>
      </c>
      <c r="I1244" t="s">
        <v>38</v>
      </c>
      <c r="J1244">
        <v>1</v>
      </c>
      <c r="K1244">
        <v>1739</v>
      </c>
      <c r="L1244">
        <v>4</v>
      </c>
      <c r="M1244" t="s">
        <v>46</v>
      </c>
      <c r="N1244">
        <v>80</v>
      </c>
      <c r="O1244">
        <v>1</v>
      </c>
      <c r="P1244">
        <v>3</v>
      </c>
      <c r="Q1244" t="s">
        <v>40</v>
      </c>
      <c r="R1244">
        <v>3</v>
      </c>
      <c r="S1244" t="s">
        <v>48</v>
      </c>
      <c r="T1244">
        <v>9610</v>
      </c>
      <c r="U1244" t="str">
        <f t="shared" si="58"/>
        <v>High</v>
      </c>
      <c r="V1244">
        <v>3840</v>
      </c>
      <c r="W1244">
        <v>3</v>
      </c>
      <c r="X1244" t="s">
        <v>42</v>
      </c>
      <c r="Y1244" t="s">
        <v>43</v>
      </c>
      <c r="Z1244">
        <v>13</v>
      </c>
      <c r="AA1244">
        <v>3</v>
      </c>
      <c r="AB1244">
        <v>3</v>
      </c>
      <c r="AC1244">
        <v>80</v>
      </c>
      <c r="AD1244">
        <v>1</v>
      </c>
      <c r="AE1244">
        <v>10</v>
      </c>
      <c r="AF1244">
        <v>2</v>
      </c>
      <c r="AG1244">
        <v>1</v>
      </c>
      <c r="AH1244" t="str">
        <f t="shared" si="59"/>
        <v>3-5 Years</v>
      </c>
      <c r="AI1244">
        <v>4</v>
      </c>
      <c r="AJ1244">
        <v>3</v>
      </c>
      <c r="AK1244">
        <v>0</v>
      </c>
      <c r="AL1244">
        <v>2</v>
      </c>
    </row>
    <row r="1245" spans="1:38" x14ac:dyDescent="0.25">
      <c r="A1245">
        <v>40</v>
      </c>
      <c r="B1245" t="str">
        <f t="shared" si="57"/>
        <v>Mid Career (31-45)</v>
      </c>
      <c r="C1245" t="s">
        <v>43</v>
      </c>
      <c r="D1245" t="s">
        <v>36</v>
      </c>
      <c r="E1245">
        <v>611</v>
      </c>
      <c r="F1245" t="s">
        <v>37</v>
      </c>
      <c r="G1245">
        <v>7</v>
      </c>
      <c r="H1245">
        <v>4</v>
      </c>
      <c r="I1245" t="s">
        <v>51</v>
      </c>
      <c r="J1245">
        <v>1</v>
      </c>
      <c r="K1245">
        <v>1740</v>
      </c>
      <c r="L1245">
        <v>2</v>
      </c>
      <c r="M1245" t="s">
        <v>46</v>
      </c>
      <c r="N1245">
        <v>88</v>
      </c>
      <c r="O1245">
        <v>3</v>
      </c>
      <c r="P1245">
        <v>5</v>
      </c>
      <c r="Q1245" t="s">
        <v>56</v>
      </c>
      <c r="R1245">
        <v>2</v>
      </c>
      <c r="S1245" t="s">
        <v>41</v>
      </c>
      <c r="T1245">
        <v>19833</v>
      </c>
      <c r="U1245" t="str">
        <f t="shared" si="58"/>
        <v>High</v>
      </c>
      <c r="V1245">
        <v>4349</v>
      </c>
      <c r="W1245">
        <v>1</v>
      </c>
      <c r="X1245" t="s">
        <v>42</v>
      </c>
      <c r="Y1245" t="s">
        <v>43</v>
      </c>
      <c r="Z1245">
        <v>14</v>
      </c>
      <c r="AA1245">
        <v>3</v>
      </c>
      <c r="AB1245">
        <v>2</v>
      </c>
      <c r="AC1245">
        <v>80</v>
      </c>
      <c r="AD1245">
        <v>0</v>
      </c>
      <c r="AE1245">
        <v>21</v>
      </c>
      <c r="AF1245">
        <v>3</v>
      </c>
      <c r="AG1245">
        <v>2</v>
      </c>
      <c r="AH1245" t="str">
        <f t="shared" si="59"/>
        <v>6+ Years</v>
      </c>
      <c r="AI1245">
        <v>21</v>
      </c>
      <c r="AJ1245">
        <v>8</v>
      </c>
      <c r="AK1245">
        <v>12</v>
      </c>
      <c r="AL1245">
        <v>8</v>
      </c>
    </row>
    <row r="1246" spans="1:38" x14ac:dyDescent="0.25">
      <c r="A1246">
        <v>45</v>
      </c>
      <c r="B1246" t="str">
        <f t="shared" si="57"/>
        <v>Mid Career (31-45)</v>
      </c>
      <c r="C1246" t="s">
        <v>43</v>
      </c>
      <c r="D1246" t="s">
        <v>36</v>
      </c>
      <c r="E1246">
        <v>176</v>
      </c>
      <c r="F1246" t="s">
        <v>61</v>
      </c>
      <c r="G1246">
        <v>4</v>
      </c>
      <c r="H1246">
        <v>3</v>
      </c>
      <c r="I1246" t="s">
        <v>38</v>
      </c>
      <c r="J1246">
        <v>1</v>
      </c>
      <c r="K1246">
        <v>1744</v>
      </c>
      <c r="L1246">
        <v>3</v>
      </c>
      <c r="M1246" t="s">
        <v>39</v>
      </c>
      <c r="N1246">
        <v>56</v>
      </c>
      <c r="O1246">
        <v>1</v>
      </c>
      <c r="P1246">
        <v>3</v>
      </c>
      <c r="Q1246" t="s">
        <v>61</v>
      </c>
      <c r="R1246">
        <v>3</v>
      </c>
      <c r="S1246" t="s">
        <v>48</v>
      </c>
      <c r="T1246">
        <v>9756</v>
      </c>
      <c r="U1246" t="str">
        <f t="shared" si="58"/>
        <v>High</v>
      </c>
      <c r="V1246">
        <v>6595</v>
      </c>
      <c r="W1246">
        <v>4</v>
      </c>
      <c r="X1246" t="s">
        <v>42</v>
      </c>
      <c r="Y1246" t="s">
        <v>43</v>
      </c>
      <c r="Z1246">
        <v>21</v>
      </c>
      <c r="AA1246">
        <v>4</v>
      </c>
      <c r="AB1246">
        <v>3</v>
      </c>
      <c r="AC1246">
        <v>80</v>
      </c>
      <c r="AD1246">
        <v>2</v>
      </c>
      <c r="AE1246">
        <v>9</v>
      </c>
      <c r="AF1246">
        <v>2</v>
      </c>
      <c r="AG1246">
        <v>4</v>
      </c>
      <c r="AH1246" t="str">
        <f t="shared" si="59"/>
        <v>3-5 Years</v>
      </c>
      <c r="AI1246">
        <v>5</v>
      </c>
      <c r="AJ1246">
        <v>0</v>
      </c>
      <c r="AK1246">
        <v>0</v>
      </c>
      <c r="AL1246">
        <v>3</v>
      </c>
    </row>
    <row r="1247" spans="1:38" x14ac:dyDescent="0.25">
      <c r="A1247">
        <v>30</v>
      </c>
      <c r="B1247" t="str">
        <f t="shared" si="57"/>
        <v>Early Career (18-30)</v>
      </c>
      <c r="C1247" t="s">
        <v>43</v>
      </c>
      <c r="D1247" t="s">
        <v>44</v>
      </c>
      <c r="E1247">
        <v>1312</v>
      </c>
      <c r="F1247" t="s">
        <v>45</v>
      </c>
      <c r="G1247">
        <v>2</v>
      </c>
      <c r="H1247">
        <v>4</v>
      </c>
      <c r="I1247" t="s">
        <v>60</v>
      </c>
      <c r="J1247">
        <v>1</v>
      </c>
      <c r="K1247">
        <v>1745</v>
      </c>
      <c r="L1247">
        <v>4</v>
      </c>
      <c r="M1247" t="s">
        <v>39</v>
      </c>
      <c r="N1247">
        <v>78</v>
      </c>
      <c r="O1247">
        <v>2</v>
      </c>
      <c r="P1247">
        <v>1</v>
      </c>
      <c r="Q1247" t="s">
        <v>47</v>
      </c>
      <c r="R1247">
        <v>1</v>
      </c>
      <c r="S1247" t="s">
        <v>41</v>
      </c>
      <c r="T1247">
        <v>4968</v>
      </c>
      <c r="U1247" t="str">
        <f t="shared" si="58"/>
        <v>Medium</v>
      </c>
      <c r="V1247">
        <v>26427</v>
      </c>
      <c r="W1247">
        <v>0</v>
      </c>
      <c r="X1247" t="s">
        <v>42</v>
      </c>
      <c r="Y1247" t="s">
        <v>43</v>
      </c>
      <c r="Z1247">
        <v>16</v>
      </c>
      <c r="AA1247">
        <v>3</v>
      </c>
      <c r="AB1247">
        <v>4</v>
      </c>
      <c r="AC1247">
        <v>80</v>
      </c>
      <c r="AD1247">
        <v>0</v>
      </c>
      <c r="AE1247">
        <v>10</v>
      </c>
      <c r="AF1247">
        <v>2</v>
      </c>
      <c r="AG1247">
        <v>3</v>
      </c>
      <c r="AH1247" t="str">
        <f t="shared" si="59"/>
        <v>6+ Years</v>
      </c>
      <c r="AI1247">
        <v>9</v>
      </c>
      <c r="AJ1247">
        <v>7</v>
      </c>
      <c r="AK1247">
        <v>0</v>
      </c>
      <c r="AL1247">
        <v>7</v>
      </c>
    </row>
    <row r="1248" spans="1:38" x14ac:dyDescent="0.25">
      <c r="A1248">
        <v>24</v>
      </c>
      <c r="B1248" t="str">
        <f t="shared" si="57"/>
        <v>Early Career (18-30)</v>
      </c>
      <c r="C1248" t="s">
        <v>43</v>
      </c>
      <c r="D1248" t="s">
        <v>44</v>
      </c>
      <c r="E1248">
        <v>897</v>
      </c>
      <c r="F1248" t="s">
        <v>61</v>
      </c>
      <c r="G1248">
        <v>10</v>
      </c>
      <c r="H1248">
        <v>3</v>
      </c>
      <c r="I1248" t="s">
        <v>51</v>
      </c>
      <c r="J1248">
        <v>1</v>
      </c>
      <c r="K1248">
        <v>1746</v>
      </c>
      <c r="L1248">
        <v>1</v>
      </c>
      <c r="M1248" t="s">
        <v>46</v>
      </c>
      <c r="N1248">
        <v>59</v>
      </c>
      <c r="O1248">
        <v>3</v>
      </c>
      <c r="P1248">
        <v>1</v>
      </c>
      <c r="Q1248" t="s">
        <v>61</v>
      </c>
      <c r="R1248">
        <v>4</v>
      </c>
      <c r="S1248" t="s">
        <v>48</v>
      </c>
      <c r="T1248">
        <v>2145</v>
      </c>
      <c r="U1248" t="str">
        <f t="shared" si="58"/>
        <v>Low</v>
      </c>
      <c r="V1248">
        <v>2097</v>
      </c>
      <c r="W1248">
        <v>0</v>
      </c>
      <c r="X1248" t="s">
        <v>42</v>
      </c>
      <c r="Y1248" t="s">
        <v>43</v>
      </c>
      <c r="Z1248">
        <v>14</v>
      </c>
      <c r="AA1248">
        <v>3</v>
      </c>
      <c r="AB1248">
        <v>4</v>
      </c>
      <c r="AC1248">
        <v>80</v>
      </c>
      <c r="AD1248">
        <v>1</v>
      </c>
      <c r="AE1248">
        <v>3</v>
      </c>
      <c r="AF1248">
        <v>2</v>
      </c>
      <c r="AG1248">
        <v>3</v>
      </c>
      <c r="AH1248" t="str">
        <f t="shared" si="59"/>
        <v>0-2 Years</v>
      </c>
      <c r="AI1248">
        <v>2</v>
      </c>
      <c r="AJ1248">
        <v>2</v>
      </c>
      <c r="AK1248">
        <v>2</v>
      </c>
      <c r="AL1248">
        <v>1</v>
      </c>
    </row>
    <row r="1249" spans="1:38" x14ac:dyDescent="0.25">
      <c r="A1249">
        <v>30</v>
      </c>
      <c r="B1249" t="str">
        <f t="shared" si="57"/>
        <v>Early Career (18-30)</v>
      </c>
      <c r="C1249" t="s">
        <v>35</v>
      </c>
      <c r="D1249" t="s">
        <v>44</v>
      </c>
      <c r="E1249">
        <v>600</v>
      </c>
      <c r="F1249" t="s">
        <v>61</v>
      </c>
      <c r="G1249">
        <v>8</v>
      </c>
      <c r="H1249">
        <v>3</v>
      </c>
      <c r="I1249" t="s">
        <v>61</v>
      </c>
      <c r="J1249">
        <v>1</v>
      </c>
      <c r="K1249">
        <v>1747</v>
      </c>
      <c r="L1249">
        <v>3</v>
      </c>
      <c r="M1249" t="s">
        <v>39</v>
      </c>
      <c r="N1249">
        <v>66</v>
      </c>
      <c r="O1249">
        <v>2</v>
      </c>
      <c r="P1249">
        <v>1</v>
      </c>
      <c r="Q1249" t="s">
        <v>61</v>
      </c>
      <c r="R1249">
        <v>4</v>
      </c>
      <c r="S1249" t="s">
        <v>52</v>
      </c>
      <c r="T1249">
        <v>2180</v>
      </c>
      <c r="U1249" t="str">
        <f t="shared" si="58"/>
        <v>Low</v>
      </c>
      <c r="V1249">
        <v>9732</v>
      </c>
      <c r="W1249">
        <v>6</v>
      </c>
      <c r="X1249" t="s">
        <v>42</v>
      </c>
      <c r="Y1249" t="s">
        <v>43</v>
      </c>
      <c r="Z1249">
        <v>11</v>
      </c>
      <c r="AA1249">
        <v>3</v>
      </c>
      <c r="AB1249">
        <v>3</v>
      </c>
      <c r="AC1249">
        <v>80</v>
      </c>
      <c r="AD1249">
        <v>1</v>
      </c>
      <c r="AE1249">
        <v>6</v>
      </c>
      <c r="AF1249">
        <v>0</v>
      </c>
      <c r="AG1249">
        <v>2</v>
      </c>
      <c r="AH1249" t="str">
        <f t="shared" si="59"/>
        <v>3-5 Years</v>
      </c>
      <c r="AI1249">
        <v>4</v>
      </c>
      <c r="AJ1249">
        <v>2</v>
      </c>
      <c r="AK1249">
        <v>1</v>
      </c>
      <c r="AL1249">
        <v>2</v>
      </c>
    </row>
    <row r="1250" spans="1:38" x14ac:dyDescent="0.25">
      <c r="A1250">
        <v>31</v>
      </c>
      <c r="B1250" t="str">
        <f t="shared" si="57"/>
        <v>Mid Career (31-45)</v>
      </c>
      <c r="C1250" t="s">
        <v>43</v>
      </c>
      <c r="D1250" t="s">
        <v>36</v>
      </c>
      <c r="E1250">
        <v>1003</v>
      </c>
      <c r="F1250" t="s">
        <v>37</v>
      </c>
      <c r="G1250">
        <v>5</v>
      </c>
      <c r="H1250">
        <v>3</v>
      </c>
      <c r="I1250" t="s">
        <v>60</v>
      </c>
      <c r="J1250">
        <v>1</v>
      </c>
      <c r="K1250">
        <v>1749</v>
      </c>
      <c r="L1250">
        <v>1</v>
      </c>
      <c r="M1250" t="s">
        <v>46</v>
      </c>
      <c r="N1250">
        <v>51</v>
      </c>
      <c r="O1250">
        <v>3</v>
      </c>
      <c r="P1250">
        <v>2</v>
      </c>
      <c r="Q1250" t="s">
        <v>40</v>
      </c>
      <c r="R1250">
        <v>3</v>
      </c>
      <c r="S1250" t="s">
        <v>48</v>
      </c>
      <c r="T1250">
        <v>8346</v>
      </c>
      <c r="U1250" t="str">
        <f t="shared" si="58"/>
        <v>High</v>
      </c>
      <c r="V1250">
        <v>20943</v>
      </c>
      <c r="W1250">
        <v>1</v>
      </c>
      <c r="X1250" t="s">
        <v>42</v>
      </c>
      <c r="Y1250" t="s">
        <v>43</v>
      </c>
      <c r="Z1250">
        <v>19</v>
      </c>
      <c r="AA1250">
        <v>3</v>
      </c>
      <c r="AB1250">
        <v>3</v>
      </c>
      <c r="AC1250">
        <v>80</v>
      </c>
      <c r="AD1250">
        <v>1</v>
      </c>
      <c r="AE1250">
        <v>6</v>
      </c>
      <c r="AF1250">
        <v>3</v>
      </c>
      <c r="AG1250">
        <v>3</v>
      </c>
      <c r="AH1250" t="str">
        <f t="shared" si="59"/>
        <v>3-5 Years</v>
      </c>
      <c r="AI1250">
        <v>5</v>
      </c>
      <c r="AJ1250">
        <v>2</v>
      </c>
      <c r="AK1250">
        <v>0</v>
      </c>
      <c r="AL1250">
        <v>2</v>
      </c>
    </row>
    <row r="1251" spans="1:38" x14ac:dyDescent="0.25">
      <c r="A1251">
        <v>27</v>
      </c>
      <c r="B1251" t="str">
        <f t="shared" si="57"/>
        <v>Early Career (18-30)</v>
      </c>
      <c r="C1251" t="s">
        <v>43</v>
      </c>
      <c r="D1251" t="s">
        <v>36</v>
      </c>
      <c r="E1251">
        <v>1054</v>
      </c>
      <c r="F1251" t="s">
        <v>45</v>
      </c>
      <c r="G1251">
        <v>8</v>
      </c>
      <c r="H1251">
        <v>3</v>
      </c>
      <c r="I1251" t="s">
        <v>51</v>
      </c>
      <c r="J1251">
        <v>1</v>
      </c>
      <c r="K1251">
        <v>1751</v>
      </c>
      <c r="L1251">
        <v>3</v>
      </c>
      <c r="M1251" t="s">
        <v>39</v>
      </c>
      <c r="N1251">
        <v>67</v>
      </c>
      <c r="O1251">
        <v>3</v>
      </c>
      <c r="P1251">
        <v>1</v>
      </c>
      <c r="Q1251" t="s">
        <v>47</v>
      </c>
      <c r="R1251">
        <v>4</v>
      </c>
      <c r="S1251" t="s">
        <v>41</v>
      </c>
      <c r="T1251">
        <v>3445</v>
      </c>
      <c r="U1251" t="str">
        <f t="shared" si="58"/>
        <v>Medium</v>
      </c>
      <c r="V1251">
        <v>6152</v>
      </c>
      <c r="W1251">
        <v>1</v>
      </c>
      <c r="X1251" t="s">
        <v>42</v>
      </c>
      <c r="Y1251" t="s">
        <v>43</v>
      </c>
      <c r="Z1251">
        <v>11</v>
      </c>
      <c r="AA1251">
        <v>3</v>
      </c>
      <c r="AB1251">
        <v>3</v>
      </c>
      <c r="AC1251">
        <v>80</v>
      </c>
      <c r="AD1251">
        <v>0</v>
      </c>
      <c r="AE1251">
        <v>6</v>
      </c>
      <c r="AF1251">
        <v>5</v>
      </c>
      <c r="AG1251">
        <v>2</v>
      </c>
      <c r="AH1251" t="str">
        <f t="shared" si="59"/>
        <v>6+ Years</v>
      </c>
      <c r="AI1251">
        <v>6</v>
      </c>
      <c r="AJ1251">
        <v>2</v>
      </c>
      <c r="AK1251">
        <v>1</v>
      </c>
      <c r="AL1251">
        <v>4</v>
      </c>
    </row>
    <row r="1252" spans="1:38" x14ac:dyDescent="0.25">
      <c r="A1252">
        <v>29</v>
      </c>
      <c r="B1252" t="str">
        <f t="shared" si="57"/>
        <v>Early Career (18-30)</v>
      </c>
      <c r="C1252" t="s">
        <v>35</v>
      </c>
      <c r="D1252" t="s">
        <v>36</v>
      </c>
      <c r="E1252">
        <v>428</v>
      </c>
      <c r="F1252" t="s">
        <v>37</v>
      </c>
      <c r="G1252">
        <v>9</v>
      </c>
      <c r="H1252">
        <v>3</v>
      </c>
      <c r="I1252" t="s">
        <v>59</v>
      </c>
      <c r="J1252">
        <v>1</v>
      </c>
      <c r="K1252">
        <v>1752</v>
      </c>
      <c r="L1252">
        <v>2</v>
      </c>
      <c r="M1252" t="s">
        <v>39</v>
      </c>
      <c r="N1252">
        <v>52</v>
      </c>
      <c r="O1252">
        <v>1</v>
      </c>
      <c r="P1252">
        <v>1</v>
      </c>
      <c r="Q1252" t="s">
        <v>57</v>
      </c>
      <c r="R1252">
        <v>2</v>
      </c>
      <c r="S1252" t="s">
        <v>41</v>
      </c>
      <c r="T1252">
        <v>2760</v>
      </c>
      <c r="U1252" t="str">
        <f t="shared" si="58"/>
        <v>Low</v>
      </c>
      <c r="V1252">
        <v>14630</v>
      </c>
      <c r="W1252">
        <v>1</v>
      </c>
      <c r="X1252" t="s">
        <v>42</v>
      </c>
      <c r="Y1252" t="s">
        <v>43</v>
      </c>
      <c r="Z1252">
        <v>13</v>
      </c>
      <c r="AA1252">
        <v>3</v>
      </c>
      <c r="AB1252">
        <v>3</v>
      </c>
      <c r="AC1252">
        <v>80</v>
      </c>
      <c r="AD1252">
        <v>0</v>
      </c>
      <c r="AE1252">
        <v>2</v>
      </c>
      <c r="AF1252">
        <v>3</v>
      </c>
      <c r="AG1252">
        <v>3</v>
      </c>
      <c r="AH1252" t="str">
        <f t="shared" si="59"/>
        <v>0-2 Years</v>
      </c>
      <c r="AI1252">
        <v>2</v>
      </c>
      <c r="AJ1252">
        <v>2</v>
      </c>
      <c r="AK1252">
        <v>2</v>
      </c>
      <c r="AL1252">
        <v>2</v>
      </c>
    </row>
    <row r="1253" spans="1:38" x14ac:dyDescent="0.25">
      <c r="A1253">
        <v>29</v>
      </c>
      <c r="B1253" t="str">
        <f t="shared" si="57"/>
        <v>Early Career (18-30)</v>
      </c>
      <c r="C1253" t="s">
        <v>43</v>
      </c>
      <c r="D1253" t="s">
        <v>44</v>
      </c>
      <c r="E1253">
        <v>461</v>
      </c>
      <c r="F1253" t="s">
        <v>45</v>
      </c>
      <c r="G1253">
        <v>1</v>
      </c>
      <c r="H1253">
        <v>3</v>
      </c>
      <c r="I1253" t="s">
        <v>38</v>
      </c>
      <c r="J1253">
        <v>1</v>
      </c>
      <c r="K1253">
        <v>1753</v>
      </c>
      <c r="L1253">
        <v>4</v>
      </c>
      <c r="M1253" t="s">
        <v>46</v>
      </c>
      <c r="N1253">
        <v>70</v>
      </c>
      <c r="O1253">
        <v>4</v>
      </c>
      <c r="P1253">
        <v>2</v>
      </c>
      <c r="Q1253" t="s">
        <v>54</v>
      </c>
      <c r="R1253">
        <v>3</v>
      </c>
      <c r="S1253" t="s">
        <v>41</v>
      </c>
      <c r="T1253">
        <v>6294</v>
      </c>
      <c r="U1253" t="str">
        <f t="shared" si="58"/>
        <v>Medium</v>
      </c>
      <c r="V1253">
        <v>23060</v>
      </c>
      <c r="W1253">
        <v>8</v>
      </c>
      <c r="X1253" t="s">
        <v>42</v>
      </c>
      <c r="Y1253" t="s">
        <v>35</v>
      </c>
      <c r="Z1253">
        <v>12</v>
      </c>
      <c r="AA1253">
        <v>3</v>
      </c>
      <c r="AB1253">
        <v>4</v>
      </c>
      <c r="AC1253">
        <v>80</v>
      </c>
      <c r="AD1253">
        <v>0</v>
      </c>
      <c r="AE1253">
        <v>10</v>
      </c>
      <c r="AF1253">
        <v>5</v>
      </c>
      <c r="AG1253">
        <v>4</v>
      </c>
      <c r="AH1253" t="str">
        <f t="shared" si="59"/>
        <v>3-5 Years</v>
      </c>
      <c r="AI1253">
        <v>3</v>
      </c>
      <c r="AJ1253">
        <v>2</v>
      </c>
      <c r="AK1253">
        <v>0</v>
      </c>
      <c r="AL1253">
        <v>2</v>
      </c>
    </row>
    <row r="1254" spans="1:38" x14ac:dyDescent="0.25">
      <c r="A1254">
        <v>30</v>
      </c>
      <c r="B1254" t="str">
        <f t="shared" si="57"/>
        <v>Early Career (18-30)</v>
      </c>
      <c r="C1254" t="s">
        <v>43</v>
      </c>
      <c r="D1254" t="s">
        <v>36</v>
      </c>
      <c r="E1254">
        <v>979</v>
      </c>
      <c r="F1254" t="s">
        <v>37</v>
      </c>
      <c r="G1254">
        <v>15</v>
      </c>
      <c r="H1254">
        <v>2</v>
      </c>
      <c r="I1254" t="s">
        <v>59</v>
      </c>
      <c r="J1254">
        <v>1</v>
      </c>
      <c r="K1254">
        <v>1754</v>
      </c>
      <c r="L1254">
        <v>3</v>
      </c>
      <c r="M1254" t="s">
        <v>46</v>
      </c>
      <c r="N1254">
        <v>94</v>
      </c>
      <c r="O1254">
        <v>2</v>
      </c>
      <c r="P1254">
        <v>3</v>
      </c>
      <c r="Q1254" t="s">
        <v>40</v>
      </c>
      <c r="R1254">
        <v>1</v>
      </c>
      <c r="S1254" t="s">
        <v>52</v>
      </c>
      <c r="T1254">
        <v>7140</v>
      </c>
      <c r="U1254" t="str">
        <f t="shared" si="58"/>
        <v>High</v>
      </c>
      <c r="V1254">
        <v>3088</v>
      </c>
      <c r="W1254">
        <v>2</v>
      </c>
      <c r="X1254" t="s">
        <v>42</v>
      </c>
      <c r="Y1254" t="s">
        <v>43</v>
      </c>
      <c r="Z1254">
        <v>11</v>
      </c>
      <c r="AA1254">
        <v>3</v>
      </c>
      <c r="AB1254">
        <v>1</v>
      </c>
      <c r="AC1254">
        <v>80</v>
      </c>
      <c r="AD1254">
        <v>1</v>
      </c>
      <c r="AE1254">
        <v>12</v>
      </c>
      <c r="AF1254">
        <v>2</v>
      </c>
      <c r="AG1254">
        <v>3</v>
      </c>
      <c r="AH1254" t="str">
        <f t="shared" si="59"/>
        <v>6+ Years</v>
      </c>
      <c r="AI1254">
        <v>7</v>
      </c>
      <c r="AJ1254">
        <v>7</v>
      </c>
      <c r="AK1254">
        <v>1</v>
      </c>
      <c r="AL1254">
        <v>7</v>
      </c>
    </row>
    <row r="1255" spans="1:38" x14ac:dyDescent="0.25">
      <c r="A1255">
        <v>34</v>
      </c>
      <c r="B1255" t="str">
        <f t="shared" si="57"/>
        <v>Mid Career (31-45)</v>
      </c>
      <c r="C1255" t="s">
        <v>43</v>
      </c>
      <c r="D1255" t="s">
        <v>36</v>
      </c>
      <c r="E1255">
        <v>181</v>
      </c>
      <c r="F1255" t="s">
        <v>45</v>
      </c>
      <c r="G1255">
        <v>2</v>
      </c>
      <c r="H1255">
        <v>4</v>
      </c>
      <c r="I1255" t="s">
        <v>51</v>
      </c>
      <c r="J1255">
        <v>1</v>
      </c>
      <c r="K1255">
        <v>1755</v>
      </c>
      <c r="L1255">
        <v>4</v>
      </c>
      <c r="M1255" t="s">
        <v>46</v>
      </c>
      <c r="N1255">
        <v>97</v>
      </c>
      <c r="O1255">
        <v>4</v>
      </c>
      <c r="P1255">
        <v>1</v>
      </c>
      <c r="Q1255" t="s">
        <v>47</v>
      </c>
      <c r="R1255">
        <v>4</v>
      </c>
      <c r="S1255" t="s">
        <v>48</v>
      </c>
      <c r="T1255">
        <v>2932</v>
      </c>
      <c r="U1255" t="str">
        <f t="shared" si="58"/>
        <v>Low</v>
      </c>
      <c r="V1255">
        <v>5586</v>
      </c>
      <c r="W1255">
        <v>0</v>
      </c>
      <c r="X1255" t="s">
        <v>42</v>
      </c>
      <c r="Y1255" t="s">
        <v>35</v>
      </c>
      <c r="Z1255">
        <v>14</v>
      </c>
      <c r="AA1255">
        <v>3</v>
      </c>
      <c r="AB1255">
        <v>1</v>
      </c>
      <c r="AC1255">
        <v>80</v>
      </c>
      <c r="AD1255">
        <v>3</v>
      </c>
      <c r="AE1255">
        <v>6</v>
      </c>
      <c r="AF1255">
        <v>3</v>
      </c>
      <c r="AG1255">
        <v>3</v>
      </c>
      <c r="AH1255" t="str">
        <f t="shared" si="59"/>
        <v>3-5 Years</v>
      </c>
      <c r="AI1255">
        <v>5</v>
      </c>
      <c r="AJ1255">
        <v>0</v>
      </c>
      <c r="AK1255">
        <v>1</v>
      </c>
      <c r="AL1255">
        <v>2</v>
      </c>
    </row>
    <row r="1256" spans="1:38" x14ac:dyDescent="0.25">
      <c r="A1256">
        <v>33</v>
      </c>
      <c r="B1256" t="str">
        <f t="shared" si="57"/>
        <v>Mid Career (31-45)</v>
      </c>
      <c r="C1256" t="s">
        <v>43</v>
      </c>
      <c r="D1256" t="s">
        <v>55</v>
      </c>
      <c r="E1256">
        <v>1283</v>
      </c>
      <c r="F1256" t="s">
        <v>37</v>
      </c>
      <c r="G1256">
        <v>2</v>
      </c>
      <c r="H1256">
        <v>3</v>
      </c>
      <c r="I1256" t="s">
        <v>59</v>
      </c>
      <c r="J1256">
        <v>1</v>
      </c>
      <c r="K1256">
        <v>1756</v>
      </c>
      <c r="L1256">
        <v>4</v>
      </c>
      <c r="M1256" t="s">
        <v>39</v>
      </c>
      <c r="N1256">
        <v>62</v>
      </c>
      <c r="O1256">
        <v>3</v>
      </c>
      <c r="P1256">
        <v>2</v>
      </c>
      <c r="Q1256" t="s">
        <v>40</v>
      </c>
      <c r="R1256">
        <v>2</v>
      </c>
      <c r="S1256" t="s">
        <v>41</v>
      </c>
      <c r="T1256">
        <v>5147</v>
      </c>
      <c r="U1256" t="str">
        <f t="shared" si="58"/>
        <v>Medium</v>
      </c>
      <c r="V1256">
        <v>10697</v>
      </c>
      <c r="W1256">
        <v>8</v>
      </c>
      <c r="X1256" t="s">
        <v>42</v>
      </c>
      <c r="Y1256" t="s">
        <v>43</v>
      </c>
      <c r="Z1256">
        <v>15</v>
      </c>
      <c r="AA1256">
        <v>3</v>
      </c>
      <c r="AB1256">
        <v>4</v>
      </c>
      <c r="AC1256">
        <v>80</v>
      </c>
      <c r="AD1256">
        <v>0</v>
      </c>
      <c r="AE1256">
        <v>13</v>
      </c>
      <c r="AF1256">
        <v>2</v>
      </c>
      <c r="AG1256">
        <v>2</v>
      </c>
      <c r="AH1256" t="str">
        <f t="shared" si="59"/>
        <v>6+ Years</v>
      </c>
      <c r="AI1256">
        <v>11</v>
      </c>
      <c r="AJ1256">
        <v>7</v>
      </c>
      <c r="AK1256">
        <v>1</v>
      </c>
      <c r="AL1256">
        <v>7</v>
      </c>
    </row>
    <row r="1257" spans="1:38" x14ac:dyDescent="0.25">
      <c r="A1257">
        <v>49</v>
      </c>
      <c r="B1257" t="str">
        <f t="shared" si="57"/>
        <v>Late Career (46+)</v>
      </c>
      <c r="C1257" t="s">
        <v>43</v>
      </c>
      <c r="D1257" t="s">
        <v>36</v>
      </c>
      <c r="E1257">
        <v>1313</v>
      </c>
      <c r="F1257" t="s">
        <v>37</v>
      </c>
      <c r="G1257">
        <v>11</v>
      </c>
      <c r="H1257">
        <v>4</v>
      </c>
      <c r="I1257" t="s">
        <v>59</v>
      </c>
      <c r="J1257">
        <v>1</v>
      </c>
      <c r="K1257">
        <v>1757</v>
      </c>
      <c r="L1257">
        <v>4</v>
      </c>
      <c r="M1257" t="s">
        <v>39</v>
      </c>
      <c r="N1257">
        <v>80</v>
      </c>
      <c r="O1257">
        <v>3</v>
      </c>
      <c r="P1257">
        <v>2</v>
      </c>
      <c r="Q1257" t="s">
        <v>40</v>
      </c>
      <c r="R1257">
        <v>4</v>
      </c>
      <c r="S1257" t="s">
        <v>41</v>
      </c>
      <c r="T1257">
        <v>4507</v>
      </c>
      <c r="U1257" t="str">
        <f t="shared" si="58"/>
        <v>Medium</v>
      </c>
      <c r="V1257">
        <v>8191</v>
      </c>
      <c r="W1257">
        <v>3</v>
      </c>
      <c r="X1257" t="s">
        <v>42</v>
      </c>
      <c r="Y1257" t="s">
        <v>43</v>
      </c>
      <c r="Z1257">
        <v>12</v>
      </c>
      <c r="AA1257">
        <v>3</v>
      </c>
      <c r="AB1257">
        <v>3</v>
      </c>
      <c r="AC1257">
        <v>80</v>
      </c>
      <c r="AD1257">
        <v>0</v>
      </c>
      <c r="AE1257">
        <v>8</v>
      </c>
      <c r="AF1257">
        <v>1</v>
      </c>
      <c r="AG1257">
        <v>4</v>
      </c>
      <c r="AH1257" t="str">
        <f t="shared" si="59"/>
        <v>3-5 Years</v>
      </c>
      <c r="AI1257">
        <v>5</v>
      </c>
      <c r="AJ1257">
        <v>1</v>
      </c>
      <c r="AK1257">
        <v>0</v>
      </c>
      <c r="AL1257">
        <v>4</v>
      </c>
    </row>
    <row r="1258" spans="1:38" x14ac:dyDescent="0.25">
      <c r="A1258">
        <v>33</v>
      </c>
      <c r="B1258" t="str">
        <f t="shared" si="57"/>
        <v>Mid Career (31-45)</v>
      </c>
      <c r="C1258" t="s">
        <v>35</v>
      </c>
      <c r="D1258" t="s">
        <v>36</v>
      </c>
      <c r="E1258">
        <v>211</v>
      </c>
      <c r="F1258" t="s">
        <v>37</v>
      </c>
      <c r="G1258">
        <v>16</v>
      </c>
      <c r="H1258">
        <v>3</v>
      </c>
      <c r="I1258" t="s">
        <v>38</v>
      </c>
      <c r="J1258">
        <v>1</v>
      </c>
      <c r="K1258">
        <v>1758</v>
      </c>
      <c r="L1258">
        <v>1</v>
      </c>
      <c r="M1258" t="s">
        <v>39</v>
      </c>
      <c r="N1258">
        <v>74</v>
      </c>
      <c r="O1258">
        <v>3</v>
      </c>
      <c r="P1258">
        <v>3</v>
      </c>
      <c r="Q1258" t="s">
        <v>40</v>
      </c>
      <c r="R1258">
        <v>1</v>
      </c>
      <c r="S1258" t="s">
        <v>41</v>
      </c>
      <c r="T1258">
        <v>8564</v>
      </c>
      <c r="U1258" t="str">
        <f t="shared" si="58"/>
        <v>High</v>
      </c>
      <c r="V1258">
        <v>10092</v>
      </c>
      <c r="W1258">
        <v>2</v>
      </c>
      <c r="X1258" t="s">
        <v>42</v>
      </c>
      <c r="Y1258" t="s">
        <v>35</v>
      </c>
      <c r="Z1258">
        <v>20</v>
      </c>
      <c r="AA1258">
        <v>4</v>
      </c>
      <c r="AB1258">
        <v>3</v>
      </c>
      <c r="AC1258">
        <v>80</v>
      </c>
      <c r="AD1258">
        <v>0</v>
      </c>
      <c r="AE1258">
        <v>11</v>
      </c>
      <c r="AF1258">
        <v>2</v>
      </c>
      <c r="AG1258">
        <v>2</v>
      </c>
      <c r="AH1258" t="str">
        <f t="shared" si="59"/>
        <v>0-2 Years</v>
      </c>
      <c r="AI1258">
        <v>0</v>
      </c>
      <c r="AJ1258">
        <v>0</v>
      </c>
      <c r="AK1258">
        <v>0</v>
      </c>
      <c r="AL1258">
        <v>0</v>
      </c>
    </row>
    <row r="1259" spans="1:38" x14ac:dyDescent="0.25">
      <c r="A1259">
        <v>38</v>
      </c>
      <c r="B1259" t="str">
        <f t="shared" si="57"/>
        <v>Mid Career (31-45)</v>
      </c>
      <c r="C1259" t="s">
        <v>43</v>
      </c>
      <c r="D1259" t="s">
        <v>44</v>
      </c>
      <c r="E1259">
        <v>594</v>
      </c>
      <c r="F1259" t="s">
        <v>45</v>
      </c>
      <c r="G1259">
        <v>2</v>
      </c>
      <c r="H1259">
        <v>2</v>
      </c>
      <c r="I1259" t="s">
        <v>51</v>
      </c>
      <c r="J1259">
        <v>1</v>
      </c>
      <c r="K1259">
        <v>1760</v>
      </c>
      <c r="L1259">
        <v>3</v>
      </c>
      <c r="M1259" t="s">
        <v>39</v>
      </c>
      <c r="N1259">
        <v>75</v>
      </c>
      <c r="O1259">
        <v>2</v>
      </c>
      <c r="P1259">
        <v>1</v>
      </c>
      <c r="Q1259" t="s">
        <v>50</v>
      </c>
      <c r="R1259">
        <v>2</v>
      </c>
      <c r="S1259" t="s">
        <v>48</v>
      </c>
      <c r="T1259">
        <v>2468</v>
      </c>
      <c r="U1259" t="str">
        <f t="shared" si="58"/>
        <v>Low</v>
      </c>
      <c r="V1259">
        <v>15963</v>
      </c>
      <c r="W1259">
        <v>4</v>
      </c>
      <c r="X1259" t="s">
        <v>42</v>
      </c>
      <c r="Y1259" t="s">
        <v>43</v>
      </c>
      <c r="Z1259">
        <v>14</v>
      </c>
      <c r="AA1259">
        <v>3</v>
      </c>
      <c r="AB1259">
        <v>2</v>
      </c>
      <c r="AC1259">
        <v>80</v>
      </c>
      <c r="AD1259">
        <v>1</v>
      </c>
      <c r="AE1259">
        <v>9</v>
      </c>
      <c r="AF1259">
        <v>4</v>
      </c>
      <c r="AG1259">
        <v>2</v>
      </c>
      <c r="AH1259" t="str">
        <f t="shared" si="59"/>
        <v>6+ Years</v>
      </c>
      <c r="AI1259">
        <v>6</v>
      </c>
      <c r="AJ1259">
        <v>1</v>
      </c>
      <c r="AK1259">
        <v>0</v>
      </c>
      <c r="AL1259">
        <v>5</v>
      </c>
    </row>
    <row r="1260" spans="1:38" x14ac:dyDescent="0.25">
      <c r="A1260">
        <v>31</v>
      </c>
      <c r="B1260" t="str">
        <f t="shared" si="57"/>
        <v>Mid Career (31-45)</v>
      </c>
      <c r="C1260" t="s">
        <v>35</v>
      </c>
      <c r="D1260" t="s">
        <v>36</v>
      </c>
      <c r="E1260">
        <v>1079</v>
      </c>
      <c r="F1260" t="s">
        <v>37</v>
      </c>
      <c r="G1260">
        <v>16</v>
      </c>
      <c r="H1260">
        <v>4</v>
      </c>
      <c r="I1260" t="s">
        <v>59</v>
      </c>
      <c r="J1260">
        <v>1</v>
      </c>
      <c r="K1260">
        <v>1761</v>
      </c>
      <c r="L1260">
        <v>1</v>
      </c>
      <c r="M1260" t="s">
        <v>46</v>
      </c>
      <c r="N1260">
        <v>70</v>
      </c>
      <c r="O1260">
        <v>3</v>
      </c>
      <c r="P1260">
        <v>3</v>
      </c>
      <c r="Q1260" t="s">
        <v>40</v>
      </c>
      <c r="R1260">
        <v>3</v>
      </c>
      <c r="S1260" t="s">
        <v>48</v>
      </c>
      <c r="T1260">
        <v>8161</v>
      </c>
      <c r="U1260" t="str">
        <f t="shared" si="58"/>
        <v>High</v>
      </c>
      <c r="V1260">
        <v>19002</v>
      </c>
      <c r="W1260">
        <v>2</v>
      </c>
      <c r="X1260" t="s">
        <v>42</v>
      </c>
      <c r="Y1260" t="s">
        <v>43</v>
      </c>
      <c r="Z1260">
        <v>13</v>
      </c>
      <c r="AA1260">
        <v>3</v>
      </c>
      <c r="AB1260">
        <v>1</v>
      </c>
      <c r="AC1260">
        <v>80</v>
      </c>
      <c r="AD1260">
        <v>3</v>
      </c>
      <c r="AE1260">
        <v>10</v>
      </c>
      <c r="AF1260">
        <v>2</v>
      </c>
      <c r="AG1260">
        <v>3</v>
      </c>
      <c r="AH1260" t="str">
        <f t="shared" si="59"/>
        <v>0-2 Years</v>
      </c>
      <c r="AI1260">
        <v>1</v>
      </c>
      <c r="AJ1260">
        <v>0</v>
      </c>
      <c r="AK1260">
        <v>0</v>
      </c>
      <c r="AL1260">
        <v>0</v>
      </c>
    </row>
    <row r="1261" spans="1:38" x14ac:dyDescent="0.25">
      <c r="A1261">
        <v>29</v>
      </c>
      <c r="B1261" t="str">
        <f t="shared" si="57"/>
        <v>Early Career (18-30)</v>
      </c>
      <c r="C1261" t="s">
        <v>43</v>
      </c>
      <c r="D1261" t="s">
        <v>36</v>
      </c>
      <c r="E1261">
        <v>590</v>
      </c>
      <c r="F1261" t="s">
        <v>45</v>
      </c>
      <c r="G1261">
        <v>4</v>
      </c>
      <c r="H1261">
        <v>3</v>
      </c>
      <c r="I1261" t="s">
        <v>60</v>
      </c>
      <c r="J1261">
        <v>1</v>
      </c>
      <c r="K1261">
        <v>1762</v>
      </c>
      <c r="L1261">
        <v>4</v>
      </c>
      <c r="M1261" t="s">
        <v>39</v>
      </c>
      <c r="N1261">
        <v>91</v>
      </c>
      <c r="O1261">
        <v>2</v>
      </c>
      <c r="P1261">
        <v>1</v>
      </c>
      <c r="Q1261" t="s">
        <v>47</v>
      </c>
      <c r="R1261">
        <v>1</v>
      </c>
      <c r="S1261" t="s">
        <v>52</v>
      </c>
      <c r="T1261">
        <v>2109</v>
      </c>
      <c r="U1261" t="str">
        <f t="shared" si="58"/>
        <v>Low</v>
      </c>
      <c r="V1261">
        <v>10007</v>
      </c>
      <c r="W1261">
        <v>1</v>
      </c>
      <c r="X1261" t="s">
        <v>42</v>
      </c>
      <c r="Y1261" t="s">
        <v>43</v>
      </c>
      <c r="Z1261">
        <v>13</v>
      </c>
      <c r="AA1261">
        <v>3</v>
      </c>
      <c r="AB1261">
        <v>3</v>
      </c>
      <c r="AC1261">
        <v>80</v>
      </c>
      <c r="AD1261">
        <v>1</v>
      </c>
      <c r="AE1261">
        <v>1</v>
      </c>
      <c r="AF1261">
        <v>2</v>
      </c>
      <c r="AG1261">
        <v>3</v>
      </c>
      <c r="AH1261" t="str">
        <f t="shared" si="59"/>
        <v>0-2 Years</v>
      </c>
      <c r="AI1261">
        <v>1</v>
      </c>
      <c r="AJ1261">
        <v>0</v>
      </c>
      <c r="AK1261">
        <v>0</v>
      </c>
      <c r="AL1261">
        <v>0</v>
      </c>
    </row>
    <row r="1262" spans="1:38" x14ac:dyDescent="0.25">
      <c r="A1262">
        <v>30</v>
      </c>
      <c r="B1262" t="str">
        <f t="shared" si="57"/>
        <v>Early Career (18-30)</v>
      </c>
      <c r="C1262" t="s">
        <v>43</v>
      </c>
      <c r="D1262" t="s">
        <v>36</v>
      </c>
      <c r="E1262">
        <v>305</v>
      </c>
      <c r="F1262" t="s">
        <v>45</v>
      </c>
      <c r="G1262">
        <v>16</v>
      </c>
      <c r="H1262">
        <v>3</v>
      </c>
      <c r="I1262" t="s">
        <v>38</v>
      </c>
      <c r="J1262">
        <v>1</v>
      </c>
      <c r="K1262">
        <v>1763</v>
      </c>
      <c r="L1262">
        <v>3</v>
      </c>
      <c r="M1262" t="s">
        <v>46</v>
      </c>
      <c r="N1262">
        <v>58</v>
      </c>
      <c r="O1262">
        <v>4</v>
      </c>
      <c r="P1262">
        <v>2</v>
      </c>
      <c r="Q1262" t="s">
        <v>54</v>
      </c>
      <c r="R1262">
        <v>3</v>
      </c>
      <c r="S1262" t="s">
        <v>48</v>
      </c>
      <c r="T1262">
        <v>5294</v>
      </c>
      <c r="U1262" t="str">
        <f t="shared" si="58"/>
        <v>Medium</v>
      </c>
      <c r="V1262">
        <v>9128</v>
      </c>
      <c r="W1262">
        <v>3</v>
      </c>
      <c r="X1262" t="s">
        <v>42</v>
      </c>
      <c r="Y1262" t="s">
        <v>43</v>
      </c>
      <c r="Z1262">
        <v>16</v>
      </c>
      <c r="AA1262">
        <v>3</v>
      </c>
      <c r="AB1262">
        <v>3</v>
      </c>
      <c r="AC1262">
        <v>80</v>
      </c>
      <c r="AD1262">
        <v>1</v>
      </c>
      <c r="AE1262">
        <v>10</v>
      </c>
      <c r="AF1262">
        <v>3</v>
      </c>
      <c r="AG1262">
        <v>3</v>
      </c>
      <c r="AH1262" t="str">
        <f t="shared" si="59"/>
        <v>6+ Years</v>
      </c>
      <c r="AI1262">
        <v>7</v>
      </c>
      <c r="AJ1262">
        <v>0</v>
      </c>
      <c r="AK1262">
        <v>1</v>
      </c>
      <c r="AL1262">
        <v>7</v>
      </c>
    </row>
    <row r="1263" spans="1:38" x14ac:dyDescent="0.25">
      <c r="A1263">
        <v>32</v>
      </c>
      <c r="B1263" t="str">
        <f t="shared" si="57"/>
        <v>Mid Career (31-45)</v>
      </c>
      <c r="C1263" t="s">
        <v>43</v>
      </c>
      <c r="D1263" t="s">
        <v>55</v>
      </c>
      <c r="E1263">
        <v>953</v>
      </c>
      <c r="F1263" t="s">
        <v>45</v>
      </c>
      <c r="G1263">
        <v>5</v>
      </c>
      <c r="H1263">
        <v>4</v>
      </c>
      <c r="I1263" t="s">
        <v>60</v>
      </c>
      <c r="J1263">
        <v>1</v>
      </c>
      <c r="K1263">
        <v>1764</v>
      </c>
      <c r="L1263">
        <v>2</v>
      </c>
      <c r="M1263" t="s">
        <v>46</v>
      </c>
      <c r="N1263">
        <v>65</v>
      </c>
      <c r="O1263">
        <v>3</v>
      </c>
      <c r="P1263">
        <v>1</v>
      </c>
      <c r="Q1263" t="s">
        <v>47</v>
      </c>
      <c r="R1263">
        <v>2</v>
      </c>
      <c r="S1263" t="s">
        <v>41</v>
      </c>
      <c r="T1263">
        <v>2718</v>
      </c>
      <c r="U1263" t="str">
        <f t="shared" si="58"/>
        <v>Low</v>
      </c>
      <c r="V1263">
        <v>17674</v>
      </c>
      <c r="W1263">
        <v>2</v>
      </c>
      <c r="X1263" t="s">
        <v>42</v>
      </c>
      <c r="Y1263" t="s">
        <v>43</v>
      </c>
      <c r="Z1263">
        <v>14</v>
      </c>
      <c r="AA1263">
        <v>3</v>
      </c>
      <c r="AB1263">
        <v>2</v>
      </c>
      <c r="AC1263">
        <v>80</v>
      </c>
      <c r="AD1263">
        <v>0</v>
      </c>
      <c r="AE1263">
        <v>12</v>
      </c>
      <c r="AF1263">
        <v>3</v>
      </c>
      <c r="AG1263">
        <v>3</v>
      </c>
      <c r="AH1263" t="str">
        <f t="shared" si="59"/>
        <v>6+ Years</v>
      </c>
      <c r="AI1263">
        <v>7</v>
      </c>
      <c r="AJ1263">
        <v>7</v>
      </c>
      <c r="AK1263">
        <v>0</v>
      </c>
      <c r="AL1263">
        <v>7</v>
      </c>
    </row>
    <row r="1264" spans="1:38" x14ac:dyDescent="0.25">
      <c r="A1264">
        <v>38</v>
      </c>
      <c r="B1264" t="str">
        <f t="shared" si="57"/>
        <v>Mid Career (31-45)</v>
      </c>
      <c r="C1264" t="s">
        <v>43</v>
      </c>
      <c r="D1264" t="s">
        <v>36</v>
      </c>
      <c r="E1264">
        <v>833</v>
      </c>
      <c r="F1264" t="s">
        <v>45</v>
      </c>
      <c r="G1264">
        <v>18</v>
      </c>
      <c r="H1264">
        <v>3</v>
      </c>
      <c r="I1264" t="s">
        <v>51</v>
      </c>
      <c r="J1264">
        <v>1</v>
      </c>
      <c r="K1264">
        <v>1766</v>
      </c>
      <c r="L1264">
        <v>2</v>
      </c>
      <c r="M1264" t="s">
        <v>46</v>
      </c>
      <c r="N1264">
        <v>60</v>
      </c>
      <c r="O1264">
        <v>1</v>
      </c>
      <c r="P1264">
        <v>2</v>
      </c>
      <c r="Q1264" t="s">
        <v>54</v>
      </c>
      <c r="R1264">
        <v>4</v>
      </c>
      <c r="S1264" t="s">
        <v>48</v>
      </c>
      <c r="T1264">
        <v>5811</v>
      </c>
      <c r="U1264" t="str">
        <f t="shared" si="58"/>
        <v>Medium</v>
      </c>
      <c r="V1264">
        <v>24539</v>
      </c>
      <c r="W1264">
        <v>3</v>
      </c>
      <c r="X1264" t="s">
        <v>42</v>
      </c>
      <c r="Y1264" t="s">
        <v>35</v>
      </c>
      <c r="Z1264">
        <v>16</v>
      </c>
      <c r="AA1264">
        <v>3</v>
      </c>
      <c r="AB1264">
        <v>3</v>
      </c>
      <c r="AC1264">
        <v>80</v>
      </c>
      <c r="AD1264">
        <v>1</v>
      </c>
      <c r="AE1264">
        <v>15</v>
      </c>
      <c r="AF1264">
        <v>2</v>
      </c>
      <c r="AG1264">
        <v>3</v>
      </c>
      <c r="AH1264" t="str">
        <f t="shared" si="59"/>
        <v>0-2 Years</v>
      </c>
      <c r="AI1264">
        <v>1</v>
      </c>
      <c r="AJ1264">
        <v>0</v>
      </c>
      <c r="AK1264">
        <v>1</v>
      </c>
      <c r="AL1264">
        <v>0</v>
      </c>
    </row>
    <row r="1265" spans="1:38" x14ac:dyDescent="0.25">
      <c r="A1265">
        <v>43</v>
      </c>
      <c r="B1265" t="str">
        <f t="shared" si="57"/>
        <v>Mid Career (31-45)</v>
      </c>
      <c r="C1265" t="s">
        <v>35</v>
      </c>
      <c r="D1265" t="s">
        <v>44</v>
      </c>
      <c r="E1265">
        <v>807</v>
      </c>
      <c r="F1265" t="s">
        <v>45</v>
      </c>
      <c r="G1265">
        <v>17</v>
      </c>
      <c r="H1265">
        <v>3</v>
      </c>
      <c r="I1265" t="s">
        <v>60</v>
      </c>
      <c r="J1265">
        <v>1</v>
      </c>
      <c r="K1265">
        <v>1767</v>
      </c>
      <c r="L1265">
        <v>3</v>
      </c>
      <c r="M1265" t="s">
        <v>46</v>
      </c>
      <c r="N1265">
        <v>38</v>
      </c>
      <c r="O1265">
        <v>2</v>
      </c>
      <c r="P1265">
        <v>1</v>
      </c>
      <c r="Q1265" t="s">
        <v>47</v>
      </c>
      <c r="R1265">
        <v>3</v>
      </c>
      <c r="S1265" t="s">
        <v>48</v>
      </c>
      <c r="T1265">
        <v>2437</v>
      </c>
      <c r="U1265" t="str">
        <f t="shared" si="58"/>
        <v>Low</v>
      </c>
      <c r="V1265">
        <v>15587</v>
      </c>
      <c r="W1265">
        <v>9</v>
      </c>
      <c r="X1265" t="s">
        <v>42</v>
      </c>
      <c r="Y1265" t="s">
        <v>35</v>
      </c>
      <c r="Z1265">
        <v>16</v>
      </c>
      <c r="AA1265">
        <v>3</v>
      </c>
      <c r="AB1265">
        <v>4</v>
      </c>
      <c r="AC1265">
        <v>80</v>
      </c>
      <c r="AD1265">
        <v>1</v>
      </c>
      <c r="AE1265">
        <v>6</v>
      </c>
      <c r="AF1265">
        <v>4</v>
      </c>
      <c r="AG1265">
        <v>3</v>
      </c>
      <c r="AH1265" t="str">
        <f t="shared" si="59"/>
        <v>0-2 Years</v>
      </c>
      <c r="AI1265">
        <v>1</v>
      </c>
      <c r="AJ1265">
        <v>0</v>
      </c>
      <c r="AK1265">
        <v>0</v>
      </c>
      <c r="AL1265">
        <v>0</v>
      </c>
    </row>
    <row r="1266" spans="1:38" x14ac:dyDescent="0.25">
      <c r="A1266">
        <v>42</v>
      </c>
      <c r="B1266" t="str">
        <f t="shared" si="57"/>
        <v>Mid Career (31-45)</v>
      </c>
      <c r="C1266" t="s">
        <v>43</v>
      </c>
      <c r="D1266" t="s">
        <v>36</v>
      </c>
      <c r="E1266">
        <v>855</v>
      </c>
      <c r="F1266" t="s">
        <v>45</v>
      </c>
      <c r="G1266">
        <v>12</v>
      </c>
      <c r="H1266">
        <v>3</v>
      </c>
      <c r="I1266" t="s">
        <v>51</v>
      </c>
      <c r="J1266">
        <v>1</v>
      </c>
      <c r="K1266">
        <v>1768</v>
      </c>
      <c r="L1266">
        <v>2</v>
      </c>
      <c r="M1266" t="s">
        <v>46</v>
      </c>
      <c r="N1266">
        <v>57</v>
      </c>
      <c r="O1266">
        <v>3</v>
      </c>
      <c r="P1266">
        <v>1</v>
      </c>
      <c r="Q1266" t="s">
        <v>50</v>
      </c>
      <c r="R1266">
        <v>2</v>
      </c>
      <c r="S1266" t="s">
        <v>52</v>
      </c>
      <c r="T1266">
        <v>2766</v>
      </c>
      <c r="U1266" t="str">
        <f t="shared" si="58"/>
        <v>Low</v>
      </c>
      <c r="V1266">
        <v>8952</v>
      </c>
      <c r="W1266">
        <v>8</v>
      </c>
      <c r="X1266" t="s">
        <v>42</v>
      </c>
      <c r="Y1266" t="s">
        <v>43</v>
      </c>
      <c r="Z1266">
        <v>22</v>
      </c>
      <c r="AA1266">
        <v>4</v>
      </c>
      <c r="AB1266">
        <v>2</v>
      </c>
      <c r="AC1266">
        <v>80</v>
      </c>
      <c r="AD1266">
        <v>3</v>
      </c>
      <c r="AE1266">
        <v>7</v>
      </c>
      <c r="AF1266">
        <v>6</v>
      </c>
      <c r="AG1266">
        <v>2</v>
      </c>
      <c r="AH1266" t="str">
        <f t="shared" si="59"/>
        <v>3-5 Years</v>
      </c>
      <c r="AI1266">
        <v>5</v>
      </c>
      <c r="AJ1266">
        <v>3</v>
      </c>
      <c r="AK1266">
        <v>0</v>
      </c>
      <c r="AL1266">
        <v>4</v>
      </c>
    </row>
    <row r="1267" spans="1:38" x14ac:dyDescent="0.25">
      <c r="A1267">
        <v>55</v>
      </c>
      <c r="B1267" t="str">
        <f t="shared" si="57"/>
        <v>Late Career (46+)</v>
      </c>
      <c r="C1267" t="s">
        <v>43</v>
      </c>
      <c r="D1267" t="s">
        <v>36</v>
      </c>
      <c r="E1267">
        <v>478</v>
      </c>
      <c r="F1267" t="s">
        <v>45</v>
      </c>
      <c r="G1267">
        <v>2</v>
      </c>
      <c r="H1267">
        <v>3</v>
      </c>
      <c r="I1267" t="s">
        <v>51</v>
      </c>
      <c r="J1267">
        <v>1</v>
      </c>
      <c r="K1267">
        <v>1770</v>
      </c>
      <c r="L1267">
        <v>3</v>
      </c>
      <c r="M1267" t="s">
        <v>46</v>
      </c>
      <c r="N1267">
        <v>60</v>
      </c>
      <c r="O1267">
        <v>2</v>
      </c>
      <c r="P1267">
        <v>5</v>
      </c>
      <c r="Q1267" t="s">
        <v>58</v>
      </c>
      <c r="R1267">
        <v>1</v>
      </c>
      <c r="S1267" t="s">
        <v>48</v>
      </c>
      <c r="T1267">
        <v>19038</v>
      </c>
      <c r="U1267" t="str">
        <f t="shared" si="58"/>
        <v>High</v>
      </c>
      <c r="V1267">
        <v>19805</v>
      </c>
      <c r="W1267">
        <v>8</v>
      </c>
      <c r="X1267" t="s">
        <v>42</v>
      </c>
      <c r="Y1267" t="s">
        <v>43</v>
      </c>
      <c r="Z1267">
        <v>12</v>
      </c>
      <c r="AA1267">
        <v>3</v>
      </c>
      <c r="AB1267">
        <v>2</v>
      </c>
      <c r="AC1267">
        <v>80</v>
      </c>
      <c r="AD1267">
        <v>3</v>
      </c>
      <c r="AE1267">
        <v>34</v>
      </c>
      <c r="AF1267">
        <v>2</v>
      </c>
      <c r="AG1267">
        <v>3</v>
      </c>
      <c r="AH1267" t="str">
        <f t="shared" si="59"/>
        <v>0-2 Years</v>
      </c>
      <c r="AI1267">
        <v>1</v>
      </c>
      <c r="AJ1267">
        <v>0</v>
      </c>
      <c r="AK1267">
        <v>0</v>
      </c>
      <c r="AL1267">
        <v>0</v>
      </c>
    </row>
    <row r="1268" spans="1:38" x14ac:dyDescent="0.25">
      <c r="A1268">
        <v>33</v>
      </c>
      <c r="B1268" t="str">
        <f t="shared" si="57"/>
        <v>Mid Career (31-45)</v>
      </c>
      <c r="C1268" t="s">
        <v>43</v>
      </c>
      <c r="D1268" t="s">
        <v>55</v>
      </c>
      <c r="E1268">
        <v>775</v>
      </c>
      <c r="F1268" t="s">
        <v>45</v>
      </c>
      <c r="G1268">
        <v>4</v>
      </c>
      <c r="H1268">
        <v>3</v>
      </c>
      <c r="I1268" t="s">
        <v>60</v>
      </c>
      <c r="J1268">
        <v>1</v>
      </c>
      <c r="K1268">
        <v>1771</v>
      </c>
      <c r="L1268">
        <v>4</v>
      </c>
      <c r="M1268" t="s">
        <v>46</v>
      </c>
      <c r="N1268">
        <v>90</v>
      </c>
      <c r="O1268">
        <v>3</v>
      </c>
      <c r="P1268">
        <v>2</v>
      </c>
      <c r="Q1268" t="s">
        <v>47</v>
      </c>
      <c r="R1268">
        <v>2</v>
      </c>
      <c r="S1268" t="s">
        <v>52</v>
      </c>
      <c r="T1268">
        <v>3055</v>
      </c>
      <c r="U1268" t="str">
        <f t="shared" si="58"/>
        <v>Medium</v>
      </c>
      <c r="V1268">
        <v>6194</v>
      </c>
      <c r="W1268">
        <v>5</v>
      </c>
      <c r="X1268" t="s">
        <v>42</v>
      </c>
      <c r="Y1268" t="s">
        <v>43</v>
      </c>
      <c r="Z1268">
        <v>15</v>
      </c>
      <c r="AA1268">
        <v>3</v>
      </c>
      <c r="AB1268">
        <v>4</v>
      </c>
      <c r="AC1268">
        <v>80</v>
      </c>
      <c r="AD1268">
        <v>2</v>
      </c>
      <c r="AE1268">
        <v>11</v>
      </c>
      <c r="AF1268">
        <v>2</v>
      </c>
      <c r="AG1268">
        <v>2</v>
      </c>
      <c r="AH1268" t="str">
        <f t="shared" si="59"/>
        <v>6+ Years</v>
      </c>
      <c r="AI1268">
        <v>9</v>
      </c>
      <c r="AJ1268">
        <v>8</v>
      </c>
      <c r="AK1268">
        <v>1</v>
      </c>
      <c r="AL1268">
        <v>7</v>
      </c>
    </row>
    <row r="1269" spans="1:38" x14ac:dyDescent="0.25">
      <c r="A1269">
        <v>41</v>
      </c>
      <c r="B1269" t="str">
        <f t="shared" si="57"/>
        <v>Mid Career (31-45)</v>
      </c>
      <c r="C1269" t="s">
        <v>43</v>
      </c>
      <c r="D1269" t="s">
        <v>36</v>
      </c>
      <c r="E1269">
        <v>548</v>
      </c>
      <c r="F1269" t="s">
        <v>45</v>
      </c>
      <c r="G1269">
        <v>9</v>
      </c>
      <c r="H1269">
        <v>4</v>
      </c>
      <c r="I1269" t="s">
        <v>38</v>
      </c>
      <c r="J1269">
        <v>1</v>
      </c>
      <c r="K1269">
        <v>1772</v>
      </c>
      <c r="L1269">
        <v>3</v>
      </c>
      <c r="M1269" t="s">
        <v>46</v>
      </c>
      <c r="N1269">
        <v>94</v>
      </c>
      <c r="O1269">
        <v>3</v>
      </c>
      <c r="P1269">
        <v>1</v>
      </c>
      <c r="Q1269" t="s">
        <v>50</v>
      </c>
      <c r="R1269">
        <v>1</v>
      </c>
      <c r="S1269" t="s">
        <v>52</v>
      </c>
      <c r="T1269">
        <v>2289</v>
      </c>
      <c r="U1269" t="str">
        <f t="shared" si="58"/>
        <v>Low</v>
      </c>
      <c r="V1269">
        <v>20520</v>
      </c>
      <c r="W1269">
        <v>1</v>
      </c>
      <c r="X1269" t="s">
        <v>42</v>
      </c>
      <c r="Y1269" t="s">
        <v>43</v>
      </c>
      <c r="Z1269">
        <v>20</v>
      </c>
      <c r="AA1269">
        <v>4</v>
      </c>
      <c r="AB1269">
        <v>2</v>
      </c>
      <c r="AC1269">
        <v>80</v>
      </c>
      <c r="AD1269">
        <v>2</v>
      </c>
      <c r="AE1269">
        <v>5</v>
      </c>
      <c r="AF1269">
        <v>2</v>
      </c>
      <c r="AG1269">
        <v>3</v>
      </c>
      <c r="AH1269" t="str">
        <f t="shared" si="59"/>
        <v>3-5 Years</v>
      </c>
      <c r="AI1269">
        <v>5</v>
      </c>
      <c r="AJ1269">
        <v>3</v>
      </c>
      <c r="AK1269">
        <v>0</v>
      </c>
      <c r="AL1269">
        <v>4</v>
      </c>
    </row>
    <row r="1270" spans="1:38" x14ac:dyDescent="0.25">
      <c r="A1270">
        <v>34</v>
      </c>
      <c r="B1270" t="str">
        <f t="shared" si="57"/>
        <v>Mid Career (31-45)</v>
      </c>
      <c r="C1270" t="s">
        <v>43</v>
      </c>
      <c r="D1270" t="s">
        <v>55</v>
      </c>
      <c r="E1270">
        <v>1375</v>
      </c>
      <c r="F1270" t="s">
        <v>37</v>
      </c>
      <c r="G1270">
        <v>10</v>
      </c>
      <c r="H1270">
        <v>3</v>
      </c>
      <c r="I1270" t="s">
        <v>38</v>
      </c>
      <c r="J1270">
        <v>1</v>
      </c>
      <c r="K1270">
        <v>1774</v>
      </c>
      <c r="L1270">
        <v>4</v>
      </c>
      <c r="M1270" t="s">
        <v>46</v>
      </c>
      <c r="N1270">
        <v>87</v>
      </c>
      <c r="O1270">
        <v>3</v>
      </c>
      <c r="P1270">
        <v>2</v>
      </c>
      <c r="Q1270" t="s">
        <v>40</v>
      </c>
      <c r="R1270">
        <v>3</v>
      </c>
      <c r="S1270" t="s">
        <v>52</v>
      </c>
      <c r="T1270">
        <v>4001</v>
      </c>
      <c r="U1270" t="str">
        <f t="shared" si="58"/>
        <v>Medium</v>
      </c>
      <c r="V1270">
        <v>12313</v>
      </c>
      <c r="W1270">
        <v>1</v>
      </c>
      <c r="X1270" t="s">
        <v>42</v>
      </c>
      <c r="Y1270" t="s">
        <v>35</v>
      </c>
      <c r="Z1270">
        <v>14</v>
      </c>
      <c r="AA1270">
        <v>3</v>
      </c>
      <c r="AB1270">
        <v>3</v>
      </c>
      <c r="AC1270">
        <v>80</v>
      </c>
      <c r="AD1270">
        <v>1</v>
      </c>
      <c r="AE1270">
        <v>15</v>
      </c>
      <c r="AF1270">
        <v>3</v>
      </c>
      <c r="AG1270">
        <v>3</v>
      </c>
      <c r="AH1270" t="str">
        <f t="shared" si="59"/>
        <v>6+ Years</v>
      </c>
      <c r="AI1270">
        <v>15</v>
      </c>
      <c r="AJ1270">
        <v>14</v>
      </c>
      <c r="AK1270">
        <v>0</v>
      </c>
      <c r="AL1270">
        <v>7</v>
      </c>
    </row>
    <row r="1271" spans="1:38" x14ac:dyDescent="0.25">
      <c r="A1271">
        <v>53</v>
      </c>
      <c r="B1271" t="str">
        <f t="shared" si="57"/>
        <v>Late Career (46+)</v>
      </c>
      <c r="C1271" t="s">
        <v>43</v>
      </c>
      <c r="D1271" t="s">
        <v>55</v>
      </c>
      <c r="E1271">
        <v>661</v>
      </c>
      <c r="F1271" t="s">
        <v>45</v>
      </c>
      <c r="G1271">
        <v>1</v>
      </c>
      <c r="H1271">
        <v>4</v>
      </c>
      <c r="I1271" t="s">
        <v>51</v>
      </c>
      <c r="J1271">
        <v>1</v>
      </c>
      <c r="K1271">
        <v>1775</v>
      </c>
      <c r="L1271">
        <v>1</v>
      </c>
      <c r="M1271" t="s">
        <v>39</v>
      </c>
      <c r="N1271">
        <v>60</v>
      </c>
      <c r="O1271">
        <v>2</v>
      </c>
      <c r="P1271">
        <v>4</v>
      </c>
      <c r="Q1271" t="s">
        <v>53</v>
      </c>
      <c r="R1271">
        <v>3</v>
      </c>
      <c r="S1271" t="s">
        <v>48</v>
      </c>
      <c r="T1271">
        <v>12965</v>
      </c>
      <c r="U1271" t="str">
        <f t="shared" si="58"/>
        <v>High</v>
      </c>
      <c r="V1271">
        <v>22308</v>
      </c>
      <c r="W1271">
        <v>4</v>
      </c>
      <c r="X1271" t="s">
        <v>42</v>
      </c>
      <c r="Y1271" t="s">
        <v>35</v>
      </c>
      <c r="Z1271">
        <v>20</v>
      </c>
      <c r="AA1271">
        <v>4</v>
      </c>
      <c r="AB1271">
        <v>4</v>
      </c>
      <c r="AC1271">
        <v>80</v>
      </c>
      <c r="AD1271">
        <v>3</v>
      </c>
      <c r="AE1271">
        <v>27</v>
      </c>
      <c r="AF1271">
        <v>2</v>
      </c>
      <c r="AG1271">
        <v>2</v>
      </c>
      <c r="AH1271" t="str">
        <f t="shared" si="59"/>
        <v>3-5 Years</v>
      </c>
      <c r="AI1271">
        <v>3</v>
      </c>
      <c r="AJ1271">
        <v>2</v>
      </c>
      <c r="AK1271">
        <v>0</v>
      </c>
      <c r="AL1271">
        <v>2</v>
      </c>
    </row>
    <row r="1272" spans="1:38" x14ac:dyDescent="0.25">
      <c r="A1272">
        <v>43</v>
      </c>
      <c r="B1272" t="str">
        <f t="shared" si="57"/>
        <v>Mid Career (31-45)</v>
      </c>
      <c r="C1272" t="s">
        <v>43</v>
      </c>
      <c r="D1272" t="s">
        <v>36</v>
      </c>
      <c r="E1272">
        <v>244</v>
      </c>
      <c r="F1272" t="s">
        <v>61</v>
      </c>
      <c r="G1272">
        <v>2</v>
      </c>
      <c r="H1272">
        <v>3</v>
      </c>
      <c r="I1272" t="s">
        <v>38</v>
      </c>
      <c r="J1272">
        <v>1</v>
      </c>
      <c r="K1272">
        <v>1778</v>
      </c>
      <c r="L1272">
        <v>2</v>
      </c>
      <c r="M1272" t="s">
        <v>46</v>
      </c>
      <c r="N1272">
        <v>97</v>
      </c>
      <c r="O1272">
        <v>3</v>
      </c>
      <c r="P1272">
        <v>1</v>
      </c>
      <c r="Q1272" t="s">
        <v>61</v>
      </c>
      <c r="R1272">
        <v>4</v>
      </c>
      <c r="S1272" t="s">
        <v>41</v>
      </c>
      <c r="T1272">
        <v>3539</v>
      </c>
      <c r="U1272" t="str">
        <f t="shared" si="58"/>
        <v>Medium</v>
      </c>
      <c r="V1272">
        <v>5033</v>
      </c>
      <c r="W1272">
        <v>0</v>
      </c>
      <c r="X1272" t="s">
        <v>42</v>
      </c>
      <c r="Y1272" t="s">
        <v>43</v>
      </c>
      <c r="Z1272">
        <v>13</v>
      </c>
      <c r="AA1272">
        <v>3</v>
      </c>
      <c r="AB1272">
        <v>2</v>
      </c>
      <c r="AC1272">
        <v>80</v>
      </c>
      <c r="AD1272">
        <v>0</v>
      </c>
      <c r="AE1272">
        <v>10</v>
      </c>
      <c r="AF1272">
        <v>5</v>
      </c>
      <c r="AG1272">
        <v>3</v>
      </c>
      <c r="AH1272" t="str">
        <f t="shared" si="59"/>
        <v>6+ Years</v>
      </c>
      <c r="AI1272">
        <v>9</v>
      </c>
      <c r="AJ1272">
        <v>7</v>
      </c>
      <c r="AK1272">
        <v>1</v>
      </c>
      <c r="AL1272">
        <v>8</v>
      </c>
    </row>
    <row r="1273" spans="1:38" x14ac:dyDescent="0.25">
      <c r="A1273">
        <v>34</v>
      </c>
      <c r="B1273" t="str">
        <f t="shared" si="57"/>
        <v>Mid Career (31-45)</v>
      </c>
      <c r="C1273" t="s">
        <v>43</v>
      </c>
      <c r="D1273" t="s">
        <v>36</v>
      </c>
      <c r="E1273">
        <v>511</v>
      </c>
      <c r="F1273" t="s">
        <v>37</v>
      </c>
      <c r="G1273">
        <v>3</v>
      </c>
      <c r="H1273">
        <v>2</v>
      </c>
      <c r="I1273" t="s">
        <v>38</v>
      </c>
      <c r="J1273">
        <v>1</v>
      </c>
      <c r="K1273">
        <v>1779</v>
      </c>
      <c r="L1273">
        <v>4</v>
      </c>
      <c r="M1273" t="s">
        <v>39</v>
      </c>
      <c r="N1273">
        <v>32</v>
      </c>
      <c r="O1273">
        <v>1</v>
      </c>
      <c r="P1273">
        <v>2</v>
      </c>
      <c r="Q1273" t="s">
        <v>40</v>
      </c>
      <c r="R1273">
        <v>4</v>
      </c>
      <c r="S1273" t="s">
        <v>41</v>
      </c>
      <c r="T1273">
        <v>6029</v>
      </c>
      <c r="U1273" t="str">
        <f t="shared" si="58"/>
        <v>Medium</v>
      </c>
      <c r="V1273">
        <v>25353</v>
      </c>
      <c r="W1273">
        <v>5</v>
      </c>
      <c r="X1273" t="s">
        <v>42</v>
      </c>
      <c r="Y1273" t="s">
        <v>43</v>
      </c>
      <c r="Z1273">
        <v>12</v>
      </c>
      <c r="AA1273">
        <v>3</v>
      </c>
      <c r="AB1273">
        <v>1</v>
      </c>
      <c r="AC1273">
        <v>80</v>
      </c>
      <c r="AD1273">
        <v>0</v>
      </c>
      <c r="AE1273">
        <v>6</v>
      </c>
      <c r="AF1273">
        <v>3</v>
      </c>
      <c r="AG1273">
        <v>3</v>
      </c>
      <c r="AH1273" t="str">
        <f t="shared" si="59"/>
        <v>0-2 Years</v>
      </c>
      <c r="AI1273">
        <v>2</v>
      </c>
      <c r="AJ1273">
        <v>2</v>
      </c>
      <c r="AK1273">
        <v>2</v>
      </c>
      <c r="AL1273">
        <v>2</v>
      </c>
    </row>
    <row r="1274" spans="1:38" x14ac:dyDescent="0.25">
      <c r="A1274">
        <v>21</v>
      </c>
      <c r="B1274" t="str">
        <f t="shared" si="57"/>
        <v>Early Career (18-30)</v>
      </c>
      <c r="C1274" t="s">
        <v>35</v>
      </c>
      <c r="D1274" t="s">
        <v>36</v>
      </c>
      <c r="E1274">
        <v>337</v>
      </c>
      <c r="F1274" t="s">
        <v>37</v>
      </c>
      <c r="G1274">
        <v>7</v>
      </c>
      <c r="H1274">
        <v>1</v>
      </c>
      <c r="I1274" t="s">
        <v>59</v>
      </c>
      <c r="J1274">
        <v>1</v>
      </c>
      <c r="K1274">
        <v>1780</v>
      </c>
      <c r="L1274">
        <v>2</v>
      </c>
      <c r="M1274" t="s">
        <v>46</v>
      </c>
      <c r="N1274">
        <v>31</v>
      </c>
      <c r="O1274">
        <v>3</v>
      </c>
      <c r="P1274">
        <v>1</v>
      </c>
      <c r="Q1274" t="s">
        <v>57</v>
      </c>
      <c r="R1274">
        <v>2</v>
      </c>
      <c r="S1274" t="s">
        <v>41</v>
      </c>
      <c r="T1274">
        <v>2679</v>
      </c>
      <c r="U1274" t="str">
        <f t="shared" si="58"/>
        <v>Low</v>
      </c>
      <c r="V1274">
        <v>4567</v>
      </c>
      <c r="W1274">
        <v>1</v>
      </c>
      <c r="X1274" t="s">
        <v>42</v>
      </c>
      <c r="Y1274" t="s">
        <v>43</v>
      </c>
      <c r="Z1274">
        <v>13</v>
      </c>
      <c r="AA1274">
        <v>3</v>
      </c>
      <c r="AB1274">
        <v>2</v>
      </c>
      <c r="AC1274">
        <v>80</v>
      </c>
      <c r="AD1274">
        <v>0</v>
      </c>
      <c r="AE1274">
        <v>1</v>
      </c>
      <c r="AF1274">
        <v>3</v>
      </c>
      <c r="AG1274">
        <v>3</v>
      </c>
      <c r="AH1274" t="str">
        <f t="shared" si="59"/>
        <v>0-2 Years</v>
      </c>
      <c r="AI1274">
        <v>1</v>
      </c>
      <c r="AJ1274">
        <v>0</v>
      </c>
      <c r="AK1274">
        <v>1</v>
      </c>
      <c r="AL1274">
        <v>0</v>
      </c>
    </row>
    <row r="1275" spans="1:38" x14ac:dyDescent="0.25">
      <c r="A1275">
        <v>38</v>
      </c>
      <c r="B1275" t="str">
        <f t="shared" si="57"/>
        <v>Mid Career (31-45)</v>
      </c>
      <c r="C1275" t="s">
        <v>43</v>
      </c>
      <c r="D1275" t="s">
        <v>36</v>
      </c>
      <c r="E1275">
        <v>1153</v>
      </c>
      <c r="F1275" t="s">
        <v>45</v>
      </c>
      <c r="G1275">
        <v>6</v>
      </c>
      <c r="H1275">
        <v>2</v>
      </c>
      <c r="I1275" t="s">
        <v>49</v>
      </c>
      <c r="J1275">
        <v>1</v>
      </c>
      <c r="K1275">
        <v>1782</v>
      </c>
      <c r="L1275">
        <v>4</v>
      </c>
      <c r="M1275" t="s">
        <v>39</v>
      </c>
      <c r="N1275">
        <v>40</v>
      </c>
      <c r="O1275">
        <v>2</v>
      </c>
      <c r="P1275">
        <v>1</v>
      </c>
      <c r="Q1275" t="s">
        <v>50</v>
      </c>
      <c r="R1275">
        <v>3</v>
      </c>
      <c r="S1275" t="s">
        <v>48</v>
      </c>
      <c r="T1275">
        <v>3702</v>
      </c>
      <c r="U1275" t="str">
        <f t="shared" si="58"/>
        <v>Medium</v>
      </c>
      <c r="V1275">
        <v>16376</v>
      </c>
      <c r="W1275">
        <v>1</v>
      </c>
      <c r="X1275" t="s">
        <v>42</v>
      </c>
      <c r="Y1275" t="s">
        <v>43</v>
      </c>
      <c r="Z1275">
        <v>11</v>
      </c>
      <c r="AA1275">
        <v>3</v>
      </c>
      <c r="AB1275">
        <v>2</v>
      </c>
      <c r="AC1275">
        <v>80</v>
      </c>
      <c r="AD1275">
        <v>1</v>
      </c>
      <c r="AE1275">
        <v>5</v>
      </c>
      <c r="AF1275">
        <v>3</v>
      </c>
      <c r="AG1275">
        <v>3</v>
      </c>
      <c r="AH1275" t="str">
        <f t="shared" si="59"/>
        <v>3-5 Years</v>
      </c>
      <c r="AI1275">
        <v>5</v>
      </c>
      <c r="AJ1275">
        <v>4</v>
      </c>
      <c r="AK1275">
        <v>0</v>
      </c>
      <c r="AL1275">
        <v>4</v>
      </c>
    </row>
    <row r="1276" spans="1:38" x14ac:dyDescent="0.25">
      <c r="A1276">
        <v>22</v>
      </c>
      <c r="B1276" t="str">
        <f t="shared" si="57"/>
        <v>Early Career (18-30)</v>
      </c>
      <c r="C1276" t="s">
        <v>35</v>
      </c>
      <c r="D1276" t="s">
        <v>36</v>
      </c>
      <c r="E1276">
        <v>1294</v>
      </c>
      <c r="F1276" t="s">
        <v>45</v>
      </c>
      <c r="G1276">
        <v>8</v>
      </c>
      <c r="H1276">
        <v>1</v>
      </c>
      <c r="I1276" t="s">
        <v>51</v>
      </c>
      <c r="J1276">
        <v>1</v>
      </c>
      <c r="K1276">
        <v>1783</v>
      </c>
      <c r="L1276">
        <v>3</v>
      </c>
      <c r="M1276" t="s">
        <v>39</v>
      </c>
      <c r="N1276">
        <v>79</v>
      </c>
      <c r="O1276">
        <v>3</v>
      </c>
      <c r="P1276">
        <v>1</v>
      </c>
      <c r="Q1276" t="s">
        <v>50</v>
      </c>
      <c r="R1276">
        <v>1</v>
      </c>
      <c r="S1276" t="s">
        <v>48</v>
      </c>
      <c r="T1276">
        <v>2398</v>
      </c>
      <c r="U1276" t="str">
        <f t="shared" si="58"/>
        <v>Low</v>
      </c>
      <c r="V1276">
        <v>15999</v>
      </c>
      <c r="W1276">
        <v>1</v>
      </c>
      <c r="X1276" t="s">
        <v>42</v>
      </c>
      <c r="Y1276" t="s">
        <v>35</v>
      </c>
      <c r="Z1276">
        <v>17</v>
      </c>
      <c r="AA1276">
        <v>3</v>
      </c>
      <c r="AB1276">
        <v>3</v>
      </c>
      <c r="AC1276">
        <v>80</v>
      </c>
      <c r="AD1276">
        <v>0</v>
      </c>
      <c r="AE1276">
        <v>1</v>
      </c>
      <c r="AF1276">
        <v>6</v>
      </c>
      <c r="AG1276">
        <v>3</v>
      </c>
      <c r="AH1276" t="str">
        <f t="shared" si="59"/>
        <v>0-2 Years</v>
      </c>
      <c r="AI1276">
        <v>1</v>
      </c>
      <c r="AJ1276">
        <v>0</v>
      </c>
      <c r="AK1276">
        <v>0</v>
      </c>
      <c r="AL1276">
        <v>0</v>
      </c>
    </row>
    <row r="1277" spans="1:38" x14ac:dyDescent="0.25">
      <c r="A1277">
        <v>31</v>
      </c>
      <c r="B1277" t="str">
        <f t="shared" si="57"/>
        <v>Mid Career (31-45)</v>
      </c>
      <c r="C1277" t="s">
        <v>43</v>
      </c>
      <c r="D1277" t="s">
        <v>36</v>
      </c>
      <c r="E1277">
        <v>196</v>
      </c>
      <c r="F1277" t="s">
        <v>37</v>
      </c>
      <c r="G1277">
        <v>29</v>
      </c>
      <c r="H1277">
        <v>4</v>
      </c>
      <c r="I1277" t="s">
        <v>59</v>
      </c>
      <c r="J1277">
        <v>1</v>
      </c>
      <c r="K1277">
        <v>1784</v>
      </c>
      <c r="L1277">
        <v>1</v>
      </c>
      <c r="M1277" t="s">
        <v>39</v>
      </c>
      <c r="N1277">
        <v>91</v>
      </c>
      <c r="O1277">
        <v>2</v>
      </c>
      <c r="P1277">
        <v>2</v>
      </c>
      <c r="Q1277" t="s">
        <v>40</v>
      </c>
      <c r="R1277">
        <v>4</v>
      </c>
      <c r="S1277" t="s">
        <v>48</v>
      </c>
      <c r="T1277">
        <v>5468</v>
      </c>
      <c r="U1277" t="str">
        <f t="shared" si="58"/>
        <v>Medium</v>
      </c>
      <c r="V1277">
        <v>13402</v>
      </c>
      <c r="W1277">
        <v>1</v>
      </c>
      <c r="X1277" t="s">
        <v>42</v>
      </c>
      <c r="Y1277" t="s">
        <v>43</v>
      </c>
      <c r="Z1277">
        <v>14</v>
      </c>
      <c r="AA1277">
        <v>3</v>
      </c>
      <c r="AB1277">
        <v>1</v>
      </c>
      <c r="AC1277">
        <v>80</v>
      </c>
      <c r="AD1277">
        <v>2</v>
      </c>
      <c r="AE1277">
        <v>13</v>
      </c>
      <c r="AF1277">
        <v>3</v>
      </c>
      <c r="AG1277">
        <v>3</v>
      </c>
      <c r="AH1277" t="str">
        <f t="shared" si="59"/>
        <v>6+ Years</v>
      </c>
      <c r="AI1277">
        <v>12</v>
      </c>
      <c r="AJ1277">
        <v>7</v>
      </c>
      <c r="AK1277">
        <v>5</v>
      </c>
      <c r="AL1277">
        <v>7</v>
      </c>
    </row>
    <row r="1278" spans="1:38" x14ac:dyDescent="0.25">
      <c r="A1278">
        <v>51</v>
      </c>
      <c r="B1278" t="str">
        <f t="shared" si="57"/>
        <v>Late Career (46+)</v>
      </c>
      <c r="C1278" t="s">
        <v>43</v>
      </c>
      <c r="D1278" t="s">
        <v>36</v>
      </c>
      <c r="E1278">
        <v>942</v>
      </c>
      <c r="F1278" t="s">
        <v>45</v>
      </c>
      <c r="G1278">
        <v>3</v>
      </c>
      <c r="H1278">
        <v>3</v>
      </c>
      <c r="I1278" t="s">
        <v>60</v>
      </c>
      <c r="J1278">
        <v>1</v>
      </c>
      <c r="K1278">
        <v>1786</v>
      </c>
      <c r="L1278">
        <v>1</v>
      </c>
      <c r="M1278" t="s">
        <v>39</v>
      </c>
      <c r="N1278">
        <v>53</v>
      </c>
      <c r="O1278">
        <v>3</v>
      </c>
      <c r="P1278">
        <v>3</v>
      </c>
      <c r="Q1278" t="s">
        <v>56</v>
      </c>
      <c r="R1278">
        <v>3</v>
      </c>
      <c r="S1278" t="s">
        <v>48</v>
      </c>
      <c r="T1278">
        <v>13116</v>
      </c>
      <c r="U1278" t="str">
        <f t="shared" si="58"/>
        <v>High</v>
      </c>
      <c r="V1278">
        <v>22984</v>
      </c>
      <c r="W1278">
        <v>2</v>
      </c>
      <c r="X1278" t="s">
        <v>42</v>
      </c>
      <c r="Y1278" t="s">
        <v>43</v>
      </c>
      <c r="Z1278">
        <v>11</v>
      </c>
      <c r="AA1278">
        <v>3</v>
      </c>
      <c r="AB1278">
        <v>4</v>
      </c>
      <c r="AC1278">
        <v>80</v>
      </c>
      <c r="AD1278">
        <v>0</v>
      </c>
      <c r="AE1278">
        <v>15</v>
      </c>
      <c r="AF1278">
        <v>2</v>
      </c>
      <c r="AG1278">
        <v>3</v>
      </c>
      <c r="AH1278" t="str">
        <f t="shared" si="59"/>
        <v>0-2 Years</v>
      </c>
      <c r="AI1278">
        <v>2</v>
      </c>
      <c r="AJ1278">
        <v>2</v>
      </c>
      <c r="AK1278">
        <v>2</v>
      </c>
      <c r="AL1278">
        <v>2</v>
      </c>
    </row>
    <row r="1279" spans="1:38" x14ac:dyDescent="0.25">
      <c r="A1279">
        <v>37</v>
      </c>
      <c r="B1279" t="str">
        <f t="shared" si="57"/>
        <v>Mid Career (31-45)</v>
      </c>
      <c r="C1279" t="s">
        <v>43</v>
      </c>
      <c r="D1279" t="s">
        <v>36</v>
      </c>
      <c r="E1279">
        <v>589</v>
      </c>
      <c r="F1279" t="s">
        <v>37</v>
      </c>
      <c r="G1279">
        <v>9</v>
      </c>
      <c r="H1279">
        <v>2</v>
      </c>
      <c r="I1279" t="s">
        <v>59</v>
      </c>
      <c r="J1279">
        <v>1</v>
      </c>
      <c r="K1279">
        <v>1787</v>
      </c>
      <c r="L1279">
        <v>2</v>
      </c>
      <c r="M1279" t="s">
        <v>46</v>
      </c>
      <c r="N1279">
        <v>46</v>
      </c>
      <c r="O1279">
        <v>2</v>
      </c>
      <c r="P1279">
        <v>2</v>
      </c>
      <c r="Q1279" t="s">
        <v>40</v>
      </c>
      <c r="R1279">
        <v>2</v>
      </c>
      <c r="S1279" t="s">
        <v>48</v>
      </c>
      <c r="T1279">
        <v>4189</v>
      </c>
      <c r="U1279" t="str">
        <f t="shared" si="58"/>
        <v>Medium</v>
      </c>
      <c r="V1279">
        <v>8800</v>
      </c>
      <c r="W1279">
        <v>1</v>
      </c>
      <c r="X1279" t="s">
        <v>42</v>
      </c>
      <c r="Y1279" t="s">
        <v>43</v>
      </c>
      <c r="Z1279">
        <v>14</v>
      </c>
      <c r="AA1279">
        <v>3</v>
      </c>
      <c r="AB1279">
        <v>1</v>
      </c>
      <c r="AC1279">
        <v>80</v>
      </c>
      <c r="AD1279">
        <v>2</v>
      </c>
      <c r="AE1279">
        <v>5</v>
      </c>
      <c r="AF1279">
        <v>2</v>
      </c>
      <c r="AG1279">
        <v>3</v>
      </c>
      <c r="AH1279" t="str">
        <f t="shared" si="59"/>
        <v>3-5 Years</v>
      </c>
      <c r="AI1279">
        <v>5</v>
      </c>
      <c r="AJ1279">
        <v>2</v>
      </c>
      <c r="AK1279">
        <v>0</v>
      </c>
      <c r="AL1279">
        <v>3</v>
      </c>
    </row>
    <row r="1280" spans="1:38" x14ac:dyDescent="0.25">
      <c r="A1280">
        <v>46</v>
      </c>
      <c r="B1280" t="str">
        <f t="shared" si="57"/>
        <v>Late Career (46+)</v>
      </c>
      <c r="C1280" t="s">
        <v>43</v>
      </c>
      <c r="D1280" t="s">
        <v>36</v>
      </c>
      <c r="E1280">
        <v>734</v>
      </c>
      <c r="F1280" t="s">
        <v>45</v>
      </c>
      <c r="G1280">
        <v>2</v>
      </c>
      <c r="H1280">
        <v>4</v>
      </c>
      <c r="I1280" t="s">
        <v>51</v>
      </c>
      <c r="J1280">
        <v>1</v>
      </c>
      <c r="K1280">
        <v>1789</v>
      </c>
      <c r="L1280">
        <v>3</v>
      </c>
      <c r="M1280" t="s">
        <v>46</v>
      </c>
      <c r="N1280">
        <v>46</v>
      </c>
      <c r="O1280">
        <v>3</v>
      </c>
      <c r="P1280">
        <v>5</v>
      </c>
      <c r="Q1280" t="s">
        <v>58</v>
      </c>
      <c r="R1280">
        <v>4</v>
      </c>
      <c r="S1280" t="s">
        <v>52</v>
      </c>
      <c r="T1280">
        <v>19328</v>
      </c>
      <c r="U1280" t="str">
        <f t="shared" si="58"/>
        <v>High</v>
      </c>
      <c r="V1280">
        <v>14218</v>
      </c>
      <c r="W1280">
        <v>7</v>
      </c>
      <c r="X1280" t="s">
        <v>42</v>
      </c>
      <c r="Y1280" t="s">
        <v>35</v>
      </c>
      <c r="Z1280">
        <v>17</v>
      </c>
      <c r="AA1280">
        <v>3</v>
      </c>
      <c r="AB1280">
        <v>3</v>
      </c>
      <c r="AC1280">
        <v>80</v>
      </c>
      <c r="AD1280">
        <v>1</v>
      </c>
      <c r="AE1280">
        <v>24</v>
      </c>
      <c r="AF1280">
        <v>3</v>
      </c>
      <c r="AG1280">
        <v>3</v>
      </c>
      <c r="AH1280" t="str">
        <f t="shared" si="59"/>
        <v>0-2 Years</v>
      </c>
      <c r="AI1280">
        <v>2</v>
      </c>
      <c r="AJ1280">
        <v>1</v>
      </c>
      <c r="AK1280">
        <v>2</v>
      </c>
      <c r="AL1280">
        <v>2</v>
      </c>
    </row>
    <row r="1281" spans="1:38" x14ac:dyDescent="0.25">
      <c r="A1281">
        <v>36</v>
      </c>
      <c r="B1281" t="str">
        <f t="shared" si="57"/>
        <v>Mid Career (31-45)</v>
      </c>
      <c r="C1281" t="s">
        <v>43</v>
      </c>
      <c r="D1281" t="s">
        <v>36</v>
      </c>
      <c r="E1281">
        <v>1383</v>
      </c>
      <c r="F1281" t="s">
        <v>45</v>
      </c>
      <c r="G1281">
        <v>10</v>
      </c>
      <c r="H1281">
        <v>3</v>
      </c>
      <c r="I1281" t="s">
        <v>38</v>
      </c>
      <c r="J1281">
        <v>1</v>
      </c>
      <c r="K1281">
        <v>1790</v>
      </c>
      <c r="L1281">
        <v>4</v>
      </c>
      <c r="M1281" t="s">
        <v>46</v>
      </c>
      <c r="N1281">
        <v>90</v>
      </c>
      <c r="O1281">
        <v>3</v>
      </c>
      <c r="P1281">
        <v>3</v>
      </c>
      <c r="Q1281" t="s">
        <v>54</v>
      </c>
      <c r="R1281">
        <v>1</v>
      </c>
      <c r="S1281" t="s">
        <v>48</v>
      </c>
      <c r="T1281">
        <v>8321</v>
      </c>
      <c r="U1281" t="str">
        <f t="shared" si="58"/>
        <v>High</v>
      </c>
      <c r="V1281">
        <v>25949</v>
      </c>
      <c r="W1281">
        <v>7</v>
      </c>
      <c r="X1281" t="s">
        <v>42</v>
      </c>
      <c r="Y1281" t="s">
        <v>35</v>
      </c>
      <c r="Z1281">
        <v>13</v>
      </c>
      <c r="AA1281">
        <v>3</v>
      </c>
      <c r="AB1281">
        <v>4</v>
      </c>
      <c r="AC1281">
        <v>80</v>
      </c>
      <c r="AD1281">
        <v>1</v>
      </c>
      <c r="AE1281">
        <v>15</v>
      </c>
      <c r="AF1281">
        <v>1</v>
      </c>
      <c r="AG1281">
        <v>3</v>
      </c>
      <c r="AH1281" t="str">
        <f t="shared" si="59"/>
        <v>6+ Years</v>
      </c>
      <c r="AI1281">
        <v>12</v>
      </c>
      <c r="AJ1281">
        <v>8</v>
      </c>
      <c r="AK1281">
        <v>5</v>
      </c>
      <c r="AL1281">
        <v>7</v>
      </c>
    </row>
    <row r="1282" spans="1:38" x14ac:dyDescent="0.25">
      <c r="A1282">
        <v>44</v>
      </c>
      <c r="B1282" t="str">
        <f t="shared" si="57"/>
        <v>Mid Career (31-45)</v>
      </c>
      <c r="C1282" t="s">
        <v>35</v>
      </c>
      <c r="D1282" t="s">
        <v>44</v>
      </c>
      <c r="E1282">
        <v>429</v>
      </c>
      <c r="F1282" t="s">
        <v>45</v>
      </c>
      <c r="G1282">
        <v>1</v>
      </c>
      <c r="H1282">
        <v>2</v>
      </c>
      <c r="I1282" t="s">
        <v>51</v>
      </c>
      <c r="J1282">
        <v>1</v>
      </c>
      <c r="K1282">
        <v>1792</v>
      </c>
      <c r="L1282">
        <v>3</v>
      </c>
      <c r="M1282" t="s">
        <v>46</v>
      </c>
      <c r="N1282">
        <v>99</v>
      </c>
      <c r="O1282">
        <v>3</v>
      </c>
      <c r="P1282">
        <v>1</v>
      </c>
      <c r="Q1282" t="s">
        <v>47</v>
      </c>
      <c r="R1282">
        <v>2</v>
      </c>
      <c r="S1282" t="s">
        <v>52</v>
      </c>
      <c r="T1282">
        <v>2342</v>
      </c>
      <c r="U1282" t="str">
        <f t="shared" si="58"/>
        <v>Low</v>
      </c>
      <c r="V1282">
        <v>11092</v>
      </c>
      <c r="W1282">
        <v>1</v>
      </c>
      <c r="X1282" t="s">
        <v>42</v>
      </c>
      <c r="Y1282" t="s">
        <v>35</v>
      </c>
      <c r="Z1282">
        <v>12</v>
      </c>
      <c r="AA1282">
        <v>3</v>
      </c>
      <c r="AB1282">
        <v>3</v>
      </c>
      <c r="AC1282">
        <v>80</v>
      </c>
      <c r="AD1282">
        <v>3</v>
      </c>
      <c r="AE1282">
        <v>6</v>
      </c>
      <c r="AF1282">
        <v>2</v>
      </c>
      <c r="AG1282">
        <v>2</v>
      </c>
      <c r="AH1282" t="str">
        <f t="shared" si="59"/>
        <v>3-5 Years</v>
      </c>
      <c r="AI1282">
        <v>5</v>
      </c>
      <c r="AJ1282">
        <v>3</v>
      </c>
      <c r="AK1282">
        <v>2</v>
      </c>
      <c r="AL1282">
        <v>3</v>
      </c>
    </row>
    <row r="1283" spans="1:38" x14ac:dyDescent="0.25">
      <c r="A1283">
        <v>37</v>
      </c>
      <c r="B1283" t="str">
        <f t="shared" ref="B1283:B1346" si="60">IF(A1283&lt;=30,"Early Career (18-30)",
 IF(A1283&lt;=45,"Mid Career (31-45)",
 "Late Career (46+)"))</f>
        <v>Mid Career (31-45)</v>
      </c>
      <c r="C1283" t="s">
        <v>43</v>
      </c>
      <c r="D1283" t="s">
        <v>36</v>
      </c>
      <c r="E1283">
        <v>1239</v>
      </c>
      <c r="F1283" t="s">
        <v>61</v>
      </c>
      <c r="G1283">
        <v>8</v>
      </c>
      <c r="H1283">
        <v>2</v>
      </c>
      <c r="I1283" t="s">
        <v>49</v>
      </c>
      <c r="J1283">
        <v>1</v>
      </c>
      <c r="K1283">
        <v>1794</v>
      </c>
      <c r="L1283">
        <v>3</v>
      </c>
      <c r="M1283" t="s">
        <v>46</v>
      </c>
      <c r="N1283">
        <v>89</v>
      </c>
      <c r="O1283">
        <v>3</v>
      </c>
      <c r="P1283">
        <v>2</v>
      </c>
      <c r="Q1283" t="s">
        <v>61</v>
      </c>
      <c r="R1283">
        <v>2</v>
      </c>
      <c r="S1283" t="s">
        <v>52</v>
      </c>
      <c r="T1283">
        <v>4071</v>
      </c>
      <c r="U1283" t="str">
        <f t="shared" ref="U1283:U1346" si="61">IF(T1283&lt;3000,"Low",
 IF(T1283&lt;7000,"Medium",
 "High"))</f>
        <v>Medium</v>
      </c>
      <c r="V1283">
        <v>12832</v>
      </c>
      <c r="W1283">
        <v>2</v>
      </c>
      <c r="X1283" t="s">
        <v>42</v>
      </c>
      <c r="Y1283" t="s">
        <v>43</v>
      </c>
      <c r="Z1283">
        <v>13</v>
      </c>
      <c r="AA1283">
        <v>3</v>
      </c>
      <c r="AB1283">
        <v>3</v>
      </c>
      <c r="AC1283">
        <v>80</v>
      </c>
      <c r="AD1283">
        <v>0</v>
      </c>
      <c r="AE1283">
        <v>19</v>
      </c>
      <c r="AF1283">
        <v>4</v>
      </c>
      <c r="AG1283">
        <v>2</v>
      </c>
      <c r="AH1283" t="str">
        <f t="shared" ref="AH1283:AH1346" si="62">IF(AI1283&lt;=2,"0-2 Years",
 IF(AI1283&lt;=5,"3-5 Years",
 "6+ Years"))</f>
        <v>6+ Years</v>
      </c>
      <c r="AI1283">
        <v>10</v>
      </c>
      <c r="AJ1283">
        <v>0</v>
      </c>
      <c r="AK1283">
        <v>4</v>
      </c>
      <c r="AL1283">
        <v>7</v>
      </c>
    </row>
    <row r="1284" spans="1:38" x14ac:dyDescent="0.25">
      <c r="A1284">
        <v>35</v>
      </c>
      <c r="B1284" t="str">
        <f t="shared" si="60"/>
        <v>Mid Career (31-45)</v>
      </c>
      <c r="C1284" t="s">
        <v>35</v>
      </c>
      <c r="D1284" t="s">
        <v>36</v>
      </c>
      <c r="E1284">
        <v>303</v>
      </c>
      <c r="F1284" t="s">
        <v>37</v>
      </c>
      <c r="G1284">
        <v>27</v>
      </c>
      <c r="H1284">
        <v>3</v>
      </c>
      <c r="I1284" t="s">
        <v>38</v>
      </c>
      <c r="J1284">
        <v>1</v>
      </c>
      <c r="K1284">
        <v>1797</v>
      </c>
      <c r="L1284">
        <v>3</v>
      </c>
      <c r="M1284" t="s">
        <v>46</v>
      </c>
      <c r="N1284">
        <v>84</v>
      </c>
      <c r="O1284">
        <v>3</v>
      </c>
      <c r="P1284">
        <v>2</v>
      </c>
      <c r="Q1284" t="s">
        <v>40</v>
      </c>
      <c r="R1284">
        <v>4</v>
      </c>
      <c r="S1284" t="s">
        <v>41</v>
      </c>
      <c r="T1284">
        <v>5813</v>
      </c>
      <c r="U1284" t="str">
        <f t="shared" si="61"/>
        <v>Medium</v>
      </c>
      <c r="V1284">
        <v>13492</v>
      </c>
      <c r="W1284">
        <v>1</v>
      </c>
      <c r="X1284" t="s">
        <v>42</v>
      </c>
      <c r="Y1284" t="s">
        <v>35</v>
      </c>
      <c r="Z1284">
        <v>18</v>
      </c>
      <c r="AA1284">
        <v>3</v>
      </c>
      <c r="AB1284">
        <v>4</v>
      </c>
      <c r="AC1284">
        <v>80</v>
      </c>
      <c r="AD1284">
        <v>0</v>
      </c>
      <c r="AE1284">
        <v>10</v>
      </c>
      <c r="AF1284">
        <v>2</v>
      </c>
      <c r="AG1284">
        <v>3</v>
      </c>
      <c r="AH1284" t="str">
        <f t="shared" si="62"/>
        <v>6+ Years</v>
      </c>
      <c r="AI1284">
        <v>10</v>
      </c>
      <c r="AJ1284">
        <v>7</v>
      </c>
      <c r="AK1284">
        <v>7</v>
      </c>
      <c r="AL1284">
        <v>7</v>
      </c>
    </row>
    <row r="1285" spans="1:38" x14ac:dyDescent="0.25">
      <c r="A1285">
        <v>33</v>
      </c>
      <c r="B1285" t="str">
        <f t="shared" si="60"/>
        <v>Mid Career (31-45)</v>
      </c>
      <c r="C1285" t="s">
        <v>43</v>
      </c>
      <c r="D1285" t="s">
        <v>36</v>
      </c>
      <c r="E1285">
        <v>867</v>
      </c>
      <c r="F1285" t="s">
        <v>45</v>
      </c>
      <c r="G1285">
        <v>8</v>
      </c>
      <c r="H1285">
        <v>4</v>
      </c>
      <c r="I1285" t="s">
        <v>38</v>
      </c>
      <c r="J1285">
        <v>1</v>
      </c>
      <c r="K1285">
        <v>1798</v>
      </c>
      <c r="L1285">
        <v>4</v>
      </c>
      <c r="M1285" t="s">
        <v>46</v>
      </c>
      <c r="N1285">
        <v>90</v>
      </c>
      <c r="O1285">
        <v>4</v>
      </c>
      <c r="P1285">
        <v>1</v>
      </c>
      <c r="Q1285" t="s">
        <v>47</v>
      </c>
      <c r="R1285">
        <v>1</v>
      </c>
      <c r="S1285" t="s">
        <v>48</v>
      </c>
      <c r="T1285">
        <v>3143</v>
      </c>
      <c r="U1285" t="str">
        <f t="shared" si="61"/>
        <v>Medium</v>
      </c>
      <c r="V1285">
        <v>6076</v>
      </c>
      <c r="W1285">
        <v>6</v>
      </c>
      <c r="X1285" t="s">
        <v>42</v>
      </c>
      <c r="Y1285" t="s">
        <v>43</v>
      </c>
      <c r="Z1285">
        <v>19</v>
      </c>
      <c r="AA1285">
        <v>3</v>
      </c>
      <c r="AB1285">
        <v>2</v>
      </c>
      <c r="AC1285">
        <v>80</v>
      </c>
      <c r="AD1285">
        <v>1</v>
      </c>
      <c r="AE1285">
        <v>14</v>
      </c>
      <c r="AF1285">
        <v>1</v>
      </c>
      <c r="AG1285">
        <v>3</v>
      </c>
      <c r="AH1285" t="str">
        <f t="shared" si="62"/>
        <v>6+ Years</v>
      </c>
      <c r="AI1285">
        <v>10</v>
      </c>
      <c r="AJ1285">
        <v>8</v>
      </c>
      <c r="AK1285">
        <v>7</v>
      </c>
      <c r="AL1285">
        <v>6</v>
      </c>
    </row>
    <row r="1286" spans="1:38" x14ac:dyDescent="0.25">
      <c r="A1286">
        <v>28</v>
      </c>
      <c r="B1286" t="str">
        <f t="shared" si="60"/>
        <v>Early Career (18-30)</v>
      </c>
      <c r="C1286" t="s">
        <v>43</v>
      </c>
      <c r="D1286" t="s">
        <v>36</v>
      </c>
      <c r="E1286">
        <v>1181</v>
      </c>
      <c r="F1286" t="s">
        <v>45</v>
      </c>
      <c r="G1286">
        <v>1</v>
      </c>
      <c r="H1286">
        <v>3</v>
      </c>
      <c r="I1286" t="s">
        <v>38</v>
      </c>
      <c r="J1286">
        <v>1</v>
      </c>
      <c r="K1286">
        <v>1799</v>
      </c>
      <c r="L1286">
        <v>3</v>
      </c>
      <c r="M1286" t="s">
        <v>46</v>
      </c>
      <c r="N1286">
        <v>82</v>
      </c>
      <c r="O1286">
        <v>3</v>
      </c>
      <c r="P1286">
        <v>1</v>
      </c>
      <c r="Q1286" t="s">
        <v>47</v>
      </c>
      <c r="R1286">
        <v>4</v>
      </c>
      <c r="S1286" t="s">
        <v>48</v>
      </c>
      <c r="T1286">
        <v>2044</v>
      </c>
      <c r="U1286" t="str">
        <f t="shared" si="61"/>
        <v>Low</v>
      </c>
      <c r="V1286">
        <v>5531</v>
      </c>
      <c r="W1286">
        <v>1</v>
      </c>
      <c r="X1286" t="s">
        <v>42</v>
      </c>
      <c r="Y1286" t="s">
        <v>43</v>
      </c>
      <c r="Z1286">
        <v>11</v>
      </c>
      <c r="AA1286">
        <v>3</v>
      </c>
      <c r="AB1286">
        <v>3</v>
      </c>
      <c r="AC1286">
        <v>80</v>
      </c>
      <c r="AD1286">
        <v>1</v>
      </c>
      <c r="AE1286">
        <v>5</v>
      </c>
      <c r="AF1286">
        <v>6</v>
      </c>
      <c r="AG1286">
        <v>4</v>
      </c>
      <c r="AH1286" t="str">
        <f t="shared" si="62"/>
        <v>3-5 Years</v>
      </c>
      <c r="AI1286">
        <v>5</v>
      </c>
      <c r="AJ1286">
        <v>3</v>
      </c>
      <c r="AK1286">
        <v>0</v>
      </c>
      <c r="AL1286">
        <v>3</v>
      </c>
    </row>
    <row r="1287" spans="1:38" x14ac:dyDescent="0.25">
      <c r="A1287">
        <v>39</v>
      </c>
      <c r="B1287" t="str">
        <f t="shared" si="60"/>
        <v>Mid Career (31-45)</v>
      </c>
      <c r="C1287" t="s">
        <v>43</v>
      </c>
      <c r="D1287" t="s">
        <v>36</v>
      </c>
      <c r="E1287">
        <v>1253</v>
      </c>
      <c r="F1287" t="s">
        <v>45</v>
      </c>
      <c r="G1287">
        <v>10</v>
      </c>
      <c r="H1287">
        <v>1</v>
      </c>
      <c r="I1287" t="s">
        <v>51</v>
      </c>
      <c r="J1287">
        <v>1</v>
      </c>
      <c r="K1287">
        <v>1800</v>
      </c>
      <c r="L1287">
        <v>3</v>
      </c>
      <c r="M1287" t="s">
        <v>46</v>
      </c>
      <c r="N1287">
        <v>65</v>
      </c>
      <c r="O1287">
        <v>3</v>
      </c>
      <c r="P1287">
        <v>3</v>
      </c>
      <c r="Q1287" t="s">
        <v>58</v>
      </c>
      <c r="R1287">
        <v>3</v>
      </c>
      <c r="S1287" t="s">
        <v>41</v>
      </c>
      <c r="T1287">
        <v>13464</v>
      </c>
      <c r="U1287" t="str">
        <f t="shared" si="61"/>
        <v>High</v>
      </c>
      <c r="V1287">
        <v>7914</v>
      </c>
      <c r="W1287">
        <v>7</v>
      </c>
      <c r="X1287" t="s">
        <v>42</v>
      </c>
      <c r="Y1287" t="s">
        <v>43</v>
      </c>
      <c r="Z1287">
        <v>21</v>
      </c>
      <c r="AA1287">
        <v>4</v>
      </c>
      <c r="AB1287">
        <v>3</v>
      </c>
      <c r="AC1287">
        <v>80</v>
      </c>
      <c r="AD1287">
        <v>0</v>
      </c>
      <c r="AE1287">
        <v>9</v>
      </c>
      <c r="AF1287">
        <v>3</v>
      </c>
      <c r="AG1287">
        <v>3</v>
      </c>
      <c r="AH1287" t="str">
        <f t="shared" si="62"/>
        <v>3-5 Years</v>
      </c>
      <c r="AI1287">
        <v>4</v>
      </c>
      <c r="AJ1287">
        <v>3</v>
      </c>
      <c r="AK1287">
        <v>2</v>
      </c>
      <c r="AL1287">
        <v>2</v>
      </c>
    </row>
    <row r="1288" spans="1:38" x14ac:dyDescent="0.25">
      <c r="A1288">
        <v>46</v>
      </c>
      <c r="B1288" t="str">
        <f t="shared" si="60"/>
        <v>Late Career (46+)</v>
      </c>
      <c r="C1288" t="s">
        <v>43</v>
      </c>
      <c r="D1288" t="s">
        <v>55</v>
      </c>
      <c r="E1288">
        <v>849</v>
      </c>
      <c r="F1288" t="s">
        <v>37</v>
      </c>
      <c r="G1288">
        <v>26</v>
      </c>
      <c r="H1288">
        <v>2</v>
      </c>
      <c r="I1288" t="s">
        <v>38</v>
      </c>
      <c r="J1288">
        <v>1</v>
      </c>
      <c r="K1288">
        <v>1801</v>
      </c>
      <c r="L1288">
        <v>2</v>
      </c>
      <c r="M1288" t="s">
        <v>46</v>
      </c>
      <c r="N1288">
        <v>98</v>
      </c>
      <c r="O1288">
        <v>2</v>
      </c>
      <c r="P1288">
        <v>2</v>
      </c>
      <c r="Q1288" t="s">
        <v>40</v>
      </c>
      <c r="R1288">
        <v>2</v>
      </c>
      <c r="S1288" t="s">
        <v>41</v>
      </c>
      <c r="T1288">
        <v>7991</v>
      </c>
      <c r="U1288" t="str">
        <f t="shared" si="61"/>
        <v>High</v>
      </c>
      <c r="V1288">
        <v>25166</v>
      </c>
      <c r="W1288">
        <v>8</v>
      </c>
      <c r="X1288" t="s">
        <v>42</v>
      </c>
      <c r="Y1288" t="s">
        <v>43</v>
      </c>
      <c r="Z1288">
        <v>15</v>
      </c>
      <c r="AA1288">
        <v>3</v>
      </c>
      <c r="AB1288">
        <v>3</v>
      </c>
      <c r="AC1288">
        <v>80</v>
      </c>
      <c r="AD1288">
        <v>0</v>
      </c>
      <c r="AE1288">
        <v>6</v>
      </c>
      <c r="AF1288">
        <v>3</v>
      </c>
      <c r="AG1288">
        <v>3</v>
      </c>
      <c r="AH1288" t="str">
        <f t="shared" si="62"/>
        <v>0-2 Years</v>
      </c>
      <c r="AI1288">
        <v>2</v>
      </c>
      <c r="AJ1288">
        <v>2</v>
      </c>
      <c r="AK1288">
        <v>2</v>
      </c>
      <c r="AL1288">
        <v>2</v>
      </c>
    </row>
    <row r="1289" spans="1:38" x14ac:dyDescent="0.25">
      <c r="A1289">
        <v>40</v>
      </c>
      <c r="B1289" t="str">
        <f t="shared" si="60"/>
        <v>Mid Career (31-45)</v>
      </c>
      <c r="C1289" t="s">
        <v>43</v>
      </c>
      <c r="D1289" t="s">
        <v>36</v>
      </c>
      <c r="E1289">
        <v>616</v>
      </c>
      <c r="F1289" t="s">
        <v>45</v>
      </c>
      <c r="G1289">
        <v>2</v>
      </c>
      <c r="H1289">
        <v>2</v>
      </c>
      <c r="I1289" t="s">
        <v>38</v>
      </c>
      <c r="J1289">
        <v>1</v>
      </c>
      <c r="K1289">
        <v>1802</v>
      </c>
      <c r="L1289">
        <v>3</v>
      </c>
      <c r="M1289" t="s">
        <v>39</v>
      </c>
      <c r="N1289">
        <v>99</v>
      </c>
      <c r="O1289">
        <v>3</v>
      </c>
      <c r="P1289">
        <v>1</v>
      </c>
      <c r="Q1289" t="s">
        <v>50</v>
      </c>
      <c r="R1289">
        <v>1</v>
      </c>
      <c r="S1289" t="s">
        <v>48</v>
      </c>
      <c r="T1289">
        <v>3377</v>
      </c>
      <c r="U1289" t="str">
        <f t="shared" si="61"/>
        <v>Medium</v>
      </c>
      <c r="V1289">
        <v>25605</v>
      </c>
      <c r="W1289">
        <v>4</v>
      </c>
      <c r="X1289" t="s">
        <v>42</v>
      </c>
      <c r="Y1289" t="s">
        <v>43</v>
      </c>
      <c r="Z1289">
        <v>17</v>
      </c>
      <c r="AA1289">
        <v>3</v>
      </c>
      <c r="AB1289">
        <v>4</v>
      </c>
      <c r="AC1289">
        <v>80</v>
      </c>
      <c r="AD1289">
        <v>1</v>
      </c>
      <c r="AE1289">
        <v>7</v>
      </c>
      <c r="AF1289">
        <v>5</v>
      </c>
      <c r="AG1289">
        <v>2</v>
      </c>
      <c r="AH1289" t="str">
        <f t="shared" si="62"/>
        <v>3-5 Years</v>
      </c>
      <c r="AI1289">
        <v>4</v>
      </c>
      <c r="AJ1289">
        <v>3</v>
      </c>
      <c r="AK1289">
        <v>0</v>
      </c>
      <c r="AL1289">
        <v>2</v>
      </c>
    </row>
    <row r="1290" spans="1:38" x14ac:dyDescent="0.25">
      <c r="A1290">
        <v>42</v>
      </c>
      <c r="B1290" t="str">
        <f t="shared" si="60"/>
        <v>Mid Career (31-45)</v>
      </c>
      <c r="C1290" t="s">
        <v>43</v>
      </c>
      <c r="D1290" t="s">
        <v>36</v>
      </c>
      <c r="E1290">
        <v>1128</v>
      </c>
      <c r="F1290" t="s">
        <v>45</v>
      </c>
      <c r="G1290">
        <v>13</v>
      </c>
      <c r="H1290">
        <v>3</v>
      </c>
      <c r="I1290" t="s">
        <v>51</v>
      </c>
      <c r="J1290">
        <v>1</v>
      </c>
      <c r="K1290">
        <v>1803</v>
      </c>
      <c r="L1290">
        <v>2</v>
      </c>
      <c r="M1290" t="s">
        <v>46</v>
      </c>
      <c r="N1290">
        <v>95</v>
      </c>
      <c r="O1290">
        <v>4</v>
      </c>
      <c r="P1290">
        <v>2</v>
      </c>
      <c r="Q1290" t="s">
        <v>54</v>
      </c>
      <c r="R1290">
        <v>1</v>
      </c>
      <c r="S1290" t="s">
        <v>48</v>
      </c>
      <c r="T1290">
        <v>5538</v>
      </c>
      <c r="U1290" t="str">
        <f t="shared" si="61"/>
        <v>Medium</v>
      </c>
      <c r="V1290">
        <v>5696</v>
      </c>
      <c r="W1290">
        <v>5</v>
      </c>
      <c r="X1290" t="s">
        <v>42</v>
      </c>
      <c r="Y1290" t="s">
        <v>43</v>
      </c>
      <c r="Z1290">
        <v>18</v>
      </c>
      <c r="AA1290">
        <v>3</v>
      </c>
      <c r="AB1290">
        <v>3</v>
      </c>
      <c r="AC1290">
        <v>80</v>
      </c>
      <c r="AD1290">
        <v>2</v>
      </c>
      <c r="AE1290">
        <v>10</v>
      </c>
      <c r="AF1290">
        <v>2</v>
      </c>
      <c r="AG1290">
        <v>2</v>
      </c>
      <c r="AH1290" t="str">
        <f t="shared" si="62"/>
        <v>0-2 Years</v>
      </c>
      <c r="AI1290">
        <v>0</v>
      </c>
      <c r="AJ1290">
        <v>0</v>
      </c>
      <c r="AK1290">
        <v>0</v>
      </c>
      <c r="AL1290">
        <v>0</v>
      </c>
    </row>
    <row r="1291" spans="1:38" x14ac:dyDescent="0.25">
      <c r="A1291">
        <v>35</v>
      </c>
      <c r="B1291" t="str">
        <f t="shared" si="60"/>
        <v>Mid Career (31-45)</v>
      </c>
      <c r="C1291" t="s">
        <v>43</v>
      </c>
      <c r="D1291" t="s">
        <v>55</v>
      </c>
      <c r="E1291">
        <v>1180</v>
      </c>
      <c r="F1291" t="s">
        <v>45</v>
      </c>
      <c r="G1291">
        <v>2</v>
      </c>
      <c r="H1291">
        <v>2</v>
      </c>
      <c r="I1291" t="s">
        <v>51</v>
      </c>
      <c r="J1291">
        <v>1</v>
      </c>
      <c r="K1291">
        <v>1804</v>
      </c>
      <c r="L1291">
        <v>2</v>
      </c>
      <c r="M1291" t="s">
        <v>46</v>
      </c>
      <c r="N1291">
        <v>90</v>
      </c>
      <c r="O1291">
        <v>3</v>
      </c>
      <c r="P1291">
        <v>2</v>
      </c>
      <c r="Q1291" t="s">
        <v>53</v>
      </c>
      <c r="R1291">
        <v>4</v>
      </c>
      <c r="S1291" t="s">
        <v>52</v>
      </c>
      <c r="T1291">
        <v>5762</v>
      </c>
      <c r="U1291" t="str">
        <f t="shared" si="61"/>
        <v>Medium</v>
      </c>
      <c r="V1291">
        <v>24442</v>
      </c>
      <c r="W1291">
        <v>2</v>
      </c>
      <c r="X1291" t="s">
        <v>42</v>
      </c>
      <c r="Y1291" t="s">
        <v>43</v>
      </c>
      <c r="Z1291">
        <v>14</v>
      </c>
      <c r="AA1291">
        <v>3</v>
      </c>
      <c r="AB1291">
        <v>3</v>
      </c>
      <c r="AC1291">
        <v>80</v>
      </c>
      <c r="AD1291">
        <v>1</v>
      </c>
      <c r="AE1291">
        <v>15</v>
      </c>
      <c r="AF1291">
        <v>6</v>
      </c>
      <c r="AG1291">
        <v>3</v>
      </c>
      <c r="AH1291" t="str">
        <f t="shared" si="62"/>
        <v>6+ Years</v>
      </c>
      <c r="AI1291">
        <v>7</v>
      </c>
      <c r="AJ1291">
        <v>7</v>
      </c>
      <c r="AK1291">
        <v>1</v>
      </c>
      <c r="AL1291">
        <v>7</v>
      </c>
    </row>
    <row r="1292" spans="1:38" x14ac:dyDescent="0.25">
      <c r="A1292">
        <v>38</v>
      </c>
      <c r="B1292" t="str">
        <f t="shared" si="60"/>
        <v>Mid Career (31-45)</v>
      </c>
      <c r="C1292" t="s">
        <v>43</v>
      </c>
      <c r="D1292" t="s">
        <v>55</v>
      </c>
      <c r="E1292">
        <v>1336</v>
      </c>
      <c r="F1292" t="s">
        <v>61</v>
      </c>
      <c r="G1292">
        <v>2</v>
      </c>
      <c r="H1292">
        <v>3</v>
      </c>
      <c r="I1292" t="s">
        <v>61</v>
      </c>
      <c r="J1292">
        <v>1</v>
      </c>
      <c r="K1292">
        <v>1805</v>
      </c>
      <c r="L1292">
        <v>1</v>
      </c>
      <c r="M1292" t="s">
        <v>46</v>
      </c>
      <c r="N1292">
        <v>100</v>
      </c>
      <c r="O1292">
        <v>3</v>
      </c>
      <c r="P1292">
        <v>1</v>
      </c>
      <c r="Q1292" t="s">
        <v>61</v>
      </c>
      <c r="R1292">
        <v>2</v>
      </c>
      <c r="S1292" t="s">
        <v>52</v>
      </c>
      <c r="T1292">
        <v>2592</v>
      </c>
      <c r="U1292" t="str">
        <f t="shared" si="61"/>
        <v>Low</v>
      </c>
      <c r="V1292">
        <v>7129</v>
      </c>
      <c r="W1292">
        <v>5</v>
      </c>
      <c r="X1292" t="s">
        <v>42</v>
      </c>
      <c r="Y1292" t="s">
        <v>43</v>
      </c>
      <c r="Z1292">
        <v>13</v>
      </c>
      <c r="AA1292">
        <v>3</v>
      </c>
      <c r="AB1292">
        <v>4</v>
      </c>
      <c r="AC1292">
        <v>80</v>
      </c>
      <c r="AD1292">
        <v>3</v>
      </c>
      <c r="AE1292">
        <v>13</v>
      </c>
      <c r="AF1292">
        <v>3</v>
      </c>
      <c r="AG1292">
        <v>3</v>
      </c>
      <c r="AH1292" t="str">
        <f t="shared" si="62"/>
        <v>6+ Years</v>
      </c>
      <c r="AI1292">
        <v>11</v>
      </c>
      <c r="AJ1292">
        <v>10</v>
      </c>
      <c r="AK1292">
        <v>3</v>
      </c>
      <c r="AL1292">
        <v>8</v>
      </c>
    </row>
    <row r="1293" spans="1:38" x14ac:dyDescent="0.25">
      <c r="A1293">
        <v>34</v>
      </c>
      <c r="B1293" t="str">
        <f t="shared" si="60"/>
        <v>Mid Career (31-45)</v>
      </c>
      <c r="C1293" t="s">
        <v>35</v>
      </c>
      <c r="D1293" t="s">
        <v>44</v>
      </c>
      <c r="E1293">
        <v>234</v>
      </c>
      <c r="F1293" t="s">
        <v>45</v>
      </c>
      <c r="G1293">
        <v>9</v>
      </c>
      <c r="H1293">
        <v>4</v>
      </c>
      <c r="I1293" t="s">
        <v>38</v>
      </c>
      <c r="J1293">
        <v>1</v>
      </c>
      <c r="K1293">
        <v>1807</v>
      </c>
      <c r="L1293">
        <v>4</v>
      </c>
      <c r="M1293" t="s">
        <v>46</v>
      </c>
      <c r="N1293">
        <v>93</v>
      </c>
      <c r="O1293">
        <v>3</v>
      </c>
      <c r="P1293">
        <v>2</v>
      </c>
      <c r="Q1293" t="s">
        <v>50</v>
      </c>
      <c r="R1293">
        <v>1</v>
      </c>
      <c r="S1293" t="s">
        <v>48</v>
      </c>
      <c r="T1293">
        <v>5346</v>
      </c>
      <c r="U1293" t="str">
        <f t="shared" si="61"/>
        <v>Medium</v>
      </c>
      <c r="V1293">
        <v>6208</v>
      </c>
      <c r="W1293">
        <v>4</v>
      </c>
      <c r="X1293" t="s">
        <v>42</v>
      </c>
      <c r="Y1293" t="s">
        <v>43</v>
      </c>
      <c r="Z1293">
        <v>17</v>
      </c>
      <c r="AA1293">
        <v>3</v>
      </c>
      <c r="AB1293">
        <v>3</v>
      </c>
      <c r="AC1293">
        <v>80</v>
      </c>
      <c r="AD1293">
        <v>1</v>
      </c>
      <c r="AE1293">
        <v>11</v>
      </c>
      <c r="AF1293">
        <v>3</v>
      </c>
      <c r="AG1293">
        <v>2</v>
      </c>
      <c r="AH1293" t="str">
        <f t="shared" si="62"/>
        <v>6+ Years</v>
      </c>
      <c r="AI1293">
        <v>7</v>
      </c>
      <c r="AJ1293">
        <v>1</v>
      </c>
      <c r="AK1293">
        <v>0</v>
      </c>
      <c r="AL1293">
        <v>7</v>
      </c>
    </row>
    <row r="1294" spans="1:38" x14ac:dyDescent="0.25">
      <c r="A1294">
        <v>37</v>
      </c>
      <c r="B1294" t="str">
        <f t="shared" si="60"/>
        <v>Mid Career (31-45)</v>
      </c>
      <c r="C1294" t="s">
        <v>35</v>
      </c>
      <c r="D1294" t="s">
        <v>36</v>
      </c>
      <c r="E1294">
        <v>370</v>
      </c>
      <c r="F1294" t="s">
        <v>45</v>
      </c>
      <c r="G1294">
        <v>10</v>
      </c>
      <c r="H1294">
        <v>4</v>
      </c>
      <c r="I1294" t="s">
        <v>51</v>
      </c>
      <c r="J1294">
        <v>1</v>
      </c>
      <c r="K1294">
        <v>1809</v>
      </c>
      <c r="L1294">
        <v>4</v>
      </c>
      <c r="M1294" t="s">
        <v>46</v>
      </c>
      <c r="N1294">
        <v>58</v>
      </c>
      <c r="O1294">
        <v>3</v>
      </c>
      <c r="P1294">
        <v>2</v>
      </c>
      <c r="Q1294" t="s">
        <v>53</v>
      </c>
      <c r="R1294">
        <v>1</v>
      </c>
      <c r="S1294" t="s">
        <v>41</v>
      </c>
      <c r="T1294">
        <v>4213</v>
      </c>
      <c r="U1294" t="str">
        <f t="shared" si="61"/>
        <v>Medium</v>
      </c>
      <c r="V1294">
        <v>4992</v>
      </c>
      <c r="W1294">
        <v>1</v>
      </c>
      <c r="X1294" t="s">
        <v>42</v>
      </c>
      <c r="Y1294" t="s">
        <v>43</v>
      </c>
      <c r="Z1294">
        <v>15</v>
      </c>
      <c r="AA1294">
        <v>3</v>
      </c>
      <c r="AB1294">
        <v>2</v>
      </c>
      <c r="AC1294">
        <v>80</v>
      </c>
      <c r="AD1294">
        <v>0</v>
      </c>
      <c r="AE1294">
        <v>10</v>
      </c>
      <c r="AF1294">
        <v>4</v>
      </c>
      <c r="AG1294">
        <v>1</v>
      </c>
      <c r="AH1294" t="str">
        <f t="shared" si="62"/>
        <v>6+ Years</v>
      </c>
      <c r="AI1294">
        <v>10</v>
      </c>
      <c r="AJ1294">
        <v>3</v>
      </c>
      <c r="AK1294">
        <v>0</v>
      </c>
      <c r="AL1294">
        <v>8</v>
      </c>
    </row>
    <row r="1295" spans="1:38" x14ac:dyDescent="0.25">
      <c r="A1295">
        <v>39</v>
      </c>
      <c r="B1295" t="str">
        <f t="shared" si="60"/>
        <v>Mid Career (31-45)</v>
      </c>
      <c r="C1295" t="s">
        <v>43</v>
      </c>
      <c r="D1295" t="s">
        <v>44</v>
      </c>
      <c r="E1295">
        <v>766</v>
      </c>
      <c r="F1295" t="s">
        <v>37</v>
      </c>
      <c r="G1295">
        <v>20</v>
      </c>
      <c r="H1295">
        <v>3</v>
      </c>
      <c r="I1295" t="s">
        <v>38</v>
      </c>
      <c r="J1295">
        <v>1</v>
      </c>
      <c r="K1295">
        <v>1812</v>
      </c>
      <c r="L1295">
        <v>3</v>
      </c>
      <c r="M1295" t="s">
        <v>46</v>
      </c>
      <c r="N1295">
        <v>83</v>
      </c>
      <c r="O1295">
        <v>3</v>
      </c>
      <c r="P1295">
        <v>2</v>
      </c>
      <c r="Q1295" t="s">
        <v>40</v>
      </c>
      <c r="R1295">
        <v>4</v>
      </c>
      <c r="S1295" t="s">
        <v>52</v>
      </c>
      <c r="T1295">
        <v>4127</v>
      </c>
      <c r="U1295" t="str">
        <f t="shared" si="61"/>
        <v>Medium</v>
      </c>
      <c r="V1295">
        <v>19188</v>
      </c>
      <c r="W1295">
        <v>2</v>
      </c>
      <c r="X1295" t="s">
        <v>42</v>
      </c>
      <c r="Y1295" t="s">
        <v>43</v>
      </c>
      <c r="Z1295">
        <v>18</v>
      </c>
      <c r="AA1295">
        <v>3</v>
      </c>
      <c r="AB1295">
        <v>4</v>
      </c>
      <c r="AC1295">
        <v>80</v>
      </c>
      <c r="AD1295">
        <v>1</v>
      </c>
      <c r="AE1295">
        <v>7</v>
      </c>
      <c r="AF1295">
        <v>6</v>
      </c>
      <c r="AG1295">
        <v>3</v>
      </c>
      <c r="AH1295" t="str">
        <f t="shared" si="62"/>
        <v>0-2 Years</v>
      </c>
      <c r="AI1295">
        <v>2</v>
      </c>
      <c r="AJ1295">
        <v>1</v>
      </c>
      <c r="AK1295">
        <v>2</v>
      </c>
      <c r="AL1295">
        <v>2</v>
      </c>
    </row>
    <row r="1296" spans="1:38" x14ac:dyDescent="0.25">
      <c r="A1296">
        <v>43</v>
      </c>
      <c r="B1296" t="str">
        <f t="shared" si="60"/>
        <v>Mid Career (31-45)</v>
      </c>
      <c r="C1296" t="s">
        <v>43</v>
      </c>
      <c r="D1296" t="s">
        <v>55</v>
      </c>
      <c r="E1296">
        <v>343</v>
      </c>
      <c r="F1296" t="s">
        <v>45</v>
      </c>
      <c r="G1296">
        <v>9</v>
      </c>
      <c r="H1296">
        <v>3</v>
      </c>
      <c r="I1296" t="s">
        <v>38</v>
      </c>
      <c r="J1296">
        <v>1</v>
      </c>
      <c r="K1296">
        <v>1813</v>
      </c>
      <c r="L1296">
        <v>1</v>
      </c>
      <c r="M1296" t="s">
        <v>46</v>
      </c>
      <c r="N1296">
        <v>52</v>
      </c>
      <c r="O1296">
        <v>3</v>
      </c>
      <c r="P1296">
        <v>1</v>
      </c>
      <c r="Q1296" t="s">
        <v>47</v>
      </c>
      <c r="R1296">
        <v>3</v>
      </c>
      <c r="S1296" t="s">
        <v>41</v>
      </c>
      <c r="T1296">
        <v>2438</v>
      </c>
      <c r="U1296" t="str">
        <f t="shared" si="61"/>
        <v>Low</v>
      </c>
      <c r="V1296">
        <v>24978</v>
      </c>
      <c r="W1296">
        <v>4</v>
      </c>
      <c r="X1296" t="s">
        <v>42</v>
      </c>
      <c r="Y1296" t="s">
        <v>43</v>
      </c>
      <c r="Z1296">
        <v>13</v>
      </c>
      <c r="AA1296">
        <v>3</v>
      </c>
      <c r="AB1296">
        <v>3</v>
      </c>
      <c r="AC1296">
        <v>80</v>
      </c>
      <c r="AD1296">
        <v>0</v>
      </c>
      <c r="AE1296">
        <v>7</v>
      </c>
      <c r="AF1296">
        <v>2</v>
      </c>
      <c r="AG1296">
        <v>2</v>
      </c>
      <c r="AH1296" t="str">
        <f t="shared" si="62"/>
        <v>3-5 Years</v>
      </c>
      <c r="AI1296">
        <v>3</v>
      </c>
      <c r="AJ1296">
        <v>2</v>
      </c>
      <c r="AK1296">
        <v>1</v>
      </c>
      <c r="AL1296">
        <v>2</v>
      </c>
    </row>
    <row r="1297" spans="1:38" x14ac:dyDescent="0.25">
      <c r="A1297">
        <v>41</v>
      </c>
      <c r="B1297" t="str">
        <f t="shared" si="60"/>
        <v>Mid Career (31-45)</v>
      </c>
      <c r="C1297" t="s">
        <v>43</v>
      </c>
      <c r="D1297" t="s">
        <v>36</v>
      </c>
      <c r="E1297">
        <v>447</v>
      </c>
      <c r="F1297" t="s">
        <v>45</v>
      </c>
      <c r="G1297">
        <v>5</v>
      </c>
      <c r="H1297">
        <v>3</v>
      </c>
      <c r="I1297" t="s">
        <v>38</v>
      </c>
      <c r="J1297">
        <v>1</v>
      </c>
      <c r="K1297">
        <v>1814</v>
      </c>
      <c r="L1297">
        <v>2</v>
      </c>
      <c r="M1297" t="s">
        <v>46</v>
      </c>
      <c r="N1297">
        <v>85</v>
      </c>
      <c r="O1297">
        <v>4</v>
      </c>
      <c r="P1297">
        <v>2</v>
      </c>
      <c r="Q1297" t="s">
        <v>54</v>
      </c>
      <c r="R1297">
        <v>2</v>
      </c>
      <c r="S1297" t="s">
        <v>41</v>
      </c>
      <c r="T1297">
        <v>6870</v>
      </c>
      <c r="U1297" t="str">
        <f t="shared" si="61"/>
        <v>Medium</v>
      </c>
      <c r="V1297">
        <v>15530</v>
      </c>
      <c r="W1297">
        <v>3</v>
      </c>
      <c r="X1297" t="s">
        <v>42</v>
      </c>
      <c r="Y1297" t="s">
        <v>43</v>
      </c>
      <c r="Z1297">
        <v>12</v>
      </c>
      <c r="AA1297">
        <v>3</v>
      </c>
      <c r="AB1297">
        <v>1</v>
      </c>
      <c r="AC1297">
        <v>80</v>
      </c>
      <c r="AD1297">
        <v>0</v>
      </c>
      <c r="AE1297">
        <v>11</v>
      </c>
      <c r="AF1297">
        <v>3</v>
      </c>
      <c r="AG1297">
        <v>1</v>
      </c>
      <c r="AH1297" t="str">
        <f t="shared" si="62"/>
        <v>3-5 Years</v>
      </c>
      <c r="AI1297">
        <v>3</v>
      </c>
      <c r="AJ1297">
        <v>2</v>
      </c>
      <c r="AK1297">
        <v>1</v>
      </c>
      <c r="AL1297">
        <v>2</v>
      </c>
    </row>
    <row r="1298" spans="1:38" x14ac:dyDescent="0.25">
      <c r="A1298">
        <v>41</v>
      </c>
      <c r="B1298" t="str">
        <f t="shared" si="60"/>
        <v>Mid Career (31-45)</v>
      </c>
      <c r="C1298" t="s">
        <v>43</v>
      </c>
      <c r="D1298" t="s">
        <v>36</v>
      </c>
      <c r="E1298">
        <v>796</v>
      </c>
      <c r="F1298" t="s">
        <v>37</v>
      </c>
      <c r="G1298">
        <v>4</v>
      </c>
      <c r="H1298">
        <v>1</v>
      </c>
      <c r="I1298" t="s">
        <v>59</v>
      </c>
      <c r="J1298">
        <v>1</v>
      </c>
      <c r="K1298">
        <v>1815</v>
      </c>
      <c r="L1298">
        <v>3</v>
      </c>
      <c r="M1298" t="s">
        <v>39</v>
      </c>
      <c r="N1298">
        <v>81</v>
      </c>
      <c r="O1298">
        <v>3</v>
      </c>
      <c r="P1298">
        <v>3</v>
      </c>
      <c r="Q1298" t="s">
        <v>40</v>
      </c>
      <c r="R1298">
        <v>3</v>
      </c>
      <c r="S1298" t="s">
        <v>52</v>
      </c>
      <c r="T1298">
        <v>10447</v>
      </c>
      <c r="U1298" t="str">
        <f t="shared" si="61"/>
        <v>High</v>
      </c>
      <c r="V1298">
        <v>26458</v>
      </c>
      <c r="W1298">
        <v>0</v>
      </c>
      <c r="X1298" t="s">
        <v>42</v>
      </c>
      <c r="Y1298" t="s">
        <v>35</v>
      </c>
      <c r="Z1298">
        <v>13</v>
      </c>
      <c r="AA1298">
        <v>3</v>
      </c>
      <c r="AB1298">
        <v>4</v>
      </c>
      <c r="AC1298">
        <v>80</v>
      </c>
      <c r="AD1298">
        <v>1</v>
      </c>
      <c r="AE1298">
        <v>23</v>
      </c>
      <c r="AF1298">
        <v>3</v>
      </c>
      <c r="AG1298">
        <v>4</v>
      </c>
      <c r="AH1298" t="str">
        <f t="shared" si="62"/>
        <v>6+ Years</v>
      </c>
      <c r="AI1298">
        <v>22</v>
      </c>
      <c r="AJ1298">
        <v>14</v>
      </c>
      <c r="AK1298">
        <v>13</v>
      </c>
      <c r="AL1298">
        <v>5</v>
      </c>
    </row>
    <row r="1299" spans="1:38" x14ac:dyDescent="0.25">
      <c r="A1299">
        <v>30</v>
      </c>
      <c r="B1299" t="str">
        <f t="shared" si="60"/>
        <v>Early Career (18-30)</v>
      </c>
      <c r="C1299" t="s">
        <v>43</v>
      </c>
      <c r="D1299" t="s">
        <v>36</v>
      </c>
      <c r="E1299">
        <v>1092</v>
      </c>
      <c r="F1299" t="s">
        <v>45</v>
      </c>
      <c r="G1299">
        <v>10</v>
      </c>
      <c r="H1299">
        <v>3</v>
      </c>
      <c r="I1299" t="s">
        <v>51</v>
      </c>
      <c r="J1299">
        <v>1</v>
      </c>
      <c r="K1299">
        <v>1816</v>
      </c>
      <c r="L1299">
        <v>1</v>
      </c>
      <c r="M1299" t="s">
        <v>39</v>
      </c>
      <c r="N1299">
        <v>64</v>
      </c>
      <c r="O1299">
        <v>3</v>
      </c>
      <c r="P1299">
        <v>3</v>
      </c>
      <c r="Q1299" t="s">
        <v>53</v>
      </c>
      <c r="R1299">
        <v>3</v>
      </c>
      <c r="S1299" t="s">
        <v>41</v>
      </c>
      <c r="T1299">
        <v>9667</v>
      </c>
      <c r="U1299" t="str">
        <f t="shared" si="61"/>
        <v>High</v>
      </c>
      <c r="V1299">
        <v>2739</v>
      </c>
      <c r="W1299">
        <v>9</v>
      </c>
      <c r="X1299" t="s">
        <v>42</v>
      </c>
      <c r="Y1299" t="s">
        <v>43</v>
      </c>
      <c r="Z1299">
        <v>14</v>
      </c>
      <c r="AA1299">
        <v>3</v>
      </c>
      <c r="AB1299">
        <v>2</v>
      </c>
      <c r="AC1299">
        <v>80</v>
      </c>
      <c r="AD1299">
        <v>0</v>
      </c>
      <c r="AE1299">
        <v>9</v>
      </c>
      <c r="AF1299">
        <v>3</v>
      </c>
      <c r="AG1299">
        <v>3</v>
      </c>
      <c r="AH1299" t="str">
        <f t="shared" si="62"/>
        <v>6+ Years</v>
      </c>
      <c r="AI1299">
        <v>7</v>
      </c>
      <c r="AJ1299">
        <v>7</v>
      </c>
      <c r="AK1299">
        <v>0</v>
      </c>
      <c r="AL1299">
        <v>2</v>
      </c>
    </row>
    <row r="1300" spans="1:38" x14ac:dyDescent="0.25">
      <c r="A1300">
        <v>26</v>
      </c>
      <c r="B1300" t="str">
        <f t="shared" si="60"/>
        <v>Early Career (18-30)</v>
      </c>
      <c r="C1300" t="s">
        <v>35</v>
      </c>
      <c r="D1300" t="s">
        <v>36</v>
      </c>
      <c r="E1300">
        <v>920</v>
      </c>
      <c r="F1300" t="s">
        <v>61</v>
      </c>
      <c r="G1300">
        <v>20</v>
      </c>
      <c r="H1300">
        <v>2</v>
      </c>
      <c r="I1300" t="s">
        <v>51</v>
      </c>
      <c r="J1300">
        <v>1</v>
      </c>
      <c r="K1300">
        <v>1818</v>
      </c>
      <c r="L1300">
        <v>4</v>
      </c>
      <c r="M1300" t="s">
        <v>39</v>
      </c>
      <c r="N1300">
        <v>69</v>
      </c>
      <c r="O1300">
        <v>3</v>
      </c>
      <c r="P1300">
        <v>1</v>
      </c>
      <c r="Q1300" t="s">
        <v>61</v>
      </c>
      <c r="R1300">
        <v>2</v>
      </c>
      <c r="S1300" t="s">
        <v>48</v>
      </c>
      <c r="T1300">
        <v>2148</v>
      </c>
      <c r="U1300" t="str">
        <f t="shared" si="61"/>
        <v>Low</v>
      </c>
      <c r="V1300">
        <v>6889</v>
      </c>
      <c r="W1300">
        <v>0</v>
      </c>
      <c r="X1300" t="s">
        <v>42</v>
      </c>
      <c r="Y1300" t="s">
        <v>35</v>
      </c>
      <c r="Z1300">
        <v>11</v>
      </c>
      <c r="AA1300">
        <v>3</v>
      </c>
      <c r="AB1300">
        <v>3</v>
      </c>
      <c r="AC1300">
        <v>80</v>
      </c>
      <c r="AD1300">
        <v>0</v>
      </c>
      <c r="AE1300">
        <v>6</v>
      </c>
      <c r="AF1300">
        <v>3</v>
      </c>
      <c r="AG1300">
        <v>3</v>
      </c>
      <c r="AH1300" t="str">
        <f t="shared" si="62"/>
        <v>3-5 Years</v>
      </c>
      <c r="AI1300">
        <v>5</v>
      </c>
      <c r="AJ1300">
        <v>1</v>
      </c>
      <c r="AK1300">
        <v>1</v>
      </c>
      <c r="AL1300">
        <v>4</v>
      </c>
    </row>
    <row r="1301" spans="1:38" x14ac:dyDescent="0.25">
      <c r="A1301">
        <v>46</v>
      </c>
      <c r="B1301" t="str">
        <f t="shared" si="60"/>
        <v>Late Career (46+)</v>
      </c>
      <c r="C1301" t="s">
        <v>35</v>
      </c>
      <c r="D1301" t="s">
        <v>36</v>
      </c>
      <c r="E1301">
        <v>261</v>
      </c>
      <c r="F1301" t="s">
        <v>45</v>
      </c>
      <c r="G1301">
        <v>21</v>
      </c>
      <c r="H1301">
        <v>2</v>
      </c>
      <c r="I1301" t="s">
        <v>51</v>
      </c>
      <c r="J1301">
        <v>1</v>
      </c>
      <c r="K1301">
        <v>1821</v>
      </c>
      <c r="L1301">
        <v>4</v>
      </c>
      <c r="M1301" t="s">
        <v>39</v>
      </c>
      <c r="N1301">
        <v>66</v>
      </c>
      <c r="O1301">
        <v>3</v>
      </c>
      <c r="P1301">
        <v>2</v>
      </c>
      <c r="Q1301" t="s">
        <v>54</v>
      </c>
      <c r="R1301">
        <v>2</v>
      </c>
      <c r="S1301" t="s">
        <v>48</v>
      </c>
      <c r="T1301">
        <v>8926</v>
      </c>
      <c r="U1301" t="str">
        <f t="shared" si="61"/>
        <v>High</v>
      </c>
      <c r="V1301">
        <v>10842</v>
      </c>
      <c r="W1301">
        <v>4</v>
      </c>
      <c r="X1301" t="s">
        <v>42</v>
      </c>
      <c r="Y1301" t="s">
        <v>43</v>
      </c>
      <c r="Z1301">
        <v>22</v>
      </c>
      <c r="AA1301">
        <v>4</v>
      </c>
      <c r="AB1301">
        <v>4</v>
      </c>
      <c r="AC1301">
        <v>80</v>
      </c>
      <c r="AD1301">
        <v>1</v>
      </c>
      <c r="AE1301">
        <v>13</v>
      </c>
      <c r="AF1301">
        <v>2</v>
      </c>
      <c r="AG1301">
        <v>4</v>
      </c>
      <c r="AH1301" t="str">
        <f t="shared" si="62"/>
        <v>6+ Years</v>
      </c>
      <c r="AI1301">
        <v>9</v>
      </c>
      <c r="AJ1301">
        <v>7</v>
      </c>
      <c r="AK1301">
        <v>3</v>
      </c>
      <c r="AL1301">
        <v>7</v>
      </c>
    </row>
    <row r="1302" spans="1:38" x14ac:dyDescent="0.25">
      <c r="A1302">
        <v>40</v>
      </c>
      <c r="B1302" t="str">
        <f t="shared" si="60"/>
        <v>Mid Career (31-45)</v>
      </c>
      <c r="C1302" t="s">
        <v>43</v>
      </c>
      <c r="D1302" t="s">
        <v>36</v>
      </c>
      <c r="E1302">
        <v>1194</v>
      </c>
      <c r="F1302" t="s">
        <v>45</v>
      </c>
      <c r="G1302">
        <v>1</v>
      </c>
      <c r="H1302">
        <v>3</v>
      </c>
      <c r="I1302" t="s">
        <v>38</v>
      </c>
      <c r="J1302">
        <v>1</v>
      </c>
      <c r="K1302">
        <v>1822</v>
      </c>
      <c r="L1302">
        <v>3</v>
      </c>
      <c r="M1302" t="s">
        <v>39</v>
      </c>
      <c r="N1302">
        <v>52</v>
      </c>
      <c r="O1302">
        <v>3</v>
      </c>
      <c r="P1302">
        <v>2</v>
      </c>
      <c r="Q1302" t="s">
        <v>54</v>
      </c>
      <c r="R1302">
        <v>4</v>
      </c>
      <c r="S1302" t="s">
        <v>52</v>
      </c>
      <c r="T1302">
        <v>6513</v>
      </c>
      <c r="U1302" t="str">
        <f t="shared" si="61"/>
        <v>Medium</v>
      </c>
      <c r="V1302">
        <v>9060</v>
      </c>
      <c r="W1302">
        <v>4</v>
      </c>
      <c r="X1302" t="s">
        <v>42</v>
      </c>
      <c r="Y1302" t="s">
        <v>43</v>
      </c>
      <c r="Z1302">
        <v>17</v>
      </c>
      <c r="AA1302">
        <v>3</v>
      </c>
      <c r="AB1302">
        <v>4</v>
      </c>
      <c r="AC1302">
        <v>80</v>
      </c>
      <c r="AD1302">
        <v>1</v>
      </c>
      <c r="AE1302">
        <v>12</v>
      </c>
      <c r="AF1302">
        <v>3</v>
      </c>
      <c r="AG1302">
        <v>3</v>
      </c>
      <c r="AH1302" t="str">
        <f t="shared" si="62"/>
        <v>3-5 Years</v>
      </c>
      <c r="AI1302">
        <v>5</v>
      </c>
      <c r="AJ1302">
        <v>3</v>
      </c>
      <c r="AK1302">
        <v>0</v>
      </c>
      <c r="AL1302">
        <v>3</v>
      </c>
    </row>
    <row r="1303" spans="1:38" x14ac:dyDescent="0.25">
      <c r="A1303">
        <v>34</v>
      </c>
      <c r="B1303" t="str">
        <f t="shared" si="60"/>
        <v>Mid Career (31-45)</v>
      </c>
      <c r="C1303" t="s">
        <v>43</v>
      </c>
      <c r="D1303" t="s">
        <v>36</v>
      </c>
      <c r="E1303">
        <v>810</v>
      </c>
      <c r="F1303" t="s">
        <v>37</v>
      </c>
      <c r="G1303">
        <v>8</v>
      </c>
      <c r="H1303">
        <v>2</v>
      </c>
      <c r="I1303" t="s">
        <v>60</v>
      </c>
      <c r="J1303">
        <v>1</v>
      </c>
      <c r="K1303">
        <v>1823</v>
      </c>
      <c r="L1303">
        <v>2</v>
      </c>
      <c r="M1303" t="s">
        <v>46</v>
      </c>
      <c r="N1303">
        <v>92</v>
      </c>
      <c r="O1303">
        <v>4</v>
      </c>
      <c r="P1303">
        <v>2</v>
      </c>
      <c r="Q1303" t="s">
        <v>40</v>
      </c>
      <c r="R1303">
        <v>3</v>
      </c>
      <c r="S1303" t="s">
        <v>48</v>
      </c>
      <c r="T1303">
        <v>6799</v>
      </c>
      <c r="U1303" t="str">
        <f t="shared" si="61"/>
        <v>Medium</v>
      </c>
      <c r="V1303">
        <v>22128</v>
      </c>
      <c r="W1303">
        <v>1</v>
      </c>
      <c r="X1303" t="s">
        <v>42</v>
      </c>
      <c r="Y1303" t="s">
        <v>43</v>
      </c>
      <c r="Z1303">
        <v>21</v>
      </c>
      <c r="AA1303">
        <v>4</v>
      </c>
      <c r="AB1303">
        <v>3</v>
      </c>
      <c r="AC1303">
        <v>80</v>
      </c>
      <c r="AD1303">
        <v>2</v>
      </c>
      <c r="AE1303">
        <v>10</v>
      </c>
      <c r="AF1303">
        <v>5</v>
      </c>
      <c r="AG1303">
        <v>3</v>
      </c>
      <c r="AH1303" t="str">
        <f t="shared" si="62"/>
        <v>6+ Years</v>
      </c>
      <c r="AI1303">
        <v>10</v>
      </c>
      <c r="AJ1303">
        <v>8</v>
      </c>
      <c r="AK1303">
        <v>4</v>
      </c>
      <c r="AL1303">
        <v>8</v>
      </c>
    </row>
    <row r="1304" spans="1:38" x14ac:dyDescent="0.25">
      <c r="A1304">
        <v>58</v>
      </c>
      <c r="B1304" t="str">
        <f t="shared" si="60"/>
        <v>Late Career (46+)</v>
      </c>
      <c r="C1304" t="s">
        <v>43</v>
      </c>
      <c r="D1304" t="s">
        <v>55</v>
      </c>
      <c r="E1304">
        <v>350</v>
      </c>
      <c r="F1304" t="s">
        <v>37</v>
      </c>
      <c r="G1304">
        <v>2</v>
      </c>
      <c r="H1304">
        <v>3</v>
      </c>
      <c r="I1304" t="s">
        <v>51</v>
      </c>
      <c r="J1304">
        <v>1</v>
      </c>
      <c r="K1304">
        <v>1824</v>
      </c>
      <c r="L1304">
        <v>2</v>
      </c>
      <c r="M1304" t="s">
        <v>46</v>
      </c>
      <c r="N1304">
        <v>52</v>
      </c>
      <c r="O1304">
        <v>3</v>
      </c>
      <c r="P1304">
        <v>4</v>
      </c>
      <c r="Q1304" t="s">
        <v>56</v>
      </c>
      <c r="R1304">
        <v>2</v>
      </c>
      <c r="S1304" t="s">
        <v>52</v>
      </c>
      <c r="T1304">
        <v>16291</v>
      </c>
      <c r="U1304" t="str">
        <f t="shared" si="61"/>
        <v>High</v>
      </c>
      <c r="V1304">
        <v>22577</v>
      </c>
      <c r="W1304">
        <v>4</v>
      </c>
      <c r="X1304" t="s">
        <v>42</v>
      </c>
      <c r="Y1304" t="s">
        <v>43</v>
      </c>
      <c r="Z1304">
        <v>22</v>
      </c>
      <c r="AA1304">
        <v>4</v>
      </c>
      <c r="AB1304">
        <v>4</v>
      </c>
      <c r="AC1304">
        <v>80</v>
      </c>
      <c r="AD1304">
        <v>1</v>
      </c>
      <c r="AE1304">
        <v>37</v>
      </c>
      <c r="AF1304">
        <v>0</v>
      </c>
      <c r="AG1304">
        <v>2</v>
      </c>
      <c r="AH1304" t="str">
        <f t="shared" si="62"/>
        <v>6+ Years</v>
      </c>
      <c r="AI1304">
        <v>16</v>
      </c>
      <c r="AJ1304">
        <v>9</v>
      </c>
      <c r="AK1304">
        <v>14</v>
      </c>
      <c r="AL1304">
        <v>14</v>
      </c>
    </row>
    <row r="1305" spans="1:38" x14ac:dyDescent="0.25">
      <c r="A1305">
        <v>35</v>
      </c>
      <c r="B1305" t="str">
        <f t="shared" si="60"/>
        <v>Mid Career (31-45)</v>
      </c>
      <c r="C1305" t="s">
        <v>43</v>
      </c>
      <c r="D1305" t="s">
        <v>36</v>
      </c>
      <c r="E1305">
        <v>185</v>
      </c>
      <c r="F1305" t="s">
        <v>45</v>
      </c>
      <c r="G1305">
        <v>23</v>
      </c>
      <c r="H1305">
        <v>4</v>
      </c>
      <c r="I1305" t="s">
        <v>51</v>
      </c>
      <c r="J1305">
        <v>1</v>
      </c>
      <c r="K1305">
        <v>1826</v>
      </c>
      <c r="L1305">
        <v>2</v>
      </c>
      <c r="M1305" t="s">
        <v>46</v>
      </c>
      <c r="N1305">
        <v>91</v>
      </c>
      <c r="O1305">
        <v>1</v>
      </c>
      <c r="P1305">
        <v>1</v>
      </c>
      <c r="Q1305" t="s">
        <v>50</v>
      </c>
      <c r="R1305">
        <v>3</v>
      </c>
      <c r="S1305" t="s">
        <v>48</v>
      </c>
      <c r="T1305">
        <v>2705</v>
      </c>
      <c r="U1305" t="str">
        <f t="shared" si="61"/>
        <v>Low</v>
      </c>
      <c r="V1305">
        <v>9696</v>
      </c>
      <c r="W1305">
        <v>0</v>
      </c>
      <c r="X1305" t="s">
        <v>42</v>
      </c>
      <c r="Y1305" t="s">
        <v>43</v>
      </c>
      <c r="Z1305">
        <v>16</v>
      </c>
      <c r="AA1305">
        <v>3</v>
      </c>
      <c r="AB1305">
        <v>2</v>
      </c>
      <c r="AC1305">
        <v>80</v>
      </c>
      <c r="AD1305">
        <v>1</v>
      </c>
      <c r="AE1305">
        <v>6</v>
      </c>
      <c r="AF1305">
        <v>2</v>
      </c>
      <c r="AG1305">
        <v>4</v>
      </c>
      <c r="AH1305" t="str">
        <f t="shared" si="62"/>
        <v>3-5 Years</v>
      </c>
      <c r="AI1305">
        <v>5</v>
      </c>
      <c r="AJ1305">
        <v>4</v>
      </c>
      <c r="AK1305">
        <v>0</v>
      </c>
      <c r="AL1305">
        <v>3</v>
      </c>
    </row>
    <row r="1306" spans="1:38" x14ac:dyDescent="0.25">
      <c r="A1306">
        <v>47</v>
      </c>
      <c r="B1306" t="str">
        <f t="shared" si="60"/>
        <v>Late Career (46+)</v>
      </c>
      <c r="C1306" t="s">
        <v>43</v>
      </c>
      <c r="D1306" t="s">
        <v>36</v>
      </c>
      <c r="E1306">
        <v>1001</v>
      </c>
      <c r="F1306" t="s">
        <v>45</v>
      </c>
      <c r="G1306">
        <v>4</v>
      </c>
      <c r="H1306">
        <v>3</v>
      </c>
      <c r="I1306" t="s">
        <v>38</v>
      </c>
      <c r="J1306">
        <v>1</v>
      </c>
      <c r="K1306">
        <v>1827</v>
      </c>
      <c r="L1306">
        <v>3</v>
      </c>
      <c r="M1306" t="s">
        <v>39</v>
      </c>
      <c r="N1306">
        <v>92</v>
      </c>
      <c r="O1306">
        <v>2</v>
      </c>
      <c r="P1306">
        <v>3</v>
      </c>
      <c r="Q1306" t="s">
        <v>53</v>
      </c>
      <c r="R1306">
        <v>2</v>
      </c>
      <c r="S1306" t="s">
        <v>52</v>
      </c>
      <c r="T1306">
        <v>10333</v>
      </c>
      <c r="U1306" t="str">
        <f t="shared" si="61"/>
        <v>High</v>
      </c>
      <c r="V1306">
        <v>19271</v>
      </c>
      <c r="W1306">
        <v>8</v>
      </c>
      <c r="X1306" t="s">
        <v>42</v>
      </c>
      <c r="Y1306" t="s">
        <v>35</v>
      </c>
      <c r="Z1306">
        <v>12</v>
      </c>
      <c r="AA1306">
        <v>3</v>
      </c>
      <c r="AB1306">
        <v>3</v>
      </c>
      <c r="AC1306">
        <v>80</v>
      </c>
      <c r="AD1306">
        <v>1</v>
      </c>
      <c r="AE1306">
        <v>28</v>
      </c>
      <c r="AF1306">
        <v>4</v>
      </c>
      <c r="AG1306">
        <v>3</v>
      </c>
      <c r="AH1306" t="str">
        <f t="shared" si="62"/>
        <v>6+ Years</v>
      </c>
      <c r="AI1306">
        <v>22</v>
      </c>
      <c r="AJ1306">
        <v>11</v>
      </c>
      <c r="AK1306">
        <v>14</v>
      </c>
      <c r="AL1306">
        <v>10</v>
      </c>
    </row>
    <row r="1307" spans="1:38" x14ac:dyDescent="0.25">
      <c r="A1307">
        <v>40</v>
      </c>
      <c r="B1307" t="str">
        <f t="shared" si="60"/>
        <v>Mid Career (31-45)</v>
      </c>
      <c r="C1307" t="s">
        <v>43</v>
      </c>
      <c r="D1307" t="s">
        <v>36</v>
      </c>
      <c r="E1307">
        <v>750</v>
      </c>
      <c r="F1307" t="s">
        <v>45</v>
      </c>
      <c r="G1307">
        <v>12</v>
      </c>
      <c r="H1307">
        <v>3</v>
      </c>
      <c r="I1307" t="s">
        <v>38</v>
      </c>
      <c r="J1307">
        <v>1</v>
      </c>
      <c r="K1307">
        <v>1829</v>
      </c>
      <c r="L1307">
        <v>2</v>
      </c>
      <c r="M1307" t="s">
        <v>39</v>
      </c>
      <c r="N1307">
        <v>47</v>
      </c>
      <c r="O1307">
        <v>3</v>
      </c>
      <c r="P1307">
        <v>2</v>
      </c>
      <c r="Q1307" t="s">
        <v>54</v>
      </c>
      <c r="R1307">
        <v>1</v>
      </c>
      <c r="S1307" t="s">
        <v>52</v>
      </c>
      <c r="T1307">
        <v>4448</v>
      </c>
      <c r="U1307" t="str">
        <f t="shared" si="61"/>
        <v>Medium</v>
      </c>
      <c r="V1307">
        <v>10748</v>
      </c>
      <c r="W1307">
        <v>2</v>
      </c>
      <c r="X1307" t="s">
        <v>42</v>
      </c>
      <c r="Y1307" t="s">
        <v>43</v>
      </c>
      <c r="Z1307">
        <v>12</v>
      </c>
      <c r="AA1307">
        <v>3</v>
      </c>
      <c r="AB1307">
        <v>2</v>
      </c>
      <c r="AC1307">
        <v>80</v>
      </c>
      <c r="AD1307">
        <v>1</v>
      </c>
      <c r="AE1307">
        <v>15</v>
      </c>
      <c r="AF1307">
        <v>3</v>
      </c>
      <c r="AG1307">
        <v>3</v>
      </c>
      <c r="AH1307" t="str">
        <f t="shared" si="62"/>
        <v>6+ Years</v>
      </c>
      <c r="AI1307">
        <v>7</v>
      </c>
      <c r="AJ1307">
        <v>4</v>
      </c>
      <c r="AK1307">
        <v>7</v>
      </c>
      <c r="AL1307">
        <v>7</v>
      </c>
    </row>
    <row r="1308" spans="1:38" x14ac:dyDescent="0.25">
      <c r="A1308">
        <v>54</v>
      </c>
      <c r="B1308" t="str">
        <f t="shared" si="60"/>
        <v>Late Career (46+)</v>
      </c>
      <c r="C1308" t="s">
        <v>43</v>
      </c>
      <c r="D1308" t="s">
        <v>36</v>
      </c>
      <c r="E1308">
        <v>431</v>
      </c>
      <c r="F1308" t="s">
        <v>45</v>
      </c>
      <c r="G1308">
        <v>7</v>
      </c>
      <c r="H1308">
        <v>4</v>
      </c>
      <c r="I1308" t="s">
        <v>51</v>
      </c>
      <c r="J1308">
        <v>1</v>
      </c>
      <c r="K1308">
        <v>1830</v>
      </c>
      <c r="L1308">
        <v>4</v>
      </c>
      <c r="M1308" t="s">
        <v>39</v>
      </c>
      <c r="N1308">
        <v>68</v>
      </c>
      <c r="O1308">
        <v>3</v>
      </c>
      <c r="P1308">
        <v>2</v>
      </c>
      <c r="Q1308" t="s">
        <v>47</v>
      </c>
      <c r="R1308">
        <v>4</v>
      </c>
      <c r="S1308" t="s">
        <v>48</v>
      </c>
      <c r="T1308">
        <v>6854</v>
      </c>
      <c r="U1308" t="str">
        <f t="shared" si="61"/>
        <v>Medium</v>
      </c>
      <c r="V1308">
        <v>15696</v>
      </c>
      <c r="W1308">
        <v>4</v>
      </c>
      <c r="X1308" t="s">
        <v>42</v>
      </c>
      <c r="Y1308" t="s">
        <v>43</v>
      </c>
      <c r="Z1308">
        <v>15</v>
      </c>
      <c r="AA1308">
        <v>3</v>
      </c>
      <c r="AB1308">
        <v>2</v>
      </c>
      <c r="AC1308">
        <v>80</v>
      </c>
      <c r="AD1308">
        <v>1</v>
      </c>
      <c r="AE1308">
        <v>14</v>
      </c>
      <c r="AF1308">
        <v>2</v>
      </c>
      <c r="AG1308">
        <v>2</v>
      </c>
      <c r="AH1308" t="str">
        <f t="shared" si="62"/>
        <v>6+ Years</v>
      </c>
      <c r="AI1308">
        <v>7</v>
      </c>
      <c r="AJ1308">
        <v>1</v>
      </c>
      <c r="AK1308">
        <v>1</v>
      </c>
      <c r="AL1308">
        <v>7</v>
      </c>
    </row>
    <row r="1309" spans="1:38" x14ac:dyDescent="0.25">
      <c r="A1309">
        <v>31</v>
      </c>
      <c r="B1309" t="str">
        <f t="shared" si="60"/>
        <v>Mid Career (31-45)</v>
      </c>
      <c r="C1309" t="s">
        <v>43</v>
      </c>
      <c r="D1309" t="s">
        <v>44</v>
      </c>
      <c r="E1309">
        <v>1125</v>
      </c>
      <c r="F1309" t="s">
        <v>37</v>
      </c>
      <c r="G1309">
        <v>7</v>
      </c>
      <c r="H1309">
        <v>4</v>
      </c>
      <c r="I1309" t="s">
        <v>59</v>
      </c>
      <c r="J1309">
        <v>1</v>
      </c>
      <c r="K1309">
        <v>1833</v>
      </c>
      <c r="L1309">
        <v>1</v>
      </c>
      <c r="M1309" t="s">
        <v>39</v>
      </c>
      <c r="N1309">
        <v>68</v>
      </c>
      <c r="O1309">
        <v>3</v>
      </c>
      <c r="P1309">
        <v>3</v>
      </c>
      <c r="Q1309" t="s">
        <v>40</v>
      </c>
      <c r="R1309">
        <v>1</v>
      </c>
      <c r="S1309" t="s">
        <v>48</v>
      </c>
      <c r="T1309">
        <v>9637</v>
      </c>
      <c r="U1309" t="str">
        <f t="shared" si="61"/>
        <v>High</v>
      </c>
      <c r="V1309">
        <v>8277</v>
      </c>
      <c r="W1309">
        <v>2</v>
      </c>
      <c r="X1309" t="s">
        <v>42</v>
      </c>
      <c r="Y1309" t="s">
        <v>43</v>
      </c>
      <c r="Z1309">
        <v>14</v>
      </c>
      <c r="AA1309">
        <v>3</v>
      </c>
      <c r="AB1309">
        <v>4</v>
      </c>
      <c r="AC1309">
        <v>80</v>
      </c>
      <c r="AD1309">
        <v>2</v>
      </c>
      <c r="AE1309">
        <v>9</v>
      </c>
      <c r="AF1309">
        <v>3</v>
      </c>
      <c r="AG1309">
        <v>3</v>
      </c>
      <c r="AH1309" t="str">
        <f t="shared" si="62"/>
        <v>3-5 Years</v>
      </c>
      <c r="AI1309">
        <v>3</v>
      </c>
      <c r="AJ1309">
        <v>2</v>
      </c>
      <c r="AK1309">
        <v>2</v>
      </c>
      <c r="AL1309">
        <v>2</v>
      </c>
    </row>
    <row r="1310" spans="1:38" x14ac:dyDescent="0.25">
      <c r="A1310">
        <v>28</v>
      </c>
      <c r="B1310" t="str">
        <f t="shared" si="60"/>
        <v>Early Career (18-30)</v>
      </c>
      <c r="C1310" t="s">
        <v>43</v>
      </c>
      <c r="D1310" t="s">
        <v>36</v>
      </c>
      <c r="E1310">
        <v>1217</v>
      </c>
      <c r="F1310" t="s">
        <v>45</v>
      </c>
      <c r="G1310">
        <v>1</v>
      </c>
      <c r="H1310">
        <v>3</v>
      </c>
      <c r="I1310" t="s">
        <v>51</v>
      </c>
      <c r="J1310">
        <v>1</v>
      </c>
      <c r="K1310">
        <v>1834</v>
      </c>
      <c r="L1310">
        <v>3</v>
      </c>
      <c r="M1310" t="s">
        <v>39</v>
      </c>
      <c r="N1310">
        <v>67</v>
      </c>
      <c r="O1310">
        <v>3</v>
      </c>
      <c r="P1310">
        <v>1</v>
      </c>
      <c r="Q1310" t="s">
        <v>47</v>
      </c>
      <c r="R1310">
        <v>1</v>
      </c>
      <c r="S1310" t="s">
        <v>48</v>
      </c>
      <c r="T1310">
        <v>3591</v>
      </c>
      <c r="U1310" t="str">
        <f t="shared" si="61"/>
        <v>Medium</v>
      </c>
      <c r="V1310">
        <v>12719</v>
      </c>
      <c r="W1310">
        <v>1</v>
      </c>
      <c r="X1310" t="s">
        <v>42</v>
      </c>
      <c r="Y1310" t="s">
        <v>43</v>
      </c>
      <c r="Z1310">
        <v>25</v>
      </c>
      <c r="AA1310">
        <v>4</v>
      </c>
      <c r="AB1310">
        <v>3</v>
      </c>
      <c r="AC1310">
        <v>80</v>
      </c>
      <c r="AD1310">
        <v>1</v>
      </c>
      <c r="AE1310">
        <v>3</v>
      </c>
      <c r="AF1310">
        <v>3</v>
      </c>
      <c r="AG1310">
        <v>3</v>
      </c>
      <c r="AH1310" t="str">
        <f t="shared" si="62"/>
        <v>3-5 Years</v>
      </c>
      <c r="AI1310">
        <v>3</v>
      </c>
      <c r="AJ1310">
        <v>2</v>
      </c>
      <c r="AK1310">
        <v>1</v>
      </c>
      <c r="AL1310">
        <v>2</v>
      </c>
    </row>
    <row r="1311" spans="1:38" x14ac:dyDescent="0.25">
      <c r="A1311">
        <v>38</v>
      </c>
      <c r="B1311" t="str">
        <f t="shared" si="60"/>
        <v>Mid Career (31-45)</v>
      </c>
      <c r="C1311" t="s">
        <v>43</v>
      </c>
      <c r="D1311" t="s">
        <v>36</v>
      </c>
      <c r="E1311">
        <v>723</v>
      </c>
      <c r="F1311" t="s">
        <v>37</v>
      </c>
      <c r="G1311">
        <v>2</v>
      </c>
      <c r="H1311">
        <v>4</v>
      </c>
      <c r="I1311" t="s">
        <v>59</v>
      </c>
      <c r="J1311">
        <v>1</v>
      </c>
      <c r="K1311">
        <v>1835</v>
      </c>
      <c r="L1311">
        <v>2</v>
      </c>
      <c r="M1311" t="s">
        <v>39</v>
      </c>
      <c r="N1311">
        <v>77</v>
      </c>
      <c r="O1311">
        <v>1</v>
      </c>
      <c r="P1311">
        <v>2</v>
      </c>
      <c r="Q1311" t="s">
        <v>57</v>
      </c>
      <c r="R1311">
        <v>4</v>
      </c>
      <c r="S1311" t="s">
        <v>48</v>
      </c>
      <c r="T1311">
        <v>5405</v>
      </c>
      <c r="U1311" t="str">
        <f t="shared" si="61"/>
        <v>Medium</v>
      </c>
      <c r="V1311">
        <v>4244</v>
      </c>
      <c r="W1311">
        <v>2</v>
      </c>
      <c r="X1311" t="s">
        <v>42</v>
      </c>
      <c r="Y1311" t="s">
        <v>35</v>
      </c>
      <c r="Z1311">
        <v>20</v>
      </c>
      <c r="AA1311">
        <v>4</v>
      </c>
      <c r="AB1311">
        <v>1</v>
      </c>
      <c r="AC1311">
        <v>80</v>
      </c>
      <c r="AD1311">
        <v>2</v>
      </c>
      <c r="AE1311">
        <v>20</v>
      </c>
      <c r="AF1311">
        <v>4</v>
      </c>
      <c r="AG1311">
        <v>2</v>
      </c>
      <c r="AH1311" t="str">
        <f t="shared" si="62"/>
        <v>3-5 Years</v>
      </c>
      <c r="AI1311">
        <v>4</v>
      </c>
      <c r="AJ1311">
        <v>2</v>
      </c>
      <c r="AK1311">
        <v>0</v>
      </c>
      <c r="AL1311">
        <v>3</v>
      </c>
    </row>
    <row r="1312" spans="1:38" x14ac:dyDescent="0.25">
      <c r="A1312">
        <v>26</v>
      </c>
      <c r="B1312" t="str">
        <f t="shared" si="60"/>
        <v>Early Career (18-30)</v>
      </c>
      <c r="C1312" t="s">
        <v>43</v>
      </c>
      <c r="D1312" t="s">
        <v>36</v>
      </c>
      <c r="E1312">
        <v>572</v>
      </c>
      <c r="F1312" t="s">
        <v>37</v>
      </c>
      <c r="G1312">
        <v>10</v>
      </c>
      <c r="H1312">
        <v>3</v>
      </c>
      <c r="I1312" t="s">
        <v>51</v>
      </c>
      <c r="J1312">
        <v>1</v>
      </c>
      <c r="K1312">
        <v>1836</v>
      </c>
      <c r="L1312">
        <v>3</v>
      </c>
      <c r="M1312" t="s">
        <v>46</v>
      </c>
      <c r="N1312">
        <v>46</v>
      </c>
      <c r="O1312">
        <v>3</v>
      </c>
      <c r="P1312">
        <v>2</v>
      </c>
      <c r="Q1312" t="s">
        <v>40</v>
      </c>
      <c r="R1312">
        <v>4</v>
      </c>
      <c r="S1312" t="s">
        <v>41</v>
      </c>
      <c r="T1312">
        <v>4684</v>
      </c>
      <c r="U1312" t="str">
        <f t="shared" si="61"/>
        <v>Medium</v>
      </c>
      <c r="V1312">
        <v>9125</v>
      </c>
      <c r="W1312">
        <v>1</v>
      </c>
      <c r="X1312" t="s">
        <v>42</v>
      </c>
      <c r="Y1312" t="s">
        <v>43</v>
      </c>
      <c r="Z1312">
        <v>13</v>
      </c>
      <c r="AA1312">
        <v>3</v>
      </c>
      <c r="AB1312">
        <v>1</v>
      </c>
      <c r="AC1312">
        <v>80</v>
      </c>
      <c r="AD1312">
        <v>0</v>
      </c>
      <c r="AE1312">
        <v>5</v>
      </c>
      <c r="AF1312">
        <v>4</v>
      </c>
      <c r="AG1312">
        <v>3</v>
      </c>
      <c r="AH1312" t="str">
        <f t="shared" si="62"/>
        <v>3-5 Years</v>
      </c>
      <c r="AI1312">
        <v>5</v>
      </c>
      <c r="AJ1312">
        <v>3</v>
      </c>
      <c r="AK1312">
        <v>1</v>
      </c>
      <c r="AL1312">
        <v>2</v>
      </c>
    </row>
    <row r="1313" spans="1:38" x14ac:dyDescent="0.25">
      <c r="A1313">
        <v>58</v>
      </c>
      <c r="B1313" t="str">
        <f t="shared" si="60"/>
        <v>Late Career (46+)</v>
      </c>
      <c r="C1313" t="s">
        <v>43</v>
      </c>
      <c r="D1313" t="s">
        <v>44</v>
      </c>
      <c r="E1313">
        <v>1216</v>
      </c>
      <c r="F1313" t="s">
        <v>45</v>
      </c>
      <c r="G1313">
        <v>15</v>
      </c>
      <c r="H1313">
        <v>4</v>
      </c>
      <c r="I1313" t="s">
        <v>38</v>
      </c>
      <c r="J1313">
        <v>1</v>
      </c>
      <c r="K1313">
        <v>1837</v>
      </c>
      <c r="L1313">
        <v>1</v>
      </c>
      <c r="M1313" t="s">
        <v>46</v>
      </c>
      <c r="N1313">
        <v>87</v>
      </c>
      <c r="O1313">
        <v>3</v>
      </c>
      <c r="P1313">
        <v>4</v>
      </c>
      <c r="Q1313" t="s">
        <v>58</v>
      </c>
      <c r="R1313">
        <v>3</v>
      </c>
      <c r="S1313" t="s">
        <v>48</v>
      </c>
      <c r="T1313">
        <v>15787</v>
      </c>
      <c r="U1313" t="str">
        <f t="shared" si="61"/>
        <v>High</v>
      </c>
      <c r="V1313">
        <v>21624</v>
      </c>
      <c r="W1313">
        <v>2</v>
      </c>
      <c r="X1313" t="s">
        <v>42</v>
      </c>
      <c r="Y1313" t="s">
        <v>35</v>
      </c>
      <c r="Z1313">
        <v>14</v>
      </c>
      <c r="AA1313">
        <v>3</v>
      </c>
      <c r="AB1313">
        <v>2</v>
      </c>
      <c r="AC1313">
        <v>80</v>
      </c>
      <c r="AD1313">
        <v>0</v>
      </c>
      <c r="AE1313">
        <v>23</v>
      </c>
      <c r="AF1313">
        <v>3</v>
      </c>
      <c r="AG1313">
        <v>3</v>
      </c>
      <c r="AH1313" t="str">
        <f t="shared" si="62"/>
        <v>0-2 Years</v>
      </c>
      <c r="AI1313">
        <v>2</v>
      </c>
      <c r="AJ1313">
        <v>2</v>
      </c>
      <c r="AK1313">
        <v>2</v>
      </c>
      <c r="AL1313">
        <v>2</v>
      </c>
    </row>
    <row r="1314" spans="1:38" x14ac:dyDescent="0.25">
      <c r="A1314">
        <v>18</v>
      </c>
      <c r="B1314" t="str">
        <f t="shared" si="60"/>
        <v>Early Career (18-30)</v>
      </c>
      <c r="C1314" t="s">
        <v>43</v>
      </c>
      <c r="D1314" t="s">
        <v>55</v>
      </c>
      <c r="E1314">
        <v>1431</v>
      </c>
      <c r="F1314" t="s">
        <v>45</v>
      </c>
      <c r="G1314">
        <v>14</v>
      </c>
      <c r="H1314">
        <v>3</v>
      </c>
      <c r="I1314" t="s">
        <v>51</v>
      </c>
      <c r="J1314">
        <v>1</v>
      </c>
      <c r="K1314">
        <v>1839</v>
      </c>
      <c r="L1314">
        <v>2</v>
      </c>
      <c r="M1314" t="s">
        <v>39</v>
      </c>
      <c r="N1314">
        <v>33</v>
      </c>
      <c r="O1314">
        <v>3</v>
      </c>
      <c r="P1314">
        <v>1</v>
      </c>
      <c r="Q1314" t="s">
        <v>47</v>
      </c>
      <c r="R1314">
        <v>3</v>
      </c>
      <c r="S1314" t="s">
        <v>41</v>
      </c>
      <c r="T1314">
        <v>1514</v>
      </c>
      <c r="U1314" t="str">
        <f t="shared" si="61"/>
        <v>Low</v>
      </c>
      <c r="V1314">
        <v>8018</v>
      </c>
      <c r="W1314">
        <v>1</v>
      </c>
      <c r="X1314" t="s">
        <v>42</v>
      </c>
      <c r="Y1314" t="s">
        <v>43</v>
      </c>
      <c r="Z1314">
        <v>16</v>
      </c>
      <c r="AA1314">
        <v>3</v>
      </c>
      <c r="AB1314">
        <v>3</v>
      </c>
      <c r="AC1314">
        <v>80</v>
      </c>
      <c r="AD1314">
        <v>0</v>
      </c>
      <c r="AE1314">
        <v>0</v>
      </c>
      <c r="AF1314">
        <v>4</v>
      </c>
      <c r="AG1314">
        <v>1</v>
      </c>
      <c r="AH1314" t="str">
        <f t="shared" si="62"/>
        <v>0-2 Years</v>
      </c>
      <c r="AI1314">
        <v>0</v>
      </c>
      <c r="AJ1314">
        <v>0</v>
      </c>
      <c r="AK1314">
        <v>0</v>
      </c>
      <c r="AL1314">
        <v>0</v>
      </c>
    </row>
    <row r="1315" spans="1:38" x14ac:dyDescent="0.25">
      <c r="A1315">
        <v>31</v>
      </c>
      <c r="B1315" t="str">
        <f t="shared" si="60"/>
        <v>Mid Career (31-45)</v>
      </c>
      <c r="C1315" t="s">
        <v>35</v>
      </c>
      <c r="D1315" t="s">
        <v>36</v>
      </c>
      <c r="E1315">
        <v>359</v>
      </c>
      <c r="F1315" t="s">
        <v>61</v>
      </c>
      <c r="G1315">
        <v>18</v>
      </c>
      <c r="H1315">
        <v>5</v>
      </c>
      <c r="I1315" t="s">
        <v>61</v>
      </c>
      <c r="J1315">
        <v>1</v>
      </c>
      <c r="K1315">
        <v>1842</v>
      </c>
      <c r="L1315">
        <v>4</v>
      </c>
      <c r="M1315" t="s">
        <v>46</v>
      </c>
      <c r="N1315">
        <v>89</v>
      </c>
      <c r="O1315">
        <v>4</v>
      </c>
      <c r="P1315">
        <v>1</v>
      </c>
      <c r="Q1315" t="s">
        <v>61</v>
      </c>
      <c r="R1315">
        <v>1</v>
      </c>
      <c r="S1315" t="s">
        <v>48</v>
      </c>
      <c r="T1315">
        <v>2956</v>
      </c>
      <c r="U1315" t="str">
        <f t="shared" si="61"/>
        <v>Low</v>
      </c>
      <c r="V1315">
        <v>21495</v>
      </c>
      <c r="W1315">
        <v>0</v>
      </c>
      <c r="X1315" t="s">
        <v>42</v>
      </c>
      <c r="Y1315" t="s">
        <v>43</v>
      </c>
      <c r="Z1315">
        <v>17</v>
      </c>
      <c r="AA1315">
        <v>3</v>
      </c>
      <c r="AB1315">
        <v>3</v>
      </c>
      <c r="AC1315">
        <v>80</v>
      </c>
      <c r="AD1315">
        <v>0</v>
      </c>
      <c r="AE1315">
        <v>2</v>
      </c>
      <c r="AF1315">
        <v>4</v>
      </c>
      <c r="AG1315">
        <v>3</v>
      </c>
      <c r="AH1315" t="str">
        <f t="shared" si="62"/>
        <v>0-2 Years</v>
      </c>
      <c r="AI1315">
        <v>1</v>
      </c>
      <c r="AJ1315">
        <v>0</v>
      </c>
      <c r="AK1315">
        <v>0</v>
      </c>
      <c r="AL1315">
        <v>0</v>
      </c>
    </row>
    <row r="1316" spans="1:38" x14ac:dyDescent="0.25">
      <c r="A1316">
        <v>29</v>
      </c>
      <c r="B1316" t="str">
        <f t="shared" si="60"/>
        <v>Early Career (18-30)</v>
      </c>
      <c r="C1316" t="s">
        <v>35</v>
      </c>
      <c r="D1316" t="s">
        <v>36</v>
      </c>
      <c r="E1316">
        <v>350</v>
      </c>
      <c r="F1316" t="s">
        <v>61</v>
      </c>
      <c r="G1316">
        <v>13</v>
      </c>
      <c r="H1316">
        <v>3</v>
      </c>
      <c r="I1316" t="s">
        <v>61</v>
      </c>
      <c r="J1316">
        <v>1</v>
      </c>
      <c r="K1316">
        <v>1844</v>
      </c>
      <c r="L1316">
        <v>1</v>
      </c>
      <c r="M1316" t="s">
        <v>46</v>
      </c>
      <c r="N1316">
        <v>56</v>
      </c>
      <c r="O1316">
        <v>2</v>
      </c>
      <c r="P1316">
        <v>1</v>
      </c>
      <c r="Q1316" t="s">
        <v>61</v>
      </c>
      <c r="R1316">
        <v>1</v>
      </c>
      <c r="S1316" t="s">
        <v>52</v>
      </c>
      <c r="T1316">
        <v>2335</v>
      </c>
      <c r="U1316" t="str">
        <f t="shared" si="61"/>
        <v>Low</v>
      </c>
      <c r="V1316">
        <v>3157</v>
      </c>
      <c r="W1316">
        <v>4</v>
      </c>
      <c r="X1316" t="s">
        <v>42</v>
      </c>
      <c r="Y1316" t="s">
        <v>35</v>
      </c>
      <c r="Z1316">
        <v>15</v>
      </c>
      <c r="AA1316">
        <v>3</v>
      </c>
      <c r="AB1316">
        <v>4</v>
      </c>
      <c r="AC1316">
        <v>80</v>
      </c>
      <c r="AD1316">
        <v>3</v>
      </c>
      <c r="AE1316">
        <v>4</v>
      </c>
      <c r="AF1316">
        <v>3</v>
      </c>
      <c r="AG1316">
        <v>3</v>
      </c>
      <c r="AH1316" t="str">
        <f t="shared" si="62"/>
        <v>0-2 Years</v>
      </c>
      <c r="AI1316">
        <v>2</v>
      </c>
      <c r="AJ1316">
        <v>2</v>
      </c>
      <c r="AK1316">
        <v>2</v>
      </c>
      <c r="AL1316">
        <v>0</v>
      </c>
    </row>
    <row r="1317" spans="1:38" x14ac:dyDescent="0.25">
      <c r="A1317">
        <v>45</v>
      </c>
      <c r="B1317" t="str">
        <f t="shared" si="60"/>
        <v>Mid Career (31-45)</v>
      </c>
      <c r="C1317" t="s">
        <v>43</v>
      </c>
      <c r="D1317" t="s">
        <v>55</v>
      </c>
      <c r="E1317">
        <v>589</v>
      </c>
      <c r="F1317" t="s">
        <v>37</v>
      </c>
      <c r="G1317">
        <v>2</v>
      </c>
      <c r="H1317">
        <v>4</v>
      </c>
      <c r="I1317" t="s">
        <v>38</v>
      </c>
      <c r="J1317">
        <v>1</v>
      </c>
      <c r="K1317">
        <v>1845</v>
      </c>
      <c r="L1317">
        <v>3</v>
      </c>
      <c r="M1317" t="s">
        <v>39</v>
      </c>
      <c r="N1317">
        <v>67</v>
      </c>
      <c r="O1317">
        <v>3</v>
      </c>
      <c r="P1317">
        <v>2</v>
      </c>
      <c r="Q1317" t="s">
        <v>40</v>
      </c>
      <c r="R1317">
        <v>3</v>
      </c>
      <c r="S1317" t="s">
        <v>48</v>
      </c>
      <c r="T1317">
        <v>5154</v>
      </c>
      <c r="U1317" t="str">
        <f t="shared" si="61"/>
        <v>Medium</v>
      </c>
      <c r="V1317">
        <v>19665</v>
      </c>
      <c r="W1317">
        <v>4</v>
      </c>
      <c r="X1317" t="s">
        <v>42</v>
      </c>
      <c r="Y1317" t="s">
        <v>43</v>
      </c>
      <c r="Z1317">
        <v>22</v>
      </c>
      <c r="AA1317">
        <v>4</v>
      </c>
      <c r="AB1317">
        <v>2</v>
      </c>
      <c r="AC1317">
        <v>80</v>
      </c>
      <c r="AD1317">
        <v>2</v>
      </c>
      <c r="AE1317">
        <v>10</v>
      </c>
      <c r="AF1317">
        <v>3</v>
      </c>
      <c r="AG1317">
        <v>4</v>
      </c>
      <c r="AH1317" t="str">
        <f t="shared" si="62"/>
        <v>6+ Years</v>
      </c>
      <c r="AI1317">
        <v>8</v>
      </c>
      <c r="AJ1317">
        <v>7</v>
      </c>
      <c r="AK1317">
        <v>5</v>
      </c>
      <c r="AL1317">
        <v>7</v>
      </c>
    </row>
    <row r="1318" spans="1:38" x14ac:dyDescent="0.25">
      <c r="A1318">
        <v>36</v>
      </c>
      <c r="B1318" t="str">
        <f t="shared" si="60"/>
        <v>Mid Career (31-45)</v>
      </c>
      <c r="C1318" t="s">
        <v>43</v>
      </c>
      <c r="D1318" t="s">
        <v>36</v>
      </c>
      <c r="E1318">
        <v>430</v>
      </c>
      <c r="F1318" t="s">
        <v>45</v>
      </c>
      <c r="G1318">
        <v>2</v>
      </c>
      <c r="H1318">
        <v>4</v>
      </c>
      <c r="I1318" t="s">
        <v>49</v>
      </c>
      <c r="J1318">
        <v>1</v>
      </c>
      <c r="K1318">
        <v>1847</v>
      </c>
      <c r="L1318">
        <v>4</v>
      </c>
      <c r="M1318" t="s">
        <v>39</v>
      </c>
      <c r="N1318">
        <v>73</v>
      </c>
      <c r="O1318">
        <v>3</v>
      </c>
      <c r="P1318">
        <v>2</v>
      </c>
      <c r="Q1318" t="s">
        <v>47</v>
      </c>
      <c r="R1318">
        <v>2</v>
      </c>
      <c r="S1318" t="s">
        <v>48</v>
      </c>
      <c r="T1318">
        <v>6962</v>
      </c>
      <c r="U1318" t="str">
        <f t="shared" si="61"/>
        <v>Medium</v>
      </c>
      <c r="V1318">
        <v>19573</v>
      </c>
      <c r="W1318">
        <v>4</v>
      </c>
      <c r="X1318" t="s">
        <v>42</v>
      </c>
      <c r="Y1318" t="s">
        <v>35</v>
      </c>
      <c r="Z1318">
        <v>22</v>
      </c>
      <c r="AA1318">
        <v>4</v>
      </c>
      <c r="AB1318">
        <v>4</v>
      </c>
      <c r="AC1318">
        <v>80</v>
      </c>
      <c r="AD1318">
        <v>1</v>
      </c>
      <c r="AE1318">
        <v>15</v>
      </c>
      <c r="AF1318">
        <v>2</v>
      </c>
      <c r="AG1318">
        <v>3</v>
      </c>
      <c r="AH1318" t="str">
        <f t="shared" si="62"/>
        <v>0-2 Years</v>
      </c>
      <c r="AI1318">
        <v>1</v>
      </c>
      <c r="AJ1318">
        <v>0</v>
      </c>
      <c r="AK1318">
        <v>0</v>
      </c>
      <c r="AL1318">
        <v>0</v>
      </c>
    </row>
    <row r="1319" spans="1:38" x14ac:dyDescent="0.25">
      <c r="A1319">
        <v>43</v>
      </c>
      <c r="B1319" t="str">
        <f t="shared" si="60"/>
        <v>Mid Career (31-45)</v>
      </c>
      <c r="C1319" t="s">
        <v>43</v>
      </c>
      <c r="D1319" t="s">
        <v>44</v>
      </c>
      <c r="E1319">
        <v>1422</v>
      </c>
      <c r="F1319" t="s">
        <v>37</v>
      </c>
      <c r="G1319">
        <v>2</v>
      </c>
      <c r="H1319">
        <v>4</v>
      </c>
      <c r="I1319" t="s">
        <v>38</v>
      </c>
      <c r="J1319">
        <v>1</v>
      </c>
      <c r="K1319">
        <v>1849</v>
      </c>
      <c r="L1319">
        <v>1</v>
      </c>
      <c r="M1319" t="s">
        <v>46</v>
      </c>
      <c r="N1319">
        <v>92</v>
      </c>
      <c r="O1319">
        <v>3</v>
      </c>
      <c r="P1319">
        <v>2</v>
      </c>
      <c r="Q1319" t="s">
        <v>40</v>
      </c>
      <c r="R1319">
        <v>4</v>
      </c>
      <c r="S1319" t="s">
        <v>48</v>
      </c>
      <c r="T1319">
        <v>5675</v>
      </c>
      <c r="U1319" t="str">
        <f t="shared" si="61"/>
        <v>Medium</v>
      </c>
      <c r="V1319">
        <v>19246</v>
      </c>
      <c r="W1319">
        <v>1</v>
      </c>
      <c r="X1319" t="s">
        <v>42</v>
      </c>
      <c r="Y1319" t="s">
        <v>43</v>
      </c>
      <c r="Z1319">
        <v>20</v>
      </c>
      <c r="AA1319">
        <v>4</v>
      </c>
      <c r="AB1319">
        <v>3</v>
      </c>
      <c r="AC1319">
        <v>80</v>
      </c>
      <c r="AD1319">
        <v>1</v>
      </c>
      <c r="AE1319">
        <v>7</v>
      </c>
      <c r="AF1319">
        <v>5</v>
      </c>
      <c r="AG1319">
        <v>3</v>
      </c>
      <c r="AH1319" t="str">
        <f t="shared" si="62"/>
        <v>6+ Years</v>
      </c>
      <c r="AI1319">
        <v>7</v>
      </c>
      <c r="AJ1319">
        <v>7</v>
      </c>
      <c r="AK1319">
        <v>7</v>
      </c>
      <c r="AL1319">
        <v>7</v>
      </c>
    </row>
    <row r="1320" spans="1:38" x14ac:dyDescent="0.25">
      <c r="A1320">
        <v>27</v>
      </c>
      <c r="B1320" t="str">
        <f t="shared" si="60"/>
        <v>Early Career (18-30)</v>
      </c>
      <c r="C1320" t="s">
        <v>43</v>
      </c>
      <c r="D1320" t="s">
        <v>44</v>
      </c>
      <c r="E1320">
        <v>1297</v>
      </c>
      <c r="F1320" t="s">
        <v>45</v>
      </c>
      <c r="G1320">
        <v>5</v>
      </c>
      <c r="H1320">
        <v>2</v>
      </c>
      <c r="I1320" t="s">
        <v>38</v>
      </c>
      <c r="J1320">
        <v>1</v>
      </c>
      <c r="K1320">
        <v>1850</v>
      </c>
      <c r="L1320">
        <v>4</v>
      </c>
      <c r="M1320" t="s">
        <v>39</v>
      </c>
      <c r="N1320">
        <v>53</v>
      </c>
      <c r="O1320">
        <v>3</v>
      </c>
      <c r="P1320">
        <v>1</v>
      </c>
      <c r="Q1320" t="s">
        <v>50</v>
      </c>
      <c r="R1320">
        <v>4</v>
      </c>
      <c r="S1320" t="s">
        <v>41</v>
      </c>
      <c r="T1320">
        <v>2379</v>
      </c>
      <c r="U1320" t="str">
        <f t="shared" si="61"/>
        <v>Low</v>
      </c>
      <c r="V1320">
        <v>19826</v>
      </c>
      <c r="W1320">
        <v>0</v>
      </c>
      <c r="X1320" t="s">
        <v>42</v>
      </c>
      <c r="Y1320" t="s">
        <v>35</v>
      </c>
      <c r="Z1320">
        <v>14</v>
      </c>
      <c r="AA1320">
        <v>3</v>
      </c>
      <c r="AB1320">
        <v>3</v>
      </c>
      <c r="AC1320">
        <v>80</v>
      </c>
      <c r="AD1320">
        <v>0</v>
      </c>
      <c r="AE1320">
        <v>6</v>
      </c>
      <c r="AF1320">
        <v>3</v>
      </c>
      <c r="AG1320">
        <v>2</v>
      </c>
      <c r="AH1320" t="str">
        <f t="shared" si="62"/>
        <v>3-5 Years</v>
      </c>
      <c r="AI1320">
        <v>5</v>
      </c>
      <c r="AJ1320">
        <v>4</v>
      </c>
      <c r="AK1320">
        <v>0</v>
      </c>
      <c r="AL1320">
        <v>2</v>
      </c>
    </row>
    <row r="1321" spans="1:38" x14ac:dyDescent="0.25">
      <c r="A1321">
        <v>29</v>
      </c>
      <c r="B1321" t="str">
        <f t="shared" si="60"/>
        <v>Early Career (18-30)</v>
      </c>
      <c r="C1321" t="s">
        <v>43</v>
      </c>
      <c r="D1321" t="s">
        <v>44</v>
      </c>
      <c r="E1321">
        <v>574</v>
      </c>
      <c r="F1321" t="s">
        <v>45</v>
      </c>
      <c r="G1321">
        <v>20</v>
      </c>
      <c r="H1321">
        <v>1</v>
      </c>
      <c r="I1321" t="s">
        <v>51</v>
      </c>
      <c r="J1321">
        <v>1</v>
      </c>
      <c r="K1321">
        <v>1852</v>
      </c>
      <c r="L1321">
        <v>4</v>
      </c>
      <c r="M1321" t="s">
        <v>46</v>
      </c>
      <c r="N1321">
        <v>40</v>
      </c>
      <c r="O1321">
        <v>3</v>
      </c>
      <c r="P1321">
        <v>1</v>
      </c>
      <c r="Q1321" t="s">
        <v>50</v>
      </c>
      <c r="R1321">
        <v>4</v>
      </c>
      <c r="S1321" t="s">
        <v>48</v>
      </c>
      <c r="T1321">
        <v>3812</v>
      </c>
      <c r="U1321" t="str">
        <f t="shared" si="61"/>
        <v>Medium</v>
      </c>
      <c r="V1321">
        <v>7003</v>
      </c>
      <c r="W1321">
        <v>1</v>
      </c>
      <c r="X1321" t="s">
        <v>42</v>
      </c>
      <c r="Y1321" t="s">
        <v>43</v>
      </c>
      <c r="Z1321">
        <v>13</v>
      </c>
      <c r="AA1321">
        <v>3</v>
      </c>
      <c r="AB1321">
        <v>2</v>
      </c>
      <c r="AC1321">
        <v>80</v>
      </c>
      <c r="AD1321">
        <v>0</v>
      </c>
      <c r="AE1321">
        <v>11</v>
      </c>
      <c r="AF1321">
        <v>3</v>
      </c>
      <c r="AG1321">
        <v>4</v>
      </c>
      <c r="AH1321" t="str">
        <f t="shared" si="62"/>
        <v>6+ Years</v>
      </c>
      <c r="AI1321">
        <v>11</v>
      </c>
      <c r="AJ1321">
        <v>8</v>
      </c>
      <c r="AK1321">
        <v>3</v>
      </c>
      <c r="AL1321">
        <v>10</v>
      </c>
    </row>
    <row r="1322" spans="1:38" x14ac:dyDescent="0.25">
      <c r="A1322">
        <v>32</v>
      </c>
      <c r="B1322" t="str">
        <f t="shared" si="60"/>
        <v>Mid Career (31-45)</v>
      </c>
      <c r="C1322" t="s">
        <v>43</v>
      </c>
      <c r="D1322" t="s">
        <v>44</v>
      </c>
      <c r="E1322">
        <v>1318</v>
      </c>
      <c r="F1322" t="s">
        <v>37</v>
      </c>
      <c r="G1322">
        <v>10</v>
      </c>
      <c r="H1322">
        <v>4</v>
      </c>
      <c r="I1322" t="s">
        <v>59</v>
      </c>
      <c r="J1322">
        <v>1</v>
      </c>
      <c r="K1322">
        <v>1853</v>
      </c>
      <c r="L1322">
        <v>4</v>
      </c>
      <c r="M1322" t="s">
        <v>46</v>
      </c>
      <c r="N1322">
        <v>79</v>
      </c>
      <c r="O1322">
        <v>3</v>
      </c>
      <c r="P1322">
        <v>2</v>
      </c>
      <c r="Q1322" t="s">
        <v>40</v>
      </c>
      <c r="R1322">
        <v>4</v>
      </c>
      <c r="S1322" t="s">
        <v>41</v>
      </c>
      <c r="T1322">
        <v>4648</v>
      </c>
      <c r="U1322" t="str">
        <f t="shared" si="61"/>
        <v>Medium</v>
      </c>
      <c r="V1322">
        <v>26075</v>
      </c>
      <c r="W1322">
        <v>8</v>
      </c>
      <c r="X1322" t="s">
        <v>42</v>
      </c>
      <c r="Y1322" t="s">
        <v>43</v>
      </c>
      <c r="Z1322">
        <v>13</v>
      </c>
      <c r="AA1322">
        <v>3</v>
      </c>
      <c r="AB1322">
        <v>3</v>
      </c>
      <c r="AC1322">
        <v>80</v>
      </c>
      <c r="AD1322">
        <v>0</v>
      </c>
      <c r="AE1322">
        <v>4</v>
      </c>
      <c r="AF1322">
        <v>2</v>
      </c>
      <c r="AG1322">
        <v>4</v>
      </c>
      <c r="AH1322" t="str">
        <f t="shared" si="62"/>
        <v>0-2 Years</v>
      </c>
      <c r="AI1322">
        <v>0</v>
      </c>
      <c r="AJ1322">
        <v>0</v>
      </c>
      <c r="AK1322">
        <v>0</v>
      </c>
      <c r="AL1322">
        <v>0</v>
      </c>
    </row>
    <row r="1323" spans="1:38" x14ac:dyDescent="0.25">
      <c r="A1323">
        <v>42</v>
      </c>
      <c r="B1323" t="str">
        <f t="shared" si="60"/>
        <v>Mid Career (31-45)</v>
      </c>
      <c r="C1323" t="s">
        <v>43</v>
      </c>
      <c r="D1323" t="s">
        <v>55</v>
      </c>
      <c r="E1323">
        <v>355</v>
      </c>
      <c r="F1323" t="s">
        <v>45</v>
      </c>
      <c r="G1323">
        <v>10</v>
      </c>
      <c r="H1323">
        <v>4</v>
      </c>
      <c r="I1323" t="s">
        <v>60</v>
      </c>
      <c r="J1323">
        <v>1</v>
      </c>
      <c r="K1323">
        <v>1854</v>
      </c>
      <c r="L1323">
        <v>3</v>
      </c>
      <c r="M1323" t="s">
        <v>46</v>
      </c>
      <c r="N1323">
        <v>38</v>
      </c>
      <c r="O1323">
        <v>3</v>
      </c>
      <c r="P1323">
        <v>1</v>
      </c>
      <c r="Q1323" t="s">
        <v>47</v>
      </c>
      <c r="R1323">
        <v>3</v>
      </c>
      <c r="S1323" t="s">
        <v>48</v>
      </c>
      <c r="T1323">
        <v>2936</v>
      </c>
      <c r="U1323" t="str">
        <f t="shared" si="61"/>
        <v>Low</v>
      </c>
      <c r="V1323">
        <v>6161</v>
      </c>
      <c r="W1323">
        <v>3</v>
      </c>
      <c r="X1323" t="s">
        <v>42</v>
      </c>
      <c r="Y1323" t="s">
        <v>43</v>
      </c>
      <c r="Z1323">
        <v>22</v>
      </c>
      <c r="AA1323">
        <v>4</v>
      </c>
      <c r="AB1323">
        <v>2</v>
      </c>
      <c r="AC1323">
        <v>80</v>
      </c>
      <c r="AD1323">
        <v>2</v>
      </c>
      <c r="AE1323">
        <v>10</v>
      </c>
      <c r="AF1323">
        <v>1</v>
      </c>
      <c r="AG1323">
        <v>2</v>
      </c>
      <c r="AH1323" t="str">
        <f t="shared" si="62"/>
        <v>6+ Years</v>
      </c>
      <c r="AI1323">
        <v>6</v>
      </c>
      <c r="AJ1323">
        <v>3</v>
      </c>
      <c r="AK1323">
        <v>3</v>
      </c>
      <c r="AL1323">
        <v>3</v>
      </c>
    </row>
    <row r="1324" spans="1:38" x14ac:dyDescent="0.25">
      <c r="A1324">
        <v>47</v>
      </c>
      <c r="B1324" t="str">
        <f t="shared" si="60"/>
        <v>Late Career (46+)</v>
      </c>
      <c r="C1324" t="s">
        <v>43</v>
      </c>
      <c r="D1324" t="s">
        <v>36</v>
      </c>
      <c r="E1324">
        <v>207</v>
      </c>
      <c r="F1324" t="s">
        <v>45</v>
      </c>
      <c r="G1324">
        <v>9</v>
      </c>
      <c r="H1324">
        <v>4</v>
      </c>
      <c r="I1324" t="s">
        <v>38</v>
      </c>
      <c r="J1324">
        <v>1</v>
      </c>
      <c r="K1324">
        <v>1856</v>
      </c>
      <c r="L1324">
        <v>2</v>
      </c>
      <c r="M1324" t="s">
        <v>39</v>
      </c>
      <c r="N1324">
        <v>64</v>
      </c>
      <c r="O1324">
        <v>3</v>
      </c>
      <c r="P1324">
        <v>1</v>
      </c>
      <c r="Q1324" t="s">
        <v>50</v>
      </c>
      <c r="R1324">
        <v>3</v>
      </c>
      <c r="S1324" t="s">
        <v>41</v>
      </c>
      <c r="T1324">
        <v>2105</v>
      </c>
      <c r="U1324" t="str">
        <f t="shared" si="61"/>
        <v>Low</v>
      </c>
      <c r="V1324">
        <v>5411</v>
      </c>
      <c r="W1324">
        <v>4</v>
      </c>
      <c r="X1324" t="s">
        <v>42</v>
      </c>
      <c r="Y1324" t="s">
        <v>43</v>
      </c>
      <c r="Z1324">
        <v>12</v>
      </c>
      <c r="AA1324">
        <v>3</v>
      </c>
      <c r="AB1324">
        <v>3</v>
      </c>
      <c r="AC1324">
        <v>80</v>
      </c>
      <c r="AD1324">
        <v>0</v>
      </c>
      <c r="AE1324">
        <v>7</v>
      </c>
      <c r="AF1324">
        <v>2</v>
      </c>
      <c r="AG1324">
        <v>3</v>
      </c>
      <c r="AH1324" t="str">
        <f t="shared" si="62"/>
        <v>0-2 Years</v>
      </c>
      <c r="AI1324">
        <v>2</v>
      </c>
      <c r="AJ1324">
        <v>2</v>
      </c>
      <c r="AK1324">
        <v>2</v>
      </c>
      <c r="AL1324">
        <v>0</v>
      </c>
    </row>
    <row r="1325" spans="1:38" x14ac:dyDescent="0.25">
      <c r="A1325">
        <v>46</v>
      </c>
      <c r="B1325" t="str">
        <f t="shared" si="60"/>
        <v>Late Career (46+)</v>
      </c>
      <c r="C1325" t="s">
        <v>43</v>
      </c>
      <c r="D1325" t="s">
        <v>36</v>
      </c>
      <c r="E1325">
        <v>706</v>
      </c>
      <c r="F1325" t="s">
        <v>45</v>
      </c>
      <c r="G1325">
        <v>2</v>
      </c>
      <c r="H1325">
        <v>2</v>
      </c>
      <c r="I1325" t="s">
        <v>38</v>
      </c>
      <c r="J1325">
        <v>1</v>
      </c>
      <c r="K1325">
        <v>1857</v>
      </c>
      <c r="L1325">
        <v>4</v>
      </c>
      <c r="M1325" t="s">
        <v>46</v>
      </c>
      <c r="N1325">
        <v>82</v>
      </c>
      <c r="O1325">
        <v>3</v>
      </c>
      <c r="P1325">
        <v>3</v>
      </c>
      <c r="Q1325" t="s">
        <v>53</v>
      </c>
      <c r="R1325">
        <v>4</v>
      </c>
      <c r="S1325" t="s">
        <v>52</v>
      </c>
      <c r="T1325">
        <v>8578</v>
      </c>
      <c r="U1325" t="str">
        <f t="shared" si="61"/>
        <v>High</v>
      </c>
      <c r="V1325">
        <v>19989</v>
      </c>
      <c r="W1325">
        <v>3</v>
      </c>
      <c r="X1325" t="s">
        <v>42</v>
      </c>
      <c r="Y1325" t="s">
        <v>43</v>
      </c>
      <c r="Z1325">
        <v>14</v>
      </c>
      <c r="AA1325">
        <v>3</v>
      </c>
      <c r="AB1325">
        <v>3</v>
      </c>
      <c r="AC1325">
        <v>80</v>
      </c>
      <c r="AD1325">
        <v>1</v>
      </c>
      <c r="AE1325">
        <v>12</v>
      </c>
      <c r="AF1325">
        <v>4</v>
      </c>
      <c r="AG1325">
        <v>2</v>
      </c>
      <c r="AH1325" t="str">
        <f t="shared" si="62"/>
        <v>6+ Years</v>
      </c>
      <c r="AI1325">
        <v>9</v>
      </c>
      <c r="AJ1325">
        <v>8</v>
      </c>
      <c r="AK1325">
        <v>4</v>
      </c>
      <c r="AL1325">
        <v>7</v>
      </c>
    </row>
    <row r="1326" spans="1:38" x14ac:dyDescent="0.25">
      <c r="A1326">
        <v>28</v>
      </c>
      <c r="B1326" t="str">
        <f t="shared" si="60"/>
        <v>Early Career (18-30)</v>
      </c>
      <c r="C1326" t="s">
        <v>43</v>
      </c>
      <c r="D1326" t="s">
        <v>55</v>
      </c>
      <c r="E1326">
        <v>280</v>
      </c>
      <c r="F1326" t="s">
        <v>61</v>
      </c>
      <c r="G1326">
        <v>1</v>
      </c>
      <c r="H1326">
        <v>2</v>
      </c>
      <c r="I1326" t="s">
        <v>38</v>
      </c>
      <c r="J1326">
        <v>1</v>
      </c>
      <c r="K1326">
        <v>1858</v>
      </c>
      <c r="L1326">
        <v>3</v>
      </c>
      <c r="M1326" t="s">
        <v>46</v>
      </c>
      <c r="N1326">
        <v>43</v>
      </c>
      <c r="O1326">
        <v>3</v>
      </c>
      <c r="P1326">
        <v>1</v>
      </c>
      <c r="Q1326" t="s">
        <v>61</v>
      </c>
      <c r="R1326">
        <v>4</v>
      </c>
      <c r="S1326" t="s">
        <v>52</v>
      </c>
      <c r="T1326">
        <v>2706</v>
      </c>
      <c r="U1326" t="str">
        <f t="shared" si="61"/>
        <v>Low</v>
      </c>
      <c r="V1326">
        <v>10494</v>
      </c>
      <c r="W1326">
        <v>1</v>
      </c>
      <c r="X1326" t="s">
        <v>42</v>
      </c>
      <c r="Y1326" t="s">
        <v>43</v>
      </c>
      <c r="Z1326">
        <v>15</v>
      </c>
      <c r="AA1326">
        <v>3</v>
      </c>
      <c r="AB1326">
        <v>2</v>
      </c>
      <c r="AC1326">
        <v>80</v>
      </c>
      <c r="AD1326">
        <v>1</v>
      </c>
      <c r="AE1326">
        <v>3</v>
      </c>
      <c r="AF1326">
        <v>2</v>
      </c>
      <c r="AG1326">
        <v>3</v>
      </c>
      <c r="AH1326" t="str">
        <f t="shared" si="62"/>
        <v>3-5 Years</v>
      </c>
      <c r="AI1326">
        <v>3</v>
      </c>
      <c r="AJ1326">
        <v>2</v>
      </c>
      <c r="AK1326">
        <v>2</v>
      </c>
      <c r="AL1326">
        <v>2</v>
      </c>
    </row>
    <row r="1327" spans="1:38" x14ac:dyDescent="0.25">
      <c r="A1327">
        <v>29</v>
      </c>
      <c r="B1327" t="str">
        <f t="shared" si="60"/>
        <v>Early Career (18-30)</v>
      </c>
      <c r="C1327" t="s">
        <v>43</v>
      </c>
      <c r="D1327" t="s">
        <v>36</v>
      </c>
      <c r="E1327">
        <v>726</v>
      </c>
      <c r="F1327" t="s">
        <v>45</v>
      </c>
      <c r="G1327">
        <v>29</v>
      </c>
      <c r="H1327">
        <v>1</v>
      </c>
      <c r="I1327" t="s">
        <v>38</v>
      </c>
      <c r="J1327">
        <v>1</v>
      </c>
      <c r="K1327">
        <v>1859</v>
      </c>
      <c r="L1327">
        <v>4</v>
      </c>
      <c r="M1327" t="s">
        <v>46</v>
      </c>
      <c r="N1327">
        <v>93</v>
      </c>
      <c r="O1327">
        <v>1</v>
      </c>
      <c r="P1327">
        <v>2</v>
      </c>
      <c r="Q1327" t="s">
        <v>54</v>
      </c>
      <c r="R1327">
        <v>3</v>
      </c>
      <c r="S1327" t="s">
        <v>52</v>
      </c>
      <c r="T1327">
        <v>6384</v>
      </c>
      <c r="U1327" t="str">
        <f t="shared" si="61"/>
        <v>Medium</v>
      </c>
      <c r="V1327">
        <v>21143</v>
      </c>
      <c r="W1327">
        <v>8</v>
      </c>
      <c r="X1327" t="s">
        <v>42</v>
      </c>
      <c r="Y1327" t="s">
        <v>43</v>
      </c>
      <c r="Z1327">
        <v>17</v>
      </c>
      <c r="AA1327">
        <v>3</v>
      </c>
      <c r="AB1327">
        <v>4</v>
      </c>
      <c r="AC1327">
        <v>80</v>
      </c>
      <c r="AD1327">
        <v>2</v>
      </c>
      <c r="AE1327">
        <v>11</v>
      </c>
      <c r="AF1327">
        <v>3</v>
      </c>
      <c r="AG1327">
        <v>3</v>
      </c>
      <c r="AH1327" t="str">
        <f t="shared" si="62"/>
        <v>6+ Years</v>
      </c>
      <c r="AI1327">
        <v>7</v>
      </c>
      <c r="AJ1327">
        <v>0</v>
      </c>
      <c r="AK1327">
        <v>1</v>
      </c>
      <c r="AL1327">
        <v>6</v>
      </c>
    </row>
    <row r="1328" spans="1:38" x14ac:dyDescent="0.25">
      <c r="A1328">
        <v>42</v>
      </c>
      <c r="B1328" t="str">
        <f t="shared" si="60"/>
        <v>Mid Career (31-45)</v>
      </c>
      <c r="C1328" t="s">
        <v>43</v>
      </c>
      <c r="D1328" t="s">
        <v>36</v>
      </c>
      <c r="E1328">
        <v>1142</v>
      </c>
      <c r="F1328" t="s">
        <v>45</v>
      </c>
      <c r="G1328">
        <v>8</v>
      </c>
      <c r="H1328">
        <v>3</v>
      </c>
      <c r="I1328" t="s">
        <v>38</v>
      </c>
      <c r="J1328">
        <v>1</v>
      </c>
      <c r="K1328">
        <v>1860</v>
      </c>
      <c r="L1328">
        <v>4</v>
      </c>
      <c r="M1328" t="s">
        <v>46</v>
      </c>
      <c r="N1328">
        <v>81</v>
      </c>
      <c r="O1328">
        <v>3</v>
      </c>
      <c r="P1328">
        <v>1</v>
      </c>
      <c r="Q1328" t="s">
        <v>50</v>
      </c>
      <c r="R1328">
        <v>3</v>
      </c>
      <c r="S1328" t="s">
        <v>41</v>
      </c>
      <c r="T1328">
        <v>3968</v>
      </c>
      <c r="U1328" t="str">
        <f t="shared" si="61"/>
        <v>Medium</v>
      </c>
      <c r="V1328">
        <v>13624</v>
      </c>
      <c r="W1328">
        <v>4</v>
      </c>
      <c r="X1328" t="s">
        <v>42</v>
      </c>
      <c r="Y1328" t="s">
        <v>43</v>
      </c>
      <c r="Z1328">
        <v>13</v>
      </c>
      <c r="AA1328">
        <v>3</v>
      </c>
      <c r="AB1328">
        <v>4</v>
      </c>
      <c r="AC1328">
        <v>80</v>
      </c>
      <c r="AD1328">
        <v>0</v>
      </c>
      <c r="AE1328">
        <v>8</v>
      </c>
      <c r="AF1328">
        <v>3</v>
      </c>
      <c r="AG1328">
        <v>3</v>
      </c>
      <c r="AH1328" t="str">
        <f t="shared" si="62"/>
        <v>0-2 Years</v>
      </c>
      <c r="AI1328">
        <v>0</v>
      </c>
      <c r="AJ1328">
        <v>0</v>
      </c>
      <c r="AK1328">
        <v>0</v>
      </c>
      <c r="AL1328">
        <v>0</v>
      </c>
    </row>
    <row r="1329" spans="1:38" x14ac:dyDescent="0.25">
      <c r="A1329">
        <v>32</v>
      </c>
      <c r="B1329" t="str">
        <f t="shared" si="60"/>
        <v>Mid Career (31-45)</v>
      </c>
      <c r="C1329" t="s">
        <v>35</v>
      </c>
      <c r="D1329" t="s">
        <v>36</v>
      </c>
      <c r="E1329">
        <v>414</v>
      </c>
      <c r="F1329" t="s">
        <v>37</v>
      </c>
      <c r="G1329">
        <v>2</v>
      </c>
      <c r="H1329">
        <v>4</v>
      </c>
      <c r="I1329" t="s">
        <v>59</v>
      </c>
      <c r="J1329">
        <v>1</v>
      </c>
      <c r="K1329">
        <v>1862</v>
      </c>
      <c r="L1329">
        <v>3</v>
      </c>
      <c r="M1329" t="s">
        <v>46</v>
      </c>
      <c r="N1329">
        <v>82</v>
      </c>
      <c r="O1329">
        <v>2</v>
      </c>
      <c r="P1329">
        <v>2</v>
      </c>
      <c r="Q1329" t="s">
        <v>40</v>
      </c>
      <c r="R1329">
        <v>2</v>
      </c>
      <c r="S1329" t="s">
        <v>41</v>
      </c>
      <c r="T1329">
        <v>9907</v>
      </c>
      <c r="U1329" t="str">
        <f t="shared" si="61"/>
        <v>High</v>
      </c>
      <c r="V1329">
        <v>26186</v>
      </c>
      <c r="W1329">
        <v>7</v>
      </c>
      <c r="X1329" t="s">
        <v>42</v>
      </c>
      <c r="Y1329" t="s">
        <v>35</v>
      </c>
      <c r="Z1329">
        <v>12</v>
      </c>
      <c r="AA1329">
        <v>3</v>
      </c>
      <c r="AB1329">
        <v>3</v>
      </c>
      <c r="AC1329">
        <v>80</v>
      </c>
      <c r="AD1329">
        <v>0</v>
      </c>
      <c r="AE1329">
        <v>7</v>
      </c>
      <c r="AF1329">
        <v>3</v>
      </c>
      <c r="AG1329">
        <v>2</v>
      </c>
      <c r="AH1329" t="str">
        <f t="shared" si="62"/>
        <v>0-2 Years</v>
      </c>
      <c r="AI1329">
        <v>2</v>
      </c>
      <c r="AJ1329">
        <v>2</v>
      </c>
      <c r="AK1329">
        <v>2</v>
      </c>
      <c r="AL1329">
        <v>2</v>
      </c>
    </row>
    <row r="1330" spans="1:38" x14ac:dyDescent="0.25">
      <c r="A1330">
        <v>46</v>
      </c>
      <c r="B1330" t="str">
        <f t="shared" si="60"/>
        <v>Late Career (46+)</v>
      </c>
      <c r="C1330" t="s">
        <v>43</v>
      </c>
      <c r="D1330" t="s">
        <v>36</v>
      </c>
      <c r="E1330">
        <v>1319</v>
      </c>
      <c r="F1330" t="s">
        <v>37</v>
      </c>
      <c r="G1330">
        <v>3</v>
      </c>
      <c r="H1330">
        <v>3</v>
      </c>
      <c r="I1330" t="s">
        <v>60</v>
      </c>
      <c r="J1330">
        <v>1</v>
      </c>
      <c r="K1330">
        <v>1863</v>
      </c>
      <c r="L1330">
        <v>1</v>
      </c>
      <c r="M1330" t="s">
        <v>39</v>
      </c>
      <c r="N1330">
        <v>45</v>
      </c>
      <c r="O1330">
        <v>4</v>
      </c>
      <c r="P1330">
        <v>4</v>
      </c>
      <c r="Q1330" t="s">
        <v>40</v>
      </c>
      <c r="R1330">
        <v>1</v>
      </c>
      <c r="S1330" t="s">
        <v>52</v>
      </c>
      <c r="T1330">
        <v>13225</v>
      </c>
      <c r="U1330" t="str">
        <f t="shared" si="61"/>
        <v>High</v>
      </c>
      <c r="V1330">
        <v>7739</v>
      </c>
      <c r="W1330">
        <v>2</v>
      </c>
      <c r="X1330" t="s">
        <v>42</v>
      </c>
      <c r="Y1330" t="s">
        <v>43</v>
      </c>
      <c r="Z1330">
        <v>12</v>
      </c>
      <c r="AA1330">
        <v>3</v>
      </c>
      <c r="AB1330">
        <v>4</v>
      </c>
      <c r="AC1330">
        <v>80</v>
      </c>
      <c r="AD1330">
        <v>1</v>
      </c>
      <c r="AE1330">
        <v>25</v>
      </c>
      <c r="AF1330">
        <v>5</v>
      </c>
      <c r="AG1330">
        <v>3</v>
      </c>
      <c r="AH1330" t="str">
        <f t="shared" si="62"/>
        <v>6+ Years</v>
      </c>
      <c r="AI1330">
        <v>19</v>
      </c>
      <c r="AJ1330">
        <v>17</v>
      </c>
      <c r="AK1330">
        <v>2</v>
      </c>
      <c r="AL1330">
        <v>8</v>
      </c>
    </row>
    <row r="1331" spans="1:38" x14ac:dyDescent="0.25">
      <c r="A1331">
        <v>27</v>
      </c>
      <c r="B1331" t="str">
        <f t="shared" si="60"/>
        <v>Early Career (18-30)</v>
      </c>
      <c r="C1331" t="s">
        <v>43</v>
      </c>
      <c r="D1331" t="s">
        <v>36</v>
      </c>
      <c r="E1331">
        <v>728</v>
      </c>
      <c r="F1331" t="s">
        <v>37</v>
      </c>
      <c r="G1331">
        <v>23</v>
      </c>
      <c r="H1331">
        <v>1</v>
      </c>
      <c r="I1331" t="s">
        <v>51</v>
      </c>
      <c r="J1331">
        <v>1</v>
      </c>
      <c r="K1331">
        <v>1864</v>
      </c>
      <c r="L1331">
        <v>2</v>
      </c>
      <c r="M1331" t="s">
        <v>39</v>
      </c>
      <c r="N1331">
        <v>36</v>
      </c>
      <c r="O1331">
        <v>2</v>
      </c>
      <c r="P1331">
        <v>2</v>
      </c>
      <c r="Q1331" t="s">
        <v>57</v>
      </c>
      <c r="R1331">
        <v>3</v>
      </c>
      <c r="S1331" t="s">
        <v>48</v>
      </c>
      <c r="T1331">
        <v>3540</v>
      </c>
      <c r="U1331" t="str">
        <f t="shared" si="61"/>
        <v>Medium</v>
      </c>
      <c r="V1331">
        <v>7018</v>
      </c>
      <c r="W1331">
        <v>1</v>
      </c>
      <c r="X1331" t="s">
        <v>42</v>
      </c>
      <c r="Y1331" t="s">
        <v>43</v>
      </c>
      <c r="Z1331">
        <v>21</v>
      </c>
      <c r="AA1331">
        <v>4</v>
      </c>
      <c r="AB1331">
        <v>4</v>
      </c>
      <c r="AC1331">
        <v>80</v>
      </c>
      <c r="AD1331">
        <v>1</v>
      </c>
      <c r="AE1331">
        <v>9</v>
      </c>
      <c r="AF1331">
        <v>5</v>
      </c>
      <c r="AG1331">
        <v>3</v>
      </c>
      <c r="AH1331" t="str">
        <f t="shared" si="62"/>
        <v>6+ Years</v>
      </c>
      <c r="AI1331">
        <v>9</v>
      </c>
      <c r="AJ1331">
        <v>8</v>
      </c>
      <c r="AK1331">
        <v>5</v>
      </c>
      <c r="AL1331">
        <v>8</v>
      </c>
    </row>
    <row r="1332" spans="1:38" x14ac:dyDescent="0.25">
      <c r="A1332">
        <v>29</v>
      </c>
      <c r="B1332" t="str">
        <f t="shared" si="60"/>
        <v>Early Career (18-30)</v>
      </c>
      <c r="C1332" t="s">
        <v>43</v>
      </c>
      <c r="D1332" t="s">
        <v>36</v>
      </c>
      <c r="E1332">
        <v>352</v>
      </c>
      <c r="F1332" t="s">
        <v>61</v>
      </c>
      <c r="G1332">
        <v>6</v>
      </c>
      <c r="H1332">
        <v>1</v>
      </c>
      <c r="I1332" t="s">
        <v>51</v>
      </c>
      <c r="J1332">
        <v>1</v>
      </c>
      <c r="K1332">
        <v>1865</v>
      </c>
      <c r="L1332">
        <v>4</v>
      </c>
      <c r="M1332" t="s">
        <v>46</v>
      </c>
      <c r="N1332">
        <v>87</v>
      </c>
      <c r="O1332">
        <v>2</v>
      </c>
      <c r="P1332">
        <v>1</v>
      </c>
      <c r="Q1332" t="s">
        <v>61</v>
      </c>
      <c r="R1332">
        <v>2</v>
      </c>
      <c r="S1332" t="s">
        <v>48</v>
      </c>
      <c r="T1332">
        <v>2804</v>
      </c>
      <c r="U1332" t="str">
        <f t="shared" si="61"/>
        <v>Low</v>
      </c>
      <c r="V1332">
        <v>15434</v>
      </c>
      <c r="W1332">
        <v>1</v>
      </c>
      <c r="X1332" t="s">
        <v>42</v>
      </c>
      <c r="Y1332" t="s">
        <v>43</v>
      </c>
      <c r="Z1332">
        <v>11</v>
      </c>
      <c r="AA1332">
        <v>3</v>
      </c>
      <c r="AB1332">
        <v>4</v>
      </c>
      <c r="AC1332">
        <v>80</v>
      </c>
      <c r="AD1332">
        <v>0</v>
      </c>
      <c r="AE1332">
        <v>1</v>
      </c>
      <c r="AF1332">
        <v>3</v>
      </c>
      <c r="AG1332">
        <v>3</v>
      </c>
      <c r="AH1332" t="str">
        <f t="shared" si="62"/>
        <v>0-2 Years</v>
      </c>
      <c r="AI1332">
        <v>1</v>
      </c>
      <c r="AJ1332">
        <v>0</v>
      </c>
      <c r="AK1332">
        <v>0</v>
      </c>
      <c r="AL1332">
        <v>0</v>
      </c>
    </row>
    <row r="1333" spans="1:38" x14ac:dyDescent="0.25">
      <c r="A1333">
        <v>43</v>
      </c>
      <c r="B1333" t="str">
        <f t="shared" si="60"/>
        <v>Mid Career (31-45)</v>
      </c>
      <c r="C1333" t="s">
        <v>43</v>
      </c>
      <c r="D1333" t="s">
        <v>36</v>
      </c>
      <c r="E1333">
        <v>823</v>
      </c>
      <c r="F1333" t="s">
        <v>45</v>
      </c>
      <c r="G1333">
        <v>6</v>
      </c>
      <c r="H1333">
        <v>3</v>
      </c>
      <c r="I1333" t="s">
        <v>51</v>
      </c>
      <c r="J1333">
        <v>1</v>
      </c>
      <c r="K1333">
        <v>1866</v>
      </c>
      <c r="L1333">
        <v>1</v>
      </c>
      <c r="M1333" t="s">
        <v>39</v>
      </c>
      <c r="N1333">
        <v>81</v>
      </c>
      <c r="O1333">
        <v>2</v>
      </c>
      <c r="P1333">
        <v>5</v>
      </c>
      <c r="Q1333" t="s">
        <v>56</v>
      </c>
      <c r="R1333">
        <v>3</v>
      </c>
      <c r="S1333" t="s">
        <v>48</v>
      </c>
      <c r="T1333">
        <v>19392</v>
      </c>
      <c r="U1333" t="str">
        <f t="shared" si="61"/>
        <v>High</v>
      </c>
      <c r="V1333">
        <v>22539</v>
      </c>
      <c r="W1333">
        <v>7</v>
      </c>
      <c r="X1333" t="s">
        <v>42</v>
      </c>
      <c r="Y1333" t="s">
        <v>43</v>
      </c>
      <c r="Z1333">
        <v>13</v>
      </c>
      <c r="AA1333">
        <v>3</v>
      </c>
      <c r="AB1333">
        <v>4</v>
      </c>
      <c r="AC1333">
        <v>80</v>
      </c>
      <c r="AD1333">
        <v>0</v>
      </c>
      <c r="AE1333">
        <v>21</v>
      </c>
      <c r="AF1333">
        <v>2</v>
      </c>
      <c r="AG1333">
        <v>3</v>
      </c>
      <c r="AH1333" t="str">
        <f t="shared" si="62"/>
        <v>6+ Years</v>
      </c>
      <c r="AI1333">
        <v>16</v>
      </c>
      <c r="AJ1333">
        <v>12</v>
      </c>
      <c r="AK1333">
        <v>6</v>
      </c>
      <c r="AL1333">
        <v>14</v>
      </c>
    </row>
    <row r="1334" spans="1:38" x14ac:dyDescent="0.25">
      <c r="A1334">
        <v>48</v>
      </c>
      <c r="B1334" t="str">
        <f t="shared" si="60"/>
        <v>Late Career (46+)</v>
      </c>
      <c r="C1334" t="s">
        <v>43</v>
      </c>
      <c r="D1334" t="s">
        <v>36</v>
      </c>
      <c r="E1334">
        <v>1224</v>
      </c>
      <c r="F1334" t="s">
        <v>45</v>
      </c>
      <c r="G1334">
        <v>10</v>
      </c>
      <c r="H1334">
        <v>3</v>
      </c>
      <c r="I1334" t="s">
        <v>38</v>
      </c>
      <c r="J1334">
        <v>1</v>
      </c>
      <c r="K1334">
        <v>1867</v>
      </c>
      <c r="L1334">
        <v>4</v>
      </c>
      <c r="M1334" t="s">
        <v>46</v>
      </c>
      <c r="N1334">
        <v>91</v>
      </c>
      <c r="O1334">
        <v>2</v>
      </c>
      <c r="P1334">
        <v>5</v>
      </c>
      <c r="Q1334" t="s">
        <v>58</v>
      </c>
      <c r="R1334">
        <v>2</v>
      </c>
      <c r="S1334" t="s">
        <v>48</v>
      </c>
      <c r="T1334">
        <v>19665</v>
      </c>
      <c r="U1334" t="str">
        <f t="shared" si="61"/>
        <v>High</v>
      </c>
      <c r="V1334">
        <v>13583</v>
      </c>
      <c r="W1334">
        <v>4</v>
      </c>
      <c r="X1334" t="s">
        <v>42</v>
      </c>
      <c r="Y1334" t="s">
        <v>43</v>
      </c>
      <c r="Z1334">
        <v>12</v>
      </c>
      <c r="AA1334">
        <v>3</v>
      </c>
      <c r="AB1334">
        <v>4</v>
      </c>
      <c r="AC1334">
        <v>80</v>
      </c>
      <c r="AD1334">
        <v>0</v>
      </c>
      <c r="AE1334">
        <v>29</v>
      </c>
      <c r="AF1334">
        <v>3</v>
      </c>
      <c r="AG1334">
        <v>3</v>
      </c>
      <c r="AH1334" t="str">
        <f t="shared" si="62"/>
        <v>6+ Years</v>
      </c>
      <c r="AI1334">
        <v>22</v>
      </c>
      <c r="AJ1334">
        <v>10</v>
      </c>
      <c r="AK1334">
        <v>12</v>
      </c>
      <c r="AL1334">
        <v>9</v>
      </c>
    </row>
    <row r="1335" spans="1:38" x14ac:dyDescent="0.25">
      <c r="A1335">
        <v>29</v>
      </c>
      <c r="B1335" t="str">
        <f t="shared" si="60"/>
        <v>Early Career (18-30)</v>
      </c>
      <c r="C1335" t="s">
        <v>35</v>
      </c>
      <c r="D1335" t="s">
        <v>44</v>
      </c>
      <c r="E1335">
        <v>459</v>
      </c>
      <c r="F1335" t="s">
        <v>45</v>
      </c>
      <c r="G1335">
        <v>24</v>
      </c>
      <c r="H1335">
        <v>2</v>
      </c>
      <c r="I1335" t="s">
        <v>38</v>
      </c>
      <c r="J1335">
        <v>1</v>
      </c>
      <c r="K1335">
        <v>1868</v>
      </c>
      <c r="L1335">
        <v>4</v>
      </c>
      <c r="M1335" t="s">
        <v>46</v>
      </c>
      <c r="N1335">
        <v>73</v>
      </c>
      <c r="O1335">
        <v>2</v>
      </c>
      <c r="P1335">
        <v>1</v>
      </c>
      <c r="Q1335" t="s">
        <v>47</v>
      </c>
      <c r="R1335">
        <v>4</v>
      </c>
      <c r="S1335" t="s">
        <v>41</v>
      </c>
      <c r="T1335">
        <v>2439</v>
      </c>
      <c r="U1335" t="str">
        <f t="shared" si="61"/>
        <v>Low</v>
      </c>
      <c r="V1335">
        <v>14753</v>
      </c>
      <c r="W1335">
        <v>1</v>
      </c>
      <c r="X1335" t="s">
        <v>42</v>
      </c>
      <c r="Y1335" t="s">
        <v>35</v>
      </c>
      <c r="Z1335">
        <v>24</v>
      </c>
      <c r="AA1335">
        <v>4</v>
      </c>
      <c r="AB1335">
        <v>2</v>
      </c>
      <c r="AC1335">
        <v>80</v>
      </c>
      <c r="AD1335">
        <v>0</v>
      </c>
      <c r="AE1335">
        <v>1</v>
      </c>
      <c r="AF1335">
        <v>3</v>
      </c>
      <c r="AG1335">
        <v>2</v>
      </c>
      <c r="AH1335" t="str">
        <f t="shared" si="62"/>
        <v>0-2 Years</v>
      </c>
      <c r="AI1335">
        <v>1</v>
      </c>
      <c r="AJ1335">
        <v>0</v>
      </c>
      <c r="AK1335">
        <v>1</v>
      </c>
      <c r="AL1335">
        <v>0</v>
      </c>
    </row>
    <row r="1336" spans="1:38" x14ac:dyDescent="0.25">
      <c r="A1336">
        <v>46</v>
      </c>
      <c r="B1336" t="str">
        <f t="shared" si="60"/>
        <v>Late Career (46+)</v>
      </c>
      <c r="C1336" t="s">
        <v>35</v>
      </c>
      <c r="D1336" t="s">
        <v>36</v>
      </c>
      <c r="E1336">
        <v>1254</v>
      </c>
      <c r="F1336" t="s">
        <v>37</v>
      </c>
      <c r="G1336">
        <v>10</v>
      </c>
      <c r="H1336">
        <v>3</v>
      </c>
      <c r="I1336" t="s">
        <v>38</v>
      </c>
      <c r="J1336">
        <v>1</v>
      </c>
      <c r="K1336">
        <v>1869</v>
      </c>
      <c r="L1336">
        <v>3</v>
      </c>
      <c r="M1336" t="s">
        <v>39</v>
      </c>
      <c r="N1336">
        <v>64</v>
      </c>
      <c r="O1336">
        <v>3</v>
      </c>
      <c r="P1336">
        <v>3</v>
      </c>
      <c r="Q1336" t="s">
        <v>40</v>
      </c>
      <c r="R1336">
        <v>2</v>
      </c>
      <c r="S1336" t="s">
        <v>48</v>
      </c>
      <c r="T1336">
        <v>7314</v>
      </c>
      <c r="U1336" t="str">
        <f t="shared" si="61"/>
        <v>High</v>
      </c>
      <c r="V1336">
        <v>14011</v>
      </c>
      <c r="W1336">
        <v>5</v>
      </c>
      <c r="X1336" t="s">
        <v>42</v>
      </c>
      <c r="Y1336" t="s">
        <v>43</v>
      </c>
      <c r="Z1336">
        <v>21</v>
      </c>
      <c r="AA1336">
        <v>4</v>
      </c>
      <c r="AB1336">
        <v>3</v>
      </c>
      <c r="AC1336">
        <v>80</v>
      </c>
      <c r="AD1336">
        <v>3</v>
      </c>
      <c r="AE1336">
        <v>14</v>
      </c>
      <c r="AF1336">
        <v>2</v>
      </c>
      <c r="AG1336">
        <v>3</v>
      </c>
      <c r="AH1336" t="str">
        <f t="shared" si="62"/>
        <v>6+ Years</v>
      </c>
      <c r="AI1336">
        <v>8</v>
      </c>
      <c r="AJ1336">
        <v>7</v>
      </c>
      <c r="AK1336">
        <v>0</v>
      </c>
      <c r="AL1336">
        <v>7</v>
      </c>
    </row>
    <row r="1337" spans="1:38" x14ac:dyDescent="0.25">
      <c r="A1337">
        <v>27</v>
      </c>
      <c r="B1337" t="str">
        <f t="shared" si="60"/>
        <v>Early Career (18-30)</v>
      </c>
      <c r="C1337" t="s">
        <v>43</v>
      </c>
      <c r="D1337" t="s">
        <v>44</v>
      </c>
      <c r="E1337">
        <v>1131</v>
      </c>
      <c r="F1337" t="s">
        <v>45</v>
      </c>
      <c r="G1337">
        <v>15</v>
      </c>
      <c r="H1337">
        <v>3</v>
      </c>
      <c r="I1337" t="s">
        <v>38</v>
      </c>
      <c r="J1337">
        <v>1</v>
      </c>
      <c r="K1337">
        <v>1870</v>
      </c>
      <c r="L1337">
        <v>4</v>
      </c>
      <c r="M1337" t="s">
        <v>39</v>
      </c>
      <c r="N1337">
        <v>77</v>
      </c>
      <c r="O1337">
        <v>2</v>
      </c>
      <c r="P1337">
        <v>1</v>
      </c>
      <c r="Q1337" t="s">
        <v>47</v>
      </c>
      <c r="R1337">
        <v>1</v>
      </c>
      <c r="S1337" t="s">
        <v>48</v>
      </c>
      <c r="T1337">
        <v>4774</v>
      </c>
      <c r="U1337" t="str">
        <f t="shared" si="61"/>
        <v>Medium</v>
      </c>
      <c r="V1337">
        <v>23844</v>
      </c>
      <c r="W1337">
        <v>0</v>
      </c>
      <c r="X1337" t="s">
        <v>42</v>
      </c>
      <c r="Y1337" t="s">
        <v>43</v>
      </c>
      <c r="Z1337">
        <v>19</v>
      </c>
      <c r="AA1337">
        <v>3</v>
      </c>
      <c r="AB1337">
        <v>4</v>
      </c>
      <c r="AC1337">
        <v>80</v>
      </c>
      <c r="AD1337">
        <v>1</v>
      </c>
      <c r="AE1337">
        <v>8</v>
      </c>
      <c r="AF1337">
        <v>2</v>
      </c>
      <c r="AG1337">
        <v>2</v>
      </c>
      <c r="AH1337" t="str">
        <f t="shared" si="62"/>
        <v>6+ Years</v>
      </c>
      <c r="AI1337">
        <v>7</v>
      </c>
      <c r="AJ1337">
        <v>6</v>
      </c>
      <c r="AK1337">
        <v>7</v>
      </c>
      <c r="AL1337">
        <v>3</v>
      </c>
    </row>
    <row r="1338" spans="1:38" x14ac:dyDescent="0.25">
      <c r="A1338">
        <v>39</v>
      </c>
      <c r="B1338" t="str">
        <f t="shared" si="60"/>
        <v>Mid Career (31-45)</v>
      </c>
      <c r="C1338" t="s">
        <v>43</v>
      </c>
      <c r="D1338" t="s">
        <v>36</v>
      </c>
      <c r="E1338">
        <v>835</v>
      </c>
      <c r="F1338" t="s">
        <v>45</v>
      </c>
      <c r="G1338">
        <v>19</v>
      </c>
      <c r="H1338">
        <v>4</v>
      </c>
      <c r="I1338" t="s">
        <v>49</v>
      </c>
      <c r="J1338">
        <v>1</v>
      </c>
      <c r="K1338">
        <v>1871</v>
      </c>
      <c r="L1338">
        <v>4</v>
      </c>
      <c r="M1338" t="s">
        <v>46</v>
      </c>
      <c r="N1338">
        <v>41</v>
      </c>
      <c r="O1338">
        <v>3</v>
      </c>
      <c r="P1338">
        <v>2</v>
      </c>
      <c r="Q1338" t="s">
        <v>47</v>
      </c>
      <c r="R1338">
        <v>4</v>
      </c>
      <c r="S1338" t="s">
        <v>52</v>
      </c>
      <c r="T1338">
        <v>3902</v>
      </c>
      <c r="U1338" t="str">
        <f t="shared" si="61"/>
        <v>Medium</v>
      </c>
      <c r="V1338">
        <v>5141</v>
      </c>
      <c r="W1338">
        <v>8</v>
      </c>
      <c r="X1338" t="s">
        <v>42</v>
      </c>
      <c r="Y1338" t="s">
        <v>43</v>
      </c>
      <c r="Z1338">
        <v>14</v>
      </c>
      <c r="AA1338">
        <v>3</v>
      </c>
      <c r="AB1338">
        <v>2</v>
      </c>
      <c r="AC1338">
        <v>80</v>
      </c>
      <c r="AD1338">
        <v>3</v>
      </c>
      <c r="AE1338">
        <v>7</v>
      </c>
      <c r="AF1338">
        <v>2</v>
      </c>
      <c r="AG1338">
        <v>3</v>
      </c>
      <c r="AH1338" t="str">
        <f t="shared" si="62"/>
        <v>0-2 Years</v>
      </c>
      <c r="AI1338">
        <v>2</v>
      </c>
      <c r="AJ1338">
        <v>2</v>
      </c>
      <c r="AK1338">
        <v>2</v>
      </c>
      <c r="AL1338">
        <v>2</v>
      </c>
    </row>
    <row r="1339" spans="1:38" x14ac:dyDescent="0.25">
      <c r="A1339">
        <v>55</v>
      </c>
      <c r="B1339" t="str">
        <f t="shared" si="60"/>
        <v>Late Career (46+)</v>
      </c>
      <c r="C1339" t="s">
        <v>43</v>
      </c>
      <c r="D1339" t="s">
        <v>36</v>
      </c>
      <c r="E1339">
        <v>836</v>
      </c>
      <c r="F1339" t="s">
        <v>45</v>
      </c>
      <c r="G1339">
        <v>2</v>
      </c>
      <c r="H1339">
        <v>4</v>
      </c>
      <c r="I1339" t="s">
        <v>60</v>
      </c>
      <c r="J1339">
        <v>1</v>
      </c>
      <c r="K1339">
        <v>1873</v>
      </c>
      <c r="L1339">
        <v>2</v>
      </c>
      <c r="M1339" t="s">
        <v>46</v>
      </c>
      <c r="N1339">
        <v>98</v>
      </c>
      <c r="O1339">
        <v>2</v>
      </c>
      <c r="P1339">
        <v>1</v>
      </c>
      <c r="Q1339" t="s">
        <v>47</v>
      </c>
      <c r="R1339">
        <v>4</v>
      </c>
      <c r="S1339" t="s">
        <v>48</v>
      </c>
      <c r="T1339">
        <v>2662</v>
      </c>
      <c r="U1339" t="str">
        <f t="shared" si="61"/>
        <v>Low</v>
      </c>
      <c r="V1339">
        <v>7975</v>
      </c>
      <c r="W1339">
        <v>8</v>
      </c>
      <c r="X1339" t="s">
        <v>42</v>
      </c>
      <c r="Y1339" t="s">
        <v>43</v>
      </c>
      <c r="Z1339">
        <v>20</v>
      </c>
      <c r="AA1339">
        <v>4</v>
      </c>
      <c r="AB1339">
        <v>2</v>
      </c>
      <c r="AC1339">
        <v>80</v>
      </c>
      <c r="AD1339">
        <v>1</v>
      </c>
      <c r="AE1339">
        <v>19</v>
      </c>
      <c r="AF1339">
        <v>2</v>
      </c>
      <c r="AG1339">
        <v>4</v>
      </c>
      <c r="AH1339" t="str">
        <f t="shared" si="62"/>
        <v>3-5 Years</v>
      </c>
      <c r="AI1339">
        <v>5</v>
      </c>
      <c r="AJ1339">
        <v>2</v>
      </c>
      <c r="AK1339">
        <v>0</v>
      </c>
      <c r="AL1339">
        <v>4</v>
      </c>
    </row>
    <row r="1340" spans="1:38" x14ac:dyDescent="0.25">
      <c r="A1340">
        <v>28</v>
      </c>
      <c r="B1340" t="str">
        <f t="shared" si="60"/>
        <v>Early Career (18-30)</v>
      </c>
      <c r="C1340" t="s">
        <v>43</v>
      </c>
      <c r="D1340" t="s">
        <v>36</v>
      </c>
      <c r="E1340">
        <v>1172</v>
      </c>
      <c r="F1340" t="s">
        <v>37</v>
      </c>
      <c r="G1340">
        <v>3</v>
      </c>
      <c r="H1340">
        <v>3</v>
      </c>
      <c r="I1340" t="s">
        <v>51</v>
      </c>
      <c r="J1340">
        <v>1</v>
      </c>
      <c r="K1340">
        <v>1875</v>
      </c>
      <c r="L1340">
        <v>2</v>
      </c>
      <c r="M1340" t="s">
        <v>39</v>
      </c>
      <c r="N1340">
        <v>78</v>
      </c>
      <c r="O1340">
        <v>3</v>
      </c>
      <c r="P1340">
        <v>1</v>
      </c>
      <c r="Q1340" t="s">
        <v>57</v>
      </c>
      <c r="R1340">
        <v>2</v>
      </c>
      <c r="S1340" t="s">
        <v>48</v>
      </c>
      <c r="T1340">
        <v>2856</v>
      </c>
      <c r="U1340" t="str">
        <f t="shared" si="61"/>
        <v>Low</v>
      </c>
      <c r="V1340">
        <v>3692</v>
      </c>
      <c r="W1340">
        <v>1</v>
      </c>
      <c r="X1340" t="s">
        <v>42</v>
      </c>
      <c r="Y1340" t="s">
        <v>43</v>
      </c>
      <c r="Z1340">
        <v>19</v>
      </c>
      <c r="AA1340">
        <v>3</v>
      </c>
      <c r="AB1340">
        <v>4</v>
      </c>
      <c r="AC1340">
        <v>80</v>
      </c>
      <c r="AD1340">
        <v>1</v>
      </c>
      <c r="AE1340">
        <v>1</v>
      </c>
      <c r="AF1340">
        <v>3</v>
      </c>
      <c r="AG1340">
        <v>3</v>
      </c>
      <c r="AH1340" t="str">
        <f t="shared" si="62"/>
        <v>0-2 Years</v>
      </c>
      <c r="AI1340">
        <v>1</v>
      </c>
      <c r="AJ1340">
        <v>0</v>
      </c>
      <c r="AK1340">
        <v>0</v>
      </c>
      <c r="AL1340">
        <v>0</v>
      </c>
    </row>
    <row r="1341" spans="1:38" x14ac:dyDescent="0.25">
      <c r="A1341">
        <v>30</v>
      </c>
      <c r="B1341" t="str">
        <f t="shared" si="60"/>
        <v>Early Career (18-30)</v>
      </c>
      <c r="C1341" t="s">
        <v>35</v>
      </c>
      <c r="D1341" t="s">
        <v>36</v>
      </c>
      <c r="E1341">
        <v>945</v>
      </c>
      <c r="F1341" t="s">
        <v>37</v>
      </c>
      <c r="G1341">
        <v>9</v>
      </c>
      <c r="H1341">
        <v>3</v>
      </c>
      <c r="I1341" t="s">
        <v>51</v>
      </c>
      <c r="J1341">
        <v>1</v>
      </c>
      <c r="K1341">
        <v>1876</v>
      </c>
      <c r="L1341">
        <v>2</v>
      </c>
      <c r="M1341" t="s">
        <v>46</v>
      </c>
      <c r="N1341">
        <v>89</v>
      </c>
      <c r="O1341">
        <v>3</v>
      </c>
      <c r="P1341">
        <v>1</v>
      </c>
      <c r="Q1341" t="s">
        <v>57</v>
      </c>
      <c r="R1341">
        <v>4</v>
      </c>
      <c r="S1341" t="s">
        <v>41</v>
      </c>
      <c r="T1341">
        <v>1081</v>
      </c>
      <c r="U1341" t="str">
        <f t="shared" si="61"/>
        <v>Low</v>
      </c>
      <c r="V1341">
        <v>16019</v>
      </c>
      <c r="W1341">
        <v>1</v>
      </c>
      <c r="X1341" t="s">
        <v>42</v>
      </c>
      <c r="Y1341" t="s">
        <v>43</v>
      </c>
      <c r="Z1341">
        <v>13</v>
      </c>
      <c r="AA1341">
        <v>3</v>
      </c>
      <c r="AB1341">
        <v>3</v>
      </c>
      <c r="AC1341">
        <v>80</v>
      </c>
      <c r="AD1341">
        <v>0</v>
      </c>
      <c r="AE1341">
        <v>1</v>
      </c>
      <c r="AF1341">
        <v>3</v>
      </c>
      <c r="AG1341">
        <v>2</v>
      </c>
      <c r="AH1341" t="str">
        <f t="shared" si="62"/>
        <v>0-2 Years</v>
      </c>
      <c r="AI1341">
        <v>1</v>
      </c>
      <c r="AJ1341">
        <v>0</v>
      </c>
      <c r="AK1341">
        <v>0</v>
      </c>
      <c r="AL1341">
        <v>0</v>
      </c>
    </row>
    <row r="1342" spans="1:38" x14ac:dyDescent="0.25">
      <c r="A1342">
        <v>22</v>
      </c>
      <c r="B1342" t="str">
        <f t="shared" si="60"/>
        <v>Early Career (18-30)</v>
      </c>
      <c r="C1342" t="s">
        <v>35</v>
      </c>
      <c r="D1342" t="s">
        <v>36</v>
      </c>
      <c r="E1342">
        <v>391</v>
      </c>
      <c r="F1342" t="s">
        <v>45</v>
      </c>
      <c r="G1342">
        <v>7</v>
      </c>
      <c r="H1342">
        <v>1</v>
      </c>
      <c r="I1342" t="s">
        <v>38</v>
      </c>
      <c r="J1342">
        <v>1</v>
      </c>
      <c r="K1342">
        <v>1878</v>
      </c>
      <c r="L1342">
        <v>4</v>
      </c>
      <c r="M1342" t="s">
        <v>46</v>
      </c>
      <c r="N1342">
        <v>75</v>
      </c>
      <c r="O1342">
        <v>3</v>
      </c>
      <c r="P1342">
        <v>1</v>
      </c>
      <c r="Q1342" t="s">
        <v>47</v>
      </c>
      <c r="R1342">
        <v>2</v>
      </c>
      <c r="S1342" t="s">
        <v>41</v>
      </c>
      <c r="T1342">
        <v>2472</v>
      </c>
      <c r="U1342" t="str">
        <f t="shared" si="61"/>
        <v>Low</v>
      </c>
      <c r="V1342">
        <v>26092</v>
      </c>
      <c r="W1342">
        <v>1</v>
      </c>
      <c r="X1342" t="s">
        <v>42</v>
      </c>
      <c r="Y1342" t="s">
        <v>35</v>
      </c>
      <c r="Z1342">
        <v>23</v>
      </c>
      <c r="AA1342">
        <v>4</v>
      </c>
      <c r="AB1342">
        <v>1</v>
      </c>
      <c r="AC1342">
        <v>80</v>
      </c>
      <c r="AD1342">
        <v>0</v>
      </c>
      <c r="AE1342">
        <v>1</v>
      </c>
      <c r="AF1342">
        <v>2</v>
      </c>
      <c r="AG1342">
        <v>3</v>
      </c>
      <c r="AH1342" t="str">
        <f t="shared" si="62"/>
        <v>0-2 Years</v>
      </c>
      <c r="AI1342">
        <v>1</v>
      </c>
      <c r="AJ1342">
        <v>0</v>
      </c>
      <c r="AK1342">
        <v>0</v>
      </c>
      <c r="AL1342">
        <v>0</v>
      </c>
    </row>
    <row r="1343" spans="1:38" x14ac:dyDescent="0.25">
      <c r="A1343">
        <v>36</v>
      </c>
      <c r="B1343" t="str">
        <f t="shared" si="60"/>
        <v>Mid Career (31-45)</v>
      </c>
      <c r="C1343" t="s">
        <v>43</v>
      </c>
      <c r="D1343" t="s">
        <v>36</v>
      </c>
      <c r="E1343">
        <v>1266</v>
      </c>
      <c r="F1343" t="s">
        <v>37</v>
      </c>
      <c r="G1343">
        <v>10</v>
      </c>
      <c r="H1343">
        <v>4</v>
      </c>
      <c r="I1343" t="s">
        <v>60</v>
      </c>
      <c r="J1343">
        <v>1</v>
      </c>
      <c r="K1343">
        <v>1880</v>
      </c>
      <c r="L1343">
        <v>2</v>
      </c>
      <c r="M1343" t="s">
        <v>39</v>
      </c>
      <c r="N1343">
        <v>63</v>
      </c>
      <c r="O1343">
        <v>2</v>
      </c>
      <c r="P1343">
        <v>2</v>
      </c>
      <c r="Q1343" t="s">
        <v>40</v>
      </c>
      <c r="R1343">
        <v>3</v>
      </c>
      <c r="S1343" t="s">
        <v>48</v>
      </c>
      <c r="T1343">
        <v>5673</v>
      </c>
      <c r="U1343" t="str">
        <f t="shared" si="61"/>
        <v>Medium</v>
      </c>
      <c r="V1343">
        <v>6060</v>
      </c>
      <c r="W1343">
        <v>1</v>
      </c>
      <c r="X1343" t="s">
        <v>42</v>
      </c>
      <c r="Y1343" t="s">
        <v>35</v>
      </c>
      <c r="Z1343">
        <v>13</v>
      </c>
      <c r="AA1343">
        <v>3</v>
      </c>
      <c r="AB1343">
        <v>1</v>
      </c>
      <c r="AC1343">
        <v>80</v>
      </c>
      <c r="AD1343">
        <v>1</v>
      </c>
      <c r="AE1343">
        <v>10</v>
      </c>
      <c r="AF1343">
        <v>4</v>
      </c>
      <c r="AG1343">
        <v>3</v>
      </c>
      <c r="AH1343" t="str">
        <f t="shared" si="62"/>
        <v>6+ Years</v>
      </c>
      <c r="AI1343">
        <v>10</v>
      </c>
      <c r="AJ1343">
        <v>9</v>
      </c>
      <c r="AK1343">
        <v>1</v>
      </c>
      <c r="AL1343">
        <v>7</v>
      </c>
    </row>
    <row r="1344" spans="1:38" x14ac:dyDescent="0.25">
      <c r="A1344">
        <v>31</v>
      </c>
      <c r="B1344" t="str">
        <f t="shared" si="60"/>
        <v>Mid Career (31-45)</v>
      </c>
      <c r="C1344" t="s">
        <v>43</v>
      </c>
      <c r="D1344" t="s">
        <v>36</v>
      </c>
      <c r="E1344">
        <v>311</v>
      </c>
      <c r="F1344" t="s">
        <v>45</v>
      </c>
      <c r="G1344">
        <v>20</v>
      </c>
      <c r="H1344">
        <v>3</v>
      </c>
      <c r="I1344" t="s">
        <v>38</v>
      </c>
      <c r="J1344">
        <v>1</v>
      </c>
      <c r="K1344">
        <v>1881</v>
      </c>
      <c r="L1344">
        <v>2</v>
      </c>
      <c r="M1344" t="s">
        <v>46</v>
      </c>
      <c r="N1344">
        <v>89</v>
      </c>
      <c r="O1344">
        <v>3</v>
      </c>
      <c r="P1344">
        <v>2</v>
      </c>
      <c r="Q1344" t="s">
        <v>50</v>
      </c>
      <c r="R1344">
        <v>3</v>
      </c>
      <c r="S1344" t="s">
        <v>52</v>
      </c>
      <c r="T1344">
        <v>4197</v>
      </c>
      <c r="U1344" t="str">
        <f t="shared" si="61"/>
        <v>Medium</v>
      </c>
      <c r="V1344">
        <v>18624</v>
      </c>
      <c r="W1344">
        <v>1</v>
      </c>
      <c r="X1344" t="s">
        <v>42</v>
      </c>
      <c r="Y1344" t="s">
        <v>43</v>
      </c>
      <c r="Z1344">
        <v>11</v>
      </c>
      <c r="AA1344">
        <v>3</v>
      </c>
      <c r="AB1344">
        <v>1</v>
      </c>
      <c r="AC1344">
        <v>80</v>
      </c>
      <c r="AD1344">
        <v>1</v>
      </c>
      <c r="AE1344">
        <v>10</v>
      </c>
      <c r="AF1344">
        <v>2</v>
      </c>
      <c r="AG1344">
        <v>3</v>
      </c>
      <c r="AH1344" t="str">
        <f t="shared" si="62"/>
        <v>6+ Years</v>
      </c>
      <c r="AI1344">
        <v>10</v>
      </c>
      <c r="AJ1344">
        <v>8</v>
      </c>
      <c r="AK1344">
        <v>0</v>
      </c>
      <c r="AL1344">
        <v>2</v>
      </c>
    </row>
    <row r="1345" spans="1:38" x14ac:dyDescent="0.25">
      <c r="A1345">
        <v>34</v>
      </c>
      <c r="B1345" t="str">
        <f t="shared" si="60"/>
        <v>Mid Career (31-45)</v>
      </c>
      <c r="C1345" t="s">
        <v>43</v>
      </c>
      <c r="D1345" t="s">
        <v>36</v>
      </c>
      <c r="E1345">
        <v>1480</v>
      </c>
      <c r="F1345" t="s">
        <v>37</v>
      </c>
      <c r="G1345">
        <v>4</v>
      </c>
      <c r="H1345">
        <v>3</v>
      </c>
      <c r="I1345" t="s">
        <v>38</v>
      </c>
      <c r="J1345">
        <v>1</v>
      </c>
      <c r="K1345">
        <v>1882</v>
      </c>
      <c r="L1345">
        <v>3</v>
      </c>
      <c r="M1345" t="s">
        <v>46</v>
      </c>
      <c r="N1345">
        <v>64</v>
      </c>
      <c r="O1345">
        <v>3</v>
      </c>
      <c r="P1345">
        <v>3</v>
      </c>
      <c r="Q1345" t="s">
        <v>40</v>
      </c>
      <c r="R1345">
        <v>4</v>
      </c>
      <c r="S1345" t="s">
        <v>48</v>
      </c>
      <c r="T1345">
        <v>9713</v>
      </c>
      <c r="U1345" t="str">
        <f t="shared" si="61"/>
        <v>High</v>
      </c>
      <c r="V1345">
        <v>24444</v>
      </c>
      <c r="W1345">
        <v>2</v>
      </c>
      <c r="X1345" t="s">
        <v>42</v>
      </c>
      <c r="Y1345" t="s">
        <v>35</v>
      </c>
      <c r="Z1345">
        <v>13</v>
      </c>
      <c r="AA1345">
        <v>3</v>
      </c>
      <c r="AB1345">
        <v>4</v>
      </c>
      <c r="AC1345">
        <v>80</v>
      </c>
      <c r="AD1345">
        <v>3</v>
      </c>
      <c r="AE1345">
        <v>9</v>
      </c>
      <c r="AF1345">
        <v>3</v>
      </c>
      <c r="AG1345">
        <v>3</v>
      </c>
      <c r="AH1345" t="str">
        <f t="shared" si="62"/>
        <v>3-5 Years</v>
      </c>
      <c r="AI1345">
        <v>5</v>
      </c>
      <c r="AJ1345">
        <v>3</v>
      </c>
      <c r="AK1345">
        <v>1</v>
      </c>
      <c r="AL1345">
        <v>0</v>
      </c>
    </row>
    <row r="1346" spans="1:38" x14ac:dyDescent="0.25">
      <c r="A1346">
        <v>29</v>
      </c>
      <c r="B1346" t="str">
        <f t="shared" si="60"/>
        <v>Early Career (18-30)</v>
      </c>
      <c r="C1346" t="s">
        <v>43</v>
      </c>
      <c r="D1346" t="s">
        <v>36</v>
      </c>
      <c r="E1346">
        <v>592</v>
      </c>
      <c r="F1346" t="s">
        <v>45</v>
      </c>
      <c r="G1346">
        <v>7</v>
      </c>
      <c r="H1346">
        <v>3</v>
      </c>
      <c r="I1346" t="s">
        <v>38</v>
      </c>
      <c r="J1346">
        <v>1</v>
      </c>
      <c r="K1346">
        <v>1883</v>
      </c>
      <c r="L1346">
        <v>4</v>
      </c>
      <c r="M1346" t="s">
        <v>46</v>
      </c>
      <c r="N1346">
        <v>59</v>
      </c>
      <c r="O1346">
        <v>3</v>
      </c>
      <c r="P1346">
        <v>1</v>
      </c>
      <c r="Q1346" t="s">
        <v>50</v>
      </c>
      <c r="R1346">
        <v>1</v>
      </c>
      <c r="S1346" t="s">
        <v>41</v>
      </c>
      <c r="T1346">
        <v>2062</v>
      </c>
      <c r="U1346" t="str">
        <f t="shared" si="61"/>
        <v>Low</v>
      </c>
      <c r="V1346">
        <v>19384</v>
      </c>
      <c r="W1346">
        <v>3</v>
      </c>
      <c r="X1346" t="s">
        <v>42</v>
      </c>
      <c r="Y1346" t="s">
        <v>43</v>
      </c>
      <c r="Z1346">
        <v>14</v>
      </c>
      <c r="AA1346">
        <v>3</v>
      </c>
      <c r="AB1346">
        <v>2</v>
      </c>
      <c r="AC1346">
        <v>80</v>
      </c>
      <c r="AD1346">
        <v>0</v>
      </c>
      <c r="AE1346">
        <v>11</v>
      </c>
      <c r="AF1346">
        <v>2</v>
      </c>
      <c r="AG1346">
        <v>3</v>
      </c>
      <c r="AH1346" t="str">
        <f t="shared" si="62"/>
        <v>3-5 Years</v>
      </c>
      <c r="AI1346">
        <v>3</v>
      </c>
      <c r="AJ1346">
        <v>2</v>
      </c>
      <c r="AK1346">
        <v>1</v>
      </c>
      <c r="AL1346">
        <v>2</v>
      </c>
    </row>
    <row r="1347" spans="1:38" x14ac:dyDescent="0.25">
      <c r="A1347">
        <v>37</v>
      </c>
      <c r="B1347" t="str">
        <f t="shared" ref="B1347:B1410" si="63">IF(A1347&lt;=30,"Early Career (18-30)",
 IF(A1347&lt;=45,"Mid Career (31-45)",
 "Late Career (46+)"))</f>
        <v>Mid Career (31-45)</v>
      </c>
      <c r="C1347" t="s">
        <v>43</v>
      </c>
      <c r="D1347" t="s">
        <v>36</v>
      </c>
      <c r="E1347">
        <v>783</v>
      </c>
      <c r="F1347" t="s">
        <v>45</v>
      </c>
      <c r="G1347">
        <v>7</v>
      </c>
      <c r="H1347">
        <v>4</v>
      </c>
      <c r="I1347" t="s">
        <v>51</v>
      </c>
      <c r="J1347">
        <v>1</v>
      </c>
      <c r="K1347">
        <v>1885</v>
      </c>
      <c r="L1347">
        <v>4</v>
      </c>
      <c r="M1347" t="s">
        <v>46</v>
      </c>
      <c r="N1347">
        <v>78</v>
      </c>
      <c r="O1347">
        <v>3</v>
      </c>
      <c r="P1347">
        <v>2</v>
      </c>
      <c r="Q1347" t="s">
        <v>47</v>
      </c>
      <c r="R1347">
        <v>1</v>
      </c>
      <c r="S1347" t="s">
        <v>48</v>
      </c>
      <c r="T1347">
        <v>4284</v>
      </c>
      <c r="U1347" t="str">
        <f t="shared" ref="U1347:U1410" si="64">IF(T1347&lt;3000,"Low",
 IF(T1347&lt;7000,"Medium",
 "High"))</f>
        <v>Medium</v>
      </c>
      <c r="V1347">
        <v>13588</v>
      </c>
      <c r="W1347">
        <v>5</v>
      </c>
      <c r="X1347" t="s">
        <v>42</v>
      </c>
      <c r="Y1347" t="s">
        <v>35</v>
      </c>
      <c r="Z1347">
        <v>22</v>
      </c>
      <c r="AA1347">
        <v>4</v>
      </c>
      <c r="AB1347">
        <v>3</v>
      </c>
      <c r="AC1347">
        <v>80</v>
      </c>
      <c r="AD1347">
        <v>1</v>
      </c>
      <c r="AE1347">
        <v>16</v>
      </c>
      <c r="AF1347">
        <v>2</v>
      </c>
      <c r="AG1347">
        <v>3</v>
      </c>
      <c r="AH1347" t="str">
        <f t="shared" ref="AH1347:AH1410" si="65">IF(AI1347&lt;=2,"0-2 Years",
 IF(AI1347&lt;=5,"3-5 Years",
 "6+ Years"))</f>
        <v>3-5 Years</v>
      </c>
      <c r="AI1347">
        <v>5</v>
      </c>
      <c r="AJ1347">
        <v>3</v>
      </c>
      <c r="AK1347">
        <v>0</v>
      </c>
      <c r="AL1347">
        <v>4</v>
      </c>
    </row>
    <row r="1348" spans="1:38" x14ac:dyDescent="0.25">
      <c r="A1348">
        <v>35</v>
      </c>
      <c r="B1348" t="str">
        <f t="shared" si="63"/>
        <v>Mid Career (31-45)</v>
      </c>
      <c r="C1348" t="s">
        <v>43</v>
      </c>
      <c r="D1348" t="s">
        <v>36</v>
      </c>
      <c r="E1348">
        <v>219</v>
      </c>
      <c r="F1348" t="s">
        <v>45</v>
      </c>
      <c r="G1348">
        <v>16</v>
      </c>
      <c r="H1348">
        <v>2</v>
      </c>
      <c r="I1348" t="s">
        <v>49</v>
      </c>
      <c r="J1348">
        <v>1</v>
      </c>
      <c r="K1348">
        <v>1886</v>
      </c>
      <c r="L1348">
        <v>4</v>
      </c>
      <c r="M1348" t="s">
        <v>39</v>
      </c>
      <c r="N1348">
        <v>44</v>
      </c>
      <c r="O1348">
        <v>2</v>
      </c>
      <c r="P1348">
        <v>2</v>
      </c>
      <c r="Q1348" t="s">
        <v>53</v>
      </c>
      <c r="R1348">
        <v>2</v>
      </c>
      <c r="S1348" t="s">
        <v>48</v>
      </c>
      <c r="T1348">
        <v>4788</v>
      </c>
      <c r="U1348" t="str">
        <f t="shared" si="64"/>
        <v>Medium</v>
      </c>
      <c r="V1348">
        <v>25388</v>
      </c>
      <c r="W1348">
        <v>0</v>
      </c>
      <c r="X1348" t="s">
        <v>42</v>
      </c>
      <c r="Y1348" t="s">
        <v>35</v>
      </c>
      <c r="Z1348">
        <v>11</v>
      </c>
      <c r="AA1348">
        <v>3</v>
      </c>
      <c r="AB1348">
        <v>4</v>
      </c>
      <c r="AC1348">
        <v>80</v>
      </c>
      <c r="AD1348">
        <v>0</v>
      </c>
      <c r="AE1348">
        <v>4</v>
      </c>
      <c r="AF1348">
        <v>2</v>
      </c>
      <c r="AG1348">
        <v>3</v>
      </c>
      <c r="AH1348" t="str">
        <f t="shared" si="65"/>
        <v>3-5 Years</v>
      </c>
      <c r="AI1348">
        <v>3</v>
      </c>
      <c r="AJ1348">
        <v>2</v>
      </c>
      <c r="AK1348">
        <v>0</v>
      </c>
      <c r="AL1348">
        <v>2</v>
      </c>
    </row>
    <row r="1349" spans="1:38" x14ac:dyDescent="0.25">
      <c r="A1349">
        <v>45</v>
      </c>
      <c r="B1349" t="str">
        <f t="shared" si="63"/>
        <v>Mid Career (31-45)</v>
      </c>
      <c r="C1349" t="s">
        <v>43</v>
      </c>
      <c r="D1349" t="s">
        <v>36</v>
      </c>
      <c r="E1349">
        <v>556</v>
      </c>
      <c r="F1349" t="s">
        <v>45</v>
      </c>
      <c r="G1349">
        <v>25</v>
      </c>
      <c r="H1349">
        <v>2</v>
      </c>
      <c r="I1349" t="s">
        <v>38</v>
      </c>
      <c r="J1349">
        <v>1</v>
      </c>
      <c r="K1349">
        <v>1888</v>
      </c>
      <c r="L1349">
        <v>2</v>
      </c>
      <c r="M1349" t="s">
        <v>39</v>
      </c>
      <c r="N1349">
        <v>93</v>
      </c>
      <c r="O1349">
        <v>2</v>
      </c>
      <c r="P1349">
        <v>2</v>
      </c>
      <c r="Q1349" t="s">
        <v>53</v>
      </c>
      <c r="R1349">
        <v>4</v>
      </c>
      <c r="S1349" t="s">
        <v>48</v>
      </c>
      <c r="T1349">
        <v>5906</v>
      </c>
      <c r="U1349" t="str">
        <f t="shared" si="64"/>
        <v>Medium</v>
      </c>
      <c r="V1349">
        <v>23888</v>
      </c>
      <c r="W1349">
        <v>0</v>
      </c>
      <c r="X1349" t="s">
        <v>42</v>
      </c>
      <c r="Y1349" t="s">
        <v>43</v>
      </c>
      <c r="Z1349">
        <v>13</v>
      </c>
      <c r="AA1349">
        <v>3</v>
      </c>
      <c r="AB1349">
        <v>4</v>
      </c>
      <c r="AC1349">
        <v>80</v>
      </c>
      <c r="AD1349">
        <v>2</v>
      </c>
      <c r="AE1349">
        <v>10</v>
      </c>
      <c r="AF1349">
        <v>2</v>
      </c>
      <c r="AG1349">
        <v>2</v>
      </c>
      <c r="AH1349" t="str">
        <f t="shared" si="65"/>
        <v>6+ Years</v>
      </c>
      <c r="AI1349">
        <v>9</v>
      </c>
      <c r="AJ1349">
        <v>8</v>
      </c>
      <c r="AK1349">
        <v>3</v>
      </c>
      <c r="AL1349">
        <v>8</v>
      </c>
    </row>
    <row r="1350" spans="1:38" x14ac:dyDescent="0.25">
      <c r="A1350">
        <v>36</v>
      </c>
      <c r="B1350" t="str">
        <f t="shared" si="63"/>
        <v>Mid Career (31-45)</v>
      </c>
      <c r="C1350" t="s">
        <v>43</v>
      </c>
      <c r="D1350" t="s">
        <v>44</v>
      </c>
      <c r="E1350">
        <v>1213</v>
      </c>
      <c r="F1350" t="s">
        <v>61</v>
      </c>
      <c r="G1350">
        <v>2</v>
      </c>
      <c r="H1350">
        <v>1</v>
      </c>
      <c r="I1350" t="s">
        <v>61</v>
      </c>
      <c r="J1350">
        <v>1</v>
      </c>
      <c r="K1350">
        <v>1890</v>
      </c>
      <c r="L1350">
        <v>2</v>
      </c>
      <c r="M1350" t="s">
        <v>46</v>
      </c>
      <c r="N1350">
        <v>94</v>
      </c>
      <c r="O1350">
        <v>2</v>
      </c>
      <c r="P1350">
        <v>2</v>
      </c>
      <c r="Q1350" t="s">
        <v>61</v>
      </c>
      <c r="R1350">
        <v>4</v>
      </c>
      <c r="S1350" t="s">
        <v>41</v>
      </c>
      <c r="T1350">
        <v>3886</v>
      </c>
      <c r="U1350" t="str">
        <f t="shared" si="64"/>
        <v>Medium</v>
      </c>
      <c r="V1350">
        <v>4223</v>
      </c>
      <c r="W1350">
        <v>1</v>
      </c>
      <c r="X1350" t="s">
        <v>42</v>
      </c>
      <c r="Y1350" t="s">
        <v>43</v>
      </c>
      <c r="Z1350">
        <v>21</v>
      </c>
      <c r="AA1350">
        <v>4</v>
      </c>
      <c r="AB1350">
        <v>4</v>
      </c>
      <c r="AC1350">
        <v>80</v>
      </c>
      <c r="AD1350">
        <v>0</v>
      </c>
      <c r="AE1350">
        <v>10</v>
      </c>
      <c r="AF1350">
        <v>2</v>
      </c>
      <c r="AG1350">
        <v>2</v>
      </c>
      <c r="AH1350" t="str">
        <f t="shared" si="65"/>
        <v>6+ Years</v>
      </c>
      <c r="AI1350">
        <v>10</v>
      </c>
      <c r="AJ1350">
        <v>1</v>
      </c>
      <c r="AK1350">
        <v>0</v>
      </c>
      <c r="AL1350">
        <v>8</v>
      </c>
    </row>
    <row r="1351" spans="1:38" x14ac:dyDescent="0.25">
      <c r="A1351">
        <v>40</v>
      </c>
      <c r="B1351" t="str">
        <f t="shared" si="63"/>
        <v>Mid Career (31-45)</v>
      </c>
      <c r="C1351" t="s">
        <v>43</v>
      </c>
      <c r="D1351" t="s">
        <v>36</v>
      </c>
      <c r="E1351">
        <v>1137</v>
      </c>
      <c r="F1351" t="s">
        <v>45</v>
      </c>
      <c r="G1351">
        <v>1</v>
      </c>
      <c r="H1351">
        <v>4</v>
      </c>
      <c r="I1351" t="s">
        <v>38</v>
      </c>
      <c r="J1351">
        <v>1</v>
      </c>
      <c r="K1351">
        <v>1892</v>
      </c>
      <c r="L1351">
        <v>1</v>
      </c>
      <c r="M1351" t="s">
        <v>46</v>
      </c>
      <c r="N1351">
        <v>98</v>
      </c>
      <c r="O1351">
        <v>3</v>
      </c>
      <c r="P1351">
        <v>4</v>
      </c>
      <c r="Q1351" t="s">
        <v>56</v>
      </c>
      <c r="R1351">
        <v>1</v>
      </c>
      <c r="S1351" t="s">
        <v>52</v>
      </c>
      <c r="T1351">
        <v>16823</v>
      </c>
      <c r="U1351" t="str">
        <f t="shared" si="64"/>
        <v>High</v>
      </c>
      <c r="V1351">
        <v>18991</v>
      </c>
      <c r="W1351">
        <v>2</v>
      </c>
      <c r="X1351" t="s">
        <v>42</v>
      </c>
      <c r="Y1351" t="s">
        <v>43</v>
      </c>
      <c r="Z1351">
        <v>11</v>
      </c>
      <c r="AA1351">
        <v>3</v>
      </c>
      <c r="AB1351">
        <v>1</v>
      </c>
      <c r="AC1351">
        <v>80</v>
      </c>
      <c r="AD1351">
        <v>1</v>
      </c>
      <c r="AE1351">
        <v>22</v>
      </c>
      <c r="AF1351">
        <v>3</v>
      </c>
      <c r="AG1351">
        <v>3</v>
      </c>
      <c r="AH1351" t="str">
        <f t="shared" si="65"/>
        <v>6+ Years</v>
      </c>
      <c r="AI1351">
        <v>19</v>
      </c>
      <c r="AJ1351">
        <v>7</v>
      </c>
      <c r="AK1351">
        <v>11</v>
      </c>
      <c r="AL1351">
        <v>16</v>
      </c>
    </row>
    <row r="1352" spans="1:38" x14ac:dyDescent="0.25">
      <c r="A1352">
        <v>26</v>
      </c>
      <c r="B1352" t="str">
        <f t="shared" si="63"/>
        <v>Early Career (18-30)</v>
      </c>
      <c r="C1352" t="s">
        <v>43</v>
      </c>
      <c r="D1352" t="s">
        <v>36</v>
      </c>
      <c r="E1352">
        <v>482</v>
      </c>
      <c r="F1352" t="s">
        <v>45</v>
      </c>
      <c r="G1352">
        <v>1</v>
      </c>
      <c r="H1352">
        <v>2</v>
      </c>
      <c r="I1352" t="s">
        <v>38</v>
      </c>
      <c r="J1352">
        <v>1</v>
      </c>
      <c r="K1352">
        <v>1893</v>
      </c>
      <c r="L1352">
        <v>2</v>
      </c>
      <c r="M1352" t="s">
        <v>39</v>
      </c>
      <c r="N1352">
        <v>90</v>
      </c>
      <c r="O1352">
        <v>2</v>
      </c>
      <c r="P1352">
        <v>1</v>
      </c>
      <c r="Q1352" t="s">
        <v>47</v>
      </c>
      <c r="R1352">
        <v>3</v>
      </c>
      <c r="S1352" t="s">
        <v>48</v>
      </c>
      <c r="T1352">
        <v>2933</v>
      </c>
      <c r="U1352" t="str">
        <f t="shared" si="64"/>
        <v>Low</v>
      </c>
      <c r="V1352">
        <v>14908</v>
      </c>
      <c r="W1352">
        <v>1</v>
      </c>
      <c r="X1352" t="s">
        <v>42</v>
      </c>
      <c r="Y1352" t="s">
        <v>35</v>
      </c>
      <c r="Z1352">
        <v>13</v>
      </c>
      <c r="AA1352">
        <v>3</v>
      </c>
      <c r="AB1352">
        <v>3</v>
      </c>
      <c r="AC1352">
        <v>80</v>
      </c>
      <c r="AD1352">
        <v>1</v>
      </c>
      <c r="AE1352">
        <v>1</v>
      </c>
      <c r="AF1352">
        <v>3</v>
      </c>
      <c r="AG1352">
        <v>2</v>
      </c>
      <c r="AH1352" t="str">
        <f t="shared" si="65"/>
        <v>0-2 Years</v>
      </c>
      <c r="AI1352">
        <v>1</v>
      </c>
      <c r="AJ1352">
        <v>0</v>
      </c>
      <c r="AK1352">
        <v>1</v>
      </c>
      <c r="AL1352">
        <v>0</v>
      </c>
    </row>
    <row r="1353" spans="1:38" x14ac:dyDescent="0.25">
      <c r="A1353">
        <v>27</v>
      </c>
      <c r="B1353" t="str">
        <f t="shared" si="63"/>
        <v>Early Career (18-30)</v>
      </c>
      <c r="C1353" t="s">
        <v>43</v>
      </c>
      <c r="D1353" t="s">
        <v>36</v>
      </c>
      <c r="E1353">
        <v>511</v>
      </c>
      <c r="F1353" t="s">
        <v>37</v>
      </c>
      <c r="G1353">
        <v>2</v>
      </c>
      <c r="H1353">
        <v>2</v>
      </c>
      <c r="I1353" t="s">
        <v>51</v>
      </c>
      <c r="J1353">
        <v>1</v>
      </c>
      <c r="K1353">
        <v>1898</v>
      </c>
      <c r="L1353">
        <v>1</v>
      </c>
      <c r="M1353" t="s">
        <v>39</v>
      </c>
      <c r="N1353">
        <v>89</v>
      </c>
      <c r="O1353">
        <v>4</v>
      </c>
      <c r="P1353">
        <v>2</v>
      </c>
      <c r="Q1353" t="s">
        <v>40</v>
      </c>
      <c r="R1353">
        <v>3</v>
      </c>
      <c r="S1353" t="s">
        <v>41</v>
      </c>
      <c r="T1353">
        <v>6500</v>
      </c>
      <c r="U1353" t="str">
        <f t="shared" si="64"/>
        <v>Medium</v>
      </c>
      <c r="V1353">
        <v>26997</v>
      </c>
      <c r="W1353">
        <v>0</v>
      </c>
      <c r="X1353" t="s">
        <v>42</v>
      </c>
      <c r="Y1353" t="s">
        <v>43</v>
      </c>
      <c r="Z1353">
        <v>14</v>
      </c>
      <c r="AA1353">
        <v>3</v>
      </c>
      <c r="AB1353">
        <v>2</v>
      </c>
      <c r="AC1353">
        <v>80</v>
      </c>
      <c r="AD1353">
        <v>0</v>
      </c>
      <c r="AE1353">
        <v>9</v>
      </c>
      <c r="AF1353">
        <v>5</v>
      </c>
      <c r="AG1353">
        <v>2</v>
      </c>
      <c r="AH1353" t="str">
        <f t="shared" si="65"/>
        <v>6+ Years</v>
      </c>
      <c r="AI1353">
        <v>8</v>
      </c>
      <c r="AJ1353">
        <v>7</v>
      </c>
      <c r="AK1353">
        <v>0</v>
      </c>
      <c r="AL1353">
        <v>7</v>
      </c>
    </row>
    <row r="1354" spans="1:38" x14ac:dyDescent="0.25">
      <c r="A1354">
        <v>48</v>
      </c>
      <c r="B1354" t="str">
        <f t="shared" si="63"/>
        <v>Late Career (46+)</v>
      </c>
      <c r="C1354" t="s">
        <v>43</v>
      </c>
      <c r="D1354" t="s">
        <v>44</v>
      </c>
      <c r="E1354">
        <v>117</v>
      </c>
      <c r="F1354" t="s">
        <v>45</v>
      </c>
      <c r="G1354">
        <v>22</v>
      </c>
      <c r="H1354">
        <v>3</v>
      </c>
      <c r="I1354" t="s">
        <v>51</v>
      </c>
      <c r="J1354">
        <v>1</v>
      </c>
      <c r="K1354">
        <v>1900</v>
      </c>
      <c r="L1354">
        <v>4</v>
      </c>
      <c r="M1354" t="s">
        <v>39</v>
      </c>
      <c r="N1354">
        <v>58</v>
      </c>
      <c r="O1354">
        <v>3</v>
      </c>
      <c r="P1354">
        <v>4</v>
      </c>
      <c r="Q1354" t="s">
        <v>56</v>
      </c>
      <c r="R1354">
        <v>4</v>
      </c>
      <c r="S1354" t="s">
        <v>52</v>
      </c>
      <c r="T1354">
        <v>17174</v>
      </c>
      <c r="U1354" t="str">
        <f t="shared" si="64"/>
        <v>High</v>
      </c>
      <c r="V1354">
        <v>2437</v>
      </c>
      <c r="W1354">
        <v>3</v>
      </c>
      <c r="X1354" t="s">
        <v>42</v>
      </c>
      <c r="Y1354" t="s">
        <v>43</v>
      </c>
      <c r="Z1354">
        <v>11</v>
      </c>
      <c r="AA1354">
        <v>3</v>
      </c>
      <c r="AB1354">
        <v>2</v>
      </c>
      <c r="AC1354">
        <v>80</v>
      </c>
      <c r="AD1354">
        <v>1</v>
      </c>
      <c r="AE1354">
        <v>24</v>
      </c>
      <c r="AF1354">
        <v>3</v>
      </c>
      <c r="AG1354">
        <v>3</v>
      </c>
      <c r="AH1354" t="str">
        <f t="shared" si="65"/>
        <v>6+ Years</v>
      </c>
      <c r="AI1354">
        <v>22</v>
      </c>
      <c r="AJ1354">
        <v>17</v>
      </c>
      <c r="AK1354">
        <v>4</v>
      </c>
      <c r="AL1354">
        <v>7</v>
      </c>
    </row>
    <row r="1355" spans="1:38" x14ac:dyDescent="0.25">
      <c r="A1355">
        <v>44</v>
      </c>
      <c r="B1355" t="str">
        <f t="shared" si="63"/>
        <v>Mid Career (31-45)</v>
      </c>
      <c r="C1355" t="s">
        <v>43</v>
      </c>
      <c r="D1355" t="s">
        <v>36</v>
      </c>
      <c r="E1355">
        <v>170</v>
      </c>
      <c r="F1355" t="s">
        <v>45</v>
      </c>
      <c r="G1355">
        <v>1</v>
      </c>
      <c r="H1355">
        <v>4</v>
      </c>
      <c r="I1355" t="s">
        <v>38</v>
      </c>
      <c r="J1355">
        <v>1</v>
      </c>
      <c r="K1355">
        <v>1903</v>
      </c>
      <c r="L1355">
        <v>2</v>
      </c>
      <c r="M1355" t="s">
        <v>46</v>
      </c>
      <c r="N1355">
        <v>78</v>
      </c>
      <c r="O1355">
        <v>4</v>
      </c>
      <c r="P1355">
        <v>2</v>
      </c>
      <c r="Q1355" t="s">
        <v>54</v>
      </c>
      <c r="R1355">
        <v>1</v>
      </c>
      <c r="S1355" t="s">
        <v>48</v>
      </c>
      <c r="T1355">
        <v>5033</v>
      </c>
      <c r="U1355" t="str">
        <f t="shared" si="64"/>
        <v>Medium</v>
      </c>
      <c r="V1355">
        <v>9364</v>
      </c>
      <c r="W1355">
        <v>2</v>
      </c>
      <c r="X1355" t="s">
        <v>42</v>
      </c>
      <c r="Y1355" t="s">
        <v>43</v>
      </c>
      <c r="Z1355">
        <v>15</v>
      </c>
      <c r="AA1355">
        <v>3</v>
      </c>
      <c r="AB1355">
        <v>4</v>
      </c>
      <c r="AC1355">
        <v>80</v>
      </c>
      <c r="AD1355">
        <v>1</v>
      </c>
      <c r="AE1355">
        <v>10</v>
      </c>
      <c r="AF1355">
        <v>5</v>
      </c>
      <c r="AG1355">
        <v>3</v>
      </c>
      <c r="AH1355" t="str">
        <f t="shared" si="65"/>
        <v>0-2 Years</v>
      </c>
      <c r="AI1355">
        <v>2</v>
      </c>
      <c r="AJ1355">
        <v>0</v>
      </c>
      <c r="AK1355">
        <v>2</v>
      </c>
      <c r="AL1355">
        <v>2</v>
      </c>
    </row>
    <row r="1356" spans="1:38" x14ac:dyDescent="0.25">
      <c r="A1356">
        <v>34</v>
      </c>
      <c r="B1356" t="str">
        <f t="shared" si="63"/>
        <v>Mid Career (31-45)</v>
      </c>
      <c r="C1356" t="s">
        <v>35</v>
      </c>
      <c r="D1356" t="s">
        <v>55</v>
      </c>
      <c r="E1356">
        <v>967</v>
      </c>
      <c r="F1356" t="s">
        <v>45</v>
      </c>
      <c r="G1356">
        <v>16</v>
      </c>
      <c r="H1356">
        <v>4</v>
      </c>
      <c r="I1356" t="s">
        <v>60</v>
      </c>
      <c r="J1356">
        <v>1</v>
      </c>
      <c r="K1356">
        <v>1905</v>
      </c>
      <c r="L1356">
        <v>4</v>
      </c>
      <c r="M1356" t="s">
        <v>46</v>
      </c>
      <c r="N1356">
        <v>85</v>
      </c>
      <c r="O1356">
        <v>1</v>
      </c>
      <c r="P1356">
        <v>1</v>
      </c>
      <c r="Q1356" t="s">
        <v>47</v>
      </c>
      <c r="R1356">
        <v>1</v>
      </c>
      <c r="S1356" t="s">
        <v>48</v>
      </c>
      <c r="T1356">
        <v>2307</v>
      </c>
      <c r="U1356" t="str">
        <f t="shared" si="64"/>
        <v>Low</v>
      </c>
      <c r="V1356">
        <v>14460</v>
      </c>
      <c r="W1356">
        <v>1</v>
      </c>
      <c r="X1356" t="s">
        <v>42</v>
      </c>
      <c r="Y1356" t="s">
        <v>35</v>
      </c>
      <c r="Z1356">
        <v>23</v>
      </c>
      <c r="AA1356">
        <v>4</v>
      </c>
      <c r="AB1356">
        <v>2</v>
      </c>
      <c r="AC1356">
        <v>80</v>
      </c>
      <c r="AD1356">
        <v>1</v>
      </c>
      <c r="AE1356">
        <v>5</v>
      </c>
      <c r="AF1356">
        <v>2</v>
      </c>
      <c r="AG1356">
        <v>3</v>
      </c>
      <c r="AH1356" t="str">
        <f t="shared" si="65"/>
        <v>3-5 Years</v>
      </c>
      <c r="AI1356">
        <v>5</v>
      </c>
      <c r="AJ1356">
        <v>2</v>
      </c>
      <c r="AK1356">
        <v>3</v>
      </c>
      <c r="AL1356">
        <v>0</v>
      </c>
    </row>
    <row r="1357" spans="1:38" x14ac:dyDescent="0.25">
      <c r="A1357">
        <v>56</v>
      </c>
      <c r="B1357" t="str">
        <f t="shared" si="63"/>
        <v>Late Career (46+)</v>
      </c>
      <c r="C1357" t="s">
        <v>35</v>
      </c>
      <c r="D1357" t="s">
        <v>36</v>
      </c>
      <c r="E1357">
        <v>1162</v>
      </c>
      <c r="F1357" t="s">
        <v>45</v>
      </c>
      <c r="G1357">
        <v>24</v>
      </c>
      <c r="H1357">
        <v>2</v>
      </c>
      <c r="I1357" t="s">
        <v>38</v>
      </c>
      <c r="J1357">
        <v>1</v>
      </c>
      <c r="K1357">
        <v>1907</v>
      </c>
      <c r="L1357">
        <v>1</v>
      </c>
      <c r="M1357" t="s">
        <v>46</v>
      </c>
      <c r="N1357">
        <v>97</v>
      </c>
      <c r="O1357">
        <v>3</v>
      </c>
      <c r="P1357">
        <v>1</v>
      </c>
      <c r="Q1357" t="s">
        <v>50</v>
      </c>
      <c r="R1357">
        <v>4</v>
      </c>
      <c r="S1357" t="s">
        <v>41</v>
      </c>
      <c r="T1357">
        <v>2587</v>
      </c>
      <c r="U1357" t="str">
        <f t="shared" si="64"/>
        <v>Low</v>
      </c>
      <c r="V1357">
        <v>10261</v>
      </c>
      <c r="W1357">
        <v>1</v>
      </c>
      <c r="X1357" t="s">
        <v>42</v>
      </c>
      <c r="Y1357" t="s">
        <v>43</v>
      </c>
      <c r="Z1357">
        <v>16</v>
      </c>
      <c r="AA1357">
        <v>3</v>
      </c>
      <c r="AB1357">
        <v>4</v>
      </c>
      <c r="AC1357">
        <v>80</v>
      </c>
      <c r="AD1357">
        <v>0</v>
      </c>
      <c r="AE1357">
        <v>5</v>
      </c>
      <c r="AF1357">
        <v>3</v>
      </c>
      <c r="AG1357">
        <v>3</v>
      </c>
      <c r="AH1357" t="str">
        <f t="shared" si="65"/>
        <v>3-5 Years</v>
      </c>
      <c r="AI1357">
        <v>4</v>
      </c>
      <c r="AJ1357">
        <v>2</v>
      </c>
      <c r="AK1357">
        <v>1</v>
      </c>
      <c r="AL1357">
        <v>0</v>
      </c>
    </row>
    <row r="1358" spans="1:38" x14ac:dyDescent="0.25">
      <c r="A1358">
        <v>36</v>
      </c>
      <c r="B1358" t="str">
        <f t="shared" si="63"/>
        <v>Mid Career (31-45)</v>
      </c>
      <c r="C1358" t="s">
        <v>43</v>
      </c>
      <c r="D1358" t="s">
        <v>36</v>
      </c>
      <c r="E1358">
        <v>335</v>
      </c>
      <c r="F1358" t="s">
        <v>37</v>
      </c>
      <c r="G1358">
        <v>17</v>
      </c>
      <c r="H1358">
        <v>2</v>
      </c>
      <c r="I1358" t="s">
        <v>59</v>
      </c>
      <c r="J1358">
        <v>1</v>
      </c>
      <c r="K1358">
        <v>1908</v>
      </c>
      <c r="L1358">
        <v>3</v>
      </c>
      <c r="M1358" t="s">
        <v>46</v>
      </c>
      <c r="N1358">
        <v>33</v>
      </c>
      <c r="O1358">
        <v>2</v>
      </c>
      <c r="P1358">
        <v>2</v>
      </c>
      <c r="Q1358" t="s">
        <v>40</v>
      </c>
      <c r="R1358">
        <v>2</v>
      </c>
      <c r="S1358" t="s">
        <v>48</v>
      </c>
      <c r="T1358">
        <v>5507</v>
      </c>
      <c r="U1358" t="str">
        <f t="shared" si="64"/>
        <v>Medium</v>
      </c>
      <c r="V1358">
        <v>16822</v>
      </c>
      <c r="W1358">
        <v>2</v>
      </c>
      <c r="X1358" t="s">
        <v>42</v>
      </c>
      <c r="Y1358" t="s">
        <v>43</v>
      </c>
      <c r="Z1358">
        <v>16</v>
      </c>
      <c r="AA1358">
        <v>3</v>
      </c>
      <c r="AB1358">
        <v>3</v>
      </c>
      <c r="AC1358">
        <v>80</v>
      </c>
      <c r="AD1358">
        <v>2</v>
      </c>
      <c r="AE1358">
        <v>12</v>
      </c>
      <c r="AF1358">
        <v>1</v>
      </c>
      <c r="AG1358">
        <v>1</v>
      </c>
      <c r="AH1358" t="str">
        <f t="shared" si="65"/>
        <v>3-5 Years</v>
      </c>
      <c r="AI1358">
        <v>4</v>
      </c>
      <c r="AJ1358">
        <v>2</v>
      </c>
      <c r="AK1358">
        <v>1</v>
      </c>
      <c r="AL1358">
        <v>3</v>
      </c>
    </row>
    <row r="1359" spans="1:38" x14ac:dyDescent="0.25">
      <c r="A1359">
        <v>41</v>
      </c>
      <c r="B1359" t="str">
        <f t="shared" si="63"/>
        <v>Mid Career (31-45)</v>
      </c>
      <c r="C1359" t="s">
        <v>43</v>
      </c>
      <c r="D1359" t="s">
        <v>36</v>
      </c>
      <c r="E1359">
        <v>337</v>
      </c>
      <c r="F1359" t="s">
        <v>37</v>
      </c>
      <c r="G1359">
        <v>8</v>
      </c>
      <c r="H1359">
        <v>3</v>
      </c>
      <c r="I1359" t="s">
        <v>59</v>
      </c>
      <c r="J1359">
        <v>1</v>
      </c>
      <c r="K1359">
        <v>1909</v>
      </c>
      <c r="L1359">
        <v>3</v>
      </c>
      <c r="M1359" t="s">
        <v>39</v>
      </c>
      <c r="N1359">
        <v>54</v>
      </c>
      <c r="O1359">
        <v>3</v>
      </c>
      <c r="P1359">
        <v>2</v>
      </c>
      <c r="Q1359" t="s">
        <v>40</v>
      </c>
      <c r="R1359">
        <v>2</v>
      </c>
      <c r="S1359" t="s">
        <v>48</v>
      </c>
      <c r="T1359">
        <v>4393</v>
      </c>
      <c r="U1359" t="str">
        <f t="shared" si="64"/>
        <v>Medium</v>
      </c>
      <c r="V1359">
        <v>26841</v>
      </c>
      <c r="W1359">
        <v>5</v>
      </c>
      <c r="X1359" t="s">
        <v>42</v>
      </c>
      <c r="Y1359" t="s">
        <v>43</v>
      </c>
      <c r="Z1359">
        <v>21</v>
      </c>
      <c r="AA1359">
        <v>4</v>
      </c>
      <c r="AB1359">
        <v>3</v>
      </c>
      <c r="AC1359">
        <v>80</v>
      </c>
      <c r="AD1359">
        <v>1</v>
      </c>
      <c r="AE1359">
        <v>14</v>
      </c>
      <c r="AF1359">
        <v>3</v>
      </c>
      <c r="AG1359">
        <v>3</v>
      </c>
      <c r="AH1359" t="str">
        <f t="shared" si="65"/>
        <v>3-5 Years</v>
      </c>
      <c r="AI1359">
        <v>5</v>
      </c>
      <c r="AJ1359">
        <v>4</v>
      </c>
      <c r="AK1359">
        <v>1</v>
      </c>
      <c r="AL1359">
        <v>4</v>
      </c>
    </row>
    <row r="1360" spans="1:38" x14ac:dyDescent="0.25">
      <c r="A1360">
        <v>42</v>
      </c>
      <c r="B1360" t="str">
        <f t="shared" si="63"/>
        <v>Mid Career (31-45)</v>
      </c>
      <c r="C1360" t="s">
        <v>43</v>
      </c>
      <c r="D1360" t="s">
        <v>36</v>
      </c>
      <c r="E1360">
        <v>1396</v>
      </c>
      <c r="F1360" t="s">
        <v>45</v>
      </c>
      <c r="G1360">
        <v>6</v>
      </c>
      <c r="H1360">
        <v>3</v>
      </c>
      <c r="I1360" t="s">
        <v>51</v>
      </c>
      <c r="J1360">
        <v>1</v>
      </c>
      <c r="K1360">
        <v>1911</v>
      </c>
      <c r="L1360">
        <v>3</v>
      </c>
      <c r="M1360" t="s">
        <v>46</v>
      </c>
      <c r="N1360">
        <v>83</v>
      </c>
      <c r="O1360">
        <v>3</v>
      </c>
      <c r="P1360">
        <v>3</v>
      </c>
      <c r="Q1360" t="s">
        <v>58</v>
      </c>
      <c r="R1360">
        <v>1</v>
      </c>
      <c r="S1360" t="s">
        <v>48</v>
      </c>
      <c r="T1360">
        <v>13348</v>
      </c>
      <c r="U1360" t="str">
        <f t="shared" si="64"/>
        <v>High</v>
      </c>
      <c r="V1360">
        <v>14842</v>
      </c>
      <c r="W1360">
        <v>9</v>
      </c>
      <c r="X1360" t="s">
        <v>42</v>
      </c>
      <c r="Y1360" t="s">
        <v>43</v>
      </c>
      <c r="Z1360">
        <v>13</v>
      </c>
      <c r="AA1360">
        <v>3</v>
      </c>
      <c r="AB1360">
        <v>2</v>
      </c>
      <c r="AC1360">
        <v>80</v>
      </c>
      <c r="AD1360">
        <v>1</v>
      </c>
      <c r="AE1360">
        <v>18</v>
      </c>
      <c r="AF1360">
        <v>3</v>
      </c>
      <c r="AG1360">
        <v>4</v>
      </c>
      <c r="AH1360" t="str">
        <f t="shared" si="65"/>
        <v>6+ Years</v>
      </c>
      <c r="AI1360">
        <v>13</v>
      </c>
      <c r="AJ1360">
        <v>7</v>
      </c>
      <c r="AK1360">
        <v>5</v>
      </c>
      <c r="AL1360">
        <v>7</v>
      </c>
    </row>
    <row r="1361" spans="1:38" x14ac:dyDescent="0.25">
      <c r="A1361">
        <v>31</v>
      </c>
      <c r="B1361" t="str">
        <f t="shared" si="63"/>
        <v>Mid Career (31-45)</v>
      </c>
      <c r="C1361" t="s">
        <v>43</v>
      </c>
      <c r="D1361" t="s">
        <v>36</v>
      </c>
      <c r="E1361">
        <v>1079</v>
      </c>
      <c r="F1361" t="s">
        <v>37</v>
      </c>
      <c r="G1361">
        <v>10</v>
      </c>
      <c r="H1361">
        <v>2</v>
      </c>
      <c r="I1361" t="s">
        <v>51</v>
      </c>
      <c r="J1361">
        <v>1</v>
      </c>
      <c r="K1361">
        <v>1912</v>
      </c>
      <c r="L1361">
        <v>3</v>
      </c>
      <c r="M1361" t="s">
        <v>39</v>
      </c>
      <c r="N1361">
        <v>86</v>
      </c>
      <c r="O1361">
        <v>3</v>
      </c>
      <c r="P1361">
        <v>2</v>
      </c>
      <c r="Q1361" t="s">
        <v>40</v>
      </c>
      <c r="R1361">
        <v>4</v>
      </c>
      <c r="S1361" t="s">
        <v>52</v>
      </c>
      <c r="T1361">
        <v>6583</v>
      </c>
      <c r="U1361" t="str">
        <f t="shared" si="64"/>
        <v>Medium</v>
      </c>
      <c r="V1361">
        <v>20115</v>
      </c>
      <c r="W1361">
        <v>2</v>
      </c>
      <c r="X1361" t="s">
        <v>42</v>
      </c>
      <c r="Y1361" t="s">
        <v>35</v>
      </c>
      <c r="Z1361">
        <v>11</v>
      </c>
      <c r="AA1361">
        <v>3</v>
      </c>
      <c r="AB1361">
        <v>4</v>
      </c>
      <c r="AC1361">
        <v>80</v>
      </c>
      <c r="AD1361">
        <v>1</v>
      </c>
      <c r="AE1361">
        <v>8</v>
      </c>
      <c r="AF1361">
        <v>2</v>
      </c>
      <c r="AG1361">
        <v>3</v>
      </c>
      <c r="AH1361" t="str">
        <f t="shared" si="65"/>
        <v>3-5 Years</v>
      </c>
      <c r="AI1361">
        <v>5</v>
      </c>
      <c r="AJ1361">
        <v>2</v>
      </c>
      <c r="AK1361">
        <v>1</v>
      </c>
      <c r="AL1361">
        <v>4</v>
      </c>
    </row>
    <row r="1362" spans="1:38" x14ac:dyDescent="0.25">
      <c r="A1362">
        <v>34</v>
      </c>
      <c r="B1362" t="str">
        <f t="shared" si="63"/>
        <v>Mid Career (31-45)</v>
      </c>
      <c r="C1362" t="s">
        <v>43</v>
      </c>
      <c r="D1362" t="s">
        <v>36</v>
      </c>
      <c r="E1362">
        <v>735</v>
      </c>
      <c r="F1362" t="s">
        <v>37</v>
      </c>
      <c r="G1362">
        <v>3</v>
      </c>
      <c r="H1362">
        <v>1</v>
      </c>
      <c r="I1362" t="s">
        <v>51</v>
      </c>
      <c r="J1362">
        <v>1</v>
      </c>
      <c r="K1362">
        <v>1915</v>
      </c>
      <c r="L1362">
        <v>4</v>
      </c>
      <c r="M1362" t="s">
        <v>39</v>
      </c>
      <c r="N1362">
        <v>75</v>
      </c>
      <c r="O1362">
        <v>2</v>
      </c>
      <c r="P1362">
        <v>2</v>
      </c>
      <c r="Q1362" t="s">
        <v>40</v>
      </c>
      <c r="R1362">
        <v>4</v>
      </c>
      <c r="S1362" t="s">
        <v>48</v>
      </c>
      <c r="T1362">
        <v>8103</v>
      </c>
      <c r="U1362" t="str">
        <f t="shared" si="64"/>
        <v>High</v>
      </c>
      <c r="V1362">
        <v>16495</v>
      </c>
      <c r="W1362">
        <v>3</v>
      </c>
      <c r="X1362" t="s">
        <v>42</v>
      </c>
      <c r="Y1362" t="s">
        <v>35</v>
      </c>
      <c r="Z1362">
        <v>12</v>
      </c>
      <c r="AA1362">
        <v>3</v>
      </c>
      <c r="AB1362">
        <v>3</v>
      </c>
      <c r="AC1362">
        <v>80</v>
      </c>
      <c r="AD1362">
        <v>0</v>
      </c>
      <c r="AE1362">
        <v>9</v>
      </c>
      <c r="AF1362">
        <v>3</v>
      </c>
      <c r="AG1362">
        <v>2</v>
      </c>
      <c r="AH1362" t="str">
        <f t="shared" si="65"/>
        <v>3-5 Years</v>
      </c>
      <c r="AI1362">
        <v>4</v>
      </c>
      <c r="AJ1362">
        <v>2</v>
      </c>
      <c r="AK1362">
        <v>0</v>
      </c>
      <c r="AL1362">
        <v>1</v>
      </c>
    </row>
    <row r="1363" spans="1:38" x14ac:dyDescent="0.25">
      <c r="A1363">
        <v>31</v>
      </c>
      <c r="B1363" t="str">
        <f t="shared" si="63"/>
        <v>Mid Career (31-45)</v>
      </c>
      <c r="C1363" t="s">
        <v>43</v>
      </c>
      <c r="D1363" t="s">
        <v>36</v>
      </c>
      <c r="E1363">
        <v>471</v>
      </c>
      <c r="F1363" t="s">
        <v>45</v>
      </c>
      <c r="G1363">
        <v>4</v>
      </c>
      <c r="H1363">
        <v>3</v>
      </c>
      <c r="I1363" t="s">
        <v>51</v>
      </c>
      <c r="J1363">
        <v>1</v>
      </c>
      <c r="K1363">
        <v>1916</v>
      </c>
      <c r="L1363">
        <v>1</v>
      </c>
      <c r="M1363" t="s">
        <v>39</v>
      </c>
      <c r="N1363">
        <v>62</v>
      </c>
      <c r="O1363">
        <v>4</v>
      </c>
      <c r="P1363">
        <v>1</v>
      </c>
      <c r="Q1363" t="s">
        <v>50</v>
      </c>
      <c r="R1363">
        <v>3</v>
      </c>
      <c r="S1363" t="s">
        <v>52</v>
      </c>
      <c r="T1363">
        <v>3978</v>
      </c>
      <c r="U1363" t="str">
        <f t="shared" si="64"/>
        <v>Medium</v>
      </c>
      <c r="V1363">
        <v>16031</v>
      </c>
      <c r="W1363">
        <v>8</v>
      </c>
      <c r="X1363" t="s">
        <v>42</v>
      </c>
      <c r="Y1363" t="s">
        <v>43</v>
      </c>
      <c r="Z1363">
        <v>12</v>
      </c>
      <c r="AA1363">
        <v>3</v>
      </c>
      <c r="AB1363">
        <v>2</v>
      </c>
      <c r="AC1363">
        <v>80</v>
      </c>
      <c r="AD1363">
        <v>1</v>
      </c>
      <c r="AE1363">
        <v>4</v>
      </c>
      <c r="AF1363">
        <v>0</v>
      </c>
      <c r="AG1363">
        <v>2</v>
      </c>
      <c r="AH1363" t="str">
        <f t="shared" si="65"/>
        <v>0-2 Years</v>
      </c>
      <c r="AI1363">
        <v>2</v>
      </c>
      <c r="AJ1363">
        <v>2</v>
      </c>
      <c r="AK1363">
        <v>2</v>
      </c>
      <c r="AL1363">
        <v>2</v>
      </c>
    </row>
    <row r="1364" spans="1:38" x14ac:dyDescent="0.25">
      <c r="A1364">
        <v>26</v>
      </c>
      <c r="B1364" t="str">
        <f t="shared" si="63"/>
        <v>Early Career (18-30)</v>
      </c>
      <c r="C1364" t="s">
        <v>43</v>
      </c>
      <c r="D1364" t="s">
        <v>44</v>
      </c>
      <c r="E1364">
        <v>1096</v>
      </c>
      <c r="F1364" t="s">
        <v>45</v>
      </c>
      <c r="G1364">
        <v>6</v>
      </c>
      <c r="H1364">
        <v>3</v>
      </c>
      <c r="I1364" t="s">
        <v>49</v>
      </c>
      <c r="J1364">
        <v>1</v>
      </c>
      <c r="K1364">
        <v>1918</v>
      </c>
      <c r="L1364">
        <v>3</v>
      </c>
      <c r="M1364" t="s">
        <v>46</v>
      </c>
      <c r="N1364">
        <v>61</v>
      </c>
      <c r="O1364">
        <v>4</v>
      </c>
      <c r="P1364">
        <v>1</v>
      </c>
      <c r="Q1364" t="s">
        <v>50</v>
      </c>
      <c r="R1364">
        <v>4</v>
      </c>
      <c r="S1364" t="s">
        <v>48</v>
      </c>
      <c r="T1364">
        <v>2544</v>
      </c>
      <c r="U1364" t="str">
        <f t="shared" si="64"/>
        <v>Low</v>
      </c>
      <c r="V1364">
        <v>7102</v>
      </c>
      <c r="W1364">
        <v>0</v>
      </c>
      <c r="X1364" t="s">
        <v>42</v>
      </c>
      <c r="Y1364" t="s">
        <v>43</v>
      </c>
      <c r="Z1364">
        <v>18</v>
      </c>
      <c r="AA1364">
        <v>3</v>
      </c>
      <c r="AB1364">
        <v>1</v>
      </c>
      <c r="AC1364">
        <v>80</v>
      </c>
      <c r="AD1364">
        <v>1</v>
      </c>
      <c r="AE1364">
        <v>8</v>
      </c>
      <c r="AF1364">
        <v>3</v>
      </c>
      <c r="AG1364">
        <v>3</v>
      </c>
      <c r="AH1364" t="str">
        <f t="shared" si="65"/>
        <v>6+ Years</v>
      </c>
      <c r="AI1364">
        <v>7</v>
      </c>
      <c r="AJ1364">
        <v>7</v>
      </c>
      <c r="AK1364">
        <v>7</v>
      </c>
      <c r="AL1364">
        <v>7</v>
      </c>
    </row>
    <row r="1365" spans="1:38" x14ac:dyDescent="0.25">
      <c r="A1365">
        <v>45</v>
      </c>
      <c r="B1365" t="str">
        <f t="shared" si="63"/>
        <v>Mid Career (31-45)</v>
      </c>
      <c r="C1365" t="s">
        <v>43</v>
      </c>
      <c r="D1365" t="s">
        <v>44</v>
      </c>
      <c r="E1365">
        <v>1297</v>
      </c>
      <c r="F1365" t="s">
        <v>45</v>
      </c>
      <c r="G1365">
        <v>1</v>
      </c>
      <c r="H1365">
        <v>4</v>
      </c>
      <c r="I1365" t="s">
        <v>51</v>
      </c>
      <c r="J1365">
        <v>1</v>
      </c>
      <c r="K1365">
        <v>1922</v>
      </c>
      <c r="L1365">
        <v>2</v>
      </c>
      <c r="M1365" t="s">
        <v>46</v>
      </c>
      <c r="N1365">
        <v>44</v>
      </c>
      <c r="O1365">
        <v>3</v>
      </c>
      <c r="P1365">
        <v>2</v>
      </c>
      <c r="Q1365" t="s">
        <v>54</v>
      </c>
      <c r="R1365">
        <v>3</v>
      </c>
      <c r="S1365" t="s">
        <v>41</v>
      </c>
      <c r="T1365">
        <v>5399</v>
      </c>
      <c r="U1365" t="str">
        <f t="shared" si="64"/>
        <v>Medium</v>
      </c>
      <c r="V1365">
        <v>14511</v>
      </c>
      <c r="W1365">
        <v>4</v>
      </c>
      <c r="X1365" t="s">
        <v>42</v>
      </c>
      <c r="Y1365" t="s">
        <v>43</v>
      </c>
      <c r="Z1365">
        <v>12</v>
      </c>
      <c r="AA1365">
        <v>3</v>
      </c>
      <c r="AB1365">
        <v>3</v>
      </c>
      <c r="AC1365">
        <v>80</v>
      </c>
      <c r="AD1365">
        <v>0</v>
      </c>
      <c r="AE1365">
        <v>12</v>
      </c>
      <c r="AF1365">
        <v>3</v>
      </c>
      <c r="AG1365">
        <v>3</v>
      </c>
      <c r="AH1365" t="str">
        <f t="shared" si="65"/>
        <v>3-5 Years</v>
      </c>
      <c r="AI1365">
        <v>4</v>
      </c>
      <c r="AJ1365">
        <v>2</v>
      </c>
      <c r="AK1365">
        <v>0</v>
      </c>
      <c r="AL1365">
        <v>3</v>
      </c>
    </row>
    <row r="1366" spans="1:38" x14ac:dyDescent="0.25">
      <c r="A1366">
        <v>33</v>
      </c>
      <c r="B1366" t="str">
        <f t="shared" si="63"/>
        <v>Mid Career (31-45)</v>
      </c>
      <c r="C1366" t="s">
        <v>43</v>
      </c>
      <c r="D1366" t="s">
        <v>36</v>
      </c>
      <c r="E1366">
        <v>217</v>
      </c>
      <c r="F1366" t="s">
        <v>37</v>
      </c>
      <c r="G1366">
        <v>10</v>
      </c>
      <c r="H1366">
        <v>4</v>
      </c>
      <c r="I1366" t="s">
        <v>59</v>
      </c>
      <c r="J1366">
        <v>1</v>
      </c>
      <c r="K1366">
        <v>1924</v>
      </c>
      <c r="L1366">
        <v>2</v>
      </c>
      <c r="M1366" t="s">
        <v>46</v>
      </c>
      <c r="N1366">
        <v>43</v>
      </c>
      <c r="O1366">
        <v>3</v>
      </c>
      <c r="P1366">
        <v>2</v>
      </c>
      <c r="Q1366" t="s">
        <v>40</v>
      </c>
      <c r="R1366">
        <v>3</v>
      </c>
      <c r="S1366" t="s">
        <v>41</v>
      </c>
      <c r="T1366">
        <v>5487</v>
      </c>
      <c r="U1366" t="str">
        <f t="shared" si="64"/>
        <v>Medium</v>
      </c>
      <c r="V1366">
        <v>10410</v>
      </c>
      <c r="W1366">
        <v>1</v>
      </c>
      <c r="X1366" t="s">
        <v>42</v>
      </c>
      <c r="Y1366" t="s">
        <v>43</v>
      </c>
      <c r="Z1366">
        <v>14</v>
      </c>
      <c r="AA1366">
        <v>3</v>
      </c>
      <c r="AB1366">
        <v>2</v>
      </c>
      <c r="AC1366">
        <v>80</v>
      </c>
      <c r="AD1366">
        <v>0</v>
      </c>
      <c r="AE1366">
        <v>10</v>
      </c>
      <c r="AF1366">
        <v>2</v>
      </c>
      <c r="AG1366">
        <v>2</v>
      </c>
      <c r="AH1366" t="str">
        <f t="shared" si="65"/>
        <v>6+ Years</v>
      </c>
      <c r="AI1366">
        <v>10</v>
      </c>
      <c r="AJ1366">
        <v>4</v>
      </c>
      <c r="AK1366">
        <v>0</v>
      </c>
      <c r="AL1366">
        <v>9</v>
      </c>
    </row>
    <row r="1367" spans="1:38" x14ac:dyDescent="0.25">
      <c r="A1367">
        <v>28</v>
      </c>
      <c r="B1367" t="str">
        <f t="shared" si="63"/>
        <v>Early Career (18-30)</v>
      </c>
      <c r="C1367" t="s">
        <v>43</v>
      </c>
      <c r="D1367" t="s">
        <v>44</v>
      </c>
      <c r="E1367">
        <v>783</v>
      </c>
      <c r="F1367" t="s">
        <v>37</v>
      </c>
      <c r="G1367">
        <v>1</v>
      </c>
      <c r="H1367">
        <v>2</v>
      </c>
      <c r="I1367" t="s">
        <v>38</v>
      </c>
      <c r="J1367">
        <v>1</v>
      </c>
      <c r="K1367">
        <v>1927</v>
      </c>
      <c r="L1367">
        <v>3</v>
      </c>
      <c r="M1367" t="s">
        <v>46</v>
      </c>
      <c r="N1367">
        <v>42</v>
      </c>
      <c r="O1367">
        <v>2</v>
      </c>
      <c r="P1367">
        <v>2</v>
      </c>
      <c r="Q1367" t="s">
        <v>40</v>
      </c>
      <c r="R1367">
        <v>4</v>
      </c>
      <c r="S1367" t="s">
        <v>48</v>
      </c>
      <c r="T1367">
        <v>6834</v>
      </c>
      <c r="U1367" t="str">
        <f t="shared" si="64"/>
        <v>Medium</v>
      </c>
      <c r="V1367">
        <v>19255</v>
      </c>
      <c r="W1367">
        <v>1</v>
      </c>
      <c r="X1367" t="s">
        <v>42</v>
      </c>
      <c r="Y1367" t="s">
        <v>35</v>
      </c>
      <c r="Z1367">
        <v>12</v>
      </c>
      <c r="AA1367">
        <v>3</v>
      </c>
      <c r="AB1367">
        <v>3</v>
      </c>
      <c r="AC1367">
        <v>80</v>
      </c>
      <c r="AD1367">
        <v>1</v>
      </c>
      <c r="AE1367">
        <v>7</v>
      </c>
      <c r="AF1367">
        <v>2</v>
      </c>
      <c r="AG1367">
        <v>3</v>
      </c>
      <c r="AH1367" t="str">
        <f t="shared" si="65"/>
        <v>6+ Years</v>
      </c>
      <c r="AI1367">
        <v>7</v>
      </c>
      <c r="AJ1367">
        <v>7</v>
      </c>
      <c r="AK1367">
        <v>0</v>
      </c>
      <c r="AL1367">
        <v>7</v>
      </c>
    </row>
    <row r="1368" spans="1:38" x14ac:dyDescent="0.25">
      <c r="A1368">
        <v>29</v>
      </c>
      <c r="B1368" t="str">
        <f t="shared" si="63"/>
        <v>Early Career (18-30)</v>
      </c>
      <c r="C1368" t="s">
        <v>35</v>
      </c>
      <c r="D1368" t="s">
        <v>44</v>
      </c>
      <c r="E1368">
        <v>746</v>
      </c>
      <c r="F1368" t="s">
        <v>37</v>
      </c>
      <c r="G1368">
        <v>24</v>
      </c>
      <c r="H1368">
        <v>3</v>
      </c>
      <c r="I1368" t="s">
        <v>60</v>
      </c>
      <c r="J1368">
        <v>1</v>
      </c>
      <c r="K1368">
        <v>1928</v>
      </c>
      <c r="L1368">
        <v>3</v>
      </c>
      <c r="M1368" t="s">
        <v>46</v>
      </c>
      <c r="N1368">
        <v>45</v>
      </c>
      <c r="O1368">
        <v>4</v>
      </c>
      <c r="P1368">
        <v>1</v>
      </c>
      <c r="Q1368" t="s">
        <v>57</v>
      </c>
      <c r="R1368">
        <v>1</v>
      </c>
      <c r="S1368" t="s">
        <v>41</v>
      </c>
      <c r="T1368">
        <v>1091</v>
      </c>
      <c r="U1368" t="str">
        <f t="shared" si="64"/>
        <v>Low</v>
      </c>
      <c r="V1368">
        <v>10642</v>
      </c>
      <c r="W1368">
        <v>1</v>
      </c>
      <c r="X1368" t="s">
        <v>42</v>
      </c>
      <c r="Y1368" t="s">
        <v>43</v>
      </c>
      <c r="Z1368">
        <v>17</v>
      </c>
      <c r="AA1368">
        <v>3</v>
      </c>
      <c r="AB1368">
        <v>4</v>
      </c>
      <c r="AC1368">
        <v>80</v>
      </c>
      <c r="AD1368">
        <v>0</v>
      </c>
      <c r="AE1368">
        <v>1</v>
      </c>
      <c r="AF1368">
        <v>3</v>
      </c>
      <c r="AG1368">
        <v>3</v>
      </c>
      <c r="AH1368" t="str">
        <f t="shared" si="65"/>
        <v>0-2 Years</v>
      </c>
      <c r="AI1368">
        <v>1</v>
      </c>
      <c r="AJ1368">
        <v>0</v>
      </c>
      <c r="AK1368">
        <v>0</v>
      </c>
      <c r="AL1368">
        <v>0</v>
      </c>
    </row>
    <row r="1369" spans="1:38" x14ac:dyDescent="0.25">
      <c r="A1369">
        <v>39</v>
      </c>
      <c r="B1369" t="str">
        <f t="shared" si="63"/>
        <v>Mid Career (31-45)</v>
      </c>
      <c r="C1369" t="s">
        <v>43</v>
      </c>
      <c r="D1369" t="s">
        <v>55</v>
      </c>
      <c r="E1369">
        <v>1251</v>
      </c>
      <c r="F1369" t="s">
        <v>37</v>
      </c>
      <c r="G1369">
        <v>21</v>
      </c>
      <c r="H1369">
        <v>4</v>
      </c>
      <c r="I1369" t="s">
        <v>38</v>
      </c>
      <c r="J1369">
        <v>1</v>
      </c>
      <c r="K1369">
        <v>1929</v>
      </c>
      <c r="L1369">
        <v>1</v>
      </c>
      <c r="M1369" t="s">
        <v>39</v>
      </c>
      <c r="N1369">
        <v>32</v>
      </c>
      <c r="O1369">
        <v>1</v>
      </c>
      <c r="P1369">
        <v>2</v>
      </c>
      <c r="Q1369" t="s">
        <v>40</v>
      </c>
      <c r="R1369">
        <v>3</v>
      </c>
      <c r="S1369" t="s">
        <v>48</v>
      </c>
      <c r="T1369">
        <v>5736</v>
      </c>
      <c r="U1369" t="str">
        <f t="shared" si="64"/>
        <v>Medium</v>
      </c>
      <c r="V1369">
        <v>3987</v>
      </c>
      <c r="W1369">
        <v>6</v>
      </c>
      <c r="X1369" t="s">
        <v>42</v>
      </c>
      <c r="Y1369" t="s">
        <v>43</v>
      </c>
      <c r="Z1369">
        <v>19</v>
      </c>
      <c r="AA1369">
        <v>3</v>
      </c>
      <c r="AB1369">
        <v>3</v>
      </c>
      <c r="AC1369">
        <v>80</v>
      </c>
      <c r="AD1369">
        <v>1</v>
      </c>
      <c r="AE1369">
        <v>10</v>
      </c>
      <c r="AF1369">
        <v>1</v>
      </c>
      <c r="AG1369">
        <v>3</v>
      </c>
      <c r="AH1369" t="str">
        <f t="shared" si="65"/>
        <v>3-5 Years</v>
      </c>
      <c r="AI1369">
        <v>3</v>
      </c>
      <c r="AJ1369">
        <v>2</v>
      </c>
      <c r="AK1369">
        <v>1</v>
      </c>
      <c r="AL1369">
        <v>2</v>
      </c>
    </row>
    <row r="1370" spans="1:38" x14ac:dyDescent="0.25">
      <c r="A1370">
        <v>27</v>
      </c>
      <c r="B1370" t="str">
        <f t="shared" si="63"/>
        <v>Early Career (18-30)</v>
      </c>
      <c r="C1370" t="s">
        <v>43</v>
      </c>
      <c r="D1370" t="s">
        <v>36</v>
      </c>
      <c r="E1370">
        <v>1354</v>
      </c>
      <c r="F1370" t="s">
        <v>45</v>
      </c>
      <c r="G1370">
        <v>2</v>
      </c>
      <c r="H1370">
        <v>4</v>
      </c>
      <c r="I1370" t="s">
        <v>60</v>
      </c>
      <c r="J1370">
        <v>1</v>
      </c>
      <c r="K1370">
        <v>1931</v>
      </c>
      <c r="L1370">
        <v>2</v>
      </c>
      <c r="M1370" t="s">
        <v>46</v>
      </c>
      <c r="N1370">
        <v>41</v>
      </c>
      <c r="O1370">
        <v>3</v>
      </c>
      <c r="P1370">
        <v>1</v>
      </c>
      <c r="Q1370" t="s">
        <v>47</v>
      </c>
      <c r="R1370">
        <v>2</v>
      </c>
      <c r="S1370" t="s">
        <v>48</v>
      </c>
      <c r="T1370">
        <v>2226</v>
      </c>
      <c r="U1370" t="str">
        <f t="shared" si="64"/>
        <v>Low</v>
      </c>
      <c r="V1370">
        <v>6073</v>
      </c>
      <c r="W1370">
        <v>1</v>
      </c>
      <c r="X1370" t="s">
        <v>42</v>
      </c>
      <c r="Y1370" t="s">
        <v>43</v>
      </c>
      <c r="Z1370">
        <v>11</v>
      </c>
      <c r="AA1370">
        <v>3</v>
      </c>
      <c r="AB1370">
        <v>3</v>
      </c>
      <c r="AC1370">
        <v>80</v>
      </c>
      <c r="AD1370">
        <v>1</v>
      </c>
      <c r="AE1370">
        <v>6</v>
      </c>
      <c r="AF1370">
        <v>3</v>
      </c>
      <c r="AG1370">
        <v>2</v>
      </c>
      <c r="AH1370" t="str">
        <f t="shared" si="65"/>
        <v>3-5 Years</v>
      </c>
      <c r="AI1370">
        <v>5</v>
      </c>
      <c r="AJ1370">
        <v>3</v>
      </c>
      <c r="AK1370">
        <v>1</v>
      </c>
      <c r="AL1370">
        <v>2</v>
      </c>
    </row>
    <row r="1371" spans="1:38" x14ac:dyDescent="0.25">
      <c r="A1371">
        <v>34</v>
      </c>
      <c r="B1371" t="str">
        <f t="shared" si="63"/>
        <v>Mid Career (31-45)</v>
      </c>
      <c r="C1371" t="s">
        <v>43</v>
      </c>
      <c r="D1371" t="s">
        <v>44</v>
      </c>
      <c r="E1371">
        <v>735</v>
      </c>
      <c r="F1371" t="s">
        <v>45</v>
      </c>
      <c r="G1371">
        <v>22</v>
      </c>
      <c r="H1371">
        <v>4</v>
      </c>
      <c r="I1371" t="s">
        <v>49</v>
      </c>
      <c r="J1371">
        <v>1</v>
      </c>
      <c r="K1371">
        <v>1932</v>
      </c>
      <c r="L1371">
        <v>3</v>
      </c>
      <c r="M1371" t="s">
        <v>46</v>
      </c>
      <c r="N1371">
        <v>86</v>
      </c>
      <c r="O1371">
        <v>2</v>
      </c>
      <c r="P1371">
        <v>2</v>
      </c>
      <c r="Q1371" t="s">
        <v>47</v>
      </c>
      <c r="R1371">
        <v>4</v>
      </c>
      <c r="S1371" t="s">
        <v>48</v>
      </c>
      <c r="T1371">
        <v>5747</v>
      </c>
      <c r="U1371" t="str">
        <f t="shared" si="64"/>
        <v>Medium</v>
      </c>
      <c r="V1371">
        <v>26496</v>
      </c>
      <c r="W1371">
        <v>1</v>
      </c>
      <c r="X1371" t="s">
        <v>42</v>
      </c>
      <c r="Y1371" t="s">
        <v>35</v>
      </c>
      <c r="Z1371">
        <v>15</v>
      </c>
      <c r="AA1371">
        <v>3</v>
      </c>
      <c r="AB1371">
        <v>2</v>
      </c>
      <c r="AC1371">
        <v>80</v>
      </c>
      <c r="AD1371">
        <v>0</v>
      </c>
      <c r="AE1371">
        <v>16</v>
      </c>
      <c r="AF1371">
        <v>3</v>
      </c>
      <c r="AG1371">
        <v>3</v>
      </c>
      <c r="AH1371" t="str">
        <f t="shared" si="65"/>
        <v>6+ Years</v>
      </c>
      <c r="AI1371">
        <v>15</v>
      </c>
      <c r="AJ1371">
        <v>10</v>
      </c>
      <c r="AK1371">
        <v>6</v>
      </c>
      <c r="AL1371">
        <v>11</v>
      </c>
    </row>
    <row r="1372" spans="1:38" x14ac:dyDescent="0.25">
      <c r="A1372">
        <v>28</v>
      </c>
      <c r="B1372" t="str">
        <f t="shared" si="63"/>
        <v>Early Career (18-30)</v>
      </c>
      <c r="C1372" t="s">
        <v>35</v>
      </c>
      <c r="D1372" t="s">
        <v>36</v>
      </c>
      <c r="E1372">
        <v>1475</v>
      </c>
      <c r="F1372" t="s">
        <v>37</v>
      </c>
      <c r="G1372">
        <v>13</v>
      </c>
      <c r="H1372">
        <v>2</v>
      </c>
      <c r="I1372" t="s">
        <v>59</v>
      </c>
      <c r="J1372">
        <v>1</v>
      </c>
      <c r="K1372">
        <v>1933</v>
      </c>
      <c r="L1372">
        <v>4</v>
      </c>
      <c r="M1372" t="s">
        <v>39</v>
      </c>
      <c r="N1372">
        <v>84</v>
      </c>
      <c r="O1372">
        <v>3</v>
      </c>
      <c r="P1372">
        <v>2</v>
      </c>
      <c r="Q1372" t="s">
        <v>40</v>
      </c>
      <c r="R1372">
        <v>3</v>
      </c>
      <c r="S1372" t="s">
        <v>41</v>
      </c>
      <c r="T1372">
        <v>9854</v>
      </c>
      <c r="U1372" t="str">
        <f t="shared" si="64"/>
        <v>High</v>
      </c>
      <c r="V1372">
        <v>23352</v>
      </c>
      <c r="W1372">
        <v>3</v>
      </c>
      <c r="X1372" t="s">
        <v>42</v>
      </c>
      <c r="Y1372" t="s">
        <v>35</v>
      </c>
      <c r="Z1372">
        <v>11</v>
      </c>
      <c r="AA1372">
        <v>3</v>
      </c>
      <c r="AB1372">
        <v>4</v>
      </c>
      <c r="AC1372">
        <v>80</v>
      </c>
      <c r="AD1372">
        <v>0</v>
      </c>
      <c r="AE1372">
        <v>6</v>
      </c>
      <c r="AF1372">
        <v>0</v>
      </c>
      <c r="AG1372">
        <v>3</v>
      </c>
      <c r="AH1372" t="str">
        <f t="shared" si="65"/>
        <v>0-2 Years</v>
      </c>
      <c r="AI1372">
        <v>2</v>
      </c>
      <c r="AJ1372">
        <v>0</v>
      </c>
      <c r="AK1372">
        <v>2</v>
      </c>
      <c r="AL1372">
        <v>2</v>
      </c>
    </row>
    <row r="1373" spans="1:38" x14ac:dyDescent="0.25">
      <c r="A1373">
        <v>47</v>
      </c>
      <c r="B1373" t="str">
        <f t="shared" si="63"/>
        <v>Late Career (46+)</v>
      </c>
      <c r="C1373" t="s">
        <v>43</v>
      </c>
      <c r="D1373" t="s">
        <v>55</v>
      </c>
      <c r="E1373">
        <v>1169</v>
      </c>
      <c r="F1373" t="s">
        <v>45</v>
      </c>
      <c r="G1373">
        <v>14</v>
      </c>
      <c r="H1373">
        <v>4</v>
      </c>
      <c r="I1373" t="s">
        <v>60</v>
      </c>
      <c r="J1373">
        <v>1</v>
      </c>
      <c r="K1373">
        <v>1934</v>
      </c>
      <c r="L1373">
        <v>3</v>
      </c>
      <c r="M1373" t="s">
        <v>46</v>
      </c>
      <c r="N1373">
        <v>64</v>
      </c>
      <c r="O1373">
        <v>3</v>
      </c>
      <c r="P1373">
        <v>2</v>
      </c>
      <c r="Q1373" t="s">
        <v>47</v>
      </c>
      <c r="R1373">
        <v>2</v>
      </c>
      <c r="S1373" t="s">
        <v>48</v>
      </c>
      <c r="T1373">
        <v>5467</v>
      </c>
      <c r="U1373" t="str">
        <f t="shared" si="64"/>
        <v>Medium</v>
      </c>
      <c r="V1373">
        <v>2125</v>
      </c>
      <c r="W1373">
        <v>8</v>
      </c>
      <c r="X1373" t="s">
        <v>42</v>
      </c>
      <c r="Y1373" t="s">
        <v>43</v>
      </c>
      <c r="Z1373">
        <v>18</v>
      </c>
      <c r="AA1373">
        <v>3</v>
      </c>
      <c r="AB1373">
        <v>3</v>
      </c>
      <c r="AC1373">
        <v>80</v>
      </c>
      <c r="AD1373">
        <v>1</v>
      </c>
      <c r="AE1373">
        <v>16</v>
      </c>
      <c r="AF1373">
        <v>4</v>
      </c>
      <c r="AG1373">
        <v>4</v>
      </c>
      <c r="AH1373" t="str">
        <f t="shared" si="65"/>
        <v>6+ Years</v>
      </c>
      <c r="AI1373">
        <v>8</v>
      </c>
      <c r="AJ1373">
        <v>7</v>
      </c>
      <c r="AK1373">
        <v>1</v>
      </c>
      <c r="AL1373">
        <v>7</v>
      </c>
    </row>
    <row r="1374" spans="1:38" x14ac:dyDescent="0.25">
      <c r="A1374">
        <v>56</v>
      </c>
      <c r="B1374" t="str">
        <f t="shared" si="63"/>
        <v>Late Career (46+)</v>
      </c>
      <c r="C1374" t="s">
        <v>43</v>
      </c>
      <c r="D1374" t="s">
        <v>36</v>
      </c>
      <c r="E1374">
        <v>1443</v>
      </c>
      <c r="F1374" t="s">
        <v>37</v>
      </c>
      <c r="G1374">
        <v>11</v>
      </c>
      <c r="H1374">
        <v>5</v>
      </c>
      <c r="I1374" t="s">
        <v>59</v>
      </c>
      <c r="J1374">
        <v>1</v>
      </c>
      <c r="K1374">
        <v>1935</v>
      </c>
      <c r="L1374">
        <v>4</v>
      </c>
      <c r="M1374" t="s">
        <v>39</v>
      </c>
      <c r="N1374">
        <v>89</v>
      </c>
      <c r="O1374">
        <v>2</v>
      </c>
      <c r="P1374">
        <v>2</v>
      </c>
      <c r="Q1374" t="s">
        <v>40</v>
      </c>
      <c r="R1374">
        <v>1</v>
      </c>
      <c r="S1374" t="s">
        <v>48</v>
      </c>
      <c r="T1374">
        <v>5380</v>
      </c>
      <c r="U1374" t="str">
        <f t="shared" si="64"/>
        <v>Medium</v>
      </c>
      <c r="V1374">
        <v>20328</v>
      </c>
      <c r="W1374">
        <v>4</v>
      </c>
      <c r="X1374" t="s">
        <v>42</v>
      </c>
      <c r="Y1374" t="s">
        <v>43</v>
      </c>
      <c r="Z1374">
        <v>16</v>
      </c>
      <c r="AA1374">
        <v>3</v>
      </c>
      <c r="AB1374">
        <v>3</v>
      </c>
      <c r="AC1374">
        <v>80</v>
      </c>
      <c r="AD1374">
        <v>1</v>
      </c>
      <c r="AE1374">
        <v>6</v>
      </c>
      <c r="AF1374">
        <v>3</v>
      </c>
      <c r="AG1374">
        <v>3</v>
      </c>
      <c r="AH1374" t="str">
        <f t="shared" si="65"/>
        <v>0-2 Years</v>
      </c>
      <c r="AI1374">
        <v>0</v>
      </c>
      <c r="AJ1374">
        <v>0</v>
      </c>
      <c r="AK1374">
        <v>0</v>
      </c>
      <c r="AL1374">
        <v>0</v>
      </c>
    </row>
    <row r="1375" spans="1:38" x14ac:dyDescent="0.25">
      <c r="A1375">
        <v>39</v>
      </c>
      <c r="B1375" t="str">
        <f t="shared" si="63"/>
        <v>Mid Career (31-45)</v>
      </c>
      <c r="C1375" t="s">
        <v>43</v>
      </c>
      <c r="D1375" t="s">
        <v>36</v>
      </c>
      <c r="E1375">
        <v>867</v>
      </c>
      <c r="F1375" t="s">
        <v>45</v>
      </c>
      <c r="G1375">
        <v>9</v>
      </c>
      <c r="H1375">
        <v>2</v>
      </c>
      <c r="I1375" t="s">
        <v>51</v>
      </c>
      <c r="J1375">
        <v>1</v>
      </c>
      <c r="K1375">
        <v>1936</v>
      </c>
      <c r="L1375">
        <v>1</v>
      </c>
      <c r="M1375" t="s">
        <v>46</v>
      </c>
      <c r="N1375">
        <v>87</v>
      </c>
      <c r="O1375">
        <v>3</v>
      </c>
      <c r="P1375">
        <v>2</v>
      </c>
      <c r="Q1375" t="s">
        <v>53</v>
      </c>
      <c r="R1375">
        <v>1</v>
      </c>
      <c r="S1375" t="s">
        <v>48</v>
      </c>
      <c r="T1375">
        <v>5151</v>
      </c>
      <c r="U1375" t="str">
        <f t="shared" si="64"/>
        <v>Medium</v>
      </c>
      <c r="V1375">
        <v>12315</v>
      </c>
      <c r="W1375">
        <v>1</v>
      </c>
      <c r="X1375" t="s">
        <v>42</v>
      </c>
      <c r="Y1375" t="s">
        <v>43</v>
      </c>
      <c r="Z1375">
        <v>25</v>
      </c>
      <c r="AA1375">
        <v>4</v>
      </c>
      <c r="AB1375">
        <v>4</v>
      </c>
      <c r="AC1375">
        <v>80</v>
      </c>
      <c r="AD1375">
        <v>1</v>
      </c>
      <c r="AE1375">
        <v>10</v>
      </c>
      <c r="AF1375">
        <v>3</v>
      </c>
      <c r="AG1375">
        <v>3</v>
      </c>
      <c r="AH1375" t="str">
        <f t="shared" si="65"/>
        <v>6+ Years</v>
      </c>
      <c r="AI1375">
        <v>10</v>
      </c>
      <c r="AJ1375">
        <v>0</v>
      </c>
      <c r="AK1375">
        <v>7</v>
      </c>
      <c r="AL1375">
        <v>9</v>
      </c>
    </row>
    <row r="1376" spans="1:38" x14ac:dyDescent="0.25">
      <c r="A1376">
        <v>38</v>
      </c>
      <c r="B1376" t="str">
        <f t="shared" si="63"/>
        <v>Mid Career (31-45)</v>
      </c>
      <c r="C1376" t="s">
        <v>43</v>
      </c>
      <c r="D1376" t="s">
        <v>44</v>
      </c>
      <c r="E1376">
        <v>1394</v>
      </c>
      <c r="F1376" t="s">
        <v>45</v>
      </c>
      <c r="G1376">
        <v>8</v>
      </c>
      <c r="H1376">
        <v>3</v>
      </c>
      <c r="I1376" t="s">
        <v>51</v>
      </c>
      <c r="J1376">
        <v>1</v>
      </c>
      <c r="K1376">
        <v>1937</v>
      </c>
      <c r="L1376">
        <v>4</v>
      </c>
      <c r="M1376" t="s">
        <v>39</v>
      </c>
      <c r="N1376">
        <v>58</v>
      </c>
      <c r="O1376">
        <v>2</v>
      </c>
      <c r="P1376">
        <v>2</v>
      </c>
      <c r="Q1376" t="s">
        <v>47</v>
      </c>
      <c r="R1376">
        <v>2</v>
      </c>
      <c r="S1376" t="s">
        <v>52</v>
      </c>
      <c r="T1376">
        <v>2133</v>
      </c>
      <c r="U1376" t="str">
        <f t="shared" si="64"/>
        <v>Low</v>
      </c>
      <c r="V1376">
        <v>18115</v>
      </c>
      <c r="W1376">
        <v>1</v>
      </c>
      <c r="X1376" t="s">
        <v>42</v>
      </c>
      <c r="Y1376" t="s">
        <v>35</v>
      </c>
      <c r="Z1376">
        <v>16</v>
      </c>
      <c r="AA1376">
        <v>3</v>
      </c>
      <c r="AB1376">
        <v>3</v>
      </c>
      <c r="AC1376">
        <v>80</v>
      </c>
      <c r="AD1376">
        <v>1</v>
      </c>
      <c r="AE1376">
        <v>20</v>
      </c>
      <c r="AF1376">
        <v>3</v>
      </c>
      <c r="AG1376">
        <v>3</v>
      </c>
      <c r="AH1376" t="str">
        <f t="shared" si="65"/>
        <v>6+ Years</v>
      </c>
      <c r="AI1376">
        <v>20</v>
      </c>
      <c r="AJ1376">
        <v>11</v>
      </c>
      <c r="AK1376">
        <v>0</v>
      </c>
      <c r="AL1376">
        <v>7</v>
      </c>
    </row>
    <row r="1377" spans="1:38" x14ac:dyDescent="0.25">
      <c r="A1377">
        <v>58</v>
      </c>
      <c r="B1377" t="str">
        <f t="shared" si="63"/>
        <v>Late Career (46+)</v>
      </c>
      <c r="C1377" t="s">
        <v>43</v>
      </c>
      <c r="D1377" t="s">
        <v>36</v>
      </c>
      <c r="E1377">
        <v>605</v>
      </c>
      <c r="F1377" t="s">
        <v>37</v>
      </c>
      <c r="G1377">
        <v>21</v>
      </c>
      <c r="H1377">
        <v>3</v>
      </c>
      <c r="I1377" t="s">
        <v>38</v>
      </c>
      <c r="J1377">
        <v>1</v>
      </c>
      <c r="K1377">
        <v>1938</v>
      </c>
      <c r="L1377">
        <v>4</v>
      </c>
      <c r="M1377" t="s">
        <v>39</v>
      </c>
      <c r="N1377">
        <v>72</v>
      </c>
      <c r="O1377">
        <v>3</v>
      </c>
      <c r="P1377">
        <v>4</v>
      </c>
      <c r="Q1377" t="s">
        <v>56</v>
      </c>
      <c r="R1377">
        <v>4</v>
      </c>
      <c r="S1377" t="s">
        <v>48</v>
      </c>
      <c r="T1377">
        <v>17875</v>
      </c>
      <c r="U1377" t="str">
        <f t="shared" si="64"/>
        <v>High</v>
      </c>
      <c r="V1377">
        <v>11761</v>
      </c>
      <c r="W1377">
        <v>4</v>
      </c>
      <c r="X1377" t="s">
        <v>42</v>
      </c>
      <c r="Y1377" t="s">
        <v>35</v>
      </c>
      <c r="Z1377">
        <v>13</v>
      </c>
      <c r="AA1377">
        <v>3</v>
      </c>
      <c r="AB1377">
        <v>3</v>
      </c>
      <c r="AC1377">
        <v>80</v>
      </c>
      <c r="AD1377">
        <v>1</v>
      </c>
      <c r="AE1377">
        <v>29</v>
      </c>
      <c r="AF1377">
        <v>2</v>
      </c>
      <c r="AG1377">
        <v>2</v>
      </c>
      <c r="AH1377" t="str">
        <f t="shared" si="65"/>
        <v>0-2 Years</v>
      </c>
      <c r="AI1377">
        <v>1</v>
      </c>
      <c r="AJ1377">
        <v>0</v>
      </c>
      <c r="AK1377">
        <v>0</v>
      </c>
      <c r="AL1377">
        <v>0</v>
      </c>
    </row>
    <row r="1378" spans="1:38" x14ac:dyDescent="0.25">
      <c r="A1378">
        <v>32</v>
      </c>
      <c r="B1378" t="str">
        <f t="shared" si="63"/>
        <v>Mid Career (31-45)</v>
      </c>
      <c r="C1378" t="s">
        <v>35</v>
      </c>
      <c r="D1378" t="s">
        <v>44</v>
      </c>
      <c r="E1378">
        <v>238</v>
      </c>
      <c r="F1378" t="s">
        <v>45</v>
      </c>
      <c r="G1378">
        <v>5</v>
      </c>
      <c r="H1378">
        <v>2</v>
      </c>
      <c r="I1378" t="s">
        <v>38</v>
      </c>
      <c r="J1378">
        <v>1</v>
      </c>
      <c r="K1378">
        <v>1939</v>
      </c>
      <c r="L1378">
        <v>1</v>
      </c>
      <c r="M1378" t="s">
        <v>39</v>
      </c>
      <c r="N1378">
        <v>47</v>
      </c>
      <c r="O1378">
        <v>4</v>
      </c>
      <c r="P1378">
        <v>1</v>
      </c>
      <c r="Q1378" t="s">
        <v>47</v>
      </c>
      <c r="R1378">
        <v>3</v>
      </c>
      <c r="S1378" t="s">
        <v>41</v>
      </c>
      <c r="T1378">
        <v>2432</v>
      </c>
      <c r="U1378" t="str">
        <f t="shared" si="64"/>
        <v>Low</v>
      </c>
      <c r="V1378">
        <v>15318</v>
      </c>
      <c r="W1378">
        <v>3</v>
      </c>
      <c r="X1378" t="s">
        <v>42</v>
      </c>
      <c r="Y1378" t="s">
        <v>35</v>
      </c>
      <c r="Z1378">
        <v>14</v>
      </c>
      <c r="AA1378">
        <v>3</v>
      </c>
      <c r="AB1378">
        <v>1</v>
      </c>
      <c r="AC1378">
        <v>80</v>
      </c>
      <c r="AD1378">
        <v>0</v>
      </c>
      <c r="AE1378">
        <v>8</v>
      </c>
      <c r="AF1378">
        <v>2</v>
      </c>
      <c r="AG1378">
        <v>3</v>
      </c>
      <c r="AH1378" t="str">
        <f t="shared" si="65"/>
        <v>3-5 Years</v>
      </c>
      <c r="AI1378">
        <v>4</v>
      </c>
      <c r="AJ1378">
        <v>1</v>
      </c>
      <c r="AK1378">
        <v>0</v>
      </c>
      <c r="AL1378">
        <v>3</v>
      </c>
    </row>
    <row r="1379" spans="1:38" x14ac:dyDescent="0.25">
      <c r="A1379">
        <v>38</v>
      </c>
      <c r="B1379" t="str">
        <f t="shared" si="63"/>
        <v>Mid Career (31-45)</v>
      </c>
      <c r="C1379" t="s">
        <v>43</v>
      </c>
      <c r="D1379" t="s">
        <v>36</v>
      </c>
      <c r="E1379">
        <v>1206</v>
      </c>
      <c r="F1379" t="s">
        <v>45</v>
      </c>
      <c r="G1379">
        <v>9</v>
      </c>
      <c r="H1379">
        <v>2</v>
      </c>
      <c r="I1379" t="s">
        <v>38</v>
      </c>
      <c r="J1379">
        <v>1</v>
      </c>
      <c r="K1379">
        <v>1940</v>
      </c>
      <c r="L1379">
        <v>2</v>
      </c>
      <c r="M1379" t="s">
        <v>46</v>
      </c>
      <c r="N1379">
        <v>71</v>
      </c>
      <c r="O1379">
        <v>3</v>
      </c>
      <c r="P1379">
        <v>1</v>
      </c>
      <c r="Q1379" t="s">
        <v>47</v>
      </c>
      <c r="R1379">
        <v>4</v>
      </c>
      <c r="S1379" t="s">
        <v>52</v>
      </c>
      <c r="T1379">
        <v>4771</v>
      </c>
      <c r="U1379" t="str">
        <f t="shared" si="64"/>
        <v>Medium</v>
      </c>
      <c r="V1379">
        <v>14293</v>
      </c>
      <c r="W1379">
        <v>2</v>
      </c>
      <c r="X1379" t="s">
        <v>42</v>
      </c>
      <c r="Y1379" t="s">
        <v>43</v>
      </c>
      <c r="Z1379">
        <v>19</v>
      </c>
      <c r="AA1379">
        <v>3</v>
      </c>
      <c r="AB1379">
        <v>4</v>
      </c>
      <c r="AC1379">
        <v>80</v>
      </c>
      <c r="AD1379">
        <v>2</v>
      </c>
      <c r="AE1379">
        <v>10</v>
      </c>
      <c r="AF1379">
        <v>0</v>
      </c>
      <c r="AG1379">
        <v>4</v>
      </c>
      <c r="AH1379" t="str">
        <f t="shared" si="65"/>
        <v>3-5 Years</v>
      </c>
      <c r="AI1379">
        <v>5</v>
      </c>
      <c r="AJ1379">
        <v>2</v>
      </c>
      <c r="AK1379">
        <v>0</v>
      </c>
      <c r="AL1379">
        <v>3</v>
      </c>
    </row>
    <row r="1380" spans="1:38" x14ac:dyDescent="0.25">
      <c r="A1380">
        <v>49</v>
      </c>
      <c r="B1380" t="str">
        <f t="shared" si="63"/>
        <v>Late Career (46+)</v>
      </c>
      <c r="C1380" t="s">
        <v>43</v>
      </c>
      <c r="D1380" t="s">
        <v>44</v>
      </c>
      <c r="E1380">
        <v>1064</v>
      </c>
      <c r="F1380" t="s">
        <v>45</v>
      </c>
      <c r="G1380">
        <v>2</v>
      </c>
      <c r="H1380">
        <v>1</v>
      </c>
      <c r="I1380" t="s">
        <v>38</v>
      </c>
      <c r="J1380">
        <v>1</v>
      </c>
      <c r="K1380">
        <v>1941</v>
      </c>
      <c r="L1380">
        <v>2</v>
      </c>
      <c r="M1380" t="s">
        <v>46</v>
      </c>
      <c r="N1380">
        <v>42</v>
      </c>
      <c r="O1380">
        <v>3</v>
      </c>
      <c r="P1380">
        <v>5</v>
      </c>
      <c r="Q1380" t="s">
        <v>58</v>
      </c>
      <c r="R1380">
        <v>4</v>
      </c>
      <c r="S1380" t="s">
        <v>48</v>
      </c>
      <c r="T1380">
        <v>19161</v>
      </c>
      <c r="U1380" t="str">
        <f t="shared" si="64"/>
        <v>High</v>
      </c>
      <c r="V1380">
        <v>13738</v>
      </c>
      <c r="W1380">
        <v>3</v>
      </c>
      <c r="X1380" t="s">
        <v>42</v>
      </c>
      <c r="Y1380" t="s">
        <v>43</v>
      </c>
      <c r="Z1380">
        <v>15</v>
      </c>
      <c r="AA1380">
        <v>3</v>
      </c>
      <c r="AB1380">
        <v>4</v>
      </c>
      <c r="AC1380">
        <v>80</v>
      </c>
      <c r="AD1380">
        <v>0</v>
      </c>
      <c r="AE1380">
        <v>28</v>
      </c>
      <c r="AF1380">
        <v>3</v>
      </c>
      <c r="AG1380">
        <v>3</v>
      </c>
      <c r="AH1380" t="str">
        <f t="shared" si="65"/>
        <v>3-5 Years</v>
      </c>
      <c r="AI1380">
        <v>5</v>
      </c>
      <c r="AJ1380">
        <v>4</v>
      </c>
      <c r="AK1380">
        <v>4</v>
      </c>
      <c r="AL1380">
        <v>3</v>
      </c>
    </row>
    <row r="1381" spans="1:38" x14ac:dyDescent="0.25">
      <c r="A1381">
        <v>42</v>
      </c>
      <c r="B1381" t="str">
        <f t="shared" si="63"/>
        <v>Mid Career (31-45)</v>
      </c>
      <c r="C1381" t="s">
        <v>43</v>
      </c>
      <c r="D1381" t="s">
        <v>36</v>
      </c>
      <c r="E1381">
        <v>419</v>
      </c>
      <c r="F1381" t="s">
        <v>37</v>
      </c>
      <c r="G1381">
        <v>12</v>
      </c>
      <c r="H1381">
        <v>4</v>
      </c>
      <c r="I1381" t="s">
        <v>59</v>
      </c>
      <c r="J1381">
        <v>1</v>
      </c>
      <c r="K1381">
        <v>1943</v>
      </c>
      <c r="L1381">
        <v>2</v>
      </c>
      <c r="M1381" t="s">
        <v>46</v>
      </c>
      <c r="N1381">
        <v>77</v>
      </c>
      <c r="O1381">
        <v>3</v>
      </c>
      <c r="P1381">
        <v>2</v>
      </c>
      <c r="Q1381" t="s">
        <v>40</v>
      </c>
      <c r="R1381">
        <v>4</v>
      </c>
      <c r="S1381" t="s">
        <v>52</v>
      </c>
      <c r="T1381">
        <v>5087</v>
      </c>
      <c r="U1381" t="str">
        <f t="shared" si="64"/>
        <v>Medium</v>
      </c>
      <c r="V1381">
        <v>2900</v>
      </c>
      <c r="W1381">
        <v>3</v>
      </c>
      <c r="X1381" t="s">
        <v>42</v>
      </c>
      <c r="Y1381" t="s">
        <v>35</v>
      </c>
      <c r="Z1381">
        <v>12</v>
      </c>
      <c r="AA1381">
        <v>3</v>
      </c>
      <c r="AB1381">
        <v>3</v>
      </c>
      <c r="AC1381">
        <v>80</v>
      </c>
      <c r="AD1381">
        <v>2</v>
      </c>
      <c r="AE1381">
        <v>14</v>
      </c>
      <c r="AF1381">
        <v>4</v>
      </c>
      <c r="AG1381">
        <v>3</v>
      </c>
      <c r="AH1381" t="str">
        <f t="shared" si="65"/>
        <v>0-2 Years</v>
      </c>
      <c r="AI1381">
        <v>0</v>
      </c>
      <c r="AJ1381">
        <v>0</v>
      </c>
      <c r="AK1381">
        <v>0</v>
      </c>
      <c r="AL1381">
        <v>0</v>
      </c>
    </row>
    <row r="1382" spans="1:38" x14ac:dyDescent="0.25">
      <c r="A1382">
        <v>27</v>
      </c>
      <c r="B1382" t="str">
        <f t="shared" si="63"/>
        <v>Early Career (18-30)</v>
      </c>
      <c r="C1382" t="s">
        <v>35</v>
      </c>
      <c r="D1382" t="s">
        <v>44</v>
      </c>
      <c r="E1382">
        <v>1337</v>
      </c>
      <c r="F1382" t="s">
        <v>61</v>
      </c>
      <c r="G1382">
        <v>22</v>
      </c>
      <c r="H1382">
        <v>3</v>
      </c>
      <c r="I1382" t="s">
        <v>61</v>
      </c>
      <c r="J1382">
        <v>1</v>
      </c>
      <c r="K1382">
        <v>1944</v>
      </c>
      <c r="L1382">
        <v>1</v>
      </c>
      <c r="M1382" t="s">
        <v>39</v>
      </c>
      <c r="N1382">
        <v>58</v>
      </c>
      <c r="O1382">
        <v>2</v>
      </c>
      <c r="P1382">
        <v>1</v>
      </c>
      <c r="Q1382" t="s">
        <v>61</v>
      </c>
      <c r="R1382">
        <v>2</v>
      </c>
      <c r="S1382" t="s">
        <v>48</v>
      </c>
      <c r="T1382">
        <v>2863</v>
      </c>
      <c r="U1382" t="str">
        <f t="shared" si="64"/>
        <v>Low</v>
      </c>
      <c r="V1382">
        <v>19555</v>
      </c>
      <c r="W1382">
        <v>1</v>
      </c>
      <c r="X1382" t="s">
        <v>42</v>
      </c>
      <c r="Y1382" t="s">
        <v>43</v>
      </c>
      <c r="Z1382">
        <v>12</v>
      </c>
      <c r="AA1382">
        <v>3</v>
      </c>
      <c r="AB1382">
        <v>1</v>
      </c>
      <c r="AC1382">
        <v>80</v>
      </c>
      <c r="AD1382">
        <v>0</v>
      </c>
      <c r="AE1382">
        <v>1</v>
      </c>
      <c r="AF1382">
        <v>2</v>
      </c>
      <c r="AG1382">
        <v>3</v>
      </c>
      <c r="AH1382" t="str">
        <f t="shared" si="65"/>
        <v>0-2 Years</v>
      </c>
      <c r="AI1382">
        <v>1</v>
      </c>
      <c r="AJ1382">
        <v>0</v>
      </c>
      <c r="AK1382">
        <v>0</v>
      </c>
      <c r="AL1382">
        <v>0</v>
      </c>
    </row>
    <row r="1383" spans="1:38" x14ac:dyDescent="0.25">
      <c r="A1383">
        <v>35</v>
      </c>
      <c r="B1383" t="str">
        <f t="shared" si="63"/>
        <v>Mid Career (31-45)</v>
      </c>
      <c r="C1383" t="s">
        <v>43</v>
      </c>
      <c r="D1383" t="s">
        <v>36</v>
      </c>
      <c r="E1383">
        <v>682</v>
      </c>
      <c r="F1383" t="s">
        <v>37</v>
      </c>
      <c r="G1383">
        <v>18</v>
      </c>
      <c r="H1383">
        <v>4</v>
      </c>
      <c r="I1383" t="s">
        <v>51</v>
      </c>
      <c r="J1383">
        <v>1</v>
      </c>
      <c r="K1383">
        <v>1945</v>
      </c>
      <c r="L1383">
        <v>2</v>
      </c>
      <c r="M1383" t="s">
        <v>46</v>
      </c>
      <c r="N1383">
        <v>71</v>
      </c>
      <c r="O1383">
        <v>3</v>
      </c>
      <c r="P1383">
        <v>2</v>
      </c>
      <c r="Q1383" t="s">
        <v>40</v>
      </c>
      <c r="R1383">
        <v>1</v>
      </c>
      <c r="S1383" t="s">
        <v>48</v>
      </c>
      <c r="T1383">
        <v>5561</v>
      </c>
      <c r="U1383" t="str">
        <f t="shared" si="64"/>
        <v>Medium</v>
      </c>
      <c r="V1383">
        <v>15975</v>
      </c>
      <c r="W1383">
        <v>0</v>
      </c>
      <c r="X1383" t="s">
        <v>42</v>
      </c>
      <c r="Y1383" t="s">
        <v>43</v>
      </c>
      <c r="Z1383">
        <v>16</v>
      </c>
      <c r="AA1383">
        <v>3</v>
      </c>
      <c r="AB1383">
        <v>4</v>
      </c>
      <c r="AC1383">
        <v>80</v>
      </c>
      <c r="AD1383">
        <v>1</v>
      </c>
      <c r="AE1383">
        <v>6</v>
      </c>
      <c r="AF1383">
        <v>2</v>
      </c>
      <c r="AG1383">
        <v>1</v>
      </c>
      <c r="AH1383" t="str">
        <f t="shared" si="65"/>
        <v>3-5 Years</v>
      </c>
      <c r="AI1383">
        <v>5</v>
      </c>
      <c r="AJ1383">
        <v>3</v>
      </c>
      <c r="AK1383">
        <v>0</v>
      </c>
      <c r="AL1383">
        <v>4</v>
      </c>
    </row>
    <row r="1384" spans="1:38" x14ac:dyDescent="0.25">
      <c r="A1384">
        <v>28</v>
      </c>
      <c r="B1384" t="str">
        <f t="shared" si="63"/>
        <v>Early Career (18-30)</v>
      </c>
      <c r="C1384" t="s">
        <v>43</v>
      </c>
      <c r="D1384" t="s">
        <v>55</v>
      </c>
      <c r="E1384">
        <v>1103</v>
      </c>
      <c r="F1384" t="s">
        <v>45</v>
      </c>
      <c r="G1384">
        <v>16</v>
      </c>
      <c r="H1384">
        <v>3</v>
      </c>
      <c r="I1384" t="s">
        <v>51</v>
      </c>
      <c r="J1384">
        <v>1</v>
      </c>
      <c r="K1384">
        <v>1947</v>
      </c>
      <c r="L1384">
        <v>3</v>
      </c>
      <c r="M1384" t="s">
        <v>46</v>
      </c>
      <c r="N1384">
        <v>49</v>
      </c>
      <c r="O1384">
        <v>3</v>
      </c>
      <c r="P1384">
        <v>1</v>
      </c>
      <c r="Q1384" t="s">
        <v>47</v>
      </c>
      <c r="R1384">
        <v>3</v>
      </c>
      <c r="S1384" t="s">
        <v>41</v>
      </c>
      <c r="T1384">
        <v>2144</v>
      </c>
      <c r="U1384" t="str">
        <f t="shared" si="64"/>
        <v>Low</v>
      </c>
      <c r="V1384">
        <v>2122</v>
      </c>
      <c r="W1384">
        <v>1</v>
      </c>
      <c r="X1384" t="s">
        <v>42</v>
      </c>
      <c r="Y1384" t="s">
        <v>43</v>
      </c>
      <c r="Z1384">
        <v>14</v>
      </c>
      <c r="AA1384">
        <v>3</v>
      </c>
      <c r="AB1384">
        <v>3</v>
      </c>
      <c r="AC1384">
        <v>80</v>
      </c>
      <c r="AD1384">
        <v>0</v>
      </c>
      <c r="AE1384">
        <v>5</v>
      </c>
      <c r="AF1384">
        <v>3</v>
      </c>
      <c r="AG1384">
        <v>2</v>
      </c>
      <c r="AH1384" t="str">
        <f t="shared" si="65"/>
        <v>3-5 Years</v>
      </c>
      <c r="AI1384">
        <v>5</v>
      </c>
      <c r="AJ1384">
        <v>3</v>
      </c>
      <c r="AK1384">
        <v>1</v>
      </c>
      <c r="AL1384">
        <v>4</v>
      </c>
    </row>
    <row r="1385" spans="1:38" x14ac:dyDescent="0.25">
      <c r="A1385">
        <v>31</v>
      </c>
      <c r="B1385" t="str">
        <f t="shared" si="63"/>
        <v>Mid Career (31-45)</v>
      </c>
      <c r="C1385" t="s">
        <v>43</v>
      </c>
      <c r="D1385" t="s">
        <v>55</v>
      </c>
      <c r="E1385">
        <v>976</v>
      </c>
      <c r="F1385" t="s">
        <v>45</v>
      </c>
      <c r="G1385">
        <v>3</v>
      </c>
      <c r="H1385">
        <v>2</v>
      </c>
      <c r="I1385" t="s">
        <v>51</v>
      </c>
      <c r="J1385">
        <v>1</v>
      </c>
      <c r="K1385">
        <v>1948</v>
      </c>
      <c r="L1385">
        <v>3</v>
      </c>
      <c r="M1385" t="s">
        <v>46</v>
      </c>
      <c r="N1385">
        <v>48</v>
      </c>
      <c r="O1385">
        <v>3</v>
      </c>
      <c r="P1385">
        <v>1</v>
      </c>
      <c r="Q1385" t="s">
        <v>47</v>
      </c>
      <c r="R1385">
        <v>1</v>
      </c>
      <c r="S1385" t="s">
        <v>52</v>
      </c>
      <c r="T1385">
        <v>3065</v>
      </c>
      <c r="U1385" t="str">
        <f t="shared" si="64"/>
        <v>Medium</v>
      </c>
      <c r="V1385">
        <v>3995</v>
      </c>
      <c r="W1385">
        <v>1</v>
      </c>
      <c r="X1385" t="s">
        <v>42</v>
      </c>
      <c r="Y1385" t="s">
        <v>35</v>
      </c>
      <c r="Z1385">
        <v>13</v>
      </c>
      <c r="AA1385">
        <v>3</v>
      </c>
      <c r="AB1385">
        <v>4</v>
      </c>
      <c r="AC1385">
        <v>80</v>
      </c>
      <c r="AD1385">
        <v>1</v>
      </c>
      <c r="AE1385">
        <v>4</v>
      </c>
      <c r="AF1385">
        <v>3</v>
      </c>
      <c r="AG1385">
        <v>4</v>
      </c>
      <c r="AH1385" t="str">
        <f t="shared" si="65"/>
        <v>3-5 Years</v>
      </c>
      <c r="AI1385">
        <v>4</v>
      </c>
      <c r="AJ1385">
        <v>2</v>
      </c>
      <c r="AK1385">
        <v>2</v>
      </c>
      <c r="AL1385">
        <v>3</v>
      </c>
    </row>
    <row r="1386" spans="1:38" x14ac:dyDescent="0.25">
      <c r="A1386">
        <v>36</v>
      </c>
      <c r="B1386" t="str">
        <f t="shared" si="63"/>
        <v>Mid Career (31-45)</v>
      </c>
      <c r="C1386" t="s">
        <v>43</v>
      </c>
      <c r="D1386" t="s">
        <v>55</v>
      </c>
      <c r="E1386">
        <v>1351</v>
      </c>
      <c r="F1386" t="s">
        <v>45</v>
      </c>
      <c r="G1386">
        <v>9</v>
      </c>
      <c r="H1386">
        <v>4</v>
      </c>
      <c r="I1386" t="s">
        <v>38</v>
      </c>
      <c r="J1386">
        <v>1</v>
      </c>
      <c r="K1386">
        <v>1949</v>
      </c>
      <c r="L1386">
        <v>1</v>
      </c>
      <c r="M1386" t="s">
        <v>46</v>
      </c>
      <c r="N1386">
        <v>66</v>
      </c>
      <c r="O1386">
        <v>4</v>
      </c>
      <c r="P1386">
        <v>1</v>
      </c>
      <c r="Q1386" t="s">
        <v>50</v>
      </c>
      <c r="R1386">
        <v>2</v>
      </c>
      <c r="S1386" t="s">
        <v>48</v>
      </c>
      <c r="T1386">
        <v>2810</v>
      </c>
      <c r="U1386" t="str">
        <f t="shared" si="64"/>
        <v>Low</v>
      </c>
      <c r="V1386">
        <v>9238</v>
      </c>
      <c r="W1386">
        <v>1</v>
      </c>
      <c r="X1386" t="s">
        <v>42</v>
      </c>
      <c r="Y1386" t="s">
        <v>43</v>
      </c>
      <c r="Z1386">
        <v>22</v>
      </c>
      <c r="AA1386">
        <v>4</v>
      </c>
      <c r="AB1386">
        <v>2</v>
      </c>
      <c r="AC1386">
        <v>80</v>
      </c>
      <c r="AD1386">
        <v>0</v>
      </c>
      <c r="AE1386">
        <v>5</v>
      </c>
      <c r="AF1386">
        <v>3</v>
      </c>
      <c r="AG1386">
        <v>3</v>
      </c>
      <c r="AH1386" t="str">
        <f t="shared" si="65"/>
        <v>3-5 Years</v>
      </c>
      <c r="AI1386">
        <v>5</v>
      </c>
      <c r="AJ1386">
        <v>4</v>
      </c>
      <c r="AK1386">
        <v>0</v>
      </c>
      <c r="AL1386">
        <v>2</v>
      </c>
    </row>
    <row r="1387" spans="1:38" x14ac:dyDescent="0.25">
      <c r="A1387">
        <v>34</v>
      </c>
      <c r="B1387" t="str">
        <f t="shared" si="63"/>
        <v>Mid Career (31-45)</v>
      </c>
      <c r="C1387" t="s">
        <v>43</v>
      </c>
      <c r="D1387" t="s">
        <v>36</v>
      </c>
      <c r="E1387">
        <v>937</v>
      </c>
      <c r="F1387" t="s">
        <v>37</v>
      </c>
      <c r="G1387">
        <v>1</v>
      </c>
      <c r="H1387">
        <v>3</v>
      </c>
      <c r="I1387" t="s">
        <v>59</v>
      </c>
      <c r="J1387">
        <v>1</v>
      </c>
      <c r="K1387">
        <v>1950</v>
      </c>
      <c r="L1387">
        <v>1</v>
      </c>
      <c r="M1387" t="s">
        <v>46</v>
      </c>
      <c r="N1387">
        <v>32</v>
      </c>
      <c r="O1387">
        <v>3</v>
      </c>
      <c r="P1387">
        <v>3</v>
      </c>
      <c r="Q1387" t="s">
        <v>40</v>
      </c>
      <c r="R1387">
        <v>4</v>
      </c>
      <c r="S1387" t="s">
        <v>41</v>
      </c>
      <c r="T1387">
        <v>9888</v>
      </c>
      <c r="U1387" t="str">
        <f t="shared" si="64"/>
        <v>High</v>
      </c>
      <c r="V1387">
        <v>6770</v>
      </c>
      <c r="W1387">
        <v>1</v>
      </c>
      <c r="X1387" t="s">
        <v>42</v>
      </c>
      <c r="Y1387" t="s">
        <v>43</v>
      </c>
      <c r="Z1387">
        <v>21</v>
      </c>
      <c r="AA1387">
        <v>4</v>
      </c>
      <c r="AB1387">
        <v>1</v>
      </c>
      <c r="AC1387">
        <v>80</v>
      </c>
      <c r="AD1387">
        <v>0</v>
      </c>
      <c r="AE1387">
        <v>14</v>
      </c>
      <c r="AF1387">
        <v>3</v>
      </c>
      <c r="AG1387">
        <v>2</v>
      </c>
      <c r="AH1387" t="str">
        <f t="shared" si="65"/>
        <v>6+ Years</v>
      </c>
      <c r="AI1387">
        <v>14</v>
      </c>
      <c r="AJ1387">
        <v>8</v>
      </c>
      <c r="AK1387">
        <v>2</v>
      </c>
      <c r="AL1387">
        <v>1</v>
      </c>
    </row>
    <row r="1388" spans="1:38" x14ac:dyDescent="0.25">
      <c r="A1388">
        <v>34</v>
      </c>
      <c r="B1388" t="str">
        <f t="shared" si="63"/>
        <v>Mid Career (31-45)</v>
      </c>
      <c r="C1388" t="s">
        <v>43</v>
      </c>
      <c r="D1388" t="s">
        <v>36</v>
      </c>
      <c r="E1388">
        <v>1239</v>
      </c>
      <c r="F1388" t="s">
        <v>37</v>
      </c>
      <c r="G1388">
        <v>13</v>
      </c>
      <c r="H1388">
        <v>4</v>
      </c>
      <c r="I1388" t="s">
        <v>51</v>
      </c>
      <c r="J1388">
        <v>1</v>
      </c>
      <c r="K1388">
        <v>1951</v>
      </c>
      <c r="L1388">
        <v>4</v>
      </c>
      <c r="M1388" t="s">
        <v>46</v>
      </c>
      <c r="N1388">
        <v>39</v>
      </c>
      <c r="O1388">
        <v>3</v>
      </c>
      <c r="P1388">
        <v>3</v>
      </c>
      <c r="Q1388" t="s">
        <v>40</v>
      </c>
      <c r="R1388">
        <v>3</v>
      </c>
      <c r="S1388" t="s">
        <v>52</v>
      </c>
      <c r="T1388">
        <v>8628</v>
      </c>
      <c r="U1388" t="str">
        <f t="shared" si="64"/>
        <v>High</v>
      </c>
      <c r="V1388">
        <v>22914</v>
      </c>
      <c r="W1388">
        <v>1</v>
      </c>
      <c r="X1388" t="s">
        <v>42</v>
      </c>
      <c r="Y1388" t="s">
        <v>43</v>
      </c>
      <c r="Z1388">
        <v>18</v>
      </c>
      <c r="AA1388">
        <v>3</v>
      </c>
      <c r="AB1388">
        <v>3</v>
      </c>
      <c r="AC1388">
        <v>80</v>
      </c>
      <c r="AD1388">
        <v>1</v>
      </c>
      <c r="AE1388">
        <v>9</v>
      </c>
      <c r="AF1388">
        <v>2</v>
      </c>
      <c r="AG1388">
        <v>2</v>
      </c>
      <c r="AH1388" t="str">
        <f t="shared" si="65"/>
        <v>6+ Years</v>
      </c>
      <c r="AI1388">
        <v>8</v>
      </c>
      <c r="AJ1388">
        <v>7</v>
      </c>
      <c r="AK1388">
        <v>1</v>
      </c>
      <c r="AL1388">
        <v>1</v>
      </c>
    </row>
    <row r="1389" spans="1:38" x14ac:dyDescent="0.25">
      <c r="A1389">
        <v>26</v>
      </c>
      <c r="B1389" t="str">
        <f t="shared" si="63"/>
        <v>Early Career (18-30)</v>
      </c>
      <c r="C1389" t="s">
        <v>43</v>
      </c>
      <c r="D1389" t="s">
        <v>36</v>
      </c>
      <c r="E1389">
        <v>157</v>
      </c>
      <c r="F1389" t="s">
        <v>45</v>
      </c>
      <c r="G1389">
        <v>1</v>
      </c>
      <c r="H1389">
        <v>3</v>
      </c>
      <c r="I1389" t="s">
        <v>51</v>
      </c>
      <c r="J1389">
        <v>1</v>
      </c>
      <c r="K1389">
        <v>1952</v>
      </c>
      <c r="L1389">
        <v>3</v>
      </c>
      <c r="M1389" t="s">
        <v>46</v>
      </c>
      <c r="N1389">
        <v>95</v>
      </c>
      <c r="O1389">
        <v>3</v>
      </c>
      <c r="P1389">
        <v>1</v>
      </c>
      <c r="Q1389" t="s">
        <v>50</v>
      </c>
      <c r="R1389">
        <v>1</v>
      </c>
      <c r="S1389" t="s">
        <v>41</v>
      </c>
      <c r="T1389">
        <v>2867</v>
      </c>
      <c r="U1389" t="str">
        <f t="shared" si="64"/>
        <v>Low</v>
      </c>
      <c r="V1389">
        <v>20006</v>
      </c>
      <c r="W1389">
        <v>0</v>
      </c>
      <c r="X1389" t="s">
        <v>42</v>
      </c>
      <c r="Y1389" t="s">
        <v>43</v>
      </c>
      <c r="Z1389">
        <v>13</v>
      </c>
      <c r="AA1389">
        <v>3</v>
      </c>
      <c r="AB1389">
        <v>4</v>
      </c>
      <c r="AC1389">
        <v>80</v>
      </c>
      <c r="AD1389">
        <v>0</v>
      </c>
      <c r="AE1389">
        <v>8</v>
      </c>
      <c r="AF1389">
        <v>6</v>
      </c>
      <c r="AG1389">
        <v>2</v>
      </c>
      <c r="AH1389" t="str">
        <f t="shared" si="65"/>
        <v>6+ Years</v>
      </c>
      <c r="AI1389">
        <v>7</v>
      </c>
      <c r="AJ1389">
        <v>7</v>
      </c>
      <c r="AK1389">
        <v>7</v>
      </c>
      <c r="AL1389">
        <v>6</v>
      </c>
    </row>
    <row r="1390" spans="1:38" x14ac:dyDescent="0.25">
      <c r="A1390">
        <v>29</v>
      </c>
      <c r="B1390" t="str">
        <f t="shared" si="63"/>
        <v>Early Career (18-30)</v>
      </c>
      <c r="C1390" t="s">
        <v>43</v>
      </c>
      <c r="D1390" t="s">
        <v>36</v>
      </c>
      <c r="E1390">
        <v>136</v>
      </c>
      <c r="F1390" t="s">
        <v>45</v>
      </c>
      <c r="G1390">
        <v>1</v>
      </c>
      <c r="H1390">
        <v>3</v>
      </c>
      <c r="I1390" t="s">
        <v>38</v>
      </c>
      <c r="J1390">
        <v>1</v>
      </c>
      <c r="K1390">
        <v>1954</v>
      </c>
      <c r="L1390">
        <v>1</v>
      </c>
      <c r="M1390" t="s">
        <v>46</v>
      </c>
      <c r="N1390">
        <v>89</v>
      </c>
      <c r="O1390">
        <v>3</v>
      </c>
      <c r="P1390">
        <v>2</v>
      </c>
      <c r="Q1390" t="s">
        <v>54</v>
      </c>
      <c r="R1390">
        <v>1</v>
      </c>
      <c r="S1390" t="s">
        <v>48</v>
      </c>
      <c r="T1390">
        <v>5373</v>
      </c>
      <c r="U1390" t="str">
        <f t="shared" si="64"/>
        <v>Medium</v>
      </c>
      <c r="V1390">
        <v>6225</v>
      </c>
      <c r="W1390">
        <v>0</v>
      </c>
      <c r="X1390" t="s">
        <v>42</v>
      </c>
      <c r="Y1390" t="s">
        <v>43</v>
      </c>
      <c r="Z1390">
        <v>12</v>
      </c>
      <c r="AA1390">
        <v>3</v>
      </c>
      <c r="AB1390">
        <v>1</v>
      </c>
      <c r="AC1390">
        <v>80</v>
      </c>
      <c r="AD1390">
        <v>1</v>
      </c>
      <c r="AE1390">
        <v>6</v>
      </c>
      <c r="AF1390">
        <v>5</v>
      </c>
      <c r="AG1390">
        <v>2</v>
      </c>
      <c r="AH1390" t="str">
        <f t="shared" si="65"/>
        <v>3-5 Years</v>
      </c>
      <c r="AI1390">
        <v>5</v>
      </c>
      <c r="AJ1390">
        <v>3</v>
      </c>
      <c r="AK1390">
        <v>0</v>
      </c>
      <c r="AL1390">
        <v>2</v>
      </c>
    </row>
    <row r="1391" spans="1:38" x14ac:dyDescent="0.25">
      <c r="A1391">
        <v>32</v>
      </c>
      <c r="B1391" t="str">
        <f t="shared" si="63"/>
        <v>Mid Career (31-45)</v>
      </c>
      <c r="C1391" t="s">
        <v>43</v>
      </c>
      <c r="D1391" t="s">
        <v>55</v>
      </c>
      <c r="E1391">
        <v>1146</v>
      </c>
      <c r="F1391" t="s">
        <v>45</v>
      </c>
      <c r="G1391">
        <v>15</v>
      </c>
      <c r="H1391">
        <v>4</v>
      </c>
      <c r="I1391" t="s">
        <v>51</v>
      </c>
      <c r="J1391">
        <v>1</v>
      </c>
      <c r="K1391">
        <v>1955</v>
      </c>
      <c r="L1391">
        <v>3</v>
      </c>
      <c r="M1391" t="s">
        <v>39</v>
      </c>
      <c r="N1391">
        <v>34</v>
      </c>
      <c r="O1391">
        <v>3</v>
      </c>
      <c r="P1391">
        <v>2</v>
      </c>
      <c r="Q1391" t="s">
        <v>54</v>
      </c>
      <c r="R1391">
        <v>4</v>
      </c>
      <c r="S1391" t="s">
        <v>52</v>
      </c>
      <c r="T1391">
        <v>6667</v>
      </c>
      <c r="U1391" t="str">
        <f t="shared" si="64"/>
        <v>Medium</v>
      </c>
      <c r="V1391">
        <v>16542</v>
      </c>
      <c r="W1391">
        <v>5</v>
      </c>
      <c r="X1391" t="s">
        <v>42</v>
      </c>
      <c r="Y1391" t="s">
        <v>43</v>
      </c>
      <c r="Z1391">
        <v>18</v>
      </c>
      <c r="AA1391">
        <v>3</v>
      </c>
      <c r="AB1391">
        <v>2</v>
      </c>
      <c r="AC1391">
        <v>80</v>
      </c>
      <c r="AD1391">
        <v>1</v>
      </c>
      <c r="AE1391">
        <v>9</v>
      </c>
      <c r="AF1391">
        <v>6</v>
      </c>
      <c r="AG1391">
        <v>3</v>
      </c>
      <c r="AH1391" t="str">
        <f t="shared" si="65"/>
        <v>3-5 Years</v>
      </c>
      <c r="AI1391">
        <v>5</v>
      </c>
      <c r="AJ1391">
        <v>1</v>
      </c>
      <c r="AK1391">
        <v>1</v>
      </c>
      <c r="AL1391">
        <v>2</v>
      </c>
    </row>
    <row r="1392" spans="1:38" x14ac:dyDescent="0.25">
      <c r="A1392">
        <v>31</v>
      </c>
      <c r="B1392" t="str">
        <f t="shared" si="63"/>
        <v>Mid Career (31-45)</v>
      </c>
      <c r="C1392" t="s">
        <v>43</v>
      </c>
      <c r="D1392" t="s">
        <v>44</v>
      </c>
      <c r="E1392">
        <v>1125</v>
      </c>
      <c r="F1392" t="s">
        <v>45</v>
      </c>
      <c r="G1392">
        <v>1</v>
      </c>
      <c r="H1392">
        <v>3</v>
      </c>
      <c r="I1392" t="s">
        <v>38</v>
      </c>
      <c r="J1392">
        <v>1</v>
      </c>
      <c r="K1392">
        <v>1956</v>
      </c>
      <c r="L1392">
        <v>4</v>
      </c>
      <c r="M1392" t="s">
        <v>46</v>
      </c>
      <c r="N1392">
        <v>48</v>
      </c>
      <c r="O1392">
        <v>1</v>
      </c>
      <c r="P1392">
        <v>2</v>
      </c>
      <c r="Q1392" t="s">
        <v>47</v>
      </c>
      <c r="R1392">
        <v>1</v>
      </c>
      <c r="S1392" t="s">
        <v>48</v>
      </c>
      <c r="T1392">
        <v>5003</v>
      </c>
      <c r="U1392" t="str">
        <f t="shared" si="64"/>
        <v>Medium</v>
      </c>
      <c r="V1392">
        <v>5771</v>
      </c>
      <c r="W1392">
        <v>1</v>
      </c>
      <c r="X1392" t="s">
        <v>42</v>
      </c>
      <c r="Y1392" t="s">
        <v>43</v>
      </c>
      <c r="Z1392">
        <v>21</v>
      </c>
      <c r="AA1392">
        <v>4</v>
      </c>
      <c r="AB1392">
        <v>2</v>
      </c>
      <c r="AC1392">
        <v>80</v>
      </c>
      <c r="AD1392">
        <v>0</v>
      </c>
      <c r="AE1392">
        <v>10</v>
      </c>
      <c r="AF1392">
        <v>6</v>
      </c>
      <c r="AG1392">
        <v>3</v>
      </c>
      <c r="AH1392" t="str">
        <f t="shared" si="65"/>
        <v>6+ Years</v>
      </c>
      <c r="AI1392">
        <v>10</v>
      </c>
      <c r="AJ1392">
        <v>8</v>
      </c>
      <c r="AK1392">
        <v>8</v>
      </c>
      <c r="AL1392">
        <v>7</v>
      </c>
    </row>
    <row r="1393" spans="1:38" x14ac:dyDescent="0.25">
      <c r="A1393">
        <v>28</v>
      </c>
      <c r="B1393" t="str">
        <f t="shared" si="63"/>
        <v>Early Career (18-30)</v>
      </c>
      <c r="C1393" t="s">
        <v>35</v>
      </c>
      <c r="D1393" t="s">
        <v>36</v>
      </c>
      <c r="E1393">
        <v>1404</v>
      </c>
      <c r="F1393" t="s">
        <v>45</v>
      </c>
      <c r="G1393">
        <v>17</v>
      </c>
      <c r="H1393">
        <v>3</v>
      </c>
      <c r="I1393" t="s">
        <v>60</v>
      </c>
      <c r="J1393">
        <v>1</v>
      </c>
      <c r="K1393">
        <v>1960</v>
      </c>
      <c r="L1393">
        <v>3</v>
      </c>
      <c r="M1393" t="s">
        <v>46</v>
      </c>
      <c r="N1393">
        <v>32</v>
      </c>
      <c r="O1393">
        <v>2</v>
      </c>
      <c r="P1393">
        <v>1</v>
      </c>
      <c r="Q1393" t="s">
        <v>50</v>
      </c>
      <c r="R1393">
        <v>4</v>
      </c>
      <c r="S1393" t="s">
        <v>52</v>
      </c>
      <c r="T1393">
        <v>2367</v>
      </c>
      <c r="U1393" t="str">
        <f t="shared" si="64"/>
        <v>Low</v>
      </c>
      <c r="V1393">
        <v>18779</v>
      </c>
      <c r="W1393">
        <v>5</v>
      </c>
      <c r="X1393" t="s">
        <v>42</v>
      </c>
      <c r="Y1393" t="s">
        <v>43</v>
      </c>
      <c r="Z1393">
        <v>12</v>
      </c>
      <c r="AA1393">
        <v>3</v>
      </c>
      <c r="AB1393">
        <v>1</v>
      </c>
      <c r="AC1393">
        <v>80</v>
      </c>
      <c r="AD1393">
        <v>1</v>
      </c>
      <c r="AE1393">
        <v>6</v>
      </c>
      <c r="AF1393">
        <v>2</v>
      </c>
      <c r="AG1393">
        <v>2</v>
      </c>
      <c r="AH1393" t="str">
        <f t="shared" si="65"/>
        <v>3-5 Years</v>
      </c>
      <c r="AI1393">
        <v>4</v>
      </c>
      <c r="AJ1393">
        <v>1</v>
      </c>
      <c r="AK1393">
        <v>0</v>
      </c>
      <c r="AL1393">
        <v>3</v>
      </c>
    </row>
    <row r="1394" spans="1:38" x14ac:dyDescent="0.25">
      <c r="A1394">
        <v>38</v>
      </c>
      <c r="B1394" t="str">
        <f t="shared" si="63"/>
        <v>Mid Career (31-45)</v>
      </c>
      <c r="C1394" t="s">
        <v>43</v>
      </c>
      <c r="D1394" t="s">
        <v>36</v>
      </c>
      <c r="E1394">
        <v>1404</v>
      </c>
      <c r="F1394" t="s">
        <v>37</v>
      </c>
      <c r="G1394">
        <v>1</v>
      </c>
      <c r="H1394">
        <v>3</v>
      </c>
      <c r="I1394" t="s">
        <v>38</v>
      </c>
      <c r="J1394">
        <v>1</v>
      </c>
      <c r="K1394">
        <v>1961</v>
      </c>
      <c r="L1394">
        <v>1</v>
      </c>
      <c r="M1394" t="s">
        <v>46</v>
      </c>
      <c r="N1394">
        <v>59</v>
      </c>
      <c r="O1394">
        <v>2</v>
      </c>
      <c r="P1394">
        <v>1</v>
      </c>
      <c r="Q1394" t="s">
        <v>57</v>
      </c>
      <c r="R1394">
        <v>1</v>
      </c>
      <c r="S1394" t="s">
        <v>41</v>
      </c>
      <c r="T1394">
        <v>2858</v>
      </c>
      <c r="U1394" t="str">
        <f t="shared" si="64"/>
        <v>Low</v>
      </c>
      <c r="V1394">
        <v>11473</v>
      </c>
      <c r="W1394">
        <v>4</v>
      </c>
      <c r="X1394" t="s">
        <v>42</v>
      </c>
      <c r="Y1394" t="s">
        <v>43</v>
      </c>
      <c r="Z1394">
        <v>14</v>
      </c>
      <c r="AA1394">
        <v>3</v>
      </c>
      <c r="AB1394">
        <v>1</v>
      </c>
      <c r="AC1394">
        <v>80</v>
      </c>
      <c r="AD1394">
        <v>0</v>
      </c>
      <c r="AE1394">
        <v>20</v>
      </c>
      <c r="AF1394">
        <v>3</v>
      </c>
      <c r="AG1394">
        <v>2</v>
      </c>
      <c r="AH1394" t="str">
        <f t="shared" si="65"/>
        <v>0-2 Years</v>
      </c>
      <c r="AI1394">
        <v>1</v>
      </c>
      <c r="AJ1394">
        <v>0</v>
      </c>
      <c r="AK1394">
        <v>0</v>
      </c>
      <c r="AL1394">
        <v>0</v>
      </c>
    </row>
    <row r="1395" spans="1:38" x14ac:dyDescent="0.25">
      <c r="A1395">
        <v>35</v>
      </c>
      <c r="B1395" t="str">
        <f t="shared" si="63"/>
        <v>Mid Career (31-45)</v>
      </c>
      <c r="C1395" t="s">
        <v>43</v>
      </c>
      <c r="D1395" t="s">
        <v>36</v>
      </c>
      <c r="E1395">
        <v>1224</v>
      </c>
      <c r="F1395" t="s">
        <v>37</v>
      </c>
      <c r="G1395">
        <v>7</v>
      </c>
      <c r="H1395">
        <v>4</v>
      </c>
      <c r="I1395" t="s">
        <v>38</v>
      </c>
      <c r="J1395">
        <v>1</v>
      </c>
      <c r="K1395">
        <v>1962</v>
      </c>
      <c r="L1395">
        <v>3</v>
      </c>
      <c r="M1395" t="s">
        <v>39</v>
      </c>
      <c r="N1395">
        <v>55</v>
      </c>
      <c r="O1395">
        <v>3</v>
      </c>
      <c r="P1395">
        <v>2</v>
      </c>
      <c r="Q1395" t="s">
        <v>40</v>
      </c>
      <c r="R1395">
        <v>4</v>
      </c>
      <c r="S1395" t="s">
        <v>48</v>
      </c>
      <c r="T1395">
        <v>5204</v>
      </c>
      <c r="U1395" t="str">
        <f t="shared" si="64"/>
        <v>Medium</v>
      </c>
      <c r="V1395">
        <v>13586</v>
      </c>
      <c r="W1395">
        <v>1</v>
      </c>
      <c r="X1395" t="s">
        <v>42</v>
      </c>
      <c r="Y1395" t="s">
        <v>35</v>
      </c>
      <c r="Z1395">
        <v>11</v>
      </c>
      <c r="AA1395">
        <v>3</v>
      </c>
      <c r="AB1395">
        <v>4</v>
      </c>
      <c r="AC1395">
        <v>80</v>
      </c>
      <c r="AD1395">
        <v>0</v>
      </c>
      <c r="AE1395">
        <v>10</v>
      </c>
      <c r="AF1395">
        <v>2</v>
      </c>
      <c r="AG1395">
        <v>3</v>
      </c>
      <c r="AH1395" t="str">
        <f t="shared" si="65"/>
        <v>6+ Years</v>
      </c>
      <c r="AI1395">
        <v>10</v>
      </c>
      <c r="AJ1395">
        <v>8</v>
      </c>
      <c r="AK1395">
        <v>0</v>
      </c>
      <c r="AL1395">
        <v>9</v>
      </c>
    </row>
    <row r="1396" spans="1:38" x14ac:dyDescent="0.25">
      <c r="A1396">
        <v>27</v>
      </c>
      <c r="B1396" t="str">
        <f t="shared" si="63"/>
        <v>Early Career (18-30)</v>
      </c>
      <c r="C1396" t="s">
        <v>43</v>
      </c>
      <c r="D1396" t="s">
        <v>36</v>
      </c>
      <c r="E1396">
        <v>954</v>
      </c>
      <c r="F1396" t="s">
        <v>37</v>
      </c>
      <c r="G1396">
        <v>9</v>
      </c>
      <c r="H1396">
        <v>3</v>
      </c>
      <c r="I1396" t="s">
        <v>59</v>
      </c>
      <c r="J1396">
        <v>1</v>
      </c>
      <c r="K1396">
        <v>1965</v>
      </c>
      <c r="L1396">
        <v>4</v>
      </c>
      <c r="M1396" t="s">
        <v>46</v>
      </c>
      <c r="N1396">
        <v>44</v>
      </c>
      <c r="O1396">
        <v>3</v>
      </c>
      <c r="P1396">
        <v>2</v>
      </c>
      <c r="Q1396" t="s">
        <v>40</v>
      </c>
      <c r="R1396">
        <v>4</v>
      </c>
      <c r="S1396" t="s">
        <v>41</v>
      </c>
      <c r="T1396">
        <v>4105</v>
      </c>
      <c r="U1396" t="str">
        <f t="shared" si="64"/>
        <v>Medium</v>
      </c>
      <c r="V1396">
        <v>5099</v>
      </c>
      <c r="W1396">
        <v>1</v>
      </c>
      <c r="X1396" t="s">
        <v>42</v>
      </c>
      <c r="Y1396" t="s">
        <v>43</v>
      </c>
      <c r="Z1396">
        <v>14</v>
      </c>
      <c r="AA1396">
        <v>3</v>
      </c>
      <c r="AB1396">
        <v>1</v>
      </c>
      <c r="AC1396">
        <v>80</v>
      </c>
      <c r="AD1396">
        <v>0</v>
      </c>
      <c r="AE1396">
        <v>7</v>
      </c>
      <c r="AF1396">
        <v>5</v>
      </c>
      <c r="AG1396">
        <v>3</v>
      </c>
      <c r="AH1396" t="str">
        <f t="shared" si="65"/>
        <v>6+ Years</v>
      </c>
      <c r="AI1396">
        <v>7</v>
      </c>
      <c r="AJ1396">
        <v>7</v>
      </c>
      <c r="AK1396">
        <v>0</v>
      </c>
      <c r="AL1396">
        <v>7</v>
      </c>
    </row>
    <row r="1397" spans="1:38" x14ac:dyDescent="0.25">
      <c r="A1397">
        <v>32</v>
      </c>
      <c r="B1397" t="str">
        <f t="shared" si="63"/>
        <v>Mid Career (31-45)</v>
      </c>
      <c r="C1397" t="s">
        <v>43</v>
      </c>
      <c r="D1397" t="s">
        <v>36</v>
      </c>
      <c r="E1397">
        <v>1373</v>
      </c>
      <c r="F1397" t="s">
        <v>45</v>
      </c>
      <c r="G1397">
        <v>5</v>
      </c>
      <c r="H1397">
        <v>4</v>
      </c>
      <c r="I1397" t="s">
        <v>38</v>
      </c>
      <c r="J1397">
        <v>1</v>
      </c>
      <c r="K1397">
        <v>1966</v>
      </c>
      <c r="L1397">
        <v>4</v>
      </c>
      <c r="M1397" t="s">
        <v>46</v>
      </c>
      <c r="N1397">
        <v>56</v>
      </c>
      <c r="O1397">
        <v>2</v>
      </c>
      <c r="P1397">
        <v>2</v>
      </c>
      <c r="Q1397" t="s">
        <v>53</v>
      </c>
      <c r="R1397">
        <v>4</v>
      </c>
      <c r="S1397" t="s">
        <v>41</v>
      </c>
      <c r="T1397">
        <v>9679</v>
      </c>
      <c r="U1397" t="str">
        <f t="shared" si="64"/>
        <v>High</v>
      </c>
      <c r="V1397">
        <v>10138</v>
      </c>
      <c r="W1397">
        <v>8</v>
      </c>
      <c r="X1397" t="s">
        <v>42</v>
      </c>
      <c r="Y1397" t="s">
        <v>43</v>
      </c>
      <c r="Z1397">
        <v>24</v>
      </c>
      <c r="AA1397">
        <v>4</v>
      </c>
      <c r="AB1397">
        <v>2</v>
      </c>
      <c r="AC1397">
        <v>80</v>
      </c>
      <c r="AD1397">
        <v>0</v>
      </c>
      <c r="AE1397">
        <v>8</v>
      </c>
      <c r="AF1397">
        <v>1</v>
      </c>
      <c r="AG1397">
        <v>3</v>
      </c>
      <c r="AH1397" t="str">
        <f t="shared" si="65"/>
        <v>0-2 Years</v>
      </c>
      <c r="AI1397">
        <v>1</v>
      </c>
      <c r="AJ1397">
        <v>0</v>
      </c>
      <c r="AK1397">
        <v>0</v>
      </c>
      <c r="AL1397">
        <v>0</v>
      </c>
    </row>
    <row r="1398" spans="1:38" x14ac:dyDescent="0.25">
      <c r="A1398">
        <v>31</v>
      </c>
      <c r="B1398" t="str">
        <f t="shared" si="63"/>
        <v>Mid Career (31-45)</v>
      </c>
      <c r="C1398" t="s">
        <v>35</v>
      </c>
      <c r="D1398" t="s">
        <v>44</v>
      </c>
      <c r="E1398">
        <v>754</v>
      </c>
      <c r="F1398" t="s">
        <v>37</v>
      </c>
      <c r="G1398">
        <v>26</v>
      </c>
      <c r="H1398">
        <v>4</v>
      </c>
      <c r="I1398" t="s">
        <v>59</v>
      </c>
      <c r="J1398">
        <v>1</v>
      </c>
      <c r="K1398">
        <v>1967</v>
      </c>
      <c r="L1398">
        <v>1</v>
      </c>
      <c r="M1398" t="s">
        <v>46</v>
      </c>
      <c r="N1398">
        <v>63</v>
      </c>
      <c r="O1398">
        <v>3</v>
      </c>
      <c r="P1398">
        <v>2</v>
      </c>
      <c r="Q1398" t="s">
        <v>40</v>
      </c>
      <c r="R1398">
        <v>4</v>
      </c>
      <c r="S1398" t="s">
        <v>48</v>
      </c>
      <c r="T1398">
        <v>5617</v>
      </c>
      <c r="U1398" t="str">
        <f t="shared" si="64"/>
        <v>Medium</v>
      </c>
      <c r="V1398">
        <v>21075</v>
      </c>
      <c r="W1398">
        <v>1</v>
      </c>
      <c r="X1398" t="s">
        <v>42</v>
      </c>
      <c r="Y1398" t="s">
        <v>35</v>
      </c>
      <c r="Z1398">
        <v>11</v>
      </c>
      <c r="AA1398">
        <v>3</v>
      </c>
      <c r="AB1398">
        <v>3</v>
      </c>
      <c r="AC1398">
        <v>80</v>
      </c>
      <c r="AD1398">
        <v>0</v>
      </c>
      <c r="AE1398">
        <v>10</v>
      </c>
      <c r="AF1398">
        <v>4</v>
      </c>
      <c r="AG1398">
        <v>3</v>
      </c>
      <c r="AH1398" t="str">
        <f t="shared" si="65"/>
        <v>6+ Years</v>
      </c>
      <c r="AI1398">
        <v>10</v>
      </c>
      <c r="AJ1398">
        <v>7</v>
      </c>
      <c r="AK1398">
        <v>0</v>
      </c>
      <c r="AL1398">
        <v>8</v>
      </c>
    </row>
    <row r="1399" spans="1:38" x14ac:dyDescent="0.25">
      <c r="A1399">
        <v>53</v>
      </c>
      <c r="B1399" t="str">
        <f t="shared" si="63"/>
        <v>Late Career (46+)</v>
      </c>
      <c r="C1399" t="s">
        <v>35</v>
      </c>
      <c r="D1399" t="s">
        <v>36</v>
      </c>
      <c r="E1399">
        <v>1168</v>
      </c>
      <c r="F1399" t="s">
        <v>37</v>
      </c>
      <c r="G1399">
        <v>24</v>
      </c>
      <c r="H1399">
        <v>4</v>
      </c>
      <c r="I1399" t="s">
        <v>38</v>
      </c>
      <c r="J1399">
        <v>1</v>
      </c>
      <c r="K1399">
        <v>1968</v>
      </c>
      <c r="L1399">
        <v>1</v>
      </c>
      <c r="M1399" t="s">
        <v>46</v>
      </c>
      <c r="N1399">
        <v>66</v>
      </c>
      <c r="O1399">
        <v>3</v>
      </c>
      <c r="P1399">
        <v>3</v>
      </c>
      <c r="Q1399" t="s">
        <v>40</v>
      </c>
      <c r="R1399">
        <v>1</v>
      </c>
      <c r="S1399" t="s">
        <v>41</v>
      </c>
      <c r="T1399">
        <v>10448</v>
      </c>
      <c r="U1399" t="str">
        <f t="shared" si="64"/>
        <v>High</v>
      </c>
      <c r="V1399">
        <v>5843</v>
      </c>
      <c r="W1399">
        <v>6</v>
      </c>
      <c r="X1399" t="s">
        <v>42</v>
      </c>
      <c r="Y1399" t="s">
        <v>35</v>
      </c>
      <c r="Z1399">
        <v>13</v>
      </c>
      <c r="AA1399">
        <v>3</v>
      </c>
      <c r="AB1399">
        <v>2</v>
      </c>
      <c r="AC1399">
        <v>80</v>
      </c>
      <c r="AD1399">
        <v>0</v>
      </c>
      <c r="AE1399">
        <v>15</v>
      </c>
      <c r="AF1399">
        <v>2</v>
      </c>
      <c r="AG1399">
        <v>2</v>
      </c>
      <c r="AH1399" t="str">
        <f t="shared" si="65"/>
        <v>0-2 Years</v>
      </c>
      <c r="AI1399">
        <v>2</v>
      </c>
      <c r="AJ1399">
        <v>2</v>
      </c>
      <c r="AK1399">
        <v>2</v>
      </c>
      <c r="AL1399">
        <v>2</v>
      </c>
    </row>
    <row r="1400" spans="1:38" x14ac:dyDescent="0.25">
      <c r="A1400">
        <v>54</v>
      </c>
      <c r="B1400" t="str">
        <f t="shared" si="63"/>
        <v>Late Career (46+)</v>
      </c>
      <c r="C1400" t="s">
        <v>43</v>
      </c>
      <c r="D1400" t="s">
        <v>36</v>
      </c>
      <c r="E1400">
        <v>155</v>
      </c>
      <c r="F1400" t="s">
        <v>45</v>
      </c>
      <c r="G1400">
        <v>9</v>
      </c>
      <c r="H1400">
        <v>2</v>
      </c>
      <c r="I1400" t="s">
        <v>38</v>
      </c>
      <c r="J1400">
        <v>1</v>
      </c>
      <c r="K1400">
        <v>1969</v>
      </c>
      <c r="L1400">
        <v>1</v>
      </c>
      <c r="M1400" t="s">
        <v>39</v>
      </c>
      <c r="N1400">
        <v>67</v>
      </c>
      <c r="O1400">
        <v>3</v>
      </c>
      <c r="P1400">
        <v>2</v>
      </c>
      <c r="Q1400" t="s">
        <v>47</v>
      </c>
      <c r="R1400">
        <v>3</v>
      </c>
      <c r="S1400" t="s">
        <v>48</v>
      </c>
      <c r="T1400">
        <v>2897</v>
      </c>
      <c r="U1400" t="str">
        <f t="shared" si="64"/>
        <v>Low</v>
      </c>
      <c r="V1400">
        <v>22474</v>
      </c>
      <c r="W1400">
        <v>3</v>
      </c>
      <c r="X1400" t="s">
        <v>42</v>
      </c>
      <c r="Y1400" t="s">
        <v>43</v>
      </c>
      <c r="Z1400">
        <v>11</v>
      </c>
      <c r="AA1400">
        <v>3</v>
      </c>
      <c r="AB1400">
        <v>3</v>
      </c>
      <c r="AC1400">
        <v>80</v>
      </c>
      <c r="AD1400">
        <v>2</v>
      </c>
      <c r="AE1400">
        <v>9</v>
      </c>
      <c r="AF1400">
        <v>6</v>
      </c>
      <c r="AG1400">
        <v>2</v>
      </c>
      <c r="AH1400" t="str">
        <f t="shared" si="65"/>
        <v>3-5 Years</v>
      </c>
      <c r="AI1400">
        <v>4</v>
      </c>
      <c r="AJ1400">
        <v>3</v>
      </c>
      <c r="AK1400">
        <v>2</v>
      </c>
      <c r="AL1400">
        <v>3</v>
      </c>
    </row>
    <row r="1401" spans="1:38" x14ac:dyDescent="0.25">
      <c r="A1401">
        <v>33</v>
      </c>
      <c r="B1401" t="str">
        <f t="shared" si="63"/>
        <v>Mid Career (31-45)</v>
      </c>
      <c r="C1401" t="s">
        <v>43</v>
      </c>
      <c r="D1401" t="s">
        <v>44</v>
      </c>
      <c r="E1401">
        <v>1303</v>
      </c>
      <c r="F1401" t="s">
        <v>45</v>
      </c>
      <c r="G1401">
        <v>7</v>
      </c>
      <c r="H1401">
        <v>2</v>
      </c>
      <c r="I1401" t="s">
        <v>38</v>
      </c>
      <c r="J1401">
        <v>1</v>
      </c>
      <c r="K1401">
        <v>1970</v>
      </c>
      <c r="L1401">
        <v>4</v>
      </c>
      <c r="M1401" t="s">
        <v>46</v>
      </c>
      <c r="N1401">
        <v>36</v>
      </c>
      <c r="O1401">
        <v>3</v>
      </c>
      <c r="P1401">
        <v>2</v>
      </c>
      <c r="Q1401" t="s">
        <v>54</v>
      </c>
      <c r="R1401">
        <v>3</v>
      </c>
      <c r="S1401" t="s">
        <v>52</v>
      </c>
      <c r="T1401">
        <v>5968</v>
      </c>
      <c r="U1401" t="str">
        <f t="shared" si="64"/>
        <v>Medium</v>
      </c>
      <c r="V1401">
        <v>18079</v>
      </c>
      <c r="W1401">
        <v>1</v>
      </c>
      <c r="X1401" t="s">
        <v>42</v>
      </c>
      <c r="Y1401" t="s">
        <v>43</v>
      </c>
      <c r="Z1401">
        <v>20</v>
      </c>
      <c r="AA1401">
        <v>4</v>
      </c>
      <c r="AB1401">
        <v>3</v>
      </c>
      <c r="AC1401">
        <v>80</v>
      </c>
      <c r="AD1401">
        <v>3</v>
      </c>
      <c r="AE1401">
        <v>9</v>
      </c>
      <c r="AF1401">
        <v>2</v>
      </c>
      <c r="AG1401">
        <v>3</v>
      </c>
      <c r="AH1401" t="str">
        <f t="shared" si="65"/>
        <v>6+ Years</v>
      </c>
      <c r="AI1401">
        <v>9</v>
      </c>
      <c r="AJ1401">
        <v>7</v>
      </c>
      <c r="AK1401">
        <v>2</v>
      </c>
      <c r="AL1401">
        <v>8</v>
      </c>
    </row>
    <row r="1402" spans="1:38" x14ac:dyDescent="0.25">
      <c r="A1402">
        <v>43</v>
      </c>
      <c r="B1402" t="str">
        <f t="shared" si="63"/>
        <v>Mid Career (31-45)</v>
      </c>
      <c r="C1402" t="s">
        <v>43</v>
      </c>
      <c r="D1402" t="s">
        <v>36</v>
      </c>
      <c r="E1402">
        <v>574</v>
      </c>
      <c r="F1402" t="s">
        <v>45</v>
      </c>
      <c r="G1402">
        <v>11</v>
      </c>
      <c r="H1402">
        <v>3</v>
      </c>
      <c r="I1402" t="s">
        <v>38</v>
      </c>
      <c r="J1402">
        <v>1</v>
      </c>
      <c r="K1402">
        <v>1971</v>
      </c>
      <c r="L1402">
        <v>1</v>
      </c>
      <c r="M1402" t="s">
        <v>46</v>
      </c>
      <c r="N1402">
        <v>30</v>
      </c>
      <c r="O1402">
        <v>3</v>
      </c>
      <c r="P1402">
        <v>3</v>
      </c>
      <c r="Q1402" t="s">
        <v>54</v>
      </c>
      <c r="R1402">
        <v>3</v>
      </c>
      <c r="S1402" t="s">
        <v>48</v>
      </c>
      <c r="T1402">
        <v>7510</v>
      </c>
      <c r="U1402" t="str">
        <f t="shared" si="64"/>
        <v>High</v>
      </c>
      <c r="V1402">
        <v>16873</v>
      </c>
      <c r="W1402">
        <v>1</v>
      </c>
      <c r="X1402" t="s">
        <v>42</v>
      </c>
      <c r="Y1402" t="s">
        <v>43</v>
      </c>
      <c r="Z1402">
        <v>17</v>
      </c>
      <c r="AA1402">
        <v>3</v>
      </c>
      <c r="AB1402">
        <v>2</v>
      </c>
      <c r="AC1402">
        <v>80</v>
      </c>
      <c r="AD1402">
        <v>1</v>
      </c>
      <c r="AE1402">
        <v>10</v>
      </c>
      <c r="AF1402">
        <v>1</v>
      </c>
      <c r="AG1402">
        <v>3</v>
      </c>
      <c r="AH1402" t="str">
        <f t="shared" si="65"/>
        <v>6+ Years</v>
      </c>
      <c r="AI1402">
        <v>10</v>
      </c>
      <c r="AJ1402">
        <v>9</v>
      </c>
      <c r="AK1402">
        <v>0</v>
      </c>
      <c r="AL1402">
        <v>9</v>
      </c>
    </row>
    <row r="1403" spans="1:38" x14ac:dyDescent="0.25">
      <c r="A1403">
        <v>38</v>
      </c>
      <c r="B1403" t="str">
        <f t="shared" si="63"/>
        <v>Mid Career (31-45)</v>
      </c>
      <c r="C1403" t="s">
        <v>43</v>
      </c>
      <c r="D1403" t="s">
        <v>44</v>
      </c>
      <c r="E1403">
        <v>1444</v>
      </c>
      <c r="F1403" t="s">
        <v>61</v>
      </c>
      <c r="G1403">
        <v>1</v>
      </c>
      <c r="H1403">
        <v>4</v>
      </c>
      <c r="I1403" t="s">
        <v>49</v>
      </c>
      <c r="J1403">
        <v>1</v>
      </c>
      <c r="K1403">
        <v>1972</v>
      </c>
      <c r="L1403">
        <v>4</v>
      </c>
      <c r="M1403" t="s">
        <v>46</v>
      </c>
      <c r="N1403">
        <v>88</v>
      </c>
      <c r="O1403">
        <v>3</v>
      </c>
      <c r="P1403">
        <v>1</v>
      </c>
      <c r="Q1403" t="s">
        <v>61</v>
      </c>
      <c r="R1403">
        <v>2</v>
      </c>
      <c r="S1403" t="s">
        <v>48</v>
      </c>
      <c r="T1403">
        <v>2991</v>
      </c>
      <c r="U1403" t="str">
        <f t="shared" si="64"/>
        <v>Low</v>
      </c>
      <c r="V1403">
        <v>5224</v>
      </c>
      <c r="W1403">
        <v>0</v>
      </c>
      <c r="X1403" t="s">
        <v>42</v>
      </c>
      <c r="Y1403" t="s">
        <v>35</v>
      </c>
      <c r="Z1403">
        <v>11</v>
      </c>
      <c r="AA1403">
        <v>3</v>
      </c>
      <c r="AB1403">
        <v>2</v>
      </c>
      <c r="AC1403">
        <v>80</v>
      </c>
      <c r="AD1403">
        <v>1</v>
      </c>
      <c r="AE1403">
        <v>7</v>
      </c>
      <c r="AF1403">
        <v>2</v>
      </c>
      <c r="AG1403">
        <v>3</v>
      </c>
      <c r="AH1403" t="str">
        <f t="shared" si="65"/>
        <v>6+ Years</v>
      </c>
      <c r="AI1403">
        <v>6</v>
      </c>
      <c r="AJ1403">
        <v>2</v>
      </c>
      <c r="AK1403">
        <v>1</v>
      </c>
      <c r="AL1403">
        <v>2</v>
      </c>
    </row>
    <row r="1404" spans="1:38" x14ac:dyDescent="0.25">
      <c r="A1404">
        <v>55</v>
      </c>
      <c r="B1404" t="str">
        <f t="shared" si="63"/>
        <v>Late Career (46+)</v>
      </c>
      <c r="C1404" t="s">
        <v>43</v>
      </c>
      <c r="D1404" t="s">
        <v>36</v>
      </c>
      <c r="E1404">
        <v>189</v>
      </c>
      <c r="F1404" t="s">
        <v>61</v>
      </c>
      <c r="G1404">
        <v>26</v>
      </c>
      <c r="H1404">
        <v>4</v>
      </c>
      <c r="I1404" t="s">
        <v>61</v>
      </c>
      <c r="J1404">
        <v>1</v>
      </c>
      <c r="K1404">
        <v>1973</v>
      </c>
      <c r="L1404">
        <v>3</v>
      </c>
      <c r="M1404" t="s">
        <v>46</v>
      </c>
      <c r="N1404">
        <v>71</v>
      </c>
      <c r="O1404">
        <v>4</v>
      </c>
      <c r="P1404">
        <v>5</v>
      </c>
      <c r="Q1404" t="s">
        <v>56</v>
      </c>
      <c r="R1404">
        <v>2</v>
      </c>
      <c r="S1404" t="s">
        <v>48</v>
      </c>
      <c r="T1404">
        <v>19636</v>
      </c>
      <c r="U1404" t="str">
        <f t="shared" si="64"/>
        <v>High</v>
      </c>
      <c r="V1404">
        <v>25811</v>
      </c>
      <c r="W1404">
        <v>4</v>
      </c>
      <c r="X1404" t="s">
        <v>42</v>
      </c>
      <c r="Y1404" t="s">
        <v>35</v>
      </c>
      <c r="Z1404">
        <v>18</v>
      </c>
      <c r="AA1404">
        <v>3</v>
      </c>
      <c r="AB1404">
        <v>1</v>
      </c>
      <c r="AC1404">
        <v>80</v>
      </c>
      <c r="AD1404">
        <v>1</v>
      </c>
      <c r="AE1404">
        <v>35</v>
      </c>
      <c r="AF1404">
        <v>0</v>
      </c>
      <c r="AG1404">
        <v>3</v>
      </c>
      <c r="AH1404" t="str">
        <f t="shared" si="65"/>
        <v>6+ Years</v>
      </c>
      <c r="AI1404">
        <v>10</v>
      </c>
      <c r="AJ1404">
        <v>9</v>
      </c>
      <c r="AK1404">
        <v>1</v>
      </c>
      <c r="AL1404">
        <v>4</v>
      </c>
    </row>
    <row r="1405" spans="1:38" x14ac:dyDescent="0.25">
      <c r="A1405">
        <v>31</v>
      </c>
      <c r="B1405" t="str">
        <f t="shared" si="63"/>
        <v>Mid Career (31-45)</v>
      </c>
      <c r="C1405" t="s">
        <v>43</v>
      </c>
      <c r="D1405" t="s">
        <v>36</v>
      </c>
      <c r="E1405">
        <v>1276</v>
      </c>
      <c r="F1405" t="s">
        <v>45</v>
      </c>
      <c r="G1405">
        <v>2</v>
      </c>
      <c r="H1405">
        <v>1</v>
      </c>
      <c r="I1405" t="s">
        <v>51</v>
      </c>
      <c r="J1405">
        <v>1</v>
      </c>
      <c r="K1405">
        <v>1974</v>
      </c>
      <c r="L1405">
        <v>4</v>
      </c>
      <c r="M1405" t="s">
        <v>39</v>
      </c>
      <c r="N1405">
        <v>59</v>
      </c>
      <c r="O1405">
        <v>1</v>
      </c>
      <c r="P1405">
        <v>1</v>
      </c>
      <c r="Q1405" t="s">
        <v>50</v>
      </c>
      <c r="R1405">
        <v>4</v>
      </c>
      <c r="S1405" t="s">
        <v>52</v>
      </c>
      <c r="T1405">
        <v>1129</v>
      </c>
      <c r="U1405" t="str">
        <f t="shared" si="64"/>
        <v>Low</v>
      </c>
      <c r="V1405">
        <v>17536</v>
      </c>
      <c r="W1405">
        <v>1</v>
      </c>
      <c r="X1405" t="s">
        <v>42</v>
      </c>
      <c r="Y1405" t="s">
        <v>35</v>
      </c>
      <c r="Z1405">
        <v>11</v>
      </c>
      <c r="AA1405">
        <v>3</v>
      </c>
      <c r="AB1405">
        <v>3</v>
      </c>
      <c r="AC1405">
        <v>80</v>
      </c>
      <c r="AD1405">
        <v>3</v>
      </c>
      <c r="AE1405">
        <v>1</v>
      </c>
      <c r="AF1405">
        <v>4</v>
      </c>
      <c r="AG1405">
        <v>3</v>
      </c>
      <c r="AH1405" t="str">
        <f t="shared" si="65"/>
        <v>0-2 Years</v>
      </c>
      <c r="AI1405">
        <v>1</v>
      </c>
      <c r="AJ1405">
        <v>0</v>
      </c>
      <c r="AK1405">
        <v>0</v>
      </c>
      <c r="AL1405">
        <v>0</v>
      </c>
    </row>
    <row r="1406" spans="1:38" x14ac:dyDescent="0.25">
      <c r="A1406">
        <v>39</v>
      </c>
      <c r="B1406" t="str">
        <f t="shared" si="63"/>
        <v>Mid Career (31-45)</v>
      </c>
      <c r="C1406" t="s">
        <v>43</v>
      </c>
      <c r="D1406" t="s">
        <v>36</v>
      </c>
      <c r="E1406">
        <v>119</v>
      </c>
      <c r="F1406" t="s">
        <v>37</v>
      </c>
      <c r="G1406">
        <v>15</v>
      </c>
      <c r="H1406">
        <v>4</v>
      </c>
      <c r="I1406" t="s">
        <v>59</v>
      </c>
      <c r="J1406">
        <v>1</v>
      </c>
      <c r="K1406">
        <v>1975</v>
      </c>
      <c r="L1406">
        <v>2</v>
      </c>
      <c r="M1406" t="s">
        <v>46</v>
      </c>
      <c r="N1406">
        <v>77</v>
      </c>
      <c r="O1406">
        <v>3</v>
      </c>
      <c r="P1406">
        <v>4</v>
      </c>
      <c r="Q1406" t="s">
        <v>40</v>
      </c>
      <c r="R1406">
        <v>1</v>
      </c>
      <c r="S1406" t="s">
        <v>41</v>
      </c>
      <c r="T1406">
        <v>13341</v>
      </c>
      <c r="U1406" t="str">
        <f t="shared" si="64"/>
        <v>High</v>
      </c>
      <c r="V1406">
        <v>25098</v>
      </c>
      <c r="W1406">
        <v>0</v>
      </c>
      <c r="X1406" t="s">
        <v>42</v>
      </c>
      <c r="Y1406" t="s">
        <v>43</v>
      </c>
      <c r="Z1406">
        <v>12</v>
      </c>
      <c r="AA1406">
        <v>3</v>
      </c>
      <c r="AB1406">
        <v>1</v>
      </c>
      <c r="AC1406">
        <v>80</v>
      </c>
      <c r="AD1406">
        <v>0</v>
      </c>
      <c r="AE1406">
        <v>21</v>
      </c>
      <c r="AF1406">
        <v>3</v>
      </c>
      <c r="AG1406">
        <v>3</v>
      </c>
      <c r="AH1406" t="str">
        <f t="shared" si="65"/>
        <v>6+ Years</v>
      </c>
      <c r="AI1406">
        <v>20</v>
      </c>
      <c r="AJ1406">
        <v>8</v>
      </c>
      <c r="AK1406">
        <v>11</v>
      </c>
      <c r="AL1406">
        <v>10</v>
      </c>
    </row>
    <row r="1407" spans="1:38" x14ac:dyDescent="0.25">
      <c r="A1407">
        <v>42</v>
      </c>
      <c r="B1407" t="str">
        <f t="shared" si="63"/>
        <v>Mid Career (31-45)</v>
      </c>
      <c r="C1407" t="s">
        <v>43</v>
      </c>
      <c r="D1407" t="s">
        <v>55</v>
      </c>
      <c r="E1407">
        <v>335</v>
      </c>
      <c r="F1407" t="s">
        <v>45</v>
      </c>
      <c r="G1407">
        <v>23</v>
      </c>
      <c r="H1407">
        <v>2</v>
      </c>
      <c r="I1407" t="s">
        <v>38</v>
      </c>
      <c r="J1407">
        <v>1</v>
      </c>
      <c r="K1407">
        <v>1976</v>
      </c>
      <c r="L1407">
        <v>4</v>
      </c>
      <c r="M1407" t="s">
        <v>46</v>
      </c>
      <c r="N1407">
        <v>37</v>
      </c>
      <c r="O1407">
        <v>2</v>
      </c>
      <c r="P1407">
        <v>2</v>
      </c>
      <c r="Q1407" t="s">
        <v>47</v>
      </c>
      <c r="R1407">
        <v>3</v>
      </c>
      <c r="S1407" t="s">
        <v>41</v>
      </c>
      <c r="T1407">
        <v>4332</v>
      </c>
      <c r="U1407" t="str">
        <f t="shared" si="64"/>
        <v>Medium</v>
      </c>
      <c r="V1407">
        <v>14811</v>
      </c>
      <c r="W1407">
        <v>1</v>
      </c>
      <c r="X1407" t="s">
        <v>42</v>
      </c>
      <c r="Y1407" t="s">
        <v>43</v>
      </c>
      <c r="Z1407">
        <v>12</v>
      </c>
      <c r="AA1407">
        <v>3</v>
      </c>
      <c r="AB1407">
        <v>4</v>
      </c>
      <c r="AC1407">
        <v>80</v>
      </c>
      <c r="AD1407">
        <v>0</v>
      </c>
      <c r="AE1407">
        <v>20</v>
      </c>
      <c r="AF1407">
        <v>2</v>
      </c>
      <c r="AG1407">
        <v>3</v>
      </c>
      <c r="AH1407" t="str">
        <f t="shared" si="65"/>
        <v>6+ Years</v>
      </c>
      <c r="AI1407">
        <v>20</v>
      </c>
      <c r="AJ1407">
        <v>9</v>
      </c>
      <c r="AK1407">
        <v>3</v>
      </c>
      <c r="AL1407">
        <v>7</v>
      </c>
    </row>
    <row r="1408" spans="1:38" x14ac:dyDescent="0.25">
      <c r="A1408">
        <v>31</v>
      </c>
      <c r="B1408" t="str">
        <f t="shared" si="63"/>
        <v>Mid Career (31-45)</v>
      </c>
      <c r="C1408" t="s">
        <v>43</v>
      </c>
      <c r="D1408" t="s">
        <v>55</v>
      </c>
      <c r="E1408">
        <v>697</v>
      </c>
      <c r="F1408" t="s">
        <v>45</v>
      </c>
      <c r="G1408">
        <v>10</v>
      </c>
      <c r="H1408">
        <v>3</v>
      </c>
      <c r="I1408" t="s">
        <v>51</v>
      </c>
      <c r="J1408">
        <v>1</v>
      </c>
      <c r="K1408">
        <v>1979</v>
      </c>
      <c r="L1408">
        <v>3</v>
      </c>
      <c r="M1408" t="s">
        <v>39</v>
      </c>
      <c r="N1408">
        <v>40</v>
      </c>
      <c r="O1408">
        <v>3</v>
      </c>
      <c r="P1408">
        <v>3</v>
      </c>
      <c r="Q1408" t="s">
        <v>58</v>
      </c>
      <c r="R1408">
        <v>3</v>
      </c>
      <c r="S1408" t="s">
        <v>48</v>
      </c>
      <c r="T1408">
        <v>11031</v>
      </c>
      <c r="U1408" t="str">
        <f t="shared" si="64"/>
        <v>High</v>
      </c>
      <c r="V1408">
        <v>26862</v>
      </c>
      <c r="W1408">
        <v>4</v>
      </c>
      <c r="X1408" t="s">
        <v>42</v>
      </c>
      <c r="Y1408" t="s">
        <v>43</v>
      </c>
      <c r="Z1408">
        <v>20</v>
      </c>
      <c r="AA1408">
        <v>4</v>
      </c>
      <c r="AB1408">
        <v>3</v>
      </c>
      <c r="AC1408">
        <v>80</v>
      </c>
      <c r="AD1408">
        <v>1</v>
      </c>
      <c r="AE1408">
        <v>13</v>
      </c>
      <c r="AF1408">
        <v>2</v>
      </c>
      <c r="AG1408">
        <v>4</v>
      </c>
      <c r="AH1408" t="str">
        <f t="shared" si="65"/>
        <v>6+ Years</v>
      </c>
      <c r="AI1408">
        <v>11</v>
      </c>
      <c r="AJ1408">
        <v>7</v>
      </c>
      <c r="AK1408">
        <v>4</v>
      </c>
      <c r="AL1408">
        <v>8</v>
      </c>
    </row>
    <row r="1409" spans="1:38" x14ac:dyDescent="0.25">
      <c r="A1409">
        <v>54</v>
      </c>
      <c r="B1409" t="str">
        <f t="shared" si="63"/>
        <v>Late Career (46+)</v>
      </c>
      <c r="C1409" t="s">
        <v>43</v>
      </c>
      <c r="D1409" t="s">
        <v>36</v>
      </c>
      <c r="E1409">
        <v>157</v>
      </c>
      <c r="F1409" t="s">
        <v>45</v>
      </c>
      <c r="G1409">
        <v>10</v>
      </c>
      <c r="H1409">
        <v>3</v>
      </c>
      <c r="I1409" t="s">
        <v>51</v>
      </c>
      <c r="J1409">
        <v>1</v>
      </c>
      <c r="K1409">
        <v>1980</v>
      </c>
      <c r="L1409">
        <v>3</v>
      </c>
      <c r="M1409" t="s">
        <v>39</v>
      </c>
      <c r="N1409">
        <v>77</v>
      </c>
      <c r="O1409">
        <v>3</v>
      </c>
      <c r="P1409">
        <v>2</v>
      </c>
      <c r="Q1409" t="s">
        <v>53</v>
      </c>
      <c r="R1409">
        <v>1</v>
      </c>
      <c r="S1409" t="s">
        <v>41</v>
      </c>
      <c r="T1409">
        <v>4440</v>
      </c>
      <c r="U1409" t="str">
        <f t="shared" si="64"/>
        <v>Medium</v>
      </c>
      <c r="V1409">
        <v>25198</v>
      </c>
      <c r="W1409">
        <v>6</v>
      </c>
      <c r="X1409" t="s">
        <v>42</v>
      </c>
      <c r="Y1409" t="s">
        <v>35</v>
      </c>
      <c r="Z1409">
        <v>19</v>
      </c>
      <c r="AA1409">
        <v>3</v>
      </c>
      <c r="AB1409">
        <v>4</v>
      </c>
      <c r="AC1409">
        <v>80</v>
      </c>
      <c r="AD1409">
        <v>0</v>
      </c>
      <c r="AE1409">
        <v>9</v>
      </c>
      <c r="AF1409">
        <v>3</v>
      </c>
      <c r="AG1409">
        <v>3</v>
      </c>
      <c r="AH1409" t="str">
        <f t="shared" si="65"/>
        <v>3-5 Years</v>
      </c>
      <c r="AI1409">
        <v>5</v>
      </c>
      <c r="AJ1409">
        <v>2</v>
      </c>
      <c r="AK1409">
        <v>1</v>
      </c>
      <c r="AL1409">
        <v>4</v>
      </c>
    </row>
    <row r="1410" spans="1:38" x14ac:dyDescent="0.25">
      <c r="A1410">
        <v>24</v>
      </c>
      <c r="B1410" t="str">
        <f t="shared" si="63"/>
        <v>Early Career (18-30)</v>
      </c>
      <c r="C1410" t="s">
        <v>43</v>
      </c>
      <c r="D1410" t="s">
        <v>36</v>
      </c>
      <c r="E1410">
        <v>771</v>
      </c>
      <c r="F1410" t="s">
        <v>45</v>
      </c>
      <c r="G1410">
        <v>1</v>
      </c>
      <c r="H1410">
        <v>2</v>
      </c>
      <c r="I1410" t="s">
        <v>38</v>
      </c>
      <c r="J1410">
        <v>1</v>
      </c>
      <c r="K1410">
        <v>1981</v>
      </c>
      <c r="L1410">
        <v>2</v>
      </c>
      <c r="M1410" t="s">
        <v>46</v>
      </c>
      <c r="N1410">
        <v>45</v>
      </c>
      <c r="O1410">
        <v>2</v>
      </c>
      <c r="P1410">
        <v>2</v>
      </c>
      <c r="Q1410" t="s">
        <v>54</v>
      </c>
      <c r="R1410">
        <v>3</v>
      </c>
      <c r="S1410" t="s">
        <v>41</v>
      </c>
      <c r="T1410">
        <v>4617</v>
      </c>
      <c r="U1410" t="str">
        <f t="shared" si="64"/>
        <v>Medium</v>
      </c>
      <c r="V1410">
        <v>14120</v>
      </c>
      <c r="W1410">
        <v>1</v>
      </c>
      <c r="X1410" t="s">
        <v>42</v>
      </c>
      <c r="Y1410" t="s">
        <v>43</v>
      </c>
      <c r="Z1410">
        <v>12</v>
      </c>
      <c r="AA1410">
        <v>3</v>
      </c>
      <c r="AB1410">
        <v>2</v>
      </c>
      <c r="AC1410">
        <v>80</v>
      </c>
      <c r="AD1410">
        <v>0</v>
      </c>
      <c r="AE1410">
        <v>4</v>
      </c>
      <c r="AF1410">
        <v>2</v>
      </c>
      <c r="AG1410">
        <v>2</v>
      </c>
      <c r="AH1410" t="str">
        <f t="shared" si="65"/>
        <v>3-5 Years</v>
      </c>
      <c r="AI1410">
        <v>4</v>
      </c>
      <c r="AJ1410">
        <v>3</v>
      </c>
      <c r="AK1410">
        <v>1</v>
      </c>
      <c r="AL1410">
        <v>2</v>
      </c>
    </row>
    <row r="1411" spans="1:38" x14ac:dyDescent="0.25">
      <c r="A1411">
        <v>23</v>
      </c>
      <c r="B1411" t="str">
        <f t="shared" ref="B1411:B1472" si="66">IF(A1411&lt;=30,"Early Career (18-30)",
 IF(A1411&lt;=45,"Mid Career (31-45)",
 "Late Career (46+)"))</f>
        <v>Early Career (18-30)</v>
      </c>
      <c r="C1411" t="s">
        <v>43</v>
      </c>
      <c r="D1411" t="s">
        <v>36</v>
      </c>
      <c r="E1411">
        <v>571</v>
      </c>
      <c r="F1411" t="s">
        <v>45</v>
      </c>
      <c r="G1411">
        <v>12</v>
      </c>
      <c r="H1411">
        <v>2</v>
      </c>
      <c r="I1411" t="s">
        <v>49</v>
      </c>
      <c r="J1411">
        <v>1</v>
      </c>
      <c r="K1411">
        <v>1982</v>
      </c>
      <c r="L1411">
        <v>4</v>
      </c>
      <c r="M1411" t="s">
        <v>46</v>
      </c>
      <c r="N1411">
        <v>78</v>
      </c>
      <c r="O1411">
        <v>3</v>
      </c>
      <c r="P1411">
        <v>1</v>
      </c>
      <c r="Q1411" t="s">
        <v>50</v>
      </c>
      <c r="R1411">
        <v>4</v>
      </c>
      <c r="S1411" t="s">
        <v>41</v>
      </c>
      <c r="T1411">
        <v>2647</v>
      </c>
      <c r="U1411" t="str">
        <f t="shared" ref="U1411:U1472" si="67">IF(T1411&lt;3000,"Low",
 IF(T1411&lt;7000,"Medium",
 "High"))</f>
        <v>Low</v>
      </c>
      <c r="V1411">
        <v>13672</v>
      </c>
      <c r="W1411">
        <v>1</v>
      </c>
      <c r="X1411" t="s">
        <v>42</v>
      </c>
      <c r="Y1411" t="s">
        <v>43</v>
      </c>
      <c r="Z1411">
        <v>13</v>
      </c>
      <c r="AA1411">
        <v>3</v>
      </c>
      <c r="AB1411">
        <v>3</v>
      </c>
      <c r="AC1411">
        <v>80</v>
      </c>
      <c r="AD1411">
        <v>0</v>
      </c>
      <c r="AE1411">
        <v>5</v>
      </c>
      <c r="AF1411">
        <v>6</v>
      </c>
      <c r="AG1411">
        <v>4</v>
      </c>
      <c r="AH1411" t="str">
        <f t="shared" ref="AH1411:AH1472" si="68">IF(AI1411&lt;=2,"0-2 Years",
 IF(AI1411&lt;=5,"3-5 Years",
 "6+ Years"))</f>
        <v>3-5 Years</v>
      </c>
      <c r="AI1411">
        <v>5</v>
      </c>
      <c r="AJ1411">
        <v>2</v>
      </c>
      <c r="AK1411">
        <v>1</v>
      </c>
      <c r="AL1411">
        <v>4</v>
      </c>
    </row>
    <row r="1412" spans="1:38" x14ac:dyDescent="0.25">
      <c r="A1412">
        <v>40</v>
      </c>
      <c r="B1412" t="str">
        <f t="shared" si="66"/>
        <v>Mid Career (31-45)</v>
      </c>
      <c r="C1412" t="s">
        <v>43</v>
      </c>
      <c r="D1412" t="s">
        <v>44</v>
      </c>
      <c r="E1412">
        <v>692</v>
      </c>
      <c r="F1412" t="s">
        <v>45</v>
      </c>
      <c r="G1412">
        <v>11</v>
      </c>
      <c r="H1412">
        <v>3</v>
      </c>
      <c r="I1412" t="s">
        <v>60</v>
      </c>
      <c r="J1412">
        <v>1</v>
      </c>
      <c r="K1412">
        <v>1985</v>
      </c>
      <c r="L1412">
        <v>4</v>
      </c>
      <c r="M1412" t="s">
        <v>39</v>
      </c>
      <c r="N1412">
        <v>73</v>
      </c>
      <c r="O1412">
        <v>3</v>
      </c>
      <c r="P1412">
        <v>2</v>
      </c>
      <c r="Q1412" t="s">
        <v>50</v>
      </c>
      <c r="R1412">
        <v>3</v>
      </c>
      <c r="S1412" t="s">
        <v>48</v>
      </c>
      <c r="T1412">
        <v>6323</v>
      </c>
      <c r="U1412" t="str">
        <f t="shared" si="67"/>
        <v>Medium</v>
      </c>
      <c r="V1412">
        <v>26849</v>
      </c>
      <c r="W1412">
        <v>1</v>
      </c>
      <c r="X1412" t="s">
        <v>42</v>
      </c>
      <c r="Y1412" t="s">
        <v>43</v>
      </c>
      <c r="Z1412">
        <v>11</v>
      </c>
      <c r="AA1412">
        <v>3</v>
      </c>
      <c r="AB1412">
        <v>1</v>
      </c>
      <c r="AC1412">
        <v>80</v>
      </c>
      <c r="AD1412">
        <v>1</v>
      </c>
      <c r="AE1412">
        <v>10</v>
      </c>
      <c r="AF1412">
        <v>2</v>
      </c>
      <c r="AG1412">
        <v>4</v>
      </c>
      <c r="AH1412" t="str">
        <f t="shared" si="68"/>
        <v>6+ Years</v>
      </c>
      <c r="AI1412">
        <v>10</v>
      </c>
      <c r="AJ1412">
        <v>9</v>
      </c>
      <c r="AK1412">
        <v>9</v>
      </c>
      <c r="AL1412">
        <v>4</v>
      </c>
    </row>
    <row r="1413" spans="1:38" x14ac:dyDescent="0.25">
      <c r="A1413">
        <v>40</v>
      </c>
      <c r="B1413" t="str">
        <f t="shared" si="66"/>
        <v>Mid Career (31-45)</v>
      </c>
      <c r="C1413" t="s">
        <v>43</v>
      </c>
      <c r="D1413" t="s">
        <v>36</v>
      </c>
      <c r="E1413">
        <v>444</v>
      </c>
      <c r="F1413" t="s">
        <v>37</v>
      </c>
      <c r="G1413">
        <v>2</v>
      </c>
      <c r="H1413">
        <v>2</v>
      </c>
      <c r="I1413" t="s">
        <v>59</v>
      </c>
      <c r="J1413">
        <v>1</v>
      </c>
      <c r="K1413">
        <v>1986</v>
      </c>
      <c r="L1413">
        <v>2</v>
      </c>
      <c r="M1413" t="s">
        <v>39</v>
      </c>
      <c r="N1413">
        <v>92</v>
      </c>
      <c r="O1413">
        <v>3</v>
      </c>
      <c r="P1413">
        <v>2</v>
      </c>
      <c r="Q1413" t="s">
        <v>40</v>
      </c>
      <c r="R1413">
        <v>2</v>
      </c>
      <c r="S1413" t="s">
        <v>48</v>
      </c>
      <c r="T1413">
        <v>5677</v>
      </c>
      <c r="U1413" t="str">
        <f t="shared" si="67"/>
        <v>Medium</v>
      </c>
      <c r="V1413">
        <v>4258</v>
      </c>
      <c r="W1413">
        <v>3</v>
      </c>
      <c r="X1413" t="s">
        <v>42</v>
      </c>
      <c r="Y1413" t="s">
        <v>43</v>
      </c>
      <c r="Z1413">
        <v>14</v>
      </c>
      <c r="AA1413">
        <v>3</v>
      </c>
      <c r="AB1413">
        <v>3</v>
      </c>
      <c r="AC1413">
        <v>80</v>
      </c>
      <c r="AD1413">
        <v>1</v>
      </c>
      <c r="AE1413">
        <v>15</v>
      </c>
      <c r="AF1413">
        <v>4</v>
      </c>
      <c r="AG1413">
        <v>3</v>
      </c>
      <c r="AH1413" t="str">
        <f t="shared" si="68"/>
        <v>6+ Years</v>
      </c>
      <c r="AI1413">
        <v>11</v>
      </c>
      <c r="AJ1413">
        <v>8</v>
      </c>
      <c r="AK1413">
        <v>5</v>
      </c>
      <c r="AL1413">
        <v>10</v>
      </c>
    </row>
    <row r="1414" spans="1:38" x14ac:dyDescent="0.25">
      <c r="A1414">
        <v>25</v>
      </c>
      <c r="B1414" t="str">
        <f t="shared" si="66"/>
        <v>Early Career (18-30)</v>
      </c>
      <c r="C1414" t="s">
        <v>43</v>
      </c>
      <c r="D1414" t="s">
        <v>36</v>
      </c>
      <c r="E1414">
        <v>309</v>
      </c>
      <c r="F1414" t="s">
        <v>61</v>
      </c>
      <c r="G1414">
        <v>2</v>
      </c>
      <c r="H1414">
        <v>3</v>
      </c>
      <c r="I1414" t="s">
        <v>61</v>
      </c>
      <c r="J1414">
        <v>1</v>
      </c>
      <c r="K1414">
        <v>1987</v>
      </c>
      <c r="L1414">
        <v>3</v>
      </c>
      <c r="M1414" t="s">
        <v>39</v>
      </c>
      <c r="N1414">
        <v>82</v>
      </c>
      <c r="O1414">
        <v>3</v>
      </c>
      <c r="P1414">
        <v>1</v>
      </c>
      <c r="Q1414" t="s">
        <v>61</v>
      </c>
      <c r="R1414">
        <v>2</v>
      </c>
      <c r="S1414" t="s">
        <v>48</v>
      </c>
      <c r="T1414">
        <v>2187</v>
      </c>
      <c r="U1414" t="str">
        <f t="shared" si="67"/>
        <v>Low</v>
      </c>
      <c r="V1414">
        <v>19655</v>
      </c>
      <c r="W1414">
        <v>4</v>
      </c>
      <c r="X1414" t="s">
        <v>42</v>
      </c>
      <c r="Y1414" t="s">
        <v>43</v>
      </c>
      <c r="Z1414">
        <v>14</v>
      </c>
      <c r="AA1414">
        <v>3</v>
      </c>
      <c r="AB1414">
        <v>3</v>
      </c>
      <c r="AC1414">
        <v>80</v>
      </c>
      <c r="AD1414">
        <v>0</v>
      </c>
      <c r="AE1414">
        <v>6</v>
      </c>
      <c r="AF1414">
        <v>3</v>
      </c>
      <c r="AG1414">
        <v>3</v>
      </c>
      <c r="AH1414" t="str">
        <f t="shared" si="68"/>
        <v>0-2 Years</v>
      </c>
      <c r="AI1414">
        <v>2</v>
      </c>
      <c r="AJ1414">
        <v>0</v>
      </c>
      <c r="AK1414">
        <v>1</v>
      </c>
      <c r="AL1414">
        <v>2</v>
      </c>
    </row>
    <row r="1415" spans="1:38" x14ac:dyDescent="0.25">
      <c r="A1415">
        <v>30</v>
      </c>
      <c r="B1415" t="str">
        <f t="shared" si="66"/>
        <v>Early Career (18-30)</v>
      </c>
      <c r="C1415" t="s">
        <v>43</v>
      </c>
      <c r="D1415" t="s">
        <v>36</v>
      </c>
      <c r="E1415">
        <v>911</v>
      </c>
      <c r="F1415" t="s">
        <v>45</v>
      </c>
      <c r="G1415">
        <v>1</v>
      </c>
      <c r="H1415">
        <v>2</v>
      </c>
      <c r="I1415" t="s">
        <v>51</v>
      </c>
      <c r="J1415">
        <v>1</v>
      </c>
      <c r="K1415">
        <v>1989</v>
      </c>
      <c r="L1415">
        <v>4</v>
      </c>
      <c r="M1415" t="s">
        <v>46</v>
      </c>
      <c r="N1415">
        <v>76</v>
      </c>
      <c r="O1415">
        <v>3</v>
      </c>
      <c r="P1415">
        <v>1</v>
      </c>
      <c r="Q1415" t="s">
        <v>50</v>
      </c>
      <c r="R1415">
        <v>2</v>
      </c>
      <c r="S1415" t="s">
        <v>48</v>
      </c>
      <c r="T1415">
        <v>3748</v>
      </c>
      <c r="U1415" t="str">
        <f t="shared" si="67"/>
        <v>Medium</v>
      </c>
      <c r="V1415">
        <v>4077</v>
      </c>
      <c r="W1415">
        <v>1</v>
      </c>
      <c r="X1415" t="s">
        <v>42</v>
      </c>
      <c r="Y1415" t="s">
        <v>43</v>
      </c>
      <c r="Z1415">
        <v>13</v>
      </c>
      <c r="AA1415">
        <v>3</v>
      </c>
      <c r="AB1415">
        <v>3</v>
      </c>
      <c r="AC1415">
        <v>80</v>
      </c>
      <c r="AD1415">
        <v>0</v>
      </c>
      <c r="AE1415">
        <v>12</v>
      </c>
      <c r="AF1415">
        <v>6</v>
      </c>
      <c r="AG1415">
        <v>2</v>
      </c>
      <c r="AH1415" t="str">
        <f t="shared" si="68"/>
        <v>6+ Years</v>
      </c>
      <c r="AI1415">
        <v>12</v>
      </c>
      <c r="AJ1415">
        <v>8</v>
      </c>
      <c r="AK1415">
        <v>1</v>
      </c>
      <c r="AL1415">
        <v>7</v>
      </c>
    </row>
    <row r="1416" spans="1:38" x14ac:dyDescent="0.25">
      <c r="A1416">
        <v>25</v>
      </c>
      <c r="B1416" t="str">
        <f t="shared" si="66"/>
        <v>Early Career (18-30)</v>
      </c>
      <c r="C1416" t="s">
        <v>43</v>
      </c>
      <c r="D1416" t="s">
        <v>36</v>
      </c>
      <c r="E1416">
        <v>977</v>
      </c>
      <c r="F1416" t="s">
        <v>45</v>
      </c>
      <c r="G1416">
        <v>2</v>
      </c>
      <c r="H1416">
        <v>1</v>
      </c>
      <c r="I1416" t="s">
        <v>49</v>
      </c>
      <c r="J1416">
        <v>1</v>
      </c>
      <c r="K1416">
        <v>1992</v>
      </c>
      <c r="L1416">
        <v>4</v>
      </c>
      <c r="M1416" t="s">
        <v>46</v>
      </c>
      <c r="N1416">
        <v>57</v>
      </c>
      <c r="O1416">
        <v>3</v>
      </c>
      <c r="P1416">
        <v>1</v>
      </c>
      <c r="Q1416" t="s">
        <v>50</v>
      </c>
      <c r="R1416">
        <v>3</v>
      </c>
      <c r="S1416" t="s">
        <v>52</v>
      </c>
      <c r="T1416">
        <v>3977</v>
      </c>
      <c r="U1416" t="str">
        <f t="shared" si="67"/>
        <v>Medium</v>
      </c>
      <c r="V1416">
        <v>7298</v>
      </c>
      <c r="W1416">
        <v>6</v>
      </c>
      <c r="X1416" t="s">
        <v>42</v>
      </c>
      <c r="Y1416" t="s">
        <v>35</v>
      </c>
      <c r="Z1416">
        <v>19</v>
      </c>
      <c r="AA1416">
        <v>3</v>
      </c>
      <c r="AB1416">
        <v>3</v>
      </c>
      <c r="AC1416">
        <v>80</v>
      </c>
      <c r="AD1416">
        <v>1</v>
      </c>
      <c r="AE1416">
        <v>7</v>
      </c>
      <c r="AF1416">
        <v>2</v>
      </c>
      <c r="AG1416">
        <v>2</v>
      </c>
      <c r="AH1416" t="str">
        <f t="shared" si="68"/>
        <v>0-2 Years</v>
      </c>
      <c r="AI1416">
        <v>2</v>
      </c>
      <c r="AJ1416">
        <v>2</v>
      </c>
      <c r="AK1416">
        <v>0</v>
      </c>
      <c r="AL1416">
        <v>2</v>
      </c>
    </row>
    <row r="1417" spans="1:38" x14ac:dyDescent="0.25">
      <c r="A1417">
        <v>47</v>
      </c>
      <c r="B1417" t="str">
        <f t="shared" si="66"/>
        <v>Late Career (46+)</v>
      </c>
      <c r="C1417" t="s">
        <v>43</v>
      </c>
      <c r="D1417" t="s">
        <v>36</v>
      </c>
      <c r="E1417">
        <v>1180</v>
      </c>
      <c r="F1417" t="s">
        <v>45</v>
      </c>
      <c r="G1417">
        <v>25</v>
      </c>
      <c r="H1417">
        <v>3</v>
      </c>
      <c r="I1417" t="s">
        <v>51</v>
      </c>
      <c r="J1417">
        <v>1</v>
      </c>
      <c r="K1417">
        <v>1993</v>
      </c>
      <c r="L1417">
        <v>1</v>
      </c>
      <c r="M1417" t="s">
        <v>46</v>
      </c>
      <c r="N1417">
        <v>84</v>
      </c>
      <c r="O1417">
        <v>3</v>
      </c>
      <c r="P1417">
        <v>3</v>
      </c>
      <c r="Q1417" t="s">
        <v>54</v>
      </c>
      <c r="R1417">
        <v>3</v>
      </c>
      <c r="S1417" t="s">
        <v>41</v>
      </c>
      <c r="T1417">
        <v>8633</v>
      </c>
      <c r="U1417" t="str">
        <f t="shared" si="67"/>
        <v>High</v>
      </c>
      <c r="V1417">
        <v>13084</v>
      </c>
      <c r="W1417">
        <v>2</v>
      </c>
      <c r="X1417" t="s">
        <v>42</v>
      </c>
      <c r="Y1417" t="s">
        <v>43</v>
      </c>
      <c r="Z1417">
        <v>23</v>
      </c>
      <c r="AA1417">
        <v>4</v>
      </c>
      <c r="AB1417">
        <v>2</v>
      </c>
      <c r="AC1417">
        <v>80</v>
      </c>
      <c r="AD1417">
        <v>0</v>
      </c>
      <c r="AE1417">
        <v>25</v>
      </c>
      <c r="AF1417">
        <v>3</v>
      </c>
      <c r="AG1417">
        <v>3</v>
      </c>
      <c r="AH1417" t="str">
        <f t="shared" si="68"/>
        <v>6+ Years</v>
      </c>
      <c r="AI1417">
        <v>17</v>
      </c>
      <c r="AJ1417">
        <v>14</v>
      </c>
      <c r="AK1417">
        <v>12</v>
      </c>
      <c r="AL1417">
        <v>11</v>
      </c>
    </row>
    <row r="1418" spans="1:38" x14ac:dyDescent="0.25">
      <c r="A1418">
        <v>33</v>
      </c>
      <c r="B1418" t="str">
        <f t="shared" si="66"/>
        <v>Mid Career (31-45)</v>
      </c>
      <c r="C1418" t="s">
        <v>43</v>
      </c>
      <c r="D1418" t="s">
        <v>55</v>
      </c>
      <c r="E1418">
        <v>1313</v>
      </c>
      <c r="F1418" t="s">
        <v>45</v>
      </c>
      <c r="G1418">
        <v>1</v>
      </c>
      <c r="H1418">
        <v>2</v>
      </c>
      <c r="I1418" t="s">
        <v>51</v>
      </c>
      <c r="J1418">
        <v>1</v>
      </c>
      <c r="K1418">
        <v>1994</v>
      </c>
      <c r="L1418">
        <v>2</v>
      </c>
      <c r="M1418" t="s">
        <v>46</v>
      </c>
      <c r="N1418">
        <v>59</v>
      </c>
      <c r="O1418">
        <v>2</v>
      </c>
      <c r="P1418">
        <v>1</v>
      </c>
      <c r="Q1418" t="s">
        <v>50</v>
      </c>
      <c r="R1418">
        <v>3</v>
      </c>
      <c r="S1418" t="s">
        <v>52</v>
      </c>
      <c r="T1418">
        <v>2008</v>
      </c>
      <c r="U1418" t="str">
        <f t="shared" si="67"/>
        <v>Low</v>
      </c>
      <c r="V1418">
        <v>20439</v>
      </c>
      <c r="W1418">
        <v>1</v>
      </c>
      <c r="X1418" t="s">
        <v>42</v>
      </c>
      <c r="Y1418" t="s">
        <v>43</v>
      </c>
      <c r="Z1418">
        <v>12</v>
      </c>
      <c r="AA1418">
        <v>3</v>
      </c>
      <c r="AB1418">
        <v>3</v>
      </c>
      <c r="AC1418">
        <v>80</v>
      </c>
      <c r="AD1418">
        <v>3</v>
      </c>
      <c r="AE1418">
        <v>1</v>
      </c>
      <c r="AF1418">
        <v>2</v>
      </c>
      <c r="AG1418">
        <v>2</v>
      </c>
      <c r="AH1418" t="str">
        <f t="shared" si="68"/>
        <v>0-2 Years</v>
      </c>
      <c r="AI1418">
        <v>1</v>
      </c>
      <c r="AJ1418">
        <v>1</v>
      </c>
      <c r="AK1418">
        <v>0</v>
      </c>
      <c r="AL1418">
        <v>0</v>
      </c>
    </row>
    <row r="1419" spans="1:38" x14ac:dyDescent="0.25">
      <c r="A1419">
        <v>38</v>
      </c>
      <c r="B1419" t="str">
        <f t="shared" si="66"/>
        <v>Mid Career (31-45)</v>
      </c>
      <c r="C1419" t="s">
        <v>43</v>
      </c>
      <c r="D1419" t="s">
        <v>36</v>
      </c>
      <c r="E1419">
        <v>1321</v>
      </c>
      <c r="F1419" t="s">
        <v>37</v>
      </c>
      <c r="G1419">
        <v>1</v>
      </c>
      <c r="H1419">
        <v>4</v>
      </c>
      <c r="I1419" t="s">
        <v>38</v>
      </c>
      <c r="J1419">
        <v>1</v>
      </c>
      <c r="K1419">
        <v>1995</v>
      </c>
      <c r="L1419">
        <v>4</v>
      </c>
      <c r="M1419" t="s">
        <v>46</v>
      </c>
      <c r="N1419">
        <v>86</v>
      </c>
      <c r="O1419">
        <v>3</v>
      </c>
      <c r="P1419">
        <v>2</v>
      </c>
      <c r="Q1419" t="s">
        <v>40</v>
      </c>
      <c r="R1419">
        <v>2</v>
      </c>
      <c r="S1419" t="s">
        <v>48</v>
      </c>
      <c r="T1419">
        <v>4440</v>
      </c>
      <c r="U1419" t="str">
        <f t="shared" si="67"/>
        <v>Medium</v>
      </c>
      <c r="V1419">
        <v>7636</v>
      </c>
      <c r="W1419">
        <v>0</v>
      </c>
      <c r="X1419" t="s">
        <v>42</v>
      </c>
      <c r="Y1419" t="s">
        <v>43</v>
      </c>
      <c r="Z1419">
        <v>15</v>
      </c>
      <c r="AA1419">
        <v>3</v>
      </c>
      <c r="AB1419">
        <v>1</v>
      </c>
      <c r="AC1419">
        <v>80</v>
      </c>
      <c r="AD1419">
        <v>2</v>
      </c>
      <c r="AE1419">
        <v>16</v>
      </c>
      <c r="AF1419">
        <v>3</v>
      </c>
      <c r="AG1419">
        <v>3</v>
      </c>
      <c r="AH1419" t="str">
        <f t="shared" si="68"/>
        <v>6+ Years</v>
      </c>
      <c r="AI1419">
        <v>15</v>
      </c>
      <c r="AJ1419">
        <v>13</v>
      </c>
      <c r="AK1419">
        <v>5</v>
      </c>
      <c r="AL1419">
        <v>8</v>
      </c>
    </row>
    <row r="1420" spans="1:38" x14ac:dyDescent="0.25">
      <c r="A1420">
        <v>31</v>
      </c>
      <c r="B1420" t="str">
        <f t="shared" si="66"/>
        <v>Mid Career (31-45)</v>
      </c>
      <c r="C1420" t="s">
        <v>43</v>
      </c>
      <c r="D1420" t="s">
        <v>36</v>
      </c>
      <c r="E1420">
        <v>1154</v>
      </c>
      <c r="F1420" t="s">
        <v>37</v>
      </c>
      <c r="G1420">
        <v>2</v>
      </c>
      <c r="H1420">
        <v>2</v>
      </c>
      <c r="I1420" t="s">
        <v>38</v>
      </c>
      <c r="J1420">
        <v>1</v>
      </c>
      <c r="K1420">
        <v>1996</v>
      </c>
      <c r="L1420">
        <v>1</v>
      </c>
      <c r="M1420" t="s">
        <v>46</v>
      </c>
      <c r="N1420">
        <v>54</v>
      </c>
      <c r="O1420">
        <v>3</v>
      </c>
      <c r="P1420">
        <v>1</v>
      </c>
      <c r="Q1420" t="s">
        <v>57</v>
      </c>
      <c r="R1420">
        <v>3</v>
      </c>
      <c r="S1420" t="s">
        <v>48</v>
      </c>
      <c r="T1420">
        <v>3067</v>
      </c>
      <c r="U1420" t="str">
        <f t="shared" si="67"/>
        <v>Medium</v>
      </c>
      <c r="V1420">
        <v>6393</v>
      </c>
      <c r="W1420">
        <v>0</v>
      </c>
      <c r="X1420" t="s">
        <v>42</v>
      </c>
      <c r="Y1420" t="s">
        <v>43</v>
      </c>
      <c r="Z1420">
        <v>19</v>
      </c>
      <c r="AA1420">
        <v>3</v>
      </c>
      <c r="AB1420">
        <v>3</v>
      </c>
      <c r="AC1420">
        <v>80</v>
      </c>
      <c r="AD1420">
        <v>1</v>
      </c>
      <c r="AE1420">
        <v>3</v>
      </c>
      <c r="AF1420">
        <v>1</v>
      </c>
      <c r="AG1420">
        <v>3</v>
      </c>
      <c r="AH1420" t="str">
        <f t="shared" si="68"/>
        <v>0-2 Years</v>
      </c>
      <c r="AI1420">
        <v>2</v>
      </c>
      <c r="AJ1420">
        <v>2</v>
      </c>
      <c r="AK1420">
        <v>1</v>
      </c>
      <c r="AL1420">
        <v>2</v>
      </c>
    </row>
    <row r="1421" spans="1:38" x14ac:dyDescent="0.25">
      <c r="A1421">
        <v>38</v>
      </c>
      <c r="B1421" t="str">
        <f t="shared" si="66"/>
        <v>Mid Career (31-45)</v>
      </c>
      <c r="C1421" t="s">
        <v>43</v>
      </c>
      <c r="D1421" t="s">
        <v>44</v>
      </c>
      <c r="E1421">
        <v>508</v>
      </c>
      <c r="F1421" t="s">
        <v>45</v>
      </c>
      <c r="G1421">
        <v>6</v>
      </c>
      <c r="H1421">
        <v>4</v>
      </c>
      <c r="I1421" t="s">
        <v>38</v>
      </c>
      <c r="J1421">
        <v>1</v>
      </c>
      <c r="K1421">
        <v>1997</v>
      </c>
      <c r="L1421">
        <v>1</v>
      </c>
      <c r="M1421" t="s">
        <v>46</v>
      </c>
      <c r="N1421">
        <v>72</v>
      </c>
      <c r="O1421">
        <v>2</v>
      </c>
      <c r="P1421">
        <v>2</v>
      </c>
      <c r="Q1421" t="s">
        <v>53</v>
      </c>
      <c r="R1421">
        <v>3</v>
      </c>
      <c r="S1421" t="s">
        <v>48</v>
      </c>
      <c r="T1421">
        <v>5321</v>
      </c>
      <c r="U1421" t="str">
        <f t="shared" si="67"/>
        <v>Medium</v>
      </c>
      <c r="V1421">
        <v>14284</v>
      </c>
      <c r="W1421">
        <v>2</v>
      </c>
      <c r="X1421" t="s">
        <v>42</v>
      </c>
      <c r="Y1421" t="s">
        <v>43</v>
      </c>
      <c r="Z1421">
        <v>11</v>
      </c>
      <c r="AA1421">
        <v>3</v>
      </c>
      <c r="AB1421">
        <v>4</v>
      </c>
      <c r="AC1421">
        <v>80</v>
      </c>
      <c r="AD1421">
        <v>1</v>
      </c>
      <c r="AE1421">
        <v>10</v>
      </c>
      <c r="AF1421">
        <v>1</v>
      </c>
      <c r="AG1421">
        <v>3</v>
      </c>
      <c r="AH1421" t="str">
        <f t="shared" si="68"/>
        <v>6+ Years</v>
      </c>
      <c r="AI1421">
        <v>8</v>
      </c>
      <c r="AJ1421">
        <v>3</v>
      </c>
      <c r="AK1421">
        <v>7</v>
      </c>
      <c r="AL1421">
        <v>7</v>
      </c>
    </row>
    <row r="1422" spans="1:38" x14ac:dyDescent="0.25">
      <c r="A1422">
        <v>42</v>
      </c>
      <c r="B1422" t="str">
        <f t="shared" si="66"/>
        <v>Mid Career (31-45)</v>
      </c>
      <c r="C1422" t="s">
        <v>43</v>
      </c>
      <c r="D1422" t="s">
        <v>36</v>
      </c>
      <c r="E1422">
        <v>557</v>
      </c>
      <c r="F1422" t="s">
        <v>45</v>
      </c>
      <c r="G1422">
        <v>18</v>
      </c>
      <c r="H1422">
        <v>4</v>
      </c>
      <c r="I1422" t="s">
        <v>38</v>
      </c>
      <c r="J1422">
        <v>1</v>
      </c>
      <c r="K1422">
        <v>1998</v>
      </c>
      <c r="L1422">
        <v>4</v>
      </c>
      <c r="M1422" t="s">
        <v>46</v>
      </c>
      <c r="N1422">
        <v>35</v>
      </c>
      <c r="O1422">
        <v>3</v>
      </c>
      <c r="P1422">
        <v>2</v>
      </c>
      <c r="Q1422" t="s">
        <v>47</v>
      </c>
      <c r="R1422">
        <v>1</v>
      </c>
      <c r="S1422" t="s">
        <v>52</v>
      </c>
      <c r="T1422">
        <v>5410</v>
      </c>
      <c r="U1422" t="str">
        <f t="shared" si="67"/>
        <v>Medium</v>
      </c>
      <c r="V1422">
        <v>11189</v>
      </c>
      <c r="W1422">
        <v>6</v>
      </c>
      <c r="X1422" t="s">
        <v>42</v>
      </c>
      <c r="Y1422" t="s">
        <v>35</v>
      </c>
      <c r="Z1422">
        <v>17</v>
      </c>
      <c r="AA1422">
        <v>3</v>
      </c>
      <c r="AB1422">
        <v>3</v>
      </c>
      <c r="AC1422">
        <v>80</v>
      </c>
      <c r="AD1422">
        <v>1</v>
      </c>
      <c r="AE1422">
        <v>9</v>
      </c>
      <c r="AF1422">
        <v>3</v>
      </c>
      <c r="AG1422">
        <v>2</v>
      </c>
      <c r="AH1422" t="str">
        <f t="shared" si="68"/>
        <v>3-5 Years</v>
      </c>
      <c r="AI1422">
        <v>4</v>
      </c>
      <c r="AJ1422">
        <v>3</v>
      </c>
      <c r="AK1422">
        <v>1</v>
      </c>
      <c r="AL1422">
        <v>2</v>
      </c>
    </row>
    <row r="1423" spans="1:38" x14ac:dyDescent="0.25">
      <c r="A1423">
        <v>41</v>
      </c>
      <c r="B1423" t="str">
        <f t="shared" si="66"/>
        <v>Mid Career (31-45)</v>
      </c>
      <c r="C1423" t="s">
        <v>43</v>
      </c>
      <c r="D1423" t="s">
        <v>36</v>
      </c>
      <c r="E1423">
        <v>642</v>
      </c>
      <c r="F1423" t="s">
        <v>45</v>
      </c>
      <c r="G1423">
        <v>1</v>
      </c>
      <c r="H1423">
        <v>3</v>
      </c>
      <c r="I1423" t="s">
        <v>38</v>
      </c>
      <c r="J1423">
        <v>1</v>
      </c>
      <c r="K1423">
        <v>1999</v>
      </c>
      <c r="L1423">
        <v>4</v>
      </c>
      <c r="M1423" t="s">
        <v>46</v>
      </c>
      <c r="N1423">
        <v>76</v>
      </c>
      <c r="O1423">
        <v>3</v>
      </c>
      <c r="P1423">
        <v>1</v>
      </c>
      <c r="Q1423" t="s">
        <v>47</v>
      </c>
      <c r="R1423">
        <v>4</v>
      </c>
      <c r="S1423" t="s">
        <v>48</v>
      </c>
      <c r="T1423">
        <v>2782</v>
      </c>
      <c r="U1423" t="str">
        <f t="shared" si="67"/>
        <v>Low</v>
      </c>
      <c r="V1423">
        <v>21412</v>
      </c>
      <c r="W1423">
        <v>3</v>
      </c>
      <c r="X1423" t="s">
        <v>42</v>
      </c>
      <c r="Y1423" t="s">
        <v>43</v>
      </c>
      <c r="Z1423">
        <v>22</v>
      </c>
      <c r="AA1423">
        <v>4</v>
      </c>
      <c r="AB1423">
        <v>1</v>
      </c>
      <c r="AC1423">
        <v>80</v>
      </c>
      <c r="AD1423">
        <v>1</v>
      </c>
      <c r="AE1423">
        <v>12</v>
      </c>
      <c r="AF1423">
        <v>3</v>
      </c>
      <c r="AG1423">
        <v>3</v>
      </c>
      <c r="AH1423" t="str">
        <f t="shared" si="68"/>
        <v>3-5 Years</v>
      </c>
      <c r="AI1423">
        <v>5</v>
      </c>
      <c r="AJ1423">
        <v>3</v>
      </c>
      <c r="AK1423">
        <v>1</v>
      </c>
      <c r="AL1423">
        <v>0</v>
      </c>
    </row>
    <row r="1424" spans="1:38" x14ac:dyDescent="0.25">
      <c r="A1424">
        <v>47</v>
      </c>
      <c r="B1424" t="str">
        <f t="shared" si="66"/>
        <v>Late Career (46+)</v>
      </c>
      <c r="C1424" t="s">
        <v>43</v>
      </c>
      <c r="D1424" t="s">
        <v>55</v>
      </c>
      <c r="E1424">
        <v>1162</v>
      </c>
      <c r="F1424" t="s">
        <v>45</v>
      </c>
      <c r="G1424">
        <v>1</v>
      </c>
      <c r="H1424">
        <v>1</v>
      </c>
      <c r="I1424" t="s">
        <v>51</v>
      </c>
      <c r="J1424">
        <v>1</v>
      </c>
      <c r="K1424">
        <v>2000</v>
      </c>
      <c r="L1424">
        <v>3</v>
      </c>
      <c r="M1424" t="s">
        <v>39</v>
      </c>
      <c r="N1424">
        <v>98</v>
      </c>
      <c r="O1424">
        <v>3</v>
      </c>
      <c r="P1424">
        <v>3</v>
      </c>
      <c r="Q1424" t="s">
        <v>58</v>
      </c>
      <c r="R1424">
        <v>2</v>
      </c>
      <c r="S1424" t="s">
        <v>48</v>
      </c>
      <c r="T1424">
        <v>11957</v>
      </c>
      <c r="U1424" t="str">
        <f t="shared" si="67"/>
        <v>High</v>
      </c>
      <c r="V1424">
        <v>17231</v>
      </c>
      <c r="W1424">
        <v>0</v>
      </c>
      <c r="X1424" t="s">
        <v>42</v>
      </c>
      <c r="Y1424" t="s">
        <v>43</v>
      </c>
      <c r="Z1424">
        <v>18</v>
      </c>
      <c r="AA1424">
        <v>3</v>
      </c>
      <c r="AB1424">
        <v>1</v>
      </c>
      <c r="AC1424">
        <v>80</v>
      </c>
      <c r="AD1424">
        <v>2</v>
      </c>
      <c r="AE1424">
        <v>14</v>
      </c>
      <c r="AF1424">
        <v>3</v>
      </c>
      <c r="AG1424">
        <v>1</v>
      </c>
      <c r="AH1424" t="str">
        <f t="shared" si="68"/>
        <v>6+ Years</v>
      </c>
      <c r="AI1424">
        <v>13</v>
      </c>
      <c r="AJ1424">
        <v>8</v>
      </c>
      <c r="AK1424">
        <v>5</v>
      </c>
      <c r="AL1424">
        <v>12</v>
      </c>
    </row>
    <row r="1425" spans="1:38" x14ac:dyDescent="0.25">
      <c r="A1425">
        <v>35</v>
      </c>
      <c r="B1425" t="str">
        <f t="shared" si="66"/>
        <v>Mid Career (31-45)</v>
      </c>
      <c r="C1425" t="s">
        <v>43</v>
      </c>
      <c r="D1425" t="s">
        <v>36</v>
      </c>
      <c r="E1425">
        <v>1490</v>
      </c>
      <c r="F1425" t="s">
        <v>45</v>
      </c>
      <c r="G1425">
        <v>11</v>
      </c>
      <c r="H1425">
        <v>4</v>
      </c>
      <c r="I1425" t="s">
        <v>51</v>
      </c>
      <c r="J1425">
        <v>1</v>
      </c>
      <c r="K1425">
        <v>2003</v>
      </c>
      <c r="L1425">
        <v>4</v>
      </c>
      <c r="M1425" t="s">
        <v>46</v>
      </c>
      <c r="N1425">
        <v>43</v>
      </c>
      <c r="O1425">
        <v>3</v>
      </c>
      <c r="P1425">
        <v>1</v>
      </c>
      <c r="Q1425" t="s">
        <v>50</v>
      </c>
      <c r="R1425">
        <v>3</v>
      </c>
      <c r="S1425" t="s">
        <v>48</v>
      </c>
      <c r="T1425">
        <v>2660</v>
      </c>
      <c r="U1425" t="str">
        <f t="shared" si="67"/>
        <v>Low</v>
      </c>
      <c r="V1425">
        <v>20232</v>
      </c>
      <c r="W1425">
        <v>7</v>
      </c>
      <c r="X1425" t="s">
        <v>42</v>
      </c>
      <c r="Y1425" t="s">
        <v>35</v>
      </c>
      <c r="Z1425">
        <v>11</v>
      </c>
      <c r="AA1425">
        <v>3</v>
      </c>
      <c r="AB1425">
        <v>3</v>
      </c>
      <c r="AC1425">
        <v>80</v>
      </c>
      <c r="AD1425">
        <v>1</v>
      </c>
      <c r="AE1425">
        <v>5</v>
      </c>
      <c r="AF1425">
        <v>3</v>
      </c>
      <c r="AG1425">
        <v>3</v>
      </c>
      <c r="AH1425" t="str">
        <f t="shared" si="68"/>
        <v>0-2 Years</v>
      </c>
      <c r="AI1425">
        <v>2</v>
      </c>
      <c r="AJ1425">
        <v>2</v>
      </c>
      <c r="AK1425">
        <v>2</v>
      </c>
      <c r="AL1425">
        <v>2</v>
      </c>
    </row>
    <row r="1426" spans="1:38" x14ac:dyDescent="0.25">
      <c r="A1426">
        <v>22</v>
      </c>
      <c r="B1426" t="str">
        <f t="shared" si="66"/>
        <v>Early Career (18-30)</v>
      </c>
      <c r="C1426" t="s">
        <v>43</v>
      </c>
      <c r="D1426" t="s">
        <v>36</v>
      </c>
      <c r="E1426">
        <v>581</v>
      </c>
      <c r="F1426" t="s">
        <v>45</v>
      </c>
      <c r="G1426">
        <v>1</v>
      </c>
      <c r="H1426">
        <v>2</v>
      </c>
      <c r="I1426" t="s">
        <v>38</v>
      </c>
      <c r="J1426">
        <v>1</v>
      </c>
      <c r="K1426">
        <v>2007</v>
      </c>
      <c r="L1426">
        <v>4</v>
      </c>
      <c r="M1426" t="s">
        <v>46</v>
      </c>
      <c r="N1426">
        <v>63</v>
      </c>
      <c r="O1426">
        <v>3</v>
      </c>
      <c r="P1426">
        <v>1</v>
      </c>
      <c r="Q1426" t="s">
        <v>47</v>
      </c>
      <c r="R1426">
        <v>3</v>
      </c>
      <c r="S1426" t="s">
        <v>41</v>
      </c>
      <c r="T1426">
        <v>3375</v>
      </c>
      <c r="U1426" t="str">
        <f t="shared" si="67"/>
        <v>Medium</v>
      </c>
      <c r="V1426">
        <v>17624</v>
      </c>
      <c r="W1426">
        <v>0</v>
      </c>
      <c r="X1426" t="s">
        <v>42</v>
      </c>
      <c r="Y1426" t="s">
        <v>43</v>
      </c>
      <c r="Z1426">
        <v>12</v>
      </c>
      <c r="AA1426">
        <v>3</v>
      </c>
      <c r="AB1426">
        <v>4</v>
      </c>
      <c r="AC1426">
        <v>80</v>
      </c>
      <c r="AD1426">
        <v>0</v>
      </c>
      <c r="AE1426">
        <v>4</v>
      </c>
      <c r="AF1426">
        <v>2</v>
      </c>
      <c r="AG1426">
        <v>4</v>
      </c>
      <c r="AH1426" t="str">
        <f t="shared" si="68"/>
        <v>3-5 Years</v>
      </c>
      <c r="AI1426">
        <v>3</v>
      </c>
      <c r="AJ1426">
        <v>2</v>
      </c>
      <c r="AK1426">
        <v>1</v>
      </c>
      <c r="AL1426">
        <v>2</v>
      </c>
    </row>
    <row r="1427" spans="1:38" x14ac:dyDescent="0.25">
      <c r="A1427">
        <v>35</v>
      </c>
      <c r="B1427" t="str">
        <f t="shared" si="66"/>
        <v>Mid Career (31-45)</v>
      </c>
      <c r="C1427" t="s">
        <v>43</v>
      </c>
      <c r="D1427" t="s">
        <v>36</v>
      </c>
      <c r="E1427">
        <v>1395</v>
      </c>
      <c r="F1427" t="s">
        <v>45</v>
      </c>
      <c r="G1427">
        <v>9</v>
      </c>
      <c r="H1427">
        <v>4</v>
      </c>
      <c r="I1427" t="s">
        <v>51</v>
      </c>
      <c r="J1427">
        <v>1</v>
      </c>
      <c r="K1427">
        <v>2008</v>
      </c>
      <c r="L1427">
        <v>2</v>
      </c>
      <c r="M1427" t="s">
        <v>46</v>
      </c>
      <c r="N1427">
        <v>48</v>
      </c>
      <c r="O1427">
        <v>3</v>
      </c>
      <c r="P1427">
        <v>2</v>
      </c>
      <c r="Q1427" t="s">
        <v>47</v>
      </c>
      <c r="R1427">
        <v>3</v>
      </c>
      <c r="S1427" t="s">
        <v>41</v>
      </c>
      <c r="T1427">
        <v>5098</v>
      </c>
      <c r="U1427" t="str">
        <f t="shared" si="67"/>
        <v>Medium</v>
      </c>
      <c r="V1427">
        <v>18698</v>
      </c>
      <c r="W1427">
        <v>1</v>
      </c>
      <c r="X1427" t="s">
        <v>42</v>
      </c>
      <c r="Y1427" t="s">
        <v>43</v>
      </c>
      <c r="Z1427">
        <v>19</v>
      </c>
      <c r="AA1427">
        <v>3</v>
      </c>
      <c r="AB1427">
        <v>2</v>
      </c>
      <c r="AC1427">
        <v>80</v>
      </c>
      <c r="AD1427">
        <v>0</v>
      </c>
      <c r="AE1427">
        <v>10</v>
      </c>
      <c r="AF1427">
        <v>5</v>
      </c>
      <c r="AG1427">
        <v>3</v>
      </c>
      <c r="AH1427" t="str">
        <f t="shared" si="68"/>
        <v>6+ Years</v>
      </c>
      <c r="AI1427">
        <v>10</v>
      </c>
      <c r="AJ1427">
        <v>7</v>
      </c>
      <c r="AK1427">
        <v>0</v>
      </c>
      <c r="AL1427">
        <v>8</v>
      </c>
    </row>
    <row r="1428" spans="1:38" x14ac:dyDescent="0.25">
      <c r="A1428">
        <v>33</v>
      </c>
      <c r="B1428" t="str">
        <f t="shared" si="66"/>
        <v>Mid Career (31-45)</v>
      </c>
      <c r="C1428" t="s">
        <v>43</v>
      </c>
      <c r="D1428" t="s">
        <v>36</v>
      </c>
      <c r="E1428">
        <v>501</v>
      </c>
      <c r="F1428" t="s">
        <v>45</v>
      </c>
      <c r="G1428">
        <v>15</v>
      </c>
      <c r="H1428">
        <v>2</v>
      </c>
      <c r="I1428" t="s">
        <v>51</v>
      </c>
      <c r="J1428">
        <v>1</v>
      </c>
      <c r="K1428">
        <v>2009</v>
      </c>
      <c r="L1428">
        <v>2</v>
      </c>
      <c r="M1428" t="s">
        <v>39</v>
      </c>
      <c r="N1428">
        <v>95</v>
      </c>
      <c r="O1428">
        <v>3</v>
      </c>
      <c r="P1428">
        <v>2</v>
      </c>
      <c r="Q1428" t="s">
        <v>54</v>
      </c>
      <c r="R1428">
        <v>4</v>
      </c>
      <c r="S1428" t="s">
        <v>48</v>
      </c>
      <c r="T1428">
        <v>4878</v>
      </c>
      <c r="U1428" t="str">
        <f t="shared" si="67"/>
        <v>Medium</v>
      </c>
      <c r="V1428">
        <v>21653</v>
      </c>
      <c r="W1428">
        <v>0</v>
      </c>
      <c r="X1428" t="s">
        <v>42</v>
      </c>
      <c r="Y1428" t="s">
        <v>35</v>
      </c>
      <c r="Z1428">
        <v>13</v>
      </c>
      <c r="AA1428">
        <v>3</v>
      </c>
      <c r="AB1428">
        <v>1</v>
      </c>
      <c r="AC1428">
        <v>80</v>
      </c>
      <c r="AD1428">
        <v>1</v>
      </c>
      <c r="AE1428">
        <v>10</v>
      </c>
      <c r="AF1428">
        <v>6</v>
      </c>
      <c r="AG1428">
        <v>3</v>
      </c>
      <c r="AH1428" t="str">
        <f t="shared" si="68"/>
        <v>6+ Years</v>
      </c>
      <c r="AI1428">
        <v>9</v>
      </c>
      <c r="AJ1428">
        <v>7</v>
      </c>
      <c r="AK1428">
        <v>8</v>
      </c>
      <c r="AL1428">
        <v>1</v>
      </c>
    </row>
    <row r="1429" spans="1:38" x14ac:dyDescent="0.25">
      <c r="A1429">
        <v>32</v>
      </c>
      <c r="B1429" t="str">
        <f t="shared" si="66"/>
        <v>Mid Career (31-45)</v>
      </c>
      <c r="C1429" t="s">
        <v>43</v>
      </c>
      <c r="D1429" t="s">
        <v>36</v>
      </c>
      <c r="E1429">
        <v>267</v>
      </c>
      <c r="F1429" t="s">
        <v>45</v>
      </c>
      <c r="G1429">
        <v>29</v>
      </c>
      <c r="H1429">
        <v>4</v>
      </c>
      <c r="I1429" t="s">
        <v>38</v>
      </c>
      <c r="J1429">
        <v>1</v>
      </c>
      <c r="K1429">
        <v>2010</v>
      </c>
      <c r="L1429">
        <v>3</v>
      </c>
      <c r="M1429" t="s">
        <v>39</v>
      </c>
      <c r="N1429">
        <v>49</v>
      </c>
      <c r="O1429">
        <v>2</v>
      </c>
      <c r="P1429">
        <v>1</v>
      </c>
      <c r="Q1429" t="s">
        <v>50</v>
      </c>
      <c r="R1429">
        <v>2</v>
      </c>
      <c r="S1429" t="s">
        <v>41</v>
      </c>
      <c r="T1429">
        <v>2837</v>
      </c>
      <c r="U1429" t="str">
        <f t="shared" si="67"/>
        <v>Low</v>
      </c>
      <c r="V1429">
        <v>15919</v>
      </c>
      <c r="W1429">
        <v>1</v>
      </c>
      <c r="X1429" t="s">
        <v>42</v>
      </c>
      <c r="Y1429" t="s">
        <v>43</v>
      </c>
      <c r="Z1429">
        <v>13</v>
      </c>
      <c r="AA1429">
        <v>3</v>
      </c>
      <c r="AB1429">
        <v>3</v>
      </c>
      <c r="AC1429">
        <v>80</v>
      </c>
      <c r="AD1429">
        <v>0</v>
      </c>
      <c r="AE1429">
        <v>6</v>
      </c>
      <c r="AF1429">
        <v>3</v>
      </c>
      <c r="AG1429">
        <v>3</v>
      </c>
      <c r="AH1429" t="str">
        <f t="shared" si="68"/>
        <v>6+ Years</v>
      </c>
      <c r="AI1429">
        <v>6</v>
      </c>
      <c r="AJ1429">
        <v>2</v>
      </c>
      <c r="AK1429">
        <v>4</v>
      </c>
      <c r="AL1429">
        <v>1</v>
      </c>
    </row>
    <row r="1430" spans="1:38" x14ac:dyDescent="0.25">
      <c r="A1430">
        <v>40</v>
      </c>
      <c r="B1430" t="str">
        <f t="shared" si="66"/>
        <v>Mid Career (31-45)</v>
      </c>
      <c r="C1430" t="s">
        <v>43</v>
      </c>
      <c r="D1430" t="s">
        <v>36</v>
      </c>
      <c r="E1430">
        <v>543</v>
      </c>
      <c r="F1430" t="s">
        <v>45</v>
      </c>
      <c r="G1430">
        <v>1</v>
      </c>
      <c r="H1430">
        <v>4</v>
      </c>
      <c r="I1430" t="s">
        <v>38</v>
      </c>
      <c r="J1430">
        <v>1</v>
      </c>
      <c r="K1430">
        <v>2012</v>
      </c>
      <c r="L1430">
        <v>1</v>
      </c>
      <c r="M1430" t="s">
        <v>46</v>
      </c>
      <c r="N1430">
        <v>83</v>
      </c>
      <c r="O1430">
        <v>3</v>
      </c>
      <c r="P1430">
        <v>1</v>
      </c>
      <c r="Q1430" t="s">
        <v>50</v>
      </c>
      <c r="R1430">
        <v>4</v>
      </c>
      <c r="S1430" t="s">
        <v>48</v>
      </c>
      <c r="T1430">
        <v>2406</v>
      </c>
      <c r="U1430" t="str">
        <f t="shared" si="67"/>
        <v>Low</v>
      </c>
      <c r="V1430">
        <v>4060</v>
      </c>
      <c r="W1430">
        <v>8</v>
      </c>
      <c r="X1430" t="s">
        <v>42</v>
      </c>
      <c r="Y1430" t="s">
        <v>43</v>
      </c>
      <c r="Z1430">
        <v>19</v>
      </c>
      <c r="AA1430">
        <v>3</v>
      </c>
      <c r="AB1430">
        <v>3</v>
      </c>
      <c r="AC1430">
        <v>80</v>
      </c>
      <c r="AD1430">
        <v>2</v>
      </c>
      <c r="AE1430">
        <v>8</v>
      </c>
      <c r="AF1430">
        <v>3</v>
      </c>
      <c r="AG1430">
        <v>2</v>
      </c>
      <c r="AH1430" t="str">
        <f t="shared" si="68"/>
        <v>0-2 Years</v>
      </c>
      <c r="AI1430">
        <v>1</v>
      </c>
      <c r="AJ1430">
        <v>0</v>
      </c>
      <c r="AK1430">
        <v>0</v>
      </c>
      <c r="AL1430">
        <v>0</v>
      </c>
    </row>
    <row r="1431" spans="1:38" x14ac:dyDescent="0.25">
      <c r="A1431">
        <v>32</v>
      </c>
      <c r="B1431" t="str">
        <f t="shared" si="66"/>
        <v>Mid Career (31-45)</v>
      </c>
      <c r="C1431" t="s">
        <v>43</v>
      </c>
      <c r="D1431" t="s">
        <v>36</v>
      </c>
      <c r="E1431">
        <v>234</v>
      </c>
      <c r="F1431" t="s">
        <v>37</v>
      </c>
      <c r="G1431">
        <v>1</v>
      </c>
      <c r="H1431">
        <v>4</v>
      </c>
      <c r="I1431" t="s">
        <v>51</v>
      </c>
      <c r="J1431">
        <v>1</v>
      </c>
      <c r="K1431">
        <v>2013</v>
      </c>
      <c r="L1431">
        <v>2</v>
      </c>
      <c r="M1431" t="s">
        <v>46</v>
      </c>
      <c r="N1431">
        <v>68</v>
      </c>
      <c r="O1431">
        <v>2</v>
      </c>
      <c r="P1431">
        <v>1</v>
      </c>
      <c r="Q1431" t="s">
        <v>57</v>
      </c>
      <c r="R1431">
        <v>2</v>
      </c>
      <c r="S1431" t="s">
        <v>48</v>
      </c>
      <c r="T1431">
        <v>2269</v>
      </c>
      <c r="U1431" t="str">
        <f t="shared" si="67"/>
        <v>Low</v>
      </c>
      <c r="V1431">
        <v>18024</v>
      </c>
      <c r="W1431">
        <v>0</v>
      </c>
      <c r="X1431" t="s">
        <v>42</v>
      </c>
      <c r="Y1431" t="s">
        <v>43</v>
      </c>
      <c r="Z1431">
        <v>14</v>
      </c>
      <c r="AA1431">
        <v>3</v>
      </c>
      <c r="AB1431">
        <v>2</v>
      </c>
      <c r="AC1431">
        <v>80</v>
      </c>
      <c r="AD1431">
        <v>1</v>
      </c>
      <c r="AE1431">
        <v>3</v>
      </c>
      <c r="AF1431">
        <v>2</v>
      </c>
      <c r="AG1431">
        <v>3</v>
      </c>
      <c r="AH1431" t="str">
        <f t="shared" si="68"/>
        <v>0-2 Years</v>
      </c>
      <c r="AI1431">
        <v>2</v>
      </c>
      <c r="AJ1431">
        <v>2</v>
      </c>
      <c r="AK1431">
        <v>2</v>
      </c>
      <c r="AL1431">
        <v>2</v>
      </c>
    </row>
    <row r="1432" spans="1:38" x14ac:dyDescent="0.25">
      <c r="A1432">
        <v>39</v>
      </c>
      <c r="B1432" t="str">
        <f t="shared" si="66"/>
        <v>Mid Career (31-45)</v>
      </c>
      <c r="C1432" t="s">
        <v>43</v>
      </c>
      <c r="D1432" t="s">
        <v>36</v>
      </c>
      <c r="E1432">
        <v>116</v>
      </c>
      <c r="F1432" t="s">
        <v>45</v>
      </c>
      <c r="G1432">
        <v>24</v>
      </c>
      <c r="H1432">
        <v>1</v>
      </c>
      <c r="I1432" t="s">
        <v>38</v>
      </c>
      <c r="J1432">
        <v>1</v>
      </c>
      <c r="K1432">
        <v>2014</v>
      </c>
      <c r="L1432">
        <v>1</v>
      </c>
      <c r="M1432" t="s">
        <v>46</v>
      </c>
      <c r="N1432">
        <v>52</v>
      </c>
      <c r="O1432">
        <v>3</v>
      </c>
      <c r="P1432">
        <v>2</v>
      </c>
      <c r="Q1432" t="s">
        <v>47</v>
      </c>
      <c r="R1432">
        <v>4</v>
      </c>
      <c r="S1432" t="s">
        <v>41</v>
      </c>
      <c r="T1432">
        <v>4108</v>
      </c>
      <c r="U1432" t="str">
        <f t="shared" si="67"/>
        <v>Medium</v>
      </c>
      <c r="V1432">
        <v>5340</v>
      </c>
      <c r="W1432">
        <v>7</v>
      </c>
      <c r="X1432" t="s">
        <v>42</v>
      </c>
      <c r="Y1432" t="s">
        <v>43</v>
      </c>
      <c r="Z1432">
        <v>13</v>
      </c>
      <c r="AA1432">
        <v>3</v>
      </c>
      <c r="AB1432">
        <v>1</v>
      </c>
      <c r="AC1432">
        <v>80</v>
      </c>
      <c r="AD1432">
        <v>0</v>
      </c>
      <c r="AE1432">
        <v>18</v>
      </c>
      <c r="AF1432">
        <v>2</v>
      </c>
      <c r="AG1432">
        <v>3</v>
      </c>
      <c r="AH1432" t="str">
        <f t="shared" si="68"/>
        <v>6+ Years</v>
      </c>
      <c r="AI1432">
        <v>7</v>
      </c>
      <c r="AJ1432">
        <v>7</v>
      </c>
      <c r="AK1432">
        <v>1</v>
      </c>
      <c r="AL1432">
        <v>7</v>
      </c>
    </row>
    <row r="1433" spans="1:38" x14ac:dyDescent="0.25">
      <c r="A1433">
        <v>38</v>
      </c>
      <c r="B1433" t="str">
        <f t="shared" si="66"/>
        <v>Mid Career (31-45)</v>
      </c>
      <c r="C1433" t="s">
        <v>43</v>
      </c>
      <c r="D1433" t="s">
        <v>36</v>
      </c>
      <c r="E1433">
        <v>201</v>
      </c>
      <c r="F1433" t="s">
        <v>45</v>
      </c>
      <c r="G1433">
        <v>10</v>
      </c>
      <c r="H1433">
        <v>3</v>
      </c>
      <c r="I1433" t="s">
        <v>51</v>
      </c>
      <c r="J1433">
        <v>1</v>
      </c>
      <c r="K1433">
        <v>2015</v>
      </c>
      <c r="L1433">
        <v>2</v>
      </c>
      <c r="M1433" t="s">
        <v>39</v>
      </c>
      <c r="N1433">
        <v>99</v>
      </c>
      <c r="O1433">
        <v>1</v>
      </c>
      <c r="P1433">
        <v>3</v>
      </c>
      <c r="Q1433" t="s">
        <v>58</v>
      </c>
      <c r="R1433">
        <v>3</v>
      </c>
      <c r="S1433" t="s">
        <v>48</v>
      </c>
      <c r="T1433">
        <v>13206</v>
      </c>
      <c r="U1433" t="str">
        <f t="shared" si="67"/>
        <v>High</v>
      </c>
      <c r="V1433">
        <v>3376</v>
      </c>
      <c r="W1433">
        <v>3</v>
      </c>
      <c r="X1433" t="s">
        <v>42</v>
      </c>
      <c r="Y1433" t="s">
        <v>43</v>
      </c>
      <c r="Z1433">
        <v>12</v>
      </c>
      <c r="AA1433">
        <v>3</v>
      </c>
      <c r="AB1433">
        <v>1</v>
      </c>
      <c r="AC1433">
        <v>80</v>
      </c>
      <c r="AD1433">
        <v>1</v>
      </c>
      <c r="AE1433">
        <v>20</v>
      </c>
      <c r="AF1433">
        <v>3</v>
      </c>
      <c r="AG1433">
        <v>3</v>
      </c>
      <c r="AH1433" t="str">
        <f t="shared" si="68"/>
        <v>6+ Years</v>
      </c>
      <c r="AI1433">
        <v>18</v>
      </c>
      <c r="AJ1433">
        <v>16</v>
      </c>
      <c r="AK1433">
        <v>1</v>
      </c>
      <c r="AL1433">
        <v>11</v>
      </c>
    </row>
    <row r="1434" spans="1:38" x14ac:dyDescent="0.25">
      <c r="A1434">
        <v>32</v>
      </c>
      <c r="B1434" t="str">
        <f t="shared" si="66"/>
        <v>Mid Career (31-45)</v>
      </c>
      <c r="C1434" t="s">
        <v>43</v>
      </c>
      <c r="D1434" t="s">
        <v>36</v>
      </c>
      <c r="E1434">
        <v>801</v>
      </c>
      <c r="F1434" t="s">
        <v>37</v>
      </c>
      <c r="G1434">
        <v>1</v>
      </c>
      <c r="H1434">
        <v>4</v>
      </c>
      <c r="I1434" t="s">
        <v>59</v>
      </c>
      <c r="J1434">
        <v>1</v>
      </c>
      <c r="K1434">
        <v>2016</v>
      </c>
      <c r="L1434">
        <v>3</v>
      </c>
      <c r="M1434" t="s">
        <v>39</v>
      </c>
      <c r="N1434">
        <v>48</v>
      </c>
      <c r="O1434">
        <v>3</v>
      </c>
      <c r="P1434">
        <v>3</v>
      </c>
      <c r="Q1434" t="s">
        <v>40</v>
      </c>
      <c r="R1434">
        <v>4</v>
      </c>
      <c r="S1434" t="s">
        <v>48</v>
      </c>
      <c r="T1434">
        <v>10422</v>
      </c>
      <c r="U1434" t="str">
        <f t="shared" si="67"/>
        <v>High</v>
      </c>
      <c r="V1434">
        <v>24032</v>
      </c>
      <c r="W1434">
        <v>1</v>
      </c>
      <c r="X1434" t="s">
        <v>42</v>
      </c>
      <c r="Y1434" t="s">
        <v>43</v>
      </c>
      <c r="Z1434">
        <v>19</v>
      </c>
      <c r="AA1434">
        <v>3</v>
      </c>
      <c r="AB1434">
        <v>3</v>
      </c>
      <c r="AC1434">
        <v>80</v>
      </c>
      <c r="AD1434">
        <v>2</v>
      </c>
      <c r="AE1434">
        <v>14</v>
      </c>
      <c r="AF1434">
        <v>3</v>
      </c>
      <c r="AG1434">
        <v>3</v>
      </c>
      <c r="AH1434" t="str">
        <f t="shared" si="68"/>
        <v>6+ Years</v>
      </c>
      <c r="AI1434">
        <v>14</v>
      </c>
      <c r="AJ1434">
        <v>10</v>
      </c>
      <c r="AK1434">
        <v>5</v>
      </c>
      <c r="AL1434">
        <v>7</v>
      </c>
    </row>
    <row r="1435" spans="1:38" x14ac:dyDescent="0.25">
      <c r="A1435">
        <v>37</v>
      </c>
      <c r="B1435" t="str">
        <f t="shared" si="66"/>
        <v>Mid Career (31-45)</v>
      </c>
      <c r="C1435" t="s">
        <v>43</v>
      </c>
      <c r="D1435" t="s">
        <v>36</v>
      </c>
      <c r="E1435">
        <v>161</v>
      </c>
      <c r="F1435" t="s">
        <v>45</v>
      </c>
      <c r="G1435">
        <v>10</v>
      </c>
      <c r="H1435">
        <v>3</v>
      </c>
      <c r="I1435" t="s">
        <v>38</v>
      </c>
      <c r="J1435">
        <v>1</v>
      </c>
      <c r="K1435">
        <v>2017</v>
      </c>
      <c r="L1435">
        <v>3</v>
      </c>
      <c r="M1435" t="s">
        <v>39</v>
      </c>
      <c r="N1435">
        <v>42</v>
      </c>
      <c r="O1435">
        <v>4</v>
      </c>
      <c r="P1435">
        <v>3</v>
      </c>
      <c r="Q1435" t="s">
        <v>58</v>
      </c>
      <c r="R1435">
        <v>4</v>
      </c>
      <c r="S1435" t="s">
        <v>48</v>
      </c>
      <c r="T1435">
        <v>13744</v>
      </c>
      <c r="U1435" t="str">
        <f t="shared" si="67"/>
        <v>High</v>
      </c>
      <c r="V1435">
        <v>15471</v>
      </c>
      <c r="W1435">
        <v>1</v>
      </c>
      <c r="X1435" t="s">
        <v>42</v>
      </c>
      <c r="Y1435" t="s">
        <v>35</v>
      </c>
      <c r="Z1435">
        <v>25</v>
      </c>
      <c r="AA1435">
        <v>4</v>
      </c>
      <c r="AB1435">
        <v>1</v>
      </c>
      <c r="AC1435">
        <v>80</v>
      </c>
      <c r="AD1435">
        <v>1</v>
      </c>
      <c r="AE1435">
        <v>16</v>
      </c>
      <c r="AF1435">
        <v>2</v>
      </c>
      <c r="AG1435">
        <v>3</v>
      </c>
      <c r="AH1435" t="str">
        <f t="shared" si="68"/>
        <v>6+ Years</v>
      </c>
      <c r="AI1435">
        <v>16</v>
      </c>
      <c r="AJ1435">
        <v>11</v>
      </c>
      <c r="AK1435">
        <v>6</v>
      </c>
      <c r="AL1435">
        <v>8</v>
      </c>
    </row>
    <row r="1436" spans="1:38" x14ac:dyDescent="0.25">
      <c r="A1436">
        <v>25</v>
      </c>
      <c r="B1436" t="str">
        <f t="shared" si="66"/>
        <v>Early Career (18-30)</v>
      </c>
      <c r="C1436" t="s">
        <v>43</v>
      </c>
      <c r="D1436" t="s">
        <v>36</v>
      </c>
      <c r="E1436">
        <v>1382</v>
      </c>
      <c r="F1436" t="s">
        <v>37</v>
      </c>
      <c r="G1436">
        <v>8</v>
      </c>
      <c r="H1436">
        <v>2</v>
      </c>
      <c r="I1436" t="s">
        <v>49</v>
      </c>
      <c r="J1436">
        <v>1</v>
      </c>
      <c r="K1436">
        <v>2018</v>
      </c>
      <c r="L1436">
        <v>1</v>
      </c>
      <c r="M1436" t="s">
        <v>39</v>
      </c>
      <c r="N1436">
        <v>85</v>
      </c>
      <c r="O1436">
        <v>3</v>
      </c>
      <c r="P1436">
        <v>2</v>
      </c>
      <c r="Q1436" t="s">
        <v>40</v>
      </c>
      <c r="R1436">
        <v>3</v>
      </c>
      <c r="S1436" t="s">
        <v>52</v>
      </c>
      <c r="T1436">
        <v>4907</v>
      </c>
      <c r="U1436" t="str">
        <f t="shared" si="67"/>
        <v>Medium</v>
      </c>
      <c r="V1436">
        <v>13684</v>
      </c>
      <c r="W1436">
        <v>0</v>
      </c>
      <c r="X1436" t="s">
        <v>42</v>
      </c>
      <c r="Y1436" t="s">
        <v>35</v>
      </c>
      <c r="Z1436">
        <v>22</v>
      </c>
      <c r="AA1436">
        <v>4</v>
      </c>
      <c r="AB1436">
        <v>2</v>
      </c>
      <c r="AC1436">
        <v>80</v>
      </c>
      <c r="AD1436">
        <v>1</v>
      </c>
      <c r="AE1436">
        <v>6</v>
      </c>
      <c r="AF1436">
        <v>3</v>
      </c>
      <c r="AG1436">
        <v>2</v>
      </c>
      <c r="AH1436" t="str">
        <f t="shared" si="68"/>
        <v>3-5 Years</v>
      </c>
      <c r="AI1436">
        <v>5</v>
      </c>
      <c r="AJ1436">
        <v>3</v>
      </c>
      <c r="AK1436">
        <v>0</v>
      </c>
      <c r="AL1436">
        <v>4</v>
      </c>
    </row>
    <row r="1437" spans="1:38" x14ac:dyDescent="0.25">
      <c r="A1437">
        <v>52</v>
      </c>
      <c r="B1437" t="str">
        <f t="shared" si="66"/>
        <v>Late Career (46+)</v>
      </c>
      <c r="C1437" t="s">
        <v>43</v>
      </c>
      <c r="D1437" t="s">
        <v>55</v>
      </c>
      <c r="E1437">
        <v>585</v>
      </c>
      <c r="F1437" t="s">
        <v>37</v>
      </c>
      <c r="G1437">
        <v>29</v>
      </c>
      <c r="H1437">
        <v>4</v>
      </c>
      <c r="I1437" t="s">
        <v>38</v>
      </c>
      <c r="J1437">
        <v>1</v>
      </c>
      <c r="K1437">
        <v>2019</v>
      </c>
      <c r="L1437">
        <v>1</v>
      </c>
      <c r="M1437" t="s">
        <v>46</v>
      </c>
      <c r="N1437">
        <v>40</v>
      </c>
      <c r="O1437">
        <v>3</v>
      </c>
      <c r="P1437">
        <v>1</v>
      </c>
      <c r="Q1437" t="s">
        <v>57</v>
      </c>
      <c r="R1437">
        <v>4</v>
      </c>
      <c r="S1437" t="s">
        <v>52</v>
      </c>
      <c r="T1437">
        <v>3482</v>
      </c>
      <c r="U1437" t="str">
        <f t="shared" si="67"/>
        <v>Medium</v>
      </c>
      <c r="V1437">
        <v>19788</v>
      </c>
      <c r="W1437">
        <v>2</v>
      </c>
      <c r="X1437" t="s">
        <v>42</v>
      </c>
      <c r="Y1437" t="s">
        <v>43</v>
      </c>
      <c r="Z1437">
        <v>15</v>
      </c>
      <c r="AA1437">
        <v>3</v>
      </c>
      <c r="AB1437">
        <v>2</v>
      </c>
      <c r="AC1437">
        <v>80</v>
      </c>
      <c r="AD1437">
        <v>2</v>
      </c>
      <c r="AE1437">
        <v>16</v>
      </c>
      <c r="AF1437">
        <v>3</v>
      </c>
      <c r="AG1437">
        <v>2</v>
      </c>
      <c r="AH1437" t="str">
        <f t="shared" si="68"/>
        <v>6+ Years</v>
      </c>
      <c r="AI1437">
        <v>9</v>
      </c>
      <c r="AJ1437">
        <v>8</v>
      </c>
      <c r="AK1437">
        <v>0</v>
      </c>
      <c r="AL1437">
        <v>0</v>
      </c>
    </row>
    <row r="1438" spans="1:38" x14ac:dyDescent="0.25">
      <c r="A1438">
        <v>44</v>
      </c>
      <c r="B1438" t="str">
        <f t="shared" si="66"/>
        <v>Mid Career (31-45)</v>
      </c>
      <c r="C1438" t="s">
        <v>43</v>
      </c>
      <c r="D1438" t="s">
        <v>36</v>
      </c>
      <c r="E1438">
        <v>1037</v>
      </c>
      <c r="F1438" t="s">
        <v>45</v>
      </c>
      <c r="G1438">
        <v>1</v>
      </c>
      <c r="H1438">
        <v>3</v>
      </c>
      <c r="I1438" t="s">
        <v>51</v>
      </c>
      <c r="J1438">
        <v>1</v>
      </c>
      <c r="K1438">
        <v>2020</v>
      </c>
      <c r="L1438">
        <v>2</v>
      </c>
      <c r="M1438" t="s">
        <v>46</v>
      </c>
      <c r="N1438">
        <v>42</v>
      </c>
      <c r="O1438">
        <v>3</v>
      </c>
      <c r="P1438">
        <v>1</v>
      </c>
      <c r="Q1438" t="s">
        <v>47</v>
      </c>
      <c r="R1438">
        <v>4</v>
      </c>
      <c r="S1438" t="s">
        <v>41</v>
      </c>
      <c r="T1438">
        <v>2436</v>
      </c>
      <c r="U1438" t="str">
        <f t="shared" si="67"/>
        <v>Low</v>
      </c>
      <c r="V1438">
        <v>13422</v>
      </c>
      <c r="W1438">
        <v>6</v>
      </c>
      <c r="X1438" t="s">
        <v>42</v>
      </c>
      <c r="Y1438" t="s">
        <v>35</v>
      </c>
      <c r="Z1438">
        <v>12</v>
      </c>
      <c r="AA1438">
        <v>3</v>
      </c>
      <c r="AB1438">
        <v>3</v>
      </c>
      <c r="AC1438">
        <v>80</v>
      </c>
      <c r="AD1438">
        <v>0</v>
      </c>
      <c r="AE1438">
        <v>6</v>
      </c>
      <c r="AF1438">
        <v>2</v>
      </c>
      <c r="AG1438">
        <v>3</v>
      </c>
      <c r="AH1438" t="str">
        <f t="shared" si="68"/>
        <v>3-5 Years</v>
      </c>
      <c r="AI1438">
        <v>4</v>
      </c>
      <c r="AJ1438">
        <v>3</v>
      </c>
      <c r="AK1438">
        <v>1</v>
      </c>
      <c r="AL1438">
        <v>2</v>
      </c>
    </row>
    <row r="1439" spans="1:38" x14ac:dyDescent="0.25">
      <c r="A1439">
        <v>21</v>
      </c>
      <c r="B1439" t="str">
        <f t="shared" si="66"/>
        <v>Early Career (18-30)</v>
      </c>
      <c r="C1439" t="s">
        <v>43</v>
      </c>
      <c r="D1439" t="s">
        <v>36</v>
      </c>
      <c r="E1439">
        <v>501</v>
      </c>
      <c r="F1439" t="s">
        <v>37</v>
      </c>
      <c r="G1439">
        <v>5</v>
      </c>
      <c r="H1439">
        <v>1</v>
      </c>
      <c r="I1439" t="s">
        <v>51</v>
      </c>
      <c r="J1439">
        <v>1</v>
      </c>
      <c r="K1439">
        <v>2021</v>
      </c>
      <c r="L1439">
        <v>3</v>
      </c>
      <c r="M1439" t="s">
        <v>46</v>
      </c>
      <c r="N1439">
        <v>58</v>
      </c>
      <c r="O1439">
        <v>3</v>
      </c>
      <c r="P1439">
        <v>1</v>
      </c>
      <c r="Q1439" t="s">
        <v>57</v>
      </c>
      <c r="R1439">
        <v>1</v>
      </c>
      <c r="S1439" t="s">
        <v>41</v>
      </c>
      <c r="T1439">
        <v>2380</v>
      </c>
      <c r="U1439" t="str">
        <f t="shared" si="67"/>
        <v>Low</v>
      </c>
      <c r="V1439">
        <v>25479</v>
      </c>
      <c r="W1439">
        <v>1</v>
      </c>
      <c r="X1439" t="s">
        <v>42</v>
      </c>
      <c r="Y1439" t="s">
        <v>35</v>
      </c>
      <c r="Z1439">
        <v>11</v>
      </c>
      <c r="AA1439">
        <v>3</v>
      </c>
      <c r="AB1439">
        <v>4</v>
      </c>
      <c r="AC1439">
        <v>80</v>
      </c>
      <c r="AD1439">
        <v>0</v>
      </c>
      <c r="AE1439">
        <v>2</v>
      </c>
      <c r="AF1439">
        <v>6</v>
      </c>
      <c r="AG1439">
        <v>3</v>
      </c>
      <c r="AH1439" t="str">
        <f t="shared" si="68"/>
        <v>0-2 Years</v>
      </c>
      <c r="AI1439">
        <v>2</v>
      </c>
      <c r="AJ1439">
        <v>2</v>
      </c>
      <c r="AK1439">
        <v>1</v>
      </c>
      <c r="AL1439">
        <v>2</v>
      </c>
    </row>
    <row r="1440" spans="1:38" x14ac:dyDescent="0.25">
      <c r="A1440">
        <v>39</v>
      </c>
      <c r="B1440" t="str">
        <f t="shared" si="66"/>
        <v>Mid Career (31-45)</v>
      </c>
      <c r="C1440" t="s">
        <v>43</v>
      </c>
      <c r="D1440" t="s">
        <v>55</v>
      </c>
      <c r="E1440">
        <v>105</v>
      </c>
      <c r="F1440" t="s">
        <v>45</v>
      </c>
      <c r="G1440">
        <v>9</v>
      </c>
      <c r="H1440">
        <v>3</v>
      </c>
      <c r="I1440" t="s">
        <v>38</v>
      </c>
      <c r="J1440">
        <v>1</v>
      </c>
      <c r="K1440">
        <v>2022</v>
      </c>
      <c r="L1440">
        <v>4</v>
      </c>
      <c r="M1440" t="s">
        <v>46</v>
      </c>
      <c r="N1440">
        <v>87</v>
      </c>
      <c r="O1440">
        <v>3</v>
      </c>
      <c r="P1440">
        <v>5</v>
      </c>
      <c r="Q1440" t="s">
        <v>56</v>
      </c>
      <c r="R1440">
        <v>4</v>
      </c>
      <c r="S1440" t="s">
        <v>41</v>
      </c>
      <c r="T1440">
        <v>19431</v>
      </c>
      <c r="U1440" t="str">
        <f t="shared" si="67"/>
        <v>High</v>
      </c>
      <c r="V1440">
        <v>15302</v>
      </c>
      <c r="W1440">
        <v>2</v>
      </c>
      <c r="X1440" t="s">
        <v>42</v>
      </c>
      <c r="Y1440" t="s">
        <v>43</v>
      </c>
      <c r="Z1440">
        <v>13</v>
      </c>
      <c r="AA1440">
        <v>3</v>
      </c>
      <c r="AB1440">
        <v>3</v>
      </c>
      <c r="AC1440">
        <v>80</v>
      </c>
      <c r="AD1440">
        <v>0</v>
      </c>
      <c r="AE1440">
        <v>21</v>
      </c>
      <c r="AF1440">
        <v>3</v>
      </c>
      <c r="AG1440">
        <v>2</v>
      </c>
      <c r="AH1440" t="str">
        <f t="shared" si="68"/>
        <v>6+ Years</v>
      </c>
      <c r="AI1440">
        <v>6</v>
      </c>
      <c r="AJ1440">
        <v>0</v>
      </c>
      <c r="AK1440">
        <v>1</v>
      </c>
      <c r="AL1440">
        <v>3</v>
      </c>
    </row>
    <row r="1441" spans="1:38" x14ac:dyDescent="0.25">
      <c r="A1441">
        <v>23</v>
      </c>
      <c r="B1441" t="str">
        <f t="shared" si="66"/>
        <v>Early Career (18-30)</v>
      </c>
      <c r="C1441" t="s">
        <v>35</v>
      </c>
      <c r="D1441" t="s">
        <v>44</v>
      </c>
      <c r="E1441">
        <v>638</v>
      </c>
      <c r="F1441" t="s">
        <v>37</v>
      </c>
      <c r="G1441">
        <v>9</v>
      </c>
      <c r="H1441">
        <v>3</v>
      </c>
      <c r="I1441" t="s">
        <v>59</v>
      </c>
      <c r="J1441">
        <v>1</v>
      </c>
      <c r="K1441">
        <v>2023</v>
      </c>
      <c r="L1441">
        <v>4</v>
      </c>
      <c r="M1441" t="s">
        <v>46</v>
      </c>
      <c r="N1441">
        <v>33</v>
      </c>
      <c r="O1441">
        <v>3</v>
      </c>
      <c r="P1441">
        <v>1</v>
      </c>
      <c r="Q1441" t="s">
        <v>57</v>
      </c>
      <c r="R1441">
        <v>1</v>
      </c>
      <c r="S1441" t="s">
        <v>48</v>
      </c>
      <c r="T1441">
        <v>1790</v>
      </c>
      <c r="U1441" t="str">
        <f t="shared" si="67"/>
        <v>Low</v>
      </c>
      <c r="V1441">
        <v>26956</v>
      </c>
      <c r="W1441">
        <v>1</v>
      </c>
      <c r="X1441" t="s">
        <v>42</v>
      </c>
      <c r="Y1441" t="s">
        <v>43</v>
      </c>
      <c r="Z1441">
        <v>19</v>
      </c>
      <c r="AA1441">
        <v>3</v>
      </c>
      <c r="AB1441">
        <v>1</v>
      </c>
      <c r="AC1441">
        <v>80</v>
      </c>
      <c r="AD1441">
        <v>1</v>
      </c>
      <c r="AE1441">
        <v>1</v>
      </c>
      <c r="AF1441">
        <v>3</v>
      </c>
      <c r="AG1441">
        <v>2</v>
      </c>
      <c r="AH1441" t="str">
        <f t="shared" si="68"/>
        <v>0-2 Years</v>
      </c>
      <c r="AI1441">
        <v>1</v>
      </c>
      <c r="AJ1441">
        <v>0</v>
      </c>
      <c r="AK1441">
        <v>1</v>
      </c>
      <c r="AL1441">
        <v>0</v>
      </c>
    </row>
    <row r="1442" spans="1:38" x14ac:dyDescent="0.25">
      <c r="A1442">
        <v>36</v>
      </c>
      <c r="B1442" t="str">
        <f t="shared" si="66"/>
        <v>Mid Career (31-45)</v>
      </c>
      <c r="C1442" t="s">
        <v>43</v>
      </c>
      <c r="D1442" t="s">
        <v>36</v>
      </c>
      <c r="E1442">
        <v>557</v>
      </c>
      <c r="F1442" t="s">
        <v>37</v>
      </c>
      <c r="G1442">
        <v>3</v>
      </c>
      <c r="H1442">
        <v>3</v>
      </c>
      <c r="I1442" t="s">
        <v>51</v>
      </c>
      <c r="J1442">
        <v>1</v>
      </c>
      <c r="K1442">
        <v>2024</v>
      </c>
      <c r="L1442">
        <v>1</v>
      </c>
      <c r="M1442" t="s">
        <v>39</v>
      </c>
      <c r="N1442">
        <v>94</v>
      </c>
      <c r="O1442">
        <v>2</v>
      </c>
      <c r="P1442">
        <v>3</v>
      </c>
      <c r="Q1442" t="s">
        <v>40</v>
      </c>
      <c r="R1442">
        <v>4</v>
      </c>
      <c r="S1442" t="s">
        <v>48</v>
      </c>
      <c r="T1442">
        <v>7644</v>
      </c>
      <c r="U1442" t="str">
        <f t="shared" si="67"/>
        <v>High</v>
      </c>
      <c r="V1442">
        <v>12695</v>
      </c>
      <c r="W1442">
        <v>0</v>
      </c>
      <c r="X1442" t="s">
        <v>42</v>
      </c>
      <c r="Y1442" t="s">
        <v>43</v>
      </c>
      <c r="Z1442">
        <v>19</v>
      </c>
      <c r="AA1442">
        <v>3</v>
      </c>
      <c r="AB1442">
        <v>3</v>
      </c>
      <c r="AC1442">
        <v>80</v>
      </c>
      <c r="AD1442">
        <v>2</v>
      </c>
      <c r="AE1442">
        <v>10</v>
      </c>
      <c r="AF1442">
        <v>2</v>
      </c>
      <c r="AG1442">
        <v>3</v>
      </c>
      <c r="AH1442" t="str">
        <f t="shared" si="68"/>
        <v>6+ Years</v>
      </c>
      <c r="AI1442">
        <v>9</v>
      </c>
      <c r="AJ1442">
        <v>7</v>
      </c>
      <c r="AK1442">
        <v>3</v>
      </c>
      <c r="AL1442">
        <v>4</v>
      </c>
    </row>
    <row r="1443" spans="1:38" x14ac:dyDescent="0.25">
      <c r="A1443">
        <v>36</v>
      </c>
      <c r="B1443" t="str">
        <f t="shared" si="66"/>
        <v>Mid Career (31-45)</v>
      </c>
      <c r="C1443" t="s">
        <v>43</v>
      </c>
      <c r="D1443" t="s">
        <v>44</v>
      </c>
      <c r="E1443">
        <v>688</v>
      </c>
      <c r="F1443" t="s">
        <v>45</v>
      </c>
      <c r="G1443">
        <v>4</v>
      </c>
      <c r="H1443">
        <v>2</v>
      </c>
      <c r="I1443" t="s">
        <v>38</v>
      </c>
      <c r="J1443">
        <v>1</v>
      </c>
      <c r="K1443">
        <v>2025</v>
      </c>
      <c r="L1443">
        <v>4</v>
      </c>
      <c r="M1443" t="s">
        <v>39</v>
      </c>
      <c r="N1443">
        <v>97</v>
      </c>
      <c r="O1443">
        <v>3</v>
      </c>
      <c r="P1443">
        <v>2</v>
      </c>
      <c r="Q1443" t="s">
        <v>53</v>
      </c>
      <c r="R1443">
        <v>2</v>
      </c>
      <c r="S1443" t="s">
        <v>52</v>
      </c>
      <c r="T1443">
        <v>5131</v>
      </c>
      <c r="U1443" t="str">
        <f t="shared" si="67"/>
        <v>Medium</v>
      </c>
      <c r="V1443">
        <v>9192</v>
      </c>
      <c r="W1443">
        <v>7</v>
      </c>
      <c r="X1443" t="s">
        <v>42</v>
      </c>
      <c r="Y1443" t="s">
        <v>43</v>
      </c>
      <c r="Z1443">
        <v>13</v>
      </c>
      <c r="AA1443">
        <v>3</v>
      </c>
      <c r="AB1443">
        <v>2</v>
      </c>
      <c r="AC1443">
        <v>80</v>
      </c>
      <c r="AD1443">
        <v>3</v>
      </c>
      <c r="AE1443">
        <v>18</v>
      </c>
      <c r="AF1443">
        <v>3</v>
      </c>
      <c r="AG1443">
        <v>3</v>
      </c>
      <c r="AH1443" t="str">
        <f t="shared" si="68"/>
        <v>3-5 Years</v>
      </c>
      <c r="AI1443">
        <v>4</v>
      </c>
      <c r="AJ1443">
        <v>2</v>
      </c>
      <c r="AK1443">
        <v>0</v>
      </c>
      <c r="AL1443">
        <v>2</v>
      </c>
    </row>
    <row r="1444" spans="1:38" x14ac:dyDescent="0.25">
      <c r="A1444">
        <v>56</v>
      </c>
      <c r="B1444" t="str">
        <f t="shared" si="66"/>
        <v>Late Career (46+)</v>
      </c>
      <c r="C1444" t="s">
        <v>43</v>
      </c>
      <c r="D1444" t="s">
        <v>55</v>
      </c>
      <c r="E1444">
        <v>667</v>
      </c>
      <c r="F1444" t="s">
        <v>45</v>
      </c>
      <c r="G1444">
        <v>1</v>
      </c>
      <c r="H1444">
        <v>4</v>
      </c>
      <c r="I1444" t="s">
        <v>38</v>
      </c>
      <c r="J1444">
        <v>1</v>
      </c>
      <c r="K1444">
        <v>2026</v>
      </c>
      <c r="L1444">
        <v>3</v>
      </c>
      <c r="M1444" t="s">
        <v>46</v>
      </c>
      <c r="N1444">
        <v>57</v>
      </c>
      <c r="O1444">
        <v>3</v>
      </c>
      <c r="P1444">
        <v>2</v>
      </c>
      <c r="Q1444" t="s">
        <v>54</v>
      </c>
      <c r="R1444">
        <v>3</v>
      </c>
      <c r="S1444" t="s">
        <v>52</v>
      </c>
      <c r="T1444">
        <v>6306</v>
      </c>
      <c r="U1444" t="str">
        <f t="shared" si="67"/>
        <v>Medium</v>
      </c>
      <c r="V1444">
        <v>26236</v>
      </c>
      <c r="W1444">
        <v>1</v>
      </c>
      <c r="X1444" t="s">
        <v>42</v>
      </c>
      <c r="Y1444" t="s">
        <v>43</v>
      </c>
      <c r="Z1444">
        <v>21</v>
      </c>
      <c r="AA1444">
        <v>4</v>
      </c>
      <c r="AB1444">
        <v>1</v>
      </c>
      <c r="AC1444">
        <v>80</v>
      </c>
      <c r="AD1444">
        <v>1</v>
      </c>
      <c r="AE1444">
        <v>13</v>
      </c>
      <c r="AF1444">
        <v>2</v>
      </c>
      <c r="AG1444">
        <v>2</v>
      </c>
      <c r="AH1444" t="str">
        <f t="shared" si="68"/>
        <v>6+ Years</v>
      </c>
      <c r="AI1444">
        <v>13</v>
      </c>
      <c r="AJ1444">
        <v>12</v>
      </c>
      <c r="AK1444">
        <v>1</v>
      </c>
      <c r="AL1444">
        <v>9</v>
      </c>
    </row>
    <row r="1445" spans="1:38" x14ac:dyDescent="0.25">
      <c r="A1445">
        <v>29</v>
      </c>
      <c r="B1445" t="str">
        <f t="shared" si="66"/>
        <v>Early Career (18-30)</v>
      </c>
      <c r="C1445" t="s">
        <v>35</v>
      </c>
      <c r="D1445" t="s">
        <v>36</v>
      </c>
      <c r="E1445">
        <v>1092</v>
      </c>
      <c r="F1445" t="s">
        <v>45</v>
      </c>
      <c r="G1445">
        <v>1</v>
      </c>
      <c r="H1445">
        <v>4</v>
      </c>
      <c r="I1445" t="s">
        <v>51</v>
      </c>
      <c r="J1445">
        <v>1</v>
      </c>
      <c r="K1445">
        <v>2027</v>
      </c>
      <c r="L1445">
        <v>1</v>
      </c>
      <c r="M1445" t="s">
        <v>46</v>
      </c>
      <c r="N1445">
        <v>36</v>
      </c>
      <c r="O1445">
        <v>3</v>
      </c>
      <c r="P1445">
        <v>1</v>
      </c>
      <c r="Q1445" t="s">
        <v>47</v>
      </c>
      <c r="R1445">
        <v>4</v>
      </c>
      <c r="S1445" t="s">
        <v>48</v>
      </c>
      <c r="T1445">
        <v>4787</v>
      </c>
      <c r="U1445" t="str">
        <f t="shared" si="67"/>
        <v>Medium</v>
      </c>
      <c r="V1445">
        <v>26124</v>
      </c>
      <c r="W1445">
        <v>9</v>
      </c>
      <c r="X1445" t="s">
        <v>42</v>
      </c>
      <c r="Y1445" t="s">
        <v>35</v>
      </c>
      <c r="Z1445">
        <v>14</v>
      </c>
      <c r="AA1445">
        <v>3</v>
      </c>
      <c r="AB1445">
        <v>2</v>
      </c>
      <c r="AC1445">
        <v>80</v>
      </c>
      <c r="AD1445">
        <v>3</v>
      </c>
      <c r="AE1445">
        <v>4</v>
      </c>
      <c r="AF1445">
        <v>3</v>
      </c>
      <c r="AG1445">
        <v>4</v>
      </c>
      <c r="AH1445" t="str">
        <f t="shared" si="68"/>
        <v>0-2 Years</v>
      </c>
      <c r="AI1445">
        <v>2</v>
      </c>
      <c r="AJ1445">
        <v>2</v>
      </c>
      <c r="AK1445">
        <v>2</v>
      </c>
      <c r="AL1445">
        <v>2</v>
      </c>
    </row>
    <row r="1446" spans="1:38" x14ac:dyDescent="0.25">
      <c r="A1446">
        <v>42</v>
      </c>
      <c r="B1446" t="str">
        <f t="shared" si="66"/>
        <v>Mid Career (31-45)</v>
      </c>
      <c r="C1446" t="s">
        <v>43</v>
      </c>
      <c r="D1446" t="s">
        <v>36</v>
      </c>
      <c r="E1446">
        <v>300</v>
      </c>
      <c r="F1446" t="s">
        <v>45</v>
      </c>
      <c r="G1446">
        <v>2</v>
      </c>
      <c r="H1446">
        <v>3</v>
      </c>
      <c r="I1446" t="s">
        <v>38</v>
      </c>
      <c r="J1446">
        <v>1</v>
      </c>
      <c r="K1446">
        <v>2031</v>
      </c>
      <c r="L1446">
        <v>1</v>
      </c>
      <c r="M1446" t="s">
        <v>46</v>
      </c>
      <c r="N1446">
        <v>56</v>
      </c>
      <c r="O1446">
        <v>3</v>
      </c>
      <c r="P1446">
        <v>5</v>
      </c>
      <c r="Q1446" t="s">
        <v>56</v>
      </c>
      <c r="R1446">
        <v>3</v>
      </c>
      <c r="S1446" t="s">
        <v>48</v>
      </c>
      <c r="T1446">
        <v>18880</v>
      </c>
      <c r="U1446" t="str">
        <f t="shared" si="67"/>
        <v>High</v>
      </c>
      <c r="V1446">
        <v>17312</v>
      </c>
      <c r="W1446">
        <v>5</v>
      </c>
      <c r="X1446" t="s">
        <v>42</v>
      </c>
      <c r="Y1446" t="s">
        <v>43</v>
      </c>
      <c r="Z1446">
        <v>11</v>
      </c>
      <c r="AA1446">
        <v>3</v>
      </c>
      <c r="AB1446">
        <v>1</v>
      </c>
      <c r="AC1446">
        <v>80</v>
      </c>
      <c r="AD1446">
        <v>0</v>
      </c>
      <c r="AE1446">
        <v>24</v>
      </c>
      <c r="AF1446">
        <v>2</v>
      </c>
      <c r="AG1446">
        <v>2</v>
      </c>
      <c r="AH1446" t="str">
        <f t="shared" si="68"/>
        <v>6+ Years</v>
      </c>
      <c r="AI1446">
        <v>22</v>
      </c>
      <c r="AJ1446">
        <v>6</v>
      </c>
      <c r="AK1446">
        <v>4</v>
      </c>
      <c r="AL1446">
        <v>14</v>
      </c>
    </row>
    <row r="1447" spans="1:38" x14ac:dyDescent="0.25">
      <c r="A1447">
        <v>56</v>
      </c>
      <c r="B1447" t="str">
        <f t="shared" si="66"/>
        <v>Late Career (46+)</v>
      </c>
      <c r="C1447" t="s">
        <v>35</v>
      </c>
      <c r="D1447" t="s">
        <v>36</v>
      </c>
      <c r="E1447">
        <v>310</v>
      </c>
      <c r="F1447" t="s">
        <v>45</v>
      </c>
      <c r="G1447">
        <v>7</v>
      </c>
      <c r="H1447">
        <v>2</v>
      </c>
      <c r="I1447" t="s">
        <v>60</v>
      </c>
      <c r="J1447">
        <v>1</v>
      </c>
      <c r="K1447">
        <v>2032</v>
      </c>
      <c r="L1447">
        <v>4</v>
      </c>
      <c r="M1447" t="s">
        <v>46</v>
      </c>
      <c r="N1447">
        <v>72</v>
      </c>
      <c r="O1447">
        <v>3</v>
      </c>
      <c r="P1447">
        <v>1</v>
      </c>
      <c r="Q1447" t="s">
        <v>50</v>
      </c>
      <c r="R1447">
        <v>3</v>
      </c>
      <c r="S1447" t="s">
        <v>48</v>
      </c>
      <c r="T1447">
        <v>2339</v>
      </c>
      <c r="U1447" t="str">
        <f t="shared" si="67"/>
        <v>Low</v>
      </c>
      <c r="V1447">
        <v>3666</v>
      </c>
      <c r="W1447">
        <v>8</v>
      </c>
      <c r="X1447" t="s">
        <v>42</v>
      </c>
      <c r="Y1447" t="s">
        <v>43</v>
      </c>
      <c r="Z1447">
        <v>11</v>
      </c>
      <c r="AA1447">
        <v>3</v>
      </c>
      <c r="AB1447">
        <v>4</v>
      </c>
      <c r="AC1447">
        <v>80</v>
      </c>
      <c r="AD1447">
        <v>1</v>
      </c>
      <c r="AE1447">
        <v>14</v>
      </c>
      <c r="AF1447">
        <v>4</v>
      </c>
      <c r="AG1447">
        <v>1</v>
      </c>
      <c r="AH1447" t="str">
        <f t="shared" si="68"/>
        <v>6+ Years</v>
      </c>
      <c r="AI1447">
        <v>10</v>
      </c>
      <c r="AJ1447">
        <v>9</v>
      </c>
      <c r="AK1447">
        <v>9</v>
      </c>
      <c r="AL1447">
        <v>8</v>
      </c>
    </row>
    <row r="1448" spans="1:38" x14ac:dyDescent="0.25">
      <c r="A1448">
        <v>41</v>
      </c>
      <c r="B1448" t="str">
        <f t="shared" si="66"/>
        <v>Mid Career (31-45)</v>
      </c>
      <c r="C1448" t="s">
        <v>43</v>
      </c>
      <c r="D1448" t="s">
        <v>36</v>
      </c>
      <c r="E1448">
        <v>582</v>
      </c>
      <c r="F1448" t="s">
        <v>45</v>
      </c>
      <c r="G1448">
        <v>28</v>
      </c>
      <c r="H1448">
        <v>4</v>
      </c>
      <c r="I1448" t="s">
        <v>38</v>
      </c>
      <c r="J1448">
        <v>1</v>
      </c>
      <c r="K1448">
        <v>2034</v>
      </c>
      <c r="L1448">
        <v>1</v>
      </c>
      <c r="M1448" t="s">
        <v>39</v>
      </c>
      <c r="N1448">
        <v>60</v>
      </c>
      <c r="O1448">
        <v>2</v>
      </c>
      <c r="P1448">
        <v>4</v>
      </c>
      <c r="Q1448" t="s">
        <v>53</v>
      </c>
      <c r="R1448">
        <v>2</v>
      </c>
      <c r="S1448" t="s">
        <v>48</v>
      </c>
      <c r="T1448">
        <v>13570</v>
      </c>
      <c r="U1448" t="str">
        <f t="shared" si="67"/>
        <v>High</v>
      </c>
      <c r="V1448">
        <v>5640</v>
      </c>
      <c r="W1448">
        <v>0</v>
      </c>
      <c r="X1448" t="s">
        <v>42</v>
      </c>
      <c r="Y1448" t="s">
        <v>43</v>
      </c>
      <c r="Z1448">
        <v>23</v>
      </c>
      <c r="AA1448">
        <v>4</v>
      </c>
      <c r="AB1448">
        <v>3</v>
      </c>
      <c r="AC1448">
        <v>80</v>
      </c>
      <c r="AD1448">
        <v>1</v>
      </c>
      <c r="AE1448">
        <v>21</v>
      </c>
      <c r="AF1448">
        <v>3</v>
      </c>
      <c r="AG1448">
        <v>3</v>
      </c>
      <c r="AH1448" t="str">
        <f t="shared" si="68"/>
        <v>6+ Years</v>
      </c>
      <c r="AI1448">
        <v>20</v>
      </c>
      <c r="AJ1448">
        <v>7</v>
      </c>
      <c r="AK1448">
        <v>0</v>
      </c>
      <c r="AL1448">
        <v>10</v>
      </c>
    </row>
    <row r="1449" spans="1:38" x14ac:dyDescent="0.25">
      <c r="A1449">
        <v>34</v>
      </c>
      <c r="B1449" t="str">
        <f t="shared" si="66"/>
        <v>Mid Career (31-45)</v>
      </c>
      <c r="C1449" t="s">
        <v>43</v>
      </c>
      <c r="D1449" t="s">
        <v>36</v>
      </c>
      <c r="E1449">
        <v>704</v>
      </c>
      <c r="F1449" t="s">
        <v>37</v>
      </c>
      <c r="G1449">
        <v>28</v>
      </c>
      <c r="H1449">
        <v>3</v>
      </c>
      <c r="I1449" t="s">
        <v>59</v>
      </c>
      <c r="J1449">
        <v>1</v>
      </c>
      <c r="K1449">
        <v>2035</v>
      </c>
      <c r="L1449">
        <v>4</v>
      </c>
      <c r="M1449" t="s">
        <v>39</v>
      </c>
      <c r="N1449">
        <v>95</v>
      </c>
      <c r="O1449">
        <v>2</v>
      </c>
      <c r="P1449">
        <v>2</v>
      </c>
      <c r="Q1449" t="s">
        <v>40</v>
      </c>
      <c r="R1449">
        <v>3</v>
      </c>
      <c r="S1449" t="s">
        <v>48</v>
      </c>
      <c r="T1449">
        <v>6712</v>
      </c>
      <c r="U1449" t="str">
        <f t="shared" si="67"/>
        <v>Medium</v>
      </c>
      <c r="V1449">
        <v>8978</v>
      </c>
      <c r="W1449">
        <v>1</v>
      </c>
      <c r="X1449" t="s">
        <v>42</v>
      </c>
      <c r="Y1449" t="s">
        <v>43</v>
      </c>
      <c r="Z1449">
        <v>21</v>
      </c>
      <c r="AA1449">
        <v>4</v>
      </c>
      <c r="AB1449">
        <v>4</v>
      </c>
      <c r="AC1449">
        <v>80</v>
      </c>
      <c r="AD1449">
        <v>2</v>
      </c>
      <c r="AE1449">
        <v>8</v>
      </c>
      <c r="AF1449">
        <v>2</v>
      </c>
      <c r="AG1449">
        <v>3</v>
      </c>
      <c r="AH1449" t="str">
        <f t="shared" si="68"/>
        <v>6+ Years</v>
      </c>
      <c r="AI1449">
        <v>8</v>
      </c>
      <c r="AJ1449">
        <v>7</v>
      </c>
      <c r="AK1449">
        <v>1</v>
      </c>
      <c r="AL1449">
        <v>7</v>
      </c>
    </row>
    <row r="1450" spans="1:38" x14ac:dyDescent="0.25">
      <c r="A1450">
        <v>36</v>
      </c>
      <c r="B1450" t="str">
        <f t="shared" si="66"/>
        <v>Mid Career (31-45)</v>
      </c>
      <c r="C1450" t="s">
        <v>43</v>
      </c>
      <c r="D1450" t="s">
        <v>55</v>
      </c>
      <c r="E1450">
        <v>301</v>
      </c>
      <c r="F1450" t="s">
        <v>37</v>
      </c>
      <c r="G1450">
        <v>15</v>
      </c>
      <c r="H1450">
        <v>4</v>
      </c>
      <c r="I1450" t="s">
        <v>59</v>
      </c>
      <c r="J1450">
        <v>1</v>
      </c>
      <c r="K1450">
        <v>2036</v>
      </c>
      <c r="L1450">
        <v>4</v>
      </c>
      <c r="M1450" t="s">
        <v>46</v>
      </c>
      <c r="N1450">
        <v>88</v>
      </c>
      <c r="O1450">
        <v>1</v>
      </c>
      <c r="P1450">
        <v>2</v>
      </c>
      <c r="Q1450" t="s">
        <v>40</v>
      </c>
      <c r="R1450">
        <v>4</v>
      </c>
      <c r="S1450" t="s">
        <v>52</v>
      </c>
      <c r="T1450">
        <v>5406</v>
      </c>
      <c r="U1450" t="str">
        <f t="shared" si="67"/>
        <v>Medium</v>
      </c>
      <c r="V1450">
        <v>10436</v>
      </c>
      <c r="W1450">
        <v>1</v>
      </c>
      <c r="X1450" t="s">
        <v>42</v>
      </c>
      <c r="Y1450" t="s">
        <v>43</v>
      </c>
      <c r="Z1450">
        <v>24</v>
      </c>
      <c r="AA1450">
        <v>4</v>
      </c>
      <c r="AB1450">
        <v>1</v>
      </c>
      <c r="AC1450">
        <v>80</v>
      </c>
      <c r="AD1450">
        <v>1</v>
      </c>
      <c r="AE1450">
        <v>15</v>
      </c>
      <c r="AF1450">
        <v>4</v>
      </c>
      <c r="AG1450">
        <v>2</v>
      </c>
      <c r="AH1450" t="str">
        <f t="shared" si="68"/>
        <v>6+ Years</v>
      </c>
      <c r="AI1450">
        <v>15</v>
      </c>
      <c r="AJ1450">
        <v>12</v>
      </c>
      <c r="AK1450">
        <v>11</v>
      </c>
      <c r="AL1450">
        <v>11</v>
      </c>
    </row>
    <row r="1451" spans="1:38" x14ac:dyDescent="0.25">
      <c r="A1451">
        <v>41</v>
      </c>
      <c r="B1451" t="str">
        <f t="shared" si="66"/>
        <v>Mid Career (31-45)</v>
      </c>
      <c r="C1451" t="s">
        <v>43</v>
      </c>
      <c r="D1451" t="s">
        <v>36</v>
      </c>
      <c r="E1451">
        <v>930</v>
      </c>
      <c r="F1451" t="s">
        <v>37</v>
      </c>
      <c r="G1451">
        <v>3</v>
      </c>
      <c r="H1451">
        <v>3</v>
      </c>
      <c r="I1451" t="s">
        <v>38</v>
      </c>
      <c r="J1451">
        <v>1</v>
      </c>
      <c r="K1451">
        <v>2037</v>
      </c>
      <c r="L1451">
        <v>3</v>
      </c>
      <c r="M1451" t="s">
        <v>46</v>
      </c>
      <c r="N1451">
        <v>57</v>
      </c>
      <c r="O1451">
        <v>2</v>
      </c>
      <c r="P1451">
        <v>2</v>
      </c>
      <c r="Q1451" t="s">
        <v>40</v>
      </c>
      <c r="R1451">
        <v>2</v>
      </c>
      <c r="S1451" t="s">
        <v>52</v>
      </c>
      <c r="T1451">
        <v>8938</v>
      </c>
      <c r="U1451" t="str">
        <f t="shared" si="67"/>
        <v>High</v>
      </c>
      <c r="V1451">
        <v>12227</v>
      </c>
      <c r="W1451">
        <v>2</v>
      </c>
      <c r="X1451" t="s">
        <v>42</v>
      </c>
      <c r="Y1451" t="s">
        <v>43</v>
      </c>
      <c r="Z1451">
        <v>11</v>
      </c>
      <c r="AA1451">
        <v>3</v>
      </c>
      <c r="AB1451">
        <v>3</v>
      </c>
      <c r="AC1451">
        <v>80</v>
      </c>
      <c r="AD1451">
        <v>1</v>
      </c>
      <c r="AE1451">
        <v>14</v>
      </c>
      <c r="AF1451">
        <v>5</v>
      </c>
      <c r="AG1451">
        <v>3</v>
      </c>
      <c r="AH1451" t="str">
        <f t="shared" si="68"/>
        <v>3-5 Years</v>
      </c>
      <c r="AI1451">
        <v>5</v>
      </c>
      <c r="AJ1451">
        <v>4</v>
      </c>
      <c r="AK1451">
        <v>0</v>
      </c>
      <c r="AL1451">
        <v>4</v>
      </c>
    </row>
    <row r="1452" spans="1:38" x14ac:dyDescent="0.25">
      <c r="A1452">
        <v>32</v>
      </c>
      <c r="B1452" t="str">
        <f t="shared" si="66"/>
        <v>Mid Career (31-45)</v>
      </c>
      <c r="C1452" t="s">
        <v>43</v>
      </c>
      <c r="D1452" t="s">
        <v>36</v>
      </c>
      <c r="E1452">
        <v>529</v>
      </c>
      <c r="F1452" t="s">
        <v>45</v>
      </c>
      <c r="G1452">
        <v>2</v>
      </c>
      <c r="H1452">
        <v>3</v>
      </c>
      <c r="I1452" t="s">
        <v>60</v>
      </c>
      <c r="J1452">
        <v>1</v>
      </c>
      <c r="K1452">
        <v>2038</v>
      </c>
      <c r="L1452">
        <v>4</v>
      </c>
      <c r="M1452" t="s">
        <v>46</v>
      </c>
      <c r="N1452">
        <v>78</v>
      </c>
      <c r="O1452">
        <v>3</v>
      </c>
      <c r="P1452">
        <v>1</v>
      </c>
      <c r="Q1452" t="s">
        <v>47</v>
      </c>
      <c r="R1452">
        <v>1</v>
      </c>
      <c r="S1452" t="s">
        <v>41</v>
      </c>
      <c r="T1452">
        <v>2439</v>
      </c>
      <c r="U1452" t="str">
        <f t="shared" si="67"/>
        <v>Low</v>
      </c>
      <c r="V1452">
        <v>11288</v>
      </c>
      <c r="W1452">
        <v>1</v>
      </c>
      <c r="X1452" t="s">
        <v>42</v>
      </c>
      <c r="Y1452" t="s">
        <v>43</v>
      </c>
      <c r="Z1452">
        <v>14</v>
      </c>
      <c r="AA1452">
        <v>3</v>
      </c>
      <c r="AB1452">
        <v>4</v>
      </c>
      <c r="AC1452">
        <v>80</v>
      </c>
      <c r="AD1452">
        <v>0</v>
      </c>
      <c r="AE1452">
        <v>4</v>
      </c>
      <c r="AF1452">
        <v>4</v>
      </c>
      <c r="AG1452">
        <v>3</v>
      </c>
      <c r="AH1452" t="str">
        <f t="shared" si="68"/>
        <v>3-5 Years</v>
      </c>
      <c r="AI1452">
        <v>4</v>
      </c>
      <c r="AJ1452">
        <v>2</v>
      </c>
      <c r="AK1452">
        <v>1</v>
      </c>
      <c r="AL1452">
        <v>2</v>
      </c>
    </row>
    <row r="1453" spans="1:38" x14ac:dyDescent="0.25">
      <c r="A1453">
        <v>35</v>
      </c>
      <c r="B1453" t="str">
        <f t="shared" si="66"/>
        <v>Mid Career (31-45)</v>
      </c>
      <c r="C1453" t="s">
        <v>43</v>
      </c>
      <c r="D1453" t="s">
        <v>36</v>
      </c>
      <c r="E1453">
        <v>1146</v>
      </c>
      <c r="F1453" t="s">
        <v>61</v>
      </c>
      <c r="G1453">
        <v>26</v>
      </c>
      <c r="H1453">
        <v>4</v>
      </c>
      <c r="I1453" t="s">
        <v>38</v>
      </c>
      <c r="J1453">
        <v>1</v>
      </c>
      <c r="K1453">
        <v>2040</v>
      </c>
      <c r="L1453">
        <v>3</v>
      </c>
      <c r="M1453" t="s">
        <v>39</v>
      </c>
      <c r="N1453">
        <v>31</v>
      </c>
      <c r="O1453">
        <v>3</v>
      </c>
      <c r="P1453">
        <v>3</v>
      </c>
      <c r="Q1453" t="s">
        <v>61</v>
      </c>
      <c r="R1453">
        <v>4</v>
      </c>
      <c r="S1453" t="s">
        <v>41</v>
      </c>
      <c r="T1453">
        <v>8837</v>
      </c>
      <c r="U1453" t="str">
        <f t="shared" si="67"/>
        <v>High</v>
      </c>
      <c r="V1453">
        <v>16642</v>
      </c>
      <c r="W1453">
        <v>1</v>
      </c>
      <c r="X1453" t="s">
        <v>42</v>
      </c>
      <c r="Y1453" t="s">
        <v>35</v>
      </c>
      <c r="Z1453">
        <v>16</v>
      </c>
      <c r="AA1453">
        <v>3</v>
      </c>
      <c r="AB1453">
        <v>3</v>
      </c>
      <c r="AC1453">
        <v>80</v>
      </c>
      <c r="AD1453">
        <v>0</v>
      </c>
      <c r="AE1453">
        <v>9</v>
      </c>
      <c r="AF1453">
        <v>2</v>
      </c>
      <c r="AG1453">
        <v>3</v>
      </c>
      <c r="AH1453" t="str">
        <f t="shared" si="68"/>
        <v>6+ Years</v>
      </c>
      <c r="AI1453">
        <v>9</v>
      </c>
      <c r="AJ1453">
        <v>0</v>
      </c>
      <c r="AK1453">
        <v>1</v>
      </c>
      <c r="AL1453">
        <v>7</v>
      </c>
    </row>
    <row r="1454" spans="1:38" x14ac:dyDescent="0.25">
      <c r="A1454">
        <v>38</v>
      </c>
      <c r="B1454" t="str">
        <f t="shared" si="66"/>
        <v>Mid Career (31-45)</v>
      </c>
      <c r="C1454" t="s">
        <v>43</v>
      </c>
      <c r="D1454" t="s">
        <v>36</v>
      </c>
      <c r="E1454">
        <v>345</v>
      </c>
      <c r="F1454" t="s">
        <v>37</v>
      </c>
      <c r="G1454">
        <v>10</v>
      </c>
      <c r="H1454">
        <v>2</v>
      </c>
      <c r="I1454" t="s">
        <v>38</v>
      </c>
      <c r="J1454">
        <v>1</v>
      </c>
      <c r="K1454">
        <v>2041</v>
      </c>
      <c r="L1454">
        <v>1</v>
      </c>
      <c r="M1454" t="s">
        <v>39</v>
      </c>
      <c r="N1454">
        <v>100</v>
      </c>
      <c r="O1454">
        <v>3</v>
      </c>
      <c r="P1454">
        <v>2</v>
      </c>
      <c r="Q1454" t="s">
        <v>40</v>
      </c>
      <c r="R1454">
        <v>4</v>
      </c>
      <c r="S1454" t="s">
        <v>48</v>
      </c>
      <c r="T1454">
        <v>5343</v>
      </c>
      <c r="U1454" t="str">
        <f t="shared" si="67"/>
        <v>Medium</v>
      </c>
      <c r="V1454">
        <v>5982</v>
      </c>
      <c r="W1454">
        <v>1</v>
      </c>
      <c r="X1454" t="s">
        <v>42</v>
      </c>
      <c r="Y1454" t="s">
        <v>43</v>
      </c>
      <c r="Z1454">
        <v>11</v>
      </c>
      <c r="AA1454">
        <v>3</v>
      </c>
      <c r="AB1454">
        <v>3</v>
      </c>
      <c r="AC1454">
        <v>80</v>
      </c>
      <c r="AD1454">
        <v>1</v>
      </c>
      <c r="AE1454">
        <v>10</v>
      </c>
      <c r="AF1454">
        <v>1</v>
      </c>
      <c r="AG1454">
        <v>3</v>
      </c>
      <c r="AH1454" t="str">
        <f t="shared" si="68"/>
        <v>6+ Years</v>
      </c>
      <c r="AI1454">
        <v>10</v>
      </c>
      <c r="AJ1454">
        <v>7</v>
      </c>
      <c r="AK1454">
        <v>1</v>
      </c>
      <c r="AL1454">
        <v>9</v>
      </c>
    </row>
    <row r="1455" spans="1:38" x14ac:dyDescent="0.25">
      <c r="A1455">
        <v>50</v>
      </c>
      <c r="B1455" t="str">
        <f t="shared" si="66"/>
        <v>Late Career (46+)</v>
      </c>
      <c r="C1455" t="s">
        <v>35</v>
      </c>
      <c r="D1455" t="s">
        <v>44</v>
      </c>
      <c r="E1455">
        <v>878</v>
      </c>
      <c r="F1455" t="s">
        <v>37</v>
      </c>
      <c r="G1455">
        <v>1</v>
      </c>
      <c r="H1455">
        <v>4</v>
      </c>
      <c r="I1455" t="s">
        <v>38</v>
      </c>
      <c r="J1455">
        <v>1</v>
      </c>
      <c r="K1455">
        <v>2044</v>
      </c>
      <c r="L1455">
        <v>2</v>
      </c>
      <c r="M1455" t="s">
        <v>46</v>
      </c>
      <c r="N1455">
        <v>94</v>
      </c>
      <c r="O1455">
        <v>3</v>
      </c>
      <c r="P1455">
        <v>2</v>
      </c>
      <c r="Q1455" t="s">
        <v>40</v>
      </c>
      <c r="R1455">
        <v>3</v>
      </c>
      <c r="S1455" t="s">
        <v>52</v>
      </c>
      <c r="T1455">
        <v>6728</v>
      </c>
      <c r="U1455" t="str">
        <f t="shared" si="67"/>
        <v>Medium</v>
      </c>
      <c r="V1455">
        <v>14255</v>
      </c>
      <c r="W1455">
        <v>7</v>
      </c>
      <c r="X1455" t="s">
        <v>42</v>
      </c>
      <c r="Y1455" t="s">
        <v>43</v>
      </c>
      <c r="Z1455">
        <v>12</v>
      </c>
      <c r="AA1455">
        <v>3</v>
      </c>
      <c r="AB1455">
        <v>4</v>
      </c>
      <c r="AC1455">
        <v>80</v>
      </c>
      <c r="AD1455">
        <v>2</v>
      </c>
      <c r="AE1455">
        <v>12</v>
      </c>
      <c r="AF1455">
        <v>3</v>
      </c>
      <c r="AG1455">
        <v>3</v>
      </c>
      <c r="AH1455" t="str">
        <f t="shared" si="68"/>
        <v>6+ Years</v>
      </c>
      <c r="AI1455">
        <v>6</v>
      </c>
      <c r="AJ1455">
        <v>3</v>
      </c>
      <c r="AK1455">
        <v>0</v>
      </c>
      <c r="AL1455">
        <v>1</v>
      </c>
    </row>
    <row r="1456" spans="1:38" x14ac:dyDescent="0.25">
      <c r="A1456">
        <v>36</v>
      </c>
      <c r="B1456" t="str">
        <f t="shared" si="66"/>
        <v>Mid Career (31-45)</v>
      </c>
      <c r="C1456" t="s">
        <v>43</v>
      </c>
      <c r="D1456" t="s">
        <v>36</v>
      </c>
      <c r="E1456">
        <v>1120</v>
      </c>
      <c r="F1456" t="s">
        <v>37</v>
      </c>
      <c r="G1456">
        <v>11</v>
      </c>
      <c r="H1456">
        <v>4</v>
      </c>
      <c r="I1456" t="s">
        <v>59</v>
      </c>
      <c r="J1456">
        <v>1</v>
      </c>
      <c r="K1456">
        <v>2045</v>
      </c>
      <c r="L1456">
        <v>2</v>
      </c>
      <c r="M1456" t="s">
        <v>39</v>
      </c>
      <c r="N1456">
        <v>100</v>
      </c>
      <c r="O1456">
        <v>2</v>
      </c>
      <c r="P1456">
        <v>2</v>
      </c>
      <c r="Q1456" t="s">
        <v>40</v>
      </c>
      <c r="R1456">
        <v>4</v>
      </c>
      <c r="S1456" t="s">
        <v>48</v>
      </c>
      <c r="T1456">
        <v>6652</v>
      </c>
      <c r="U1456" t="str">
        <f t="shared" si="67"/>
        <v>Medium</v>
      </c>
      <c r="V1456">
        <v>14369</v>
      </c>
      <c r="W1456">
        <v>4</v>
      </c>
      <c r="X1456" t="s">
        <v>42</v>
      </c>
      <c r="Y1456" t="s">
        <v>43</v>
      </c>
      <c r="Z1456">
        <v>13</v>
      </c>
      <c r="AA1456">
        <v>3</v>
      </c>
      <c r="AB1456">
        <v>1</v>
      </c>
      <c r="AC1456">
        <v>80</v>
      </c>
      <c r="AD1456">
        <v>1</v>
      </c>
      <c r="AE1456">
        <v>8</v>
      </c>
      <c r="AF1456">
        <v>2</v>
      </c>
      <c r="AG1456">
        <v>2</v>
      </c>
      <c r="AH1456" t="str">
        <f t="shared" si="68"/>
        <v>6+ Years</v>
      </c>
      <c r="AI1456">
        <v>6</v>
      </c>
      <c r="AJ1456">
        <v>3</v>
      </c>
      <c r="AK1456">
        <v>0</v>
      </c>
      <c r="AL1456">
        <v>0</v>
      </c>
    </row>
    <row r="1457" spans="1:38" x14ac:dyDescent="0.25">
      <c r="A1457">
        <v>45</v>
      </c>
      <c r="B1457" t="str">
        <f t="shared" si="66"/>
        <v>Mid Career (31-45)</v>
      </c>
      <c r="C1457" t="s">
        <v>43</v>
      </c>
      <c r="D1457" t="s">
        <v>36</v>
      </c>
      <c r="E1457">
        <v>374</v>
      </c>
      <c r="F1457" t="s">
        <v>37</v>
      </c>
      <c r="G1457">
        <v>20</v>
      </c>
      <c r="H1457">
        <v>3</v>
      </c>
      <c r="I1457" t="s">
        <v>38</v>
      </c>
      <c r="J1457">
        <v>1</v>
      </c>
      <c r="K1457">
        <v>2046</v>
      </c>
      <c r="L1457">
        <v>4</v>
      </c>
      <c r="M1457" t="s">
        <v>39</v>
      </c>
      <c r="N1457">
        <v>50</v>
      </c>
      <c r="O1457">
        <v>3</v>
      </c>
      <c r="P1457">
        <v>2</v>
      </c>
      <c r="Q1457" t="s">
        <v>40</v>
      </c>
      <c r="R1457">
        <v>3</v>
      </c>
      <c r="S1457" t="s">
        <v>41</v>
      </c>
      <c r="T1457">
        <v>4850</v>
      </c>
      <c r="U1457" t="str">
        <f t="shared" si="67"/>
        <v>Medium</v>
      </c>
      <c r="V1457">
        <v>23333</v>
      </c>
      <c r="W1457">
        <v>8</v>
      </c>
      <c r="X1457" t="s">
        <v>42</v>
      </c>
      <c r="Y1457" t="s">
        <v>43</v>
      </c>
      <c r="Z1457">
        <v>15</v>
      </c>
      <c r="AA1457">
        <v>3</v>
      </c>
      <c r="AB1457">
        <v>3</v>
      </c>
      <c r="AC1457">
        <v>80</v>
      </c>
      <c r="AD1457">
        <v>0</v>
      </c>
      <c r="AE1457">
        <v>8</v>
      </c>
      <c r="AF1457">
        <v>3</v>
      </c>
      <c r="AG1457">
        <v>3</v>
      </c>
      <c r="AH1457" t="str">
        <f t="shared" si="68"/>
        <v>3-5 Years</v>
      </c>
      <c r="AI1457">
        <v>5</v>
      </c>
      <c r="AJ1457">
        <v>3</v>
      </c>
      <c r="AK1457">
        <v>0</v>
      </c>
      <c r="AL1457">
        <v>1</v>
      </c>
    </row>
    <row r="1458" spans="1:38" x14ac:dyDescent="0.25">
      <c r="A1458">
        <v>40</v>
      </c>
      <c r="B1458" t="str">
        <f t="shared" si="66"/>
        <v>Mid Career (31-45)</v>
      </c>
      <c r="C1458" t="s">
        <v>43</v>
      </c>
      <c r="D1458" t="s">
        <v>36</v>
      </c>
      <c r="E1458">
        <v>1322</v>
      </c>
      <c r="F1458" t="s">
        <v>45</v>
      </c>
      <c r="G1458">
        <v>2</v>
      </c>
      <c r="H1458">
        <v>4</v>
      </c>
      <c r="I1458" t="s">
        <v>38</v>
      </c>
      <c r="J1458">
        <v>1</v>
      </c>
      <c r="K1458">
        <v>2048</v>
      </c>
      <c r="L1458">
        <v>3</v>
      </c>
      <c r="M1458" t="s">
        <v>46</v>
      </c>
      <c r="N1458">
        <v>52</v>
      </c>
      <c r="O1458">
        <v>2</v>
      </c>
      <c r="P1458">
        <v>1</v>
      </c>
      <c r="Q1458" t="s">
        <v>47</v>
      </c>
      <c r="R1458">
        <v>3</v>
      </c>
      <c r="S1458" t="s">
        <v>41</v>
      </c>
      <c r="T1458">
        <v>2809</v>
      </c>
      <c r="U1458" t="str">
        <f t="shared" si="67"/>
        <v>Low</v>
      </c>
      <c r="V1458">
        <v>2725</v>
      </c>
      <c r="W1458">
        <v>2</v>
      </c>
      <c r="X1458" t="s">
        <v>42</v>
      </c>
      <c r="Y1458" t="s">
        <v>43</v>
      </c>
      <c r="Z1458">
        <v>14</v>
      </c>
      <c r="AA1458">
        <v>3</v>
      </c>
      <c r="AB1458">
        <v>4</v>
      </c>
      <c r="AC1458">
        <v>80</v>
      </c>
      <c r="AD1458">
        <v>0</v>
      </c>
      <c r="AE1458">
        <v>8</v>
      </c>
      <c r="AF1458">
        <v>2</v>
      </c>
      <c r="AG1458">
        <v>3</v>
      </c>
      <c r="AH1458" t="str">
        <f t="shared" si="68"/>
        <v>0-2 Years</v>
      </c>
      <c r="AI1458">
        <v>2</v>
      </c>
      <c r="AJ1458">
        <v>2</v>
      </c>
      <c r="AK1458">
        <v>2</v>
      </c>
      <c r="AL1458">
        <v>2</v>
      </c>
    </row>
    <row r="1459" spans="1:38" x14ac:dyDescent="0.25">
      <c r="A1459">
        <v>35</v>
      </c>
      <c r="B1459" t="str">
        <f t="shared" si="66"/>
        <v>Mid Career (31-45)</v>
      </c>
      <c r="C1459" t="s">
        <v>43</v>
      </c>
      <c r="D1459" t="s">
        <v>44</v>
      </c>
      <c r="E1459">
        <v>1199</v>
      </c>
      <c r="F1459" t="s">
        <v>45</v>
      </c>
      <c r="G1459">
        <v>18</v>
      </c>
      <c r="H1459">
        <v>4</v>
      </c>
      <c r="I1459" t="s">
        <v>38</v>
      </c>
      <c r="J1459">
        <v>1</v>
      </c>
      <c r="K1459">
        <v>2049</v>
      </c>
      <c r="L1459">
        <v>3</v>
      </c>
      <c r="M1459" t="s">
        <v>46</v>
      </c>
      <c r="N1459">
        <v>80</v>
      </c>
      <c r="O1459">
        <v>3</v>
      </c>
      <c r="P1459">
        <v>2</v>
      </c>
      <c r="Q1459" t="s">
        <v>54</v>
      </c>
      <c r="R1459">
        <v>3</v>
      </c>
      <c r="S1459" t="s">
        <v>48</v>
      </c>
      <c r="T1459">
        <v>5689</v>
      </c>
      <c r="U1459" t="str">
        <f t="shared" si="67"/>
        <v>Medium</v>
      </c>
      <c r="V1459">
        <v>24594</v>
      </c>
      <c r="W1459">
        <v>1</v>
      </c>
      <c r="X1459" t="s">
        <v>42</v>
      </c>
      <c r="Y1459" t="s">
        <v>35</v>
      </c>
      <c r="Z1459">
        <v>14</v>
      </c>
      <c r="AA1459">
        <v>3</v>
      </c>
      <c r="AB1459">
        <v>4</v>
      </c>
      <c r="AC1459">
        <v>80</v>
      </c>
      <c r="AD1459">
        <v>2</v>
      </c>
      <c r="AE1459">
        <v>10</v>
      </c>
      <c r="AF1459">
        <v>2</v>
      </c>
      <c r="AG1459">
        <v>4</v>
      </c>
      <c r="AH1459" t="str">
        <f t="shared" si="68"/>
        <v>6+ Years</v>
      </c>
      <c r="AI1459">
        <v>10</v>
      </c>
      <c r="AJ1459">
        <v>2</v>
      </c>
      <c r="AK1459">
        <v>0</v>
      </c>
      <c r="AL1459">
        <v>2</v>
      </c>
    </row>
    <row r="1460" spans="1:38" x14ac:dyDescent="0.25">
      <c r="A1460">
        <v>40</v>
      </c>
      <c r="B1460" t="str">
        <f t="shared" si="66"/>
        <v>Mid Career (31-45)</v>
      </c>
      <c r="C1460" t="s">
        <v>43</v>
      </c>
      <c r="D1460" t="s">
        <v>36</v>
      </c>
      <c r="E1460">
        <v>1194</v>
      </c>
      <c r="F1460" t="s">
        <v>45</v>
      </c>
      <c r="G1460">
        <v>2</v>
      </c>
      <c r="H1460">
        <v>4</v>
      </c>
      <c r="I1460" t="s">
        <v>51</v>
      </c>
      <c r="J1460">
        <v>1</v>
      </c>
      <c r="K1460">
        <v>2051</v>
      </c>
      <c r="L1460">
        <v>3</v>
      </c>
      <c r="M1460" t="s">
        <v>39</v>
      </c>
      <c r="N1460">
        <v>98</v>
      </c>
      <c r="O1460">
        <v>3</v>
      </c>
      <c r="P1460">
        <v>1</v>
      </c>
      <c r="Q1460" t="s">
        <v>47</v>
      </c>
      <c r="R1460">
        <v>3</v>
      </c>
      <c r="S1460" t="s">
        <v>48</v>
      </c>
      <c r="T1460">
        <v>2001</v>
      </c>
      <c r="U1460" t="str">
        <f t="shared" si="67"/>
        <v>Low</v>
      </c>
      <c r="V1460">
        <v>12549</v>
      </c>
      <c r="W1460">
        <v>2</v>
      </c>
      <c r="X1460" t="s">
        <v>42</v>
      </c>
      <c r="Y1460" t="s">
        <v>43</v>
      </c>
      <c r="Z1460">
        <v>14</v>
      </c>
      <c r="AA1460">
        <v>3</v>
      </c>
      <c r="AB1460">
        <v>2</v>
      </c>
      <c r="AC1460">
        <v>80</v>
      </c>
      <c r="AD1460">
        <v>3</v>
      </c>
      <c r="AE1460">
        <v>20</v>
      </c>
      <c r="AF1460">
        <v>2</v>
      </c>
      <c r="AG1460">
        <v>3</v>
      </c>
      <c r="AH1460" t="str">
        <f t="shared" si="68"/>
        <v>3-5 Years</v>
      </c>
      <c r="AI1460">
        <v>5</v>
      </c>
      <c r="AJ1460">
        <v>3</v>
      </c>
      <c r="AK1460">
        <v>0</v>
      </c>
      <c r="AL1460">
        <v>2</v>
      </c>
    </row>
    <row r="1461" spans="1:38" x14ac:dyDescent="0.25">
      <c r="A1461">
        <v>35</v>
      </c>
      <c r="B1461" t="str">
        <f t="shared" si="66"/>
        <v>Mid Career (31-45)</v>
      </c>
      <c r="C1461" t="s">
        <v>43</v>
      </c>
      <c r="D1461" t="s">
        <v>36</v>
      </c>
      <c r="E1461">
        <v>287</v>
      </c>
      <c r="F1461" t="s">
        <v>45</v>
      </c>
      <c r="G1461">
        <v>1</v>
      </c>
      <c r="H1461">
        <v>4</v>
      </c>
      <c r="I1461" t="s">
        <v>38</v>
      </c>
      <c r="J1461">
        <v>1</v>
      </c>
      <c r="K1461">
        <v>2052</v>
      </c>
      <c r="L1461">
        <v>3</v>
      </c>
      <c r="M1461" t="s">
        <v>39</v>
      </c>
      <c r="N1461">
        <v>62</v>
      </c>
      <c r="O1461">
        <v>1</v>
      </c>
      <c r="P1461">
        <v>1</v>
      </c>
      <c r="Q1461" t="s">
        <v>47</v>
      </c>
      <c r="R1461">
        <v>4</v>
      </c>
      <c r="S1461" t="s">
        <v>48</v>
      </c>
      <c r="T1461">
        <v>2977</v>
      </c>
      <c r="U1461" t="str">
        <f t="shared" si="67"/>
        <v>Low</v>
      </c>
      <c r="V1461">
        <v>8952</v>
      </c>
      <c r="W1461">
        <v>1</v>
      </c>
      <c r="X1461" t="s">
        <v>42</v>
      </c>
      <c r="Y1461" t="s">
        <v>43</v>
      </c>
      <c r="Z1461">
        <v>12</v>
      </c>
      <c r="AA1461">
        <v>3</v>
      </c>
      <c r="AB1461">
        <v>4</v>
      </c>
      <c r="AC1461">
        <v>80</v>
      </c>
      <c r="AD1461">
        <v>1</v>
      </c>
      <c r="AE1461">
        <v>4</v>
      </c>
      <c r="AF1461">
        <v>5</v>
      </c>
      <c r="AG1461">
        <v>3</v>
      </c>
      <c r="AH1461" t="str">
        <f t="shared" si="68"/>
        <v>3-5 Years</v>
      </c>
      <c r="AI1461">
        <v>4</v>
      </c>
      <c r="AJ1461">
        <v>3</v>
      </c>
      <c r="AK1461">
        <v>1</v>
      </c>
      <c r="AL1461">
        <v>1</v>
      </c>
    </row>
    <row r="1462" spans="1:38" x14ac:dyDescent="0.25">
      <c r="A1462">
        <v>29</v>
      </c>
      <c r="B1462" t="str">
        <f t="shared" si="66"/>
        <v>Early Career (18-30)</v>
      </c>
      <c r="C1462" t="s">
        <v>43</v>
      </c>
      <c r="D1462" t="s">
        <v>36</v>
      </c>
      <c r="E1462">
        <v>1378</v>
      </c>
      <c r="F1462" t="s">
        <v>45</v>
      </c>
      <c r="G1462">
        <v>13</v>
      </c>
      <c r="H1462">
        <v>2</v>
      </c>
      <c r="I1462" t="s">
        <v>49</v>
      </c>
      <c r="J1462">
        <v>1</v>
      </c>
      <c r="K1462">
        <v>2053</v>
      </c>
      <c r="L1462">
        <v>4</v>
      </c>
      <c r="M1462" t="s">
        <v>46</v>
      </c>
      <c r="N1462">
        <v>46</v>
      </c>
      <c r="O1462">
        <v>2</v>
      </c>
      <c r="P1462">
        <v>2</v>
      </c>
      <c r="Q1462" t="s">
        <v>50</v>
      </c>
      <c r="R1462">
        <v>2</v>
      </c>
      <c r="S1462" t="s">
        <v>48</v>
      </c>
      <c r="T1462">
        <v>4025</v>
      </c>
      <c r="U1462" t="str">
        <f t="shared" si="67"/>
        <v>Medium</v>
      </c>
      <c r="V1462">
        <v>23679</v>
      </c>
      <c r="W1462">
        <v>4</v>
      </c>
      <c r="X1462" t="s">
        <v>42</v>
      </c>
      <c r="Y1462" t="s">
        <v>35</v>
      </c>
      <c r="Z1462">
        <v>13</v>
      </c>
      <c r="AA1462">
        <v>3</v>
      </c>
      <c r="AB1462">
        <v>1</v>
      </c>
      <c r="AC1462">
        <v>80</v>
      </c>
      <c r="AD1462">
        <v>1</v>
      </c>
      <c r="AE1462">
        <v>10</v>
      </c>
      <c r="AF1462">
        <v>2</v>
      </c>
      <c r="AG1462">
        <v>3</v>
      </c>
      <c r="AH1462" t="str">
        <f t="shared" si="68"/>
        <v>3-5 Years</v>
      </c>
      <c r="AI1462">
        <v>4</v>
      </c>
      <c r="AJ1462">
        <v>3</v>
      </c>
      <c r="AK1462">
        <v>0</v>
      </c>
      <c r="AL1462">
        <v>3</v>
      </c>
    </row>
    <row r="1463" spans="1:38" x14ac:dyDescent="0.25">
      <c r="A1463">
        <v>29</v>
      </c>
      <c r="B1463" t="str">
        <f t="shared" si="66"/>
        <v>Early Career (18-30)</v>
      </c>
      <c r="C1463" t="s">
        <v>43</v>
      </c>
      <c r="D1463" t="s">
        <v>36</v>
      </c>
      <c r="E1463">
        <v>468</v>
      </c>
      <c r="F1463" t="s">
        <v>45</v>
      </c>
      <c r="G1463">
        <v>28</v>
      </c>
      <c r="H1463">
        <v>4</v>
      </c>
      <c r="I1463" t="s">
        <v>51</v>
      </c>
      <c r="J1463">
        <v>1</v>
      </c>
      <c r="K1463">
        <v>2054</v>
      </c>
      <c r="L1463">
        <v>4</v>
      </c>
      <c r="M1463" t="s">
        <v>39</v>
      </c>
      <c r="N1463">
        <v>73</v>
      </c>
      <c r="O1463">
        <v>2</v>
      </c>
      <c r="P1463">
        <v>1</v>
      </c>
      <c r="Q1463" t="s">
        <v>47</v>
      </c>
      <c r="R1463">
        <v>1</v>
      </c>
      <c r="S1463" t="s">
        <v>41</v>
      </c>
      <c r="T1463">
        <v>3785</v>
      </c>
      <c r="U1463" t="str">
        <f t="shared" si="67"/>
        <v>Medium</v>
      </c>
      <c r="V1463">
        <v>8489</v>
      </c>
      <c r="W1463">
        <v>1</v>
      </c>
      <c r="X1463" t="s">
        <v>42</v>
      </c>
      <c r="Y1463" t="s">
        <v>43</v>
      </c>
      <c r="Z1463">
        <v>14</v>
      </c>
      <c r="AA1463">
        <v>3</v>
      </c>
      <c r="AB1463">
        <v>2</v>
      </c>
      <c r="AC1463">
        <v>80</v>
      </c>
      <c r="AD1463">
        <v>0</v>
      </c>
      <c r="AE1463">
        <v>5</v>
      </c>
      <c r="AF1463">
        <v>3</v>
      </c>
      <c r="AG1463">
        <v>1</v>
      </c>
      <c r="AH1463" t="str">
        <f t="shared" si="68"/>
        <v>3-5 Years</v>
      </c>
      <c r="AI1463">
        <v>5</v>
      </c>
      <c r="AJ1463">
        <v>4</v>
      </c>
      <c r="AK1463">
        <v>0</v>
      </c>
      <c r="AL1463">
        <v>4</v>
      </c>
    </row>
    <row r="1464" spans="1:38" x14ac:dyDescent="0.25">
      <c r="A1464">
        <v>50</v>
      </c>
      <c r="B1464" t="str">
        <f t="shared" si="66"/>
        <v>Late Career (46+)</v>
      </c>
      <c r="C1464" t="s">
        <v>35</v>
      </c>
      <c r="D1464" t="s">
        <v>36</v>
      </c>
      <c r="E1464">
        <v>410</v>
      </c>
      <c r="F1464" t="s">
        <v>37</v>
      </c>
      <c r="G1464">
        <v>28</v>
      </c>
      <c r="H1464">
        <v>3</v>
      </c>
      <c r="I1464" t="s">
        <v>59</v>
      </c>
      <c r="J1464">
        <v>1</v>
      </c>
      <c r="K1464">
        <v>2055</v>
      </c>
      <c r="L1464">
        <v>4</v>
      </c>
      <c r="M1464" t="s">
        <v>46</v>
      </c>
      <c r="N1464">
        <v>39</v>
      </c>
      <c r="O1464">
        <v>2</v>
      </c>
      <c r="P1464">
        <v>3</v>
      </c>
      <c r="Q1464" t="s">
        <v>40</v>
      </c>
      <c r="R1464">
        <v>1</v>
      </c>
      <c r="S1464" t="s">
        <v>52</v>
      </c>
      <c r="T1464">
        <v>10854</v>
      </c>
      <c r="U1464" t="str">
        <f t="shared" si="67"/>
        <v>High</v>
      </c>
      <c r="V1464">
        <v>16586</v>
      </c>
      <c r="W1464">
        <v>4</v>
      </c>
      <c r="X1464" t="s">
        <v>42</v>
      </c>
      <c r="Y1464" t="s">
        <v>35</v>
      </c>
      <c r="Z1464">
        <v>13</v>
      </c>
      <c r="AA1464">
        <v>3</v>
      </c>
      <c r="AB1464">
        <v>2</v>
      </c>
      <c r="AC1464">
        <v>80</v>
      </c>
      <c r="AD1464">
        <v>1</v>
      </c>
      <c r="AE1464">
        <v>20</v>
      </c>
      <c r="AF1464">
        <v>3</v>
      </c>
      <c r="AG1464">
        <v>3</v>
      </c>
      <c r="AH1464" t="str">
        <f t="shared" si="68"/>
        <v>3-5 Years</v>
      </c>
      <c r="AI1464">
        <v>3</v>
      </c>
      <c r="AJ1464">
        <v>2</v>
      </c>
      <c r="AK1464">
        <v>2</v>
      </c>
      <c r="AL1464">
        <v>0</v>
      </c>
    </row>
    <row r="1465" spans="1:38" x14ac:dyDescent="0.25">
      <c r="A1465">
        <v>39</v>
      </c>
      <c r="B1465" t="str">
        <f t="shared" si="66"/>
        <v>Mid Career (31-45)</v>
      </c>
      <c r="C1465" t="s">
        <v>43</v>
      </c>
      <c r="D1465" t="s">
        <v>36</v>
      </c>
      <c r="E1465">
        <v>722</v>
      </c>
      <c r="F1465" t="s">
        <v>37</v>
      </c>
      <c r="G1465">
        <v>24</v>
      </c>
      <c r="H1465">
        <v>1</v>
      </c>
      <c r="I1465" t="s">
        <v>59</v>
      </c>
      <c r="J1465">
        <v>1</v>
      </c>
      <c r="K1465">
        <v>2056</v>
      </c>
      <c r="L1465">
        <v>2</v>
      </c>
      <c r="M1465" t="s">
        <v>39</v>
      </c>
      <c r="N1465">
        <v>60</v>
      </c>
      <c r="O1465">
        <v>2</v>
      </c>
      <c r="P1465">
        <v>4</v>
      </c>
      <c r="Q1465" t="s">
        <v>40</v>
      </c>
      <c r="R1465">
        <v>4</v>
      </c>
      <c r="S1465" t="s">
        <v>48</v>
      </c>
      <c r="T1465">
        <v>12031</v>
      </c>
      <c r="U1465" t="str">
        <f t="shared" si="67"/>
        <v>High</v>
      </c>
      <c r="V1465">
        <v>8828</v>
      </c>
      <c r="W1465">
        <v>0</v>
      </c>
      <c r="X1465" t="s">
        <v>42</v>
      </c>
      <c r="Y1465" t="s">
        <v>43</v>
      </c>
      <c r="Z1465">
        <v>11</v>
      </c>
      <c r="AA1465">
        <v>3</v>
      </c>
      <c r="AB1465">
        <v>1</v>
      </c>
      <c r="AC1465">
        <v>80</v>
      </c>
      <c r="AD1465">
        <v>1</v>
      </c>
      <c r="AE1465">
        <v>21</v>
      </c>
      <c r="AF1465">
        <v>2</v>
      </c>
      <c r="AG1465">
        <v>2</v>
      </c>
      <c r="AH1465" t="str">
        <f t="shared" si="68"/>
        <v>6+ Years</v>
      </c>
      <c r="AI1465">
        <v>20</v>
      </c>
      <c r="AJ1465">
        <v>9</v>
      </c>
      <c r="AK1465">
        <v>9</v>
      </c>
      <c r="AL1465">
        <v>6</v>
      </c>
    </row>
    <row r="1466" spans="1:38" x14ac:dyDescent="0.25">
      <c r="A1466">
        <v>31</v>
      </c>
      <c r="B1466" t="str">
        <f t="shared" si="66"/>
        <v>Mid Career (31-45)</v>
      </c>
      <c r="C1466" t="s">
        <v>43</v>
      </c>
      <c r="D1466" t="s">
        <v>55</v>
      </c>
      <c r="E1466">
        <v>325</v>
      </c>
      <c r="F1466" t="s">
        <v>45</v>
      </c>
      <c r="G1466">
        <v>5</v>
      </c>
      <c r="H1466">
        <v>3</v>
      </c>
      <c r="I1466" t="s">
        <v>51</v>
      </c>
      <c r="J1466">
        <v>1</v>
      </c>
      <c r="K1466">
        <v>2057</v>
      </c>
      <c r="L1466">
        <v>2</v>
      </c>
      <c r="M1466" t="s">
        <v>46</v>
      </c>
      <c r="N1466">
        <v>74</v>
      </c>
      <c r="O1466">
        <v>3</v>
      </c>
      <c r="P1466">
        <v>2</v>
      </c>
      <c r="Q1466" t="s">
        <v>53</v>
      </c>
      <c r="R1466">
        <v>1</v>
      </c>
      <c r="S1466" t="s">
        <v>41</v>
      </c>
      <c r="T1466">
        <v>9936</v>
      </c>
      <c r="U1466" t="str">
        <f t="shared" si="67"/>
        <v>High</v>
      </c>
      <c r="V1466">
        <v>3787</v>
      </c>
      <c r="W1466">
        <v>0</v>
      </c>
      <c r="X1466" t="s">
        <v>42</v>
      </c>
      <c r="Y1466" t="s">
        <v>43</v>
      </c>
      <c r="Z1466">
        <v>19</v>
      </c>
      <c r="AA1466">
        <v>3</v>
      </c>
      <c r="AB1466">
        <v>2</v>
      </c>
      <c r="AC1466">
        <v>80</v>
      </c>
      <c r="AD1466">
        <v>0</v>
      </c>
      <c r="AE1466">
        <v>10</v>
      </c>
      <c r="AF1466">
        <v>2</v>
      </c>
      <c r="AG1466">
        <v>3</v>
      </c>
      <c r="AH1466" t="str">
        <f t="shared" si="68"/>
        <v>6+ Years</v>
      </c>
      <c r="AI1466">
        <v>9</v>
      </c>
      <c r="AJ1466">
        <v>4</v>
      </c>
      <c r="AK1466">
        <v>1</v>
      </c>
      <c r="AL1466">
        <v>7</v>
      </c>
    </row>
    <row r="1467" spans="1:38" x14ac:dyDescent="0.25">
      <c r="A1467">
        <v>26</v>
      </c>
      <c r="B1467" t="str">
        <f t="shared" si="66"/>
        <v>Early Career (18-30)</v>
      </c>
      <c r="C1467" t="s">
        <v>43</v>
      </c>
      <c r="D1467" t="s">
        <v>36</v>
      </c>
      <c r="E1467">
        <v>1167</v>
      </c>
      <c r="F1467" t="s">
        <v>37</v>
      </c>
      <c r="G1467">
        <v>5</v>
      </c>
      <c r="H1467">
        <v>3</v>
      </c>
      <c r="I1467" t="s">
        <v>49</v>
      </c>
      <c r="J1467">
        <v>1</v>
      </c>
      <c r="K1467">
        <v>2060</v>
      </c>
      <c r="L1467">
        <v>4</v>
      </c>
      <c r="M1467" t="s">
        <v>39</v>
      </c>
      <c r="N1467">
        <v>30</v>
      </c>
      <c r="O1467">
        <v>2</v>
      </c>
      <c r="P1467">
        <v>1</v>
      </c>
      <c r="Q1467" t="s">
        <v>57</v>
      </c>
      <c r="R1467">
        <v>3</v>
      </c>
      <c r="S1467" t="s">
        <v>41</v>
      </c>
      <c r="T1467">
        <v>2966</v>
      </c>
      <c r="U1467" t="str">
        <f t="shared" si="67"/>
        <v>Low</v>
      </c>
      <c r="V1467">
        <v>21378</v>
      </c>
      <c r="W1467">
        <v>0</v>
      </c>
      <c r="X1467" t="s">
        <v>42</v>
      </c>
      <c r="Y1467" t="s">
        <v>43</v>
      </c>
      <c r="Z1467">
        <v>18</v>
      </c>
      <c r="AA1467">
        <v>3</v>
      </c>
      <c r="AB1467">
        <v>4</v>
      </c>
      <c r="AC1467">
        <v>80</v>
      </c>
      <c r="AD1467">
        <v>0</v>
      </c>
      <c r="AE1467">
        <v>5</v>
      </c>
      <c r="AF1467">
        <v>2</v>
      </c>
      <c r="AG1467">
        <v>3</v>
      </c>
      <c r="AH1467" t="str">
        <f t="shared" si="68"/>
        <v>3-5 Years</v>
      </c>
      <c r="AI1467">
        <v>4</v>
      </c>
      <c r="AJ1467">
        <v>2</v>
      </c>
      <c r="AK1467">
        <v>0</v>
      </c>
      <c r="AL1467">
        <v>0</v>
      </c>
    </row>
    <row r="1468" spans="1:38" x14ac:dyDescent="0.25">
      <c r="A1468">
        <v>36</v>
      </c>
      <c r="B1468" t="str">
        <f t="shared" si="66"/>
        <v>Mid Career (31-45)</v>
      </c>
      <c r="C1468" t="s">
        <v>43</v>
      </c>
      <c r="D1468" t="s">
        <v>44</v>
      </c>
      <c r="E1468">
        <v>884</v>
      </c>
      <c r="F1468" t="s">
        <v>45</v>
      </c>
      <c r="G1468">
        <v>23</v>
      </c>
      <c r="H1468">
        <v>2</v>
      </c>
      <c r="I1468" t="s">
        <v>51</v>
      </c>
      <c r="J1468">
        <v>1</v>
      </c>
      <c r="K1468">
        <v>2061</v>
      </c>
      <c r="L1468">
        <v>3</v>
      </c>
      <c r="M1468" t="s">
        <v>46</v>
      </c>
      <c r="N1468">
        <v>41</v>
      </c>
      <c r="O1468">
        <v>4</v>
      </c>
      <c r="P1468">
        <v>2</v>
      </c>
      <c r="Q1468" t="s">
        <v>50</v>
      </c>
      <c r="R1468">
        <v>4</v>
      </c>
      <c r="S1468" t="s">
        <v>48</v>
      </c>
      <c r="T1468">
        <v>2571</v>
      </c>
      <c r="U1468" t="str">
        <f t="shared" si="67"/>
        <v>Low</v>
      </c>
      <c r="V1468">
        <v>12290</v>
      </c>
      <c r="W1468">
        <v>4</v>
      </c>
      <c r="X1468" t="s">
        <v>42</v>
      </c>
      <c r="Y1468" t="s">
        <v>43</v>
      </c>
      <c r="Z1468">
        <v>17</v>
      </c>
      <c r="AA1468">
        <v>3</v>
      </c>
      <c r="AB1468">
        <v>3</v>
      </c>
      <c r="AC1468">
        <v>80</v>
      </c>
      <c r="AD1468">
        <v>1</v>
      </c>
      <c r="AE1468">
        <v>17</v>
      </c>
      <c r="AF1468">
        <v>3</v>
      </c>
      <c r="AG1468">
        <v>3</v>
      </c>
      <c r="AH1468" t="str">
        <f t="shared" si="68"/>
        <v>3-5 Years</v>
      </c>
      <c r="AI1468">
        <v>5</v>
      </c>
      <c r="AJ1468">
        <v>2</v>
      </c>
      <c r="AK1468">
        <v>0</v>
      </c>
      <c r="AL1468">
        <v>3</v>
      </c>
    </row>
    <row r="1469" spans="1:38" x14ac:dyDescent="0.25">
      <c r="A1469">
        <v>39</v>
      </c>
      <c r="B1469" t="str">
        <f t="shared" si="66"/>
        <v>Mid Career (31-45)</v>
      </c>
      <c r="C1469" t="s">
        <v>43</v>
      </c>
      <c r="D1469" t="s">
        <v>36</v>
      </c>
      <c r="E1469">
        <v>613</v>
      </c>
      <c r="F1469" t="s">
        <v>45</v>
      </c>
      <c r="G1469">
        <v>6</v>
      </c>
      <c r="H1469">
        <v>1</v>
      </c>
      <c r="I1469" t="s">
        <v>51</v>
      </c>
      <c r="J1469">
        <v>1</v>
      </c>
      <c r="K1469">
        <v>2062</v>
      </c>
      <c r="L1469">
        <v>4</v>
      </c>
      <c r="M1469" t="s">
        <v>46</v>
      </c>
      <c r="N1469">
        <v>42</v>
      </c>
      <c r="O1469">
        <v>2</v>
      </c>
      <c r="P1469">
        <v>3</v>
      </c>
      <c r="Q1469" t="s">
        <v>54</v>
      </c>
      <c r="R1469">
        <v>1</v>
      </c>
      <c r="S1469" t="s">
        <v>48</v>
      </c>
      <c r="T1469">
        <v>9991</v>
      </c>
      <c r="U1469" t="str">
        <f t="shared" si="67"/>
        <v>High</v>
      </c>
      <c r="V1469">
        <v>21457</v>
      </c>
      <c r="W1469">
        <v>4</v>
      </c>
      <c r="X1469" t="s">
        <v>42</v>
      </c>
      <c r="Y1469" t="s">
        <v>43</v>
      </c>
      <c r="Z1469">
        <v>15</v>
      </c>
      <c r="AA1469">
        <v>3</v>
      </c>
      <c r="AB1469">
        <v>1</v>
      </c>
      <c r="AC1469">
        <v>80</v>
      </c>
      <c r="AD1469">
        <v>1</v>
      </c>
      <c r="AE1469">
        <v>9</v>
      </c>
      <c r="AF1469">
        <v>5</v>
      </c>
      <c r="AG1469">
        <v>3</v>
      </c>
      <c r="AH1469" t="str">
        <f t="shared" si="68"/>
        <v>6+ Years</v>
      </c>
      <c r="AI1469">
        <v>7</v>
      </c>
      <c r="AJ1469">
        <v>7</v>
      </c>
      <c r="AK1469">
        <v>1</v>
      </c>
      <c r="AL1469">
        <v>7</v>
      </c>
    </row>
    <row r="1470" spans="1:38" x14ac:dyDescent="0.25">
      <c r="A1470">
        <v>27</v>
      </c>
      <c r="B1470" t="str">
        <f t="shared" si="66"/>
        <v>Early Career (18-30)</v>
      </c>
      <c r="C1470" t="s">
        <v>43</v>
      </c>
      <c r="D1470" t="s">
        <v>36</v>
      </c>
      <c r="E1470">
        <v>155</v>
      </c>
      <c r="F1470" t="s">
        <v>45</v>
      </c>
      <c r="G1470">
        <v>4</v>
      </c>
      <c r="H1470">
        <v>3</v>
      </c>
      <c r="I1470" t="s">
        <v>38</v>
      </c>
      <c r="J1470">
        <v>1</v>
      </c>
      <c r="K1470">
        <v>2064</v>
      </c>
      <c r="L1470">
        <v>2</v>
      </c>
      <c r="M1470" t="s">
        <v>46</v>
      </c>
      <c r="N1470">
        <v>87</v>
      </c>
      <c r="O1470">
        <v>4</v>
      </c>
      <c r="P1470">
        <v>2</v>
      </c>
      <c r="Q1470" t="s">
        <v>53</v>
      </c>
      <c r="R1470">
        <v>2</v>
      </c>
      <c r="S1470" t="s">
        <v>48</v>
      </c>
      <c r="T1470">
        <v>6142</v>
      </c>
      <c r="U1470" t="str">
        <f t="shared" si="67"/>
        <v>Medium</v>
      </c>
      <c r="V1470">
        <v>5174</v>
      </c>
      <c r="W1470">
        <v>1</v>
      </c>
      <c r="X1470" t="s">
        <v>42</v>
      </c>
      <c r="Y1470" t="s">
        <v>35</v>
      </c>
      <c r="Z1470">
        <v>20</v>
      </c>
      <c r="AA1470">
        <v>4</v>
      </c>
      <c r="AB1470">
        <v>2</v>
      </c>
      <c r="AC1470">
        <v>80</v>
      </c>
      <c r="AD1470">
        <v>1</v>
      </c>
      <c r="AE1470">
        <v>6</v>
      </c>
      <c r="AF1470">
        <v>0</v>
      </c>
      <c r="AG1470">
        <v>3</v>
      </c>
      <c r="AH1470" t="str">
        <f t="shared" si="68"/>
        <v>6+ Years</v>
      </c>
      <c r="AI1470">
        <v>6</v>
      </c>
      <c r="AJ1470">
        <v>2</v>
      </c>
      <c r="AK1470">
        <v>0</v>
      </c>
      <c r="AL1470">
        <v>3</v>
      </c>
    </row>
    <row r="1471" spans="1:38" x14ac:dyDescent="0.25">
      <c r="A1471">
        <v>49</v>
      </c>
      <c r="B1471" t="str">
        <f t="shared" si="66"/>
        <v>Late Career (46+)</v>
      </c>
      <c r="C1471" t="s">
        <v>43</v>
      </c>
      <c r="D1471" t="s">
        <v>44</v>
      </c>
      <c r="E1471">
        <v>1023</v>
      </c>
      <c r="F1471" t="s">
        <v>37</v>
      </c>
      <c r="G1471">
        <v>2</v>
      </c>
      <c r="H1471">
        <v>3</v>
      </c>
      <c r="I1471" t="s">
        <v>51</v>
      </c>
      <c r="J1471">
        <v>1</v>
      </c>
      <c r="K1471">
        <v>2065</v>
      </c>
      <c r="L1471">
        <v>4</v>
      </c>
      <c r="M1471" t="s">
        <v>46</v>
      </c>
      <c r="N1471">
        <v>63</v>
      </c>
      <c r="O1471">
        <v>2</v>
      </c>
      <c r="P1471">
        <v>2</v>
      </c>
      <c r="Q1471" t="s">
        <v>40</v>
      </c>
      <c r="R1471">
        <v>2</v>
      </c>
      <c r="S1471" t="s">
        <v>48</v>
      </c>
      <c r="T1471">
        <v>5390</v>
      </c>
      <c r="U1471" t="str">
        <f t="shared" si="67"/>
        <v>Medium</v>
      </c>
      <c r="V1471">
        <v>13243</v>
      </c>
      <c r="W1471">
        <v>2</v>
      </c>
      <c r="X1471" t="s">
        <v>42</v>
      </c>
      <c r="Y1471" t="s">
        <v>43</v>
      </c>
      <c r="Z1471">
        <v>14</v>
      </c>
      <c r="AA1471">
        <v>3</v>
      </c>
      <c r="AB1471">
        <v>4</v>
      </c>
      <c r="AC1471">
        <v>80</v>
      </c>
      <c r="AD1471">
        <v>0</v>
      </c>
      <c r="AE1471">
        <v>17</v>
      </c>
      <c r="AF1471">
        <v>3</v>
      </c>
      <c r="AG1471">
        <v>2</v>
      </c>
      <c r="AH1471" t="str">
        <f t="shared" si="68"/>
        <v>6+ Years</v>
      </c>
      <c r="AI1471">
        <v>9</v>
      </c>
      <c r="AJ1471">
        <v>6</v>
      </c>
      <c r="AK1471">
        <v>0</v>
      </c>
      <c r="AL1471">
        <v>8</v>
      </c>
    </row>
    <row r="1472" spans="1:38" x14ac:dyDescent="0.25">
      <c r="A1472">
        <v>34</v>
      </c>
      <c r="B1472" t="str">
        <f t="shared" si="66"/>
        <v>Mid Career (31-45)</v>
      </c>
      <c r="C1472" t="s">
        <v>43</v>
      </c>
      <c r="D1472" t="s">
        <v>36</v>
      </c>
      <c r="E1472">
        <v>628</v>
      </c>
      <c r="F1472" t="s">
        <v>45</v>
      </c>
      <c r="G1472">
        <v>8</v>
      </c>
      <c r="H1472">
        <v>3</v>
      </c>
      <c r="I1472" t="s">
        <v>51</v>
      </c>
      <c r="J1472">
        <v>1</v>
      </c>
      <c r="K1472">
        <v>2068</v>
      </c>
      <c r="L1472">
        <v>2</v>
      </c>
      <c r="M1472" t="s">
        <v>46</v>
      </c>
      <c r="N1472">
        <v>82</v>
      </c>
      <c r="O1472">
        <v>4</v>
      </c>
      <c r="P1472">
        <v>2</v>
      </c>
      <c r="Q1472" t="s">
        <v>50</v>
      </c>
      <c r="R1472">
        <v>3</v>
      </c>
      <c r="S1472" t="s">
        <v>48</v>
      </c>
      <c r="T1472">
        <v>4404</v>
      </c>
      <c r="U1472" t="str">
        <f t="shared" si="67"/>
        <v>Medium</v>
      </c>
      <c r="V1472">
        <v>10228</v>
      </c>
      <c r="W1472">
        <v>2</v>
      </c>
      <c r="X1472" t="s">
        <v>42</v>
      </c>
      <c r="Y1472" t="s">
        <v>43</v>
      </c>
      <c r="Z1472">
        <v>12</v>
      </c>
      <c r="AA1472">
        <v>3</v>
      </c>
      <c r="AB1472">
        <v>1</v>
      </c>
      <c r="AC1472">
        <v>80</v>
      </c>
      <c r="AD1472">
        <v>0</v>
      </c>
      <c r="AE1472">
        <v>6</v>
      </c>
      <c r="AF1472">
        <v>3</v>
      </c>
      <c r="AG1472">
        <v>4</v>
      </c>
      <c r="AH1472" t="str">
        <f t="shared" si="68"/>
        <v>3-5 Years</v>
      </c>
      <c r="AI1472">
        <v>4</v>
      </c>
      <c r="AJ1472">
        <v>3</v>
      </c>
      <c r="AK1472">
        <v>1</v>
      </c>
      <c r="AL1472">
        <v>2</v>
      </c>
    </row>
    <row r="1473" spans="1:25" x14ac:dyDescent="0.25">
      <c r="A1473" s="1">
        <f>SUBTOTAL(105,EmployeeData[Age])</f>
        <v>18</v>
      </c>
      <c r="B1473" s="1"/>
      <c r="J1473">
        <f>SUBTOTAL(109,EmployeeData[EmployeeCount])</f>
        <v>1470</v>
      </c>
      <c r="K1473">
        <f>SUBTOTAL(103,EmployeeData[EmployeeNumber])</f>
        <v>1470</v>
      </c>
    </row>
    <row r="1475" spans="1:25" x14ac:dyDescent="0.25">
      <c r="A1475" s="10" t="s">
        <v>99</v>
      </c>
      <c r="B1475" s="10"/>
      <c r="C1475" s="6" t="s">
        <v>43</v>
      </c>
      <c r="M1475" s="3" t="s">
        <v>46</v>
      </c>
      <c r="S1475" s="13" t="s">
        <v>48</v>
      </c>
      <c r="Y1475" s="12" t="s">
        <v>35</v>
      </c>
    </row>
    <row r="1476" spans="1:25" x14ac:dyDescent="0.25">
      <c r="A1476" s="10">
        <v>37</v>
      </c>
      <c r="B1476" s="10"/>
      <c r="C1476" s="5">
        <f>COUNTIF(C2:C1472,"No")</f>
        <v>1233</v>
      </c>
      <c r="M1476" s="3">
        <f>COUNTIF(M2:M1472,"Male")</f>
        <v>882</v>
      </c>
      <c r="S1476" s="13">
        <f>COUNTIF(S2:S1472,"Married")</f>
        <v>673</v>
      </c>
      <c r="Y1476" s="12">
        <f>COUNTIF(Y2:Y1472,"Yes")</f>
        <v>416</v>
      </c>
    </row>
    <row r="1477" spans="1:25" x14ac:dyDescent="0.25">
      <c r="A1477" s="11" t="s">
        <v>100</v>
      </c>
      <c r="B1477" s="11"/>
      <c r="C1477" s="7" t="s">
        <v>35</v>
      </c>
      <c r="M1477" s="4" t="s">
        <v>39</v>
      </c>
      <c r="S1477" s="9" t="s">
        <v>41</v>
      </c>
      <c r="Y1477" s="15" t="s">
        <v>43</v>
      </c>
    </row>
    <row r="1478" spans="1:25" x14ac:dyDescent="0.25">
      <c r="A1478" s="11">
        <v>60</v>
      </c>
      <c r="B1478" s="11"/>
      <c r="C1478" s="7">
        <f>COUNTIF(C3:C1472,"Yes")</f>
        <v>237</v>
      </c>
      <c r="M1478" s="4">
        <f>COUNTIF(M2:M1472,"FeMale")</f>
        <v>588</v>
      </c>
      <c r="S1478" s="9">
        <f>COUNTIF(S2:S1472,"Single")</f>
        <v>470</v>
      </c>
      <c r="Y1478" s="15">
        <f>COUNTIF(Y2:Y1472,"No")</f>
        <v>1054</v>
      </c>
    </row>
    <row r="1479" spans="1:25" x14ac:dyDescent="0.25">
      <c r="A1479" s="9" t="s">
        <v>101</v>
      </c>
      <c r="B1479" s="9"/>
      <c r="C1479" s="8"/>
      <c r="S1479" s="14" t="s">
        <v>52</v>
      </c>
    </row>
    <row r="1480" spans="1:25" x14ac:dyDescent="0.25">
      <c r="A1480" s="9">
        <v>18</v>
      </c>
      <c r="B1480" s="9"/>
      <c r="S1480" s="14">
        <f>COUNTIF(S2:S1472,"Divorced")</f>
        <v>327</v>
      </c>
    </row>
  </sheetData>
  <sheetProtection password="CC2B" sheet="1" objects="1" scenarios="1" selectLockedCells="1" pivotTables="0"/>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36"/>
  <sheetViews>
    <sheetView showGridLines="0" tabSelected="1" topLeftCell="A4" zoomScale="70" zoomScaleNormal="70" workbookViewId="0">
      <selection activeCell="AD4" sqref="AD4"/>
    </sheetView>
  </sheetViews>
  <sheetFormatPr defaultColWidth="9.140625" defaultRowHeight="18.75" x14ac:dyDescent="0.25"/>
  <cols>
    <col min="1" max="1" width="9.140625" style="27"/>
    <col min="2" max="2" width="18.140625" style="27" customWidth="1"/>
    <col min="3" max="16384" width="9.140625" style="27"/>
  </cols>
  <sheetData>
    <row r="1" spans="1:22" s="32" customFormat="1" ht="18.75" customHeight="1" x14ac:dyDescent="0.25">
      <c r="A1" s="42" t="s">
        <v>135</v>
      </c>
      <c r="B1" s="43"/>
      <c r="C1" s="43"/>
      <c r="D1" s="43"/>
      <c r="E1" s="43"/>
      <c r="F1" s="43"/>
      <c r="G1" s="43"/>
      <c r="H1" s="43"/>
      <c r="I1" s="43"/>
      <c r="J1" s="43"/>
      <c r="K1" s="43"/>
      <c r="L1" s="43"/>
      <c r="M1" s="43"/>
      <c r="N1" s="43"/>
      <c r="O1" s="43"/>
      <c r="P1" s="43"/>
      <c r="Q1" s="43"/>
      <c r="R1" s="43"/>
      <c r="S1" s="43"/>
      <c r="T1" s="43"/>
      <c r="U1" s="43"/>
      <c r="V1" s="43"/>
    </row>
    <row r="2" spans="1:22" s="32" customFormat="1" x14ac:dyDescent="0.25">
      <c r="A2" s="42"/>
      <c r="B2" s="43"/>
      <c r="C2" s="43"/>
      <c r="D2" s="43"/>
      <c r="E2" s="43"/>
      <c r="F2" s="43"/>
      <c r="G2" s="43"/>
      <c r="H2" s="43"/>
      <c r="I2" s="43"/>
      <c r="J2" s="43"/>
      <c r="K2" s="43"/>
      <c r="L2" s="43"/>
      <c r="M2" s="43"/>
      <c r="N2" s="43"/>
      <c r="O2" s="43"/>
      <c r="P2" s="43"/>
      <c r="Q2" s="43"/>
      <c r="R2" s="43"/>
      <c r="S2" s="43"/>
      <c r="T2" s="43"/>
      <c r="U2" s="43"/>
      <c r="V2" s="43"/>
    </row>
    <row r="3" spans="1:22" s="32" customFormat="1" x14ac:dyDescent="0.25">
      <c r="A3" s="42"/>
      <c r="B3" s="43"/>
      <c r="C3" s="43"/>
      <c r="D3" s="43"/>
      <c r="E3" s="43"/>
      <c r="F3" s="43"/>
      <c r="G3" s="43"/>
      <c r="H3" s="43"/>
      <c r="I3" s="43"/>
      <c r="J3" s="43"/>
      <c r="K3" s="43"/>
      <c r="L3" s="43"/>
      <c r="M3" s="43"/>
      <c r="N3" s="43"/>
      <c r="O3" s="43"/>
      <c r="P3" s="43"/>
      <c r="Q3" s="43"/>
      <c r="R3" s="43"/>
      <c r="S3" s="43"/>
      <c r="T3" s="43"/>
      <c r="U3" s="43"/>
      <c r="V3" s="43"/>
    </row>
    <row r="9" spans="1:22" ht="15" customHeight="1" x14ac:dyDescent="0.25">
      <c r="C9" s="29"/>
      <c r="D9" s="29"/>
      <c r="E9" s="52" t="s">
        <v>114</v>
      </c>
      <c r="F9" s="52"/>
      <c r="G9" s="53" t="s">
        <v>113</v>
      </c>
      <c r="H9" s="53"/>
      <c r="I9" s="52" t="s">
        <v>115</v>
      </c>
      <c r="J9" s="52"/>
      <c r="K9" s="45" t="s">
        <v>125</v>
      </c>
      <c r="L9" s="45"/>
      <c r="M9" s="45"/>
      <c r="N9" s="45"/>
      <c r="O9" s="45" t="s">
        <v>124</v>
      </c>
      <c r="P9" s="45"/>
      <c r="Q9" s="45"/>
      <c r="R9" s="45"/>
      <c r="S9" s="54" t="s">
        <v>11</v>
      </c>
      <c r="T9" s="54"/>
      <c r="U9" s="54"/>
      <c r="V9" s="54"/>
    </row>
    <row r="10" spans="1:22" ht="15" customHeight="1" x14ac:dyDescent="0.25">
      <c r="C10" s="29"/>
      <c r="D10" s="29"/>
      <c r="E10" s="52"/>
      <c r="F10" s="52"/>
      <c r="G10" s="53"/>
      <c r="H10" s="53"/>
      <c r="I10" s="52"/>
      <c r="J10" s="52"/>
      <c r="K10" s="45"/>
      <c r="L10" s="45"/>
      <c r="M10" s="45"/>
      <c r="N10" s="45"/>
      <c r="O10" s="45"/>
      <c r="P10" s="45"/>
      <c r="Q10" s="45"/>
      <c r="R10" s="45"/>
      <c r="S10" s="54"/>
      <c r="T10" s="54"/>
      <c r="U10" s="54"/>
      <c r="V10" s="54"/>
    </row>
    <row r="11" spans="1:22" ht="15" customHeight="1" x14ac:dyDescent="0.25">
      <c r="C11" s="29"/>
      <c r="D11" s="29"/>
      <c r="E11" s="50">
        <f>'Pivot Table'!A10</f>
        <v>1470</v>
      </c>
      <c r="F11" s="50"/>
      <c r="G11" s="49">
        <f>'Pivot Table'!E10</f>
        <v>0.16122448979591836</v>
      </c>
      <c r="H11" s="50"/>
      <c r="I11" s="51">
        <f>'Pivot Table'!B10</f>
        <v>36.923809523809524</v>
      </c>
      <c r="J11" s="50"/>
      <c r="K11" s="46">
        <f>'Pivot Table'!C10</f>
        <v>6502.931292517007</v>
      </c>
      <c r="L11" s="47"/>
      <c r="M11" s="47"/>
      <c r="N11" s="47"/>
      <c r="O11" s="46">
        <f>'Pivot Table'!D10</f>
        <v>7.0081632653061225</v>
      </c>
      <c r="P11" s="47"/>
      <c r="Q11" s="47"/>
      <c r="R11" s="47"/>
      <c r="S11" s="48">
        <f>'Pivot Table'!I33</f>
        <v>0.10204081632653061</v>
      </c>
      <c r="T11" s="48"/>
      <c r="U11" s="49">
        <f>'Pivot Table'!I32</f>
        <v>5.9183673469387757E-2</v>
      </c>
      <c r="V11" s="49"/>
    </row>
    <row r="12" spans="1:22" ht="15" customHeight="1" x14ac:dyDescent="0.25">
      <c r="C12" s="29"/>
      <c r="D12" s="29"/>
      <c r="E12" s="50"/>
      <c r="F12" s="50"/>
      <c r="G12" s="50"/>
      <c r="H12" s="50"/>
      <c r="I12" s="50"/>
      <c r="J12" s="50"/>
      <c r="K12" s="47"/>
      <c r="L12" s="47"/>
      <c r="M12" s="47"/>
      <c r="N12" s="47"/>
      <c r="O12" s="47"/>
      <c r="P12" s="47"/>
      <c r="Q12" s="47"/>
      <c r="R12" s="47"/>
      <c r="S12" s="48"/>
      <c r="T12" s="48"/>
      <c r="U12" s="49"/>
      <c r="V12" s="49"/>
    </row>
    <row r="13" spans="1:22" x14ac:dyDescent="0.25">
      <c r="A13" s="28"/>
      <c r="B13" s="28"/>
      <c r="C13" s="28"/>
      <c r="D13" s="28"/>
      <c r="E13" s="28"/>
      <c r="F13" s="28"/>
      <c r="G13" s="28"/>
      <c r="H13" s="28"/>
      <c r="I13" s="28"/>
      <c r="J13" s="28"/>
      <c r="K13" s="28"/>
      <c r="L13" s="28"/>
      <c r="M13" s="28"/>
      <c r="N13" s="28"/>
      <c r="O13" s="28"/>
      <c r="P13" s="28"/>
      <c r="Q13" s="28"/>
      <c r="R13" s="28"/>
      <c r="S13" s="28"/>
      <c r="T13" s="28"/>
      <c r="U13" s="28"/>
      <c r="V13" s="28"/>
    </row>
    <row r="14" spans="1:22" x14ac:dyDescent="0.25">
      <c r="A14" s="28"/>
      <c r="B14" s="28"/>
      <c r="C14" s="28"/>
      <c r="D14" s="28"/>
      <c r="E14" s="28"/>
      <c r="F14" s="28"/>
      <c r="G14" s="28"/>
      <c r="H14" s="28"/>
      <c r="I14" s="28"/>
      <c r="J14" s="28"/>
      <c r="K14" s="28"/>
      <c r="L14" s="28"/>
      <c r="M14" s="28"/>
      <c r="N14" s="28"/>
      <c r="O14" s="28"/>
      <c r="P14" s="28"/>
      <c r="Q14" s="28"/>
      <c r="R14" s="28"/>
      <c r="S14" s="28"/>
      <c r="T14" s="28"/>
      <c r="U14" s="28"/>
      <c r="V14" s="28"/>
    </row>
    <row r="15" spans="1:22" x14ac:dyDescent="0.25">
      <c r="A15" s="28"/>
      <c r="B15" s="28"/>
      <c r="C15" s="28"/>
      <c r="D15" s="28"/>
      <c r="E15" s="28"/>
      <c r="F15" s="28"/>
      <c r="G15" s="28"/>
      <c r="H15" s="28"/>
      <c r="I15" s="28"/>
      <c r="J15" s="28"/>
      <c r="K15" s="28"/>
      <c r="L15" s="28"/>
      <c r="M15" s="28"/>
      <c r="N15" s="28"/>
      <c r="O15" s="28"/>
      <c r="P15" s="28"/>
      <c r="Q15" s="28"/>
      <c r="R15" s="28"/>
      <c r="S15" s="28"/>
      <c r="T15" s="28"/>
      <c r="U15" s="28"/>
      <c r="V15" s="28"/>
    </row>
    <row r="16" spans="1:22" x14ac:dyDescent="0.25">
      <c r="A16" s="28"/>
      <c r="B16" s="28"/>
      <c r="C16" s="28"/>
      <c r="D16" s="28"/>
      <c r="E16" s="28"/>
      <c r="F16" s="28"/>
      <c r="G16" s="28"/>
      <c r="H16" s="28"/>
      <c r="I16" s="28"/>
      <c r="J16" s="28"/>
      <c r="K16" s="28"/>
      <c r="L16" s="28"/>
      <c r="M16" s="28"/>
      <c r="N16" s="28"/>
      <c r="O16" s="28"/>
      <c r="P16" s="28"/>
      <c r="Q16" s="28"/>
      <c r="R16" s="28"/>
      <c r="S16" s="28"/>
      <c r="T16" s="28"/>
      <c r="U16" s="28"/>
      <c r="V16" s="28"/>
    </row>
    <row r="17" spans="1:24" x14ac:dyDescent="0.25">
      <c r="A17" s="28"/>
      <c r="B17" s="28"/>
      <c r="C17" s="28"/>
      <c r="D17" s="28"/>
      <c r="E17" s="28"/>
      <c r="F17" s="28"/>
      <c r="G17" s="28"/>
      <c r="H17" s="28"/>
      <c r="I17" s="28"/>
      <c r="J17" s="28"/>
      <c r="K17" s="28"/>
      <c r="L17" s="28"/>
      <c r="M17" s="28"/>
      <c r="N17" s="28"/>
      <c r="O17" s="28"/>
      <c r="P17" s="28"/>
      <c r="Q17" s="28"/>
      <c r="R17" s="28"/>
      <c r="S17" s="28"/>
      <c r="T17" s="28"/>
      <c r="U17" s="28"/>
      <c r="V17" s="28"/>
    </row>
    <row r="18" spans="1:24" x14ac:dyDescent="0.25">
      <c r="A18" s="28"/>
      <c r="B18" s="28"/>
      <c r="C18" s="28"/>
      <c r="D18" s="28"/>
      <c r="E18" s="28"/>
      <c r="F18" s="28"/>
      <c r="G18" s="28"/>
      <c r="H18" s="28"/>
      <c r="I18" s="28"/>
      <c r="J18" s="28"/>
      <c r="K18" s="28"/>
      <c r="L18" s="28"/>
      <c r="M18" s="28"/>
      <c r="N18" s="28"/>
      <c r="O18" s="28"/>
      <c r="P18" s="28"/>
      <c r="Q18" s="28"/>
      <c r="R18" s="28"/>
      <c r="S18" s="28"/>
      <c r="T18" s="28"/>
      <c r="U18" s="28"/>
      <c r="V18" s="28"/>
    </row>
    <row r="19" spans="1:24" x14ac:dyDescent="0.25">
      <c r="A19" s="28"/>
      <c r="B19" s="28"/>
      <c r="C19" s="28"/>
      <c r="D19" s="28"/>
      <c r="E19" s="28"/>
      <c r="F19" s="28"/>
      <c r="G19" s="28"/>
      <c r="H19" s="28"/>
      <c r="I19" s="28"/>
      <c r="J19" s="28"/>
      <c r="K19" s="28"/>
      <c r="L19" s="28"/>
      <c r="M19" s="28"/>
      <c r="N19" s="28"/>
      <c r="O19" s="28"/>
      <c r="P19" s="28"/>
      <c r="Q19" s="28"/>
      <c r="R19" s="28"/>
      <c r="S19" s="28"/>
      <c r="T19" s="28"/>
      <c r="U19" s="28"/>
      <c r="V19" s="28"/>
    </row>
    <row r="20" spans="1:24" x14ac:dyDescent="0.25">
      <c r="A20" s="28"/>
      <c r="B20" s="28"/>
      <c r="C20" s="28"/>
      <c r="D20" s="28"/>
      <c r="E20" s="28"/>
      <c r="F20" s="28"/>
      <c r="G20" s="28"/>
      <c r="H20" s="28"/>
      <c r="I20" s="28"/>
      <c r="J20" s="28"/>
      <c r="K20" s="28"/>
      <c r="L20" s="28"/>
      <c r="M20" s="28"/>
      <c r="N20" s="28"/>
      <c r="O20" s="28"/>
      <c r="P20" s="28"/>
      <c r="Q20" s="28"/>
      <c r="R20" s="28"/>
      <c r="S20" s="28"/>
      <c r="T20" s="28"/>
      <c r="U20" s="28"/>
      <c r="V20" s="28"/>
      <c r="X20" s="30"/>
    </row>
    <row r="21" spans="1:24" x14ac:dyDescent="0.25">
      <c r="A21" s="28"/>
      <c r="B21" s="28"/>
      <c r="C21" s="28"/>
      <c r="D21" s="28"/>
      <c r="E21" s="28"/>
      <c r="F21" s="28"/>
      <c r="G21" s="28"/>
      <c r="H21" s="28"/>
      <c r="I21" s="28"/>
      <c r="J21" s="28"/>
      <c r="K21" s="28"/>
      <c r="L21" s="28"/>
      <c r="M21" s="28"/>
      <c r="N21" s="28"/>
      <c r="O21" s="28"/>
      <c r="P21" s="28"/>
      <c r="Q21" s="28"/>
      <c r="R21" s="28"/>
      <c r="S21" s="28"/>
      <c r="T21" s="28"/>
      <c r="U21" s="28"/>
      <c r="V21" s="28"/>
    </row>
    <row r="22" spans="1:24" x14ac:dyDescent="0.25">
      <c r="A22" s="28"/>
      <c r="B22" s="28"/>
      <c r="C22" s="28"/>
      <c r="D22" s="28"/>
      <c r="E22" s="28"/>
      <c r="F22" s="28"/>
      <c r="G22" s="28"/>
      <c r="H22" s="28"/>
      <c r="I22" s="28"/>
      <c r="J22" s="28"/>
      <c r="K22" s="28"/>
      <c r="L22" s="28"/>
      <c r="M22" s="28"/>
      <c r="N22" s="28"/>
      <c r="O22" s="28"/>
      <c r="P22" s="28"/>
      <c r="Q22" s="28"/>
      <c r="R22" s="28"/>
      <c r="S22" s="28"/>
      <c r="T22" s="28"/>
      <c r="U22" s="28"/>
      <c r="V22" s="28"/>
    </row>
    <row r="23" spans="1:24" x14ac:dyDescent="0.25">
      <c r="A23" s="28"/>
      <c r="B23" s="28"/>
      <c r="C23" s="28"/>
      <c r="D23" s="28"/>
      <c r="E23" s="28"/>
      <c r="F23" s="28"/>
      <c r="G23" s="28"/>
      <c r="H23" s="28"/>
      <c r="I23" s="28"/>
      <c r="J23" s="28"/>
      <c r="K23" s="28"/>
      <c r="L23" s="28"/>
      <c r="M23" s="28"/>
      <c r="N23" s="28"/>
      <c r="O23" s="28"/>
      <c r="P23" s="28"/>
      <c r="Q23" s="28"/>
      <c r="R23" s="28"/>
      <c r="S23" s="28"/>
      <c r="T23" s="28"/>
      <c r="U23" s="28"/>
      <c r="V23" s="28"/>
    </row>
    <row r="24" spans="1:24" x14ac:dyDescent="0.25">
      <c r="A24" s="28"/>
      <c r="B24" s="28"/>
      <c r="C24" s="28"/>
      <c r="D24" s="28"/>
      <c r="E24" s="28"/>
      <c r="F24" s="28"/>
      <c r="G24" s="28"/>
      <c r="H24" s="28"/>
      <c r="I24" s="28"/>
      <c r="J24" s="28"/>
      <c r="K24" s="28"/>
      <c r="L24" s="28"/>
      <c r="M24" s="28"/>
      <c r="N24" s="28"/>
      <c r="O24" s="28"/>
      <c r="P24" s="28"/>
      <c r="Q24" s="28"/>
      <c r="R24" s="28"/>
      <c r="S24" s="28"/>
      <c r="T24" s="28"/>
      <c r="U24" s="28"/>
      <c r="V24" s="28"/>
    </row>
    <row r="25" spans="1:24" x14ac:dyDescent="0.25">
      <c r="A25" s="28"/>
      <c r="B25" s="28"/>
      <c r="C25" s="28"/>
      <c r="D25" s="28"/>
      <c r="E25" s="28"/>
      <c r="F25" s="28"/>
      <c r="G25" s="28"/>
      <c r="H25" s="28"/>
      <c r="I25" s="28"/>
      <c r="J25" s="28"/>
      <c r="K25" s="28"/>
      <c r="L25" s="28"/>
      <c r="M25" s="28"/>
      <c r="N25" s="28"/>
      <c r="O25" s="28"/>
      <c r="P25" s="28"/>
      <c r="Q25" s="28"/>
      <c r="R25" s="28"/>
      <c r="S25" s="28"/>
      <c r="T25" s="28"/>
      <c r="U25" s="28"/>
      <c r="V25" s="28"/>
    </row>
    <row r="26" spans="1:24" x14ac:dyDescent="0.25">
      <c r="A26" s="28"/>
      <c r="B26" s="28"/>
      <c r="C26" s="28"/>
      <c r="D26" s="28"/>
      <c r="E26" s="28"/>
      <c r="F26" s="28"/>
      <c r="G26" s="28"/>
      <c r="H26" s="28"/>
      <c r="I26" s="28"/>
      <c r="J26" s="28"/>
      <c r="K26" s="28"/>
      <c r="L26" s="28"/>
      <c r="M26" s="28"/>
      <c r="N26" s="28"/>
      <c r="O26" s="28"/>
      <c r="P26" s="28"/>
      <c r="Q26" s="28"/>
      <c r="R26" s="28"/>
      <c r="S26" s="28"/>
      <c r="T26" s="28"/>
      <c r="U26" s="28"/>
      <c r="V26" s="28"/>
    </row>
    <row r="27" spans="1:24" x14ac:dyDescent="0.25">
      <c r="A27" s="28"/>
      <c r="B27" s="28"/>
      <c r="C27" s="28"/>
      <c r="D27" s="28"/>
      <c r="E27" s="28"/>
      <c r="F27" s="28"/>
      <c r="G27" s="28"/>
      <c r="H27" s="28"/>
      <c r="I27" s="28"/>
      <c r="J27" s="28"/>
      <c r="K27" s="28"/>
      <c r="L27" s="28"/>
      <c r="M27" s="28"/>
      <c r="N27" s="28"/>
      <c r="O27" s="28"/>
      <c r="P27" s="28"/>
      <c r="Q27" s="28"/>
      <c r="R27" s="28"/>
      <c r="S27" s="28"/>
      <c r="T27" s="28"/>
      <c r="U27" s="28"/>
      <c r="V27" s="28"/>
    </row>
    <row r="28" spans="1:24" x14ac:dyDescent="0.25">
      <c r="A28" s="28"/>
      <c r="B28" s="28"/>
      <c r="C28" s="28"/>
      <c r="D28" s="28"/>
      <c r="E28" s="28"/>
      <c r="F28" s="28"/>
      <c r="G28" s="28"/>
      <c r="H28" s="28"/>
      <c r="I28" s="28"/>
      <c r="J28" s="28"/>
      <c r="K28" s="28"/>
      <c r="L28" s="28"/>
      <c r="M28" s="28"/>
      <c r="N28" s="28"/>
      <c r="O28" s="28"/>
      <c r="P28" s="28"/>
      <c r="Q28" s="28"/>
      <c r="R28" s="28"/>
      <c r="S28" s="28"/>
      <c r="T28" s="28"/>
      <c r="U28" s="28"/>
      <c r="V28" s="28"/>
    </row>
    <row r="29" spans="1:24" x14ac:dyDescent="0.25">
      <c r="A29" s="28"/>
      <c r="B29" s="28"/>
      <c r="C29" s="28"/>
      <c r="D29" s="28"/>
      <c r="E29" s="28"/>
      <c r="F29" s="28"/>
      <c r="G29" s="28"/>
      <c r="H29" s="28"/>
      <c r="I29" s="28"/>
      <c r="J29" s="28"/>
      <c r="K29" s="28"/>
      <c r="L29" s="28"/>
      <c r="M29" s="28"/>
      <c r="N29" s="28"/>
      <c r="O29" s="28"/>
      <c r="P29" s="28"/>
      <c r="Q29" s="28"/>
      <c r="R29" s="28"/>
      <c r="S29" s="28"/>
      <c r="T29" s="28"/>
      <c r="U29" s="28"/>
      <c r="V29" s="28"/>
    </row>
    <row r="30" spans="1:24" x14ac:dyDescent="0.25">
      <c r="A30" s="28"/>
      <c r="B30" s="28"/>
      <c r="C30" s="28"/>
      <c r="D30" s="28"/>
      <c r="E30" s="28"/>
      <c r="F30" s="28"/>
      <c r="G30" s="28"/>
      <c r="H30" s="28"/>
      <c r="I30" s="28"/>
      <c r="J30" s="28"/>
      <c r="K30" s="28"/>
      <c r="L30" s="28"/>
      <c r="M30" s="28"/>
      <c r="N30" s="28"/>
      <c r="O30" s="28"/>
      <c r="P30" s="28"/>
      <c r="Q30" s="28"/>
      <c r="R30" s="28"/>
      <c r="S30" s="28"/>
      <c r="T30" s="28"/>
      <c r="U30" s="28"/>
      <c r="V30" s="28"/>
    </row>
    <row r="31" spans="1:24" x14ac:dyDescent="0.25">
      <c r="A31" s="28"/>
      <c r="B31" s="28"/>
      <c r="C31" s="28"/>
      <c r="D31" s="28"/>
      <c r="E31" s="28"/>
      <c r="F31" s="28"/>
      <c r="G31" s="28"/>
      <c r="H31" s="28"/>
      <c r="I31" s="28"/>
      <c r="J31" s="28"/>
      <c r="K31" s="28"/>
      <c r="L31" s="28"/>
      <c r="M31" s="28"/>
      <c r="N31" s="28"/>
      <c r="O31" s="28"/>
      <c r="P31" s="28"/>
      <c r="Q31" s="28"/>
      <c r="R31" s="28"/>
      <c r="S31" s="28"/>
      <c r="T31" s="28"/>
      <c r="U31" s="28"/>
      <c r="V31" s="28"/>
    </row>
    <row r="32" spans="1:24" x14ac:dyDescent="0.25">
      <c r="A32" s="28"/>
      <c r="B32" s="28"/>
      <c r="C32" s="28"/>
      <c r="D32" s="28"/>
      <c r="E32" s="28"/>
      <c r="F32" s="28"/>
      <c r="G32" s="28"/>
      <c r="H32" s="28"/>
      <c r="I32" s="28"/>
      <c r="J32" s="28"/>
      <c r="K32" s="28"/>
      <c r="L32" s="28"/>
      <c r="M32" s="28"/>
      <c r="N32" s="28"/>
      <c r="O32" s="28"/>
      <c r="P32" s="28"/>
      <c r="Q32" s="28"/>
      <c r="R32" s="28"/>
      <c r="S32" s="28"/>
      <c r="T32" s="28"/>
      <c r="U32" s="28"/>
      <c r="V32" s="28"/>
    </row>
    <row r="33" spans="1:27" x14ac:dyDescent="0.25">
      <c r="A33" s="28"/>
      <c r="B33" s="28"/>
      <c r="C33" s="28"/>
      <c r="D33" s="28"/>
      <c r="E33" s="28"/>
      <c r="F33" s="28"/>
      <c r="G33" s="28"/>
      <c r="H33" s="28"/>
      <c r="I33" s="28"/>
      <c r="J33" s="28"/>
      <c r="K33" s="28"/>
      <c r="L33" s="28"/>
      <c r="M33" s="28"/>
      <c r="N33" s="28"/>
      <c r="O33" s="28"/>
      <c r="P33" s="28"/>
      <c r="Q33" s="28"/>
      <c r="R33" s="28"/>
      <c r="S33" s="28"/>
      <c r="T33" s="28"/>
      <c r="U33" s="28"/>
      <c r="V33" s="28"/>
    </row>
    <row r="34" spans="1:27" x14ac:dyDescent="0.25">
      <c r="A34" s="28"/>
      <c r="B34" s="28"/>
      <c r="C34" s="28"/>
      <c r="D34" s="28"/>
      <c r="E34" s="28"/>
      <c r="F34" s="28"/>
      <c r="G34" s="28"/>
      <c r="H34" s="28"/>
      <c r="I34" s="28"/>
      <c r="J34" s="28"/>
      <c r="K34" s="28"/>
      <c r="L34" s="28"/>
      <c r="M34" s="28"/>
      <c r="N34" s="28"/>
      <c r="O34" s="28"/>
      <c r="P34" s="28"/>
      <c r="Q34" s="28"/>
      <c r="R34" s="28"/>
      <c r="S34" s="28"/>
      <c r="T34" s="28"/>
      <c r="U34" s="28"/>
      <c r="V34" s="28"/>
    </row>
    <row r="35" spans="1:27" x14ac:dyDescent="0.25">
      <c r="A35" s="28"/>
      <c r="B35" s="28"/>
      <c r="C35" s="28"/>
      <c r="D35" s="28"/>
      <c r="E35" s="28"/>
      <c r="F35" s="28"/>
      <c r="G35" s="28"/>
      <c r="H35" s="28"/>
      <c r="I35" s="28"/>
      <c r="J35" s="28"/>
      <c r="K35" s="28"/>
      <c r="L35" s="28"/>
      <c r="M35" s="28"/>
      <c r="N35" s="28"/>
      <c r="O35" s="28"/>
      <c r="P35" s="28"/>
      <c r="Q35" s="28"/>
      <c r="R35" s="28"/>
      <c r="S35" s="28"/>
      <c r="T35" s="28"/>
      <c r="U35" s="28"/>
      <c r="V35" s="28"/>
    </row>
    <row r="36" spans="1:27" ht="26.25" x14ac:dyDescent="0.25">
      <c r="A36" s="44" t="s">
        <v>134</v>
      </c>
      <c r="B36" s="44"/>
      <c r="C36" s="44"/>
      <c r="D36" s="44"/>
      <c r="E36" s="44"/>
      <c r="F36" s="44"/>
      <c r="G36" s="44"/>
      <c r="H36" s="44"/>
      <c r="I36" s="44"/>
      <c r="J36" s="44"/>
      <c r="K36" s="44"/>
      <c r="L36" s="44"/>
      <c r="M36" s="44"/>
      <c r="N36" s="44"/>
      <c r="O36" s="44"/>
      <c r="P36" s="44"/>
      <c r="Q36" s="44"/>
      <c r="R36" s="44"/>
      <c r="S36" s="44"/>
      <c r="T36" s="44"/>
      <c r="U36" s="44"/>
      <c r="V36" s="44"/>
      <c r="W36" s="41"/>
      <c r="X36" s="41"/>
      <c r="Y36" s="41"/>
      <c r="Z36" s="41"/>
      <c r="AA36" s="41"/>
    </row>
  </sheetData>
  <sheetProtection password="CC2B" sheet="1" objects="1" scenarios="1" selectLockedCells="1" pivotTables="0"/>
  <mergeCells count="15">
    <mergeCell ref="A1:V3"/>
    <mergeCell ref="A36:V36"/>
    <mergeCell ref="K9:N10"/>
    <mergeCell ref="K11:N12"/>
    <mergeCell ref="S11:T12"/>
    <mergeCell ref="U11:V12"/>
    <mergeCell ref="E11:F12"/>
    <mergeCell ref="G11:H12"/>
    <mergeCell ref="I11:J12"/>
    <mergeCell ref="E9:F10"/>
    <mergeCell ref="G9:H10"/>
    <mergeCell ref="I9:J10"/>
    <mergeCell ref="S9:V10"/>
    <mergeCell ref="O9:R10"/>
    <mergeCell ref="O11:R12"/>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43"/>
  <sheetViews>
    <sheetView showGridLines="0" zoomScale="80" zoomScaleNormal="80" workbookViewId="0">
      <selection activeCell="X2" sqref="X2"/>
    </sheetView>
  </sheetViews>
  <sheetFormatPr defaultRowHeight="15" x14ac:dyDescent="0.25"/>
  <cols>
    <col min="1" max="1" width="9.140625" style="18"/>
    <col min="2" max="2" width="17.7109375" style="18" customWidth="1"/>
    <col min="3" max="3" width="9.140625" style="18"/>
    <col min="4" max="16384" width="9.140625" style="2"/>
  </cols>
  <sheetData>
    <row r="1" spans="1:22" ht="15" customHeight="1" x14ac:dyDescent="0.25">
      <c r="A1" s="42" t="s">
        <v>135</v>
      </c>
      <c r="B1" s="43"/>
      <c r="C1" s="43"/>
      <c r="D1" s="43"/>
      <c r="E1" s="43"/>
      <c r="F1" s="43"/>
      <c r="G1" s="43"/>
      <c r="H1" s="43"/>
      <c r="I1" s="43"/>
      <c r="J1" s="43"/>
      <c r="K1" s="43"/>
      <c r="L1" s="43"/>
      <c r="M1" s="43"/>
      <c r="N1" s="43"/>
      <c r="O1" s="43"/>
      <c r="P1" s="43"/>
      <c r="Q1" s="43"/>
      <c r="R1" s="43"/>
      <c r="S1" s="43"/>
      <c r="T1" s="43"/>
      <c r="U1" s="43"/>
      <c r="V1" s="43"/>
    </row>
    <row r="2" spans="1:22" x14ac:dyDescent="0.25">
      <c r="A2" s="42"/>
      <c r="B2" s="43"/>
      <c r="C2" s="43"/>
      <c r="D2" s="43"/>
      <c r="E2" s="43"/>
      <c r="F2" s="43"/>
      <c r="G2" s="43"/>
      <c r="H2" s="43"/>
      <c r="I2" s="43"/>
      <c r="J2" s="43"/>
      <c r="K2" s="43"/>
      <c r="L2" s="43"/>
      <c r="M2" s="43"/>
      <c r="N2" s="43"/>
      <c r="O2" s="43"/>
      <c r="P2" s="43"/>
      <c r="Q2" s="43"/>
      <c r="R2" s="43"/>
      <c r="S2" s="43"/>
      <c r="T2" s="43"/>
      <c r="U2" s="43"/>
      <c r="V2" s="43"/>
    </row>
    <row r="3" spans="1:22" x14ac:dyDescent="0.25">
      <c r="A3" s="42"/>
      <c r="B3" s="43"/>
      <c r="C3" s="43"/>
      <c r="D3" s="43"/>
      <c r="E3" s="43"/>
      <c r="F3" s="43"/>
      <c r="G3" s="43"/>
      <c r="H3" s="43"/>
      <c r="I3" s="43"/>
      <c r="J3" s="43"/>
      <c r="K3" s="43"/>
      <c r="L3" s="43"/>
      <c r="M3" s="43"/>
      <c r="N3" s="43"/>
      <c r="O3" s="43"/>
      <c r="P3" s="43"/>
      <c r="Q3" s="43"/>
      <c r="R3" s="43"/>
      <c r="S3" s="43"/>
      <c r="T3" s="43"/>
      <c r="U3" s="43"/>
      <c r="V3" s="43"/>
    </row>
    <row r="4" spans="1:22" s="27" customFormat="1" ht="18.75" x14ac:dyDescent="0.25"/>
    <row r="5" spans="1:22" s="27" customFormat="1" ht="18.75" x14ac:dyDescent="0.25"/>
    <row r="6" spans="1:22" s="27" customFormat="1" ht="18.75" x14ac:dyDescent="0.25"/>
    <row r="7" spans="1:22" s="27" customFormat="1" ht="18.75" x14ac:dyDescent="0.25"/>
    <row r="8" spans="1:22" s="27" customFormat="1" ht="18.75" x14ac:dyDescent="0.25"/>
    <row r="9" spans="1:22" s="27" customFormat="1" ht="15" customHeight="1" x14ac:dyDescent="0.25">
      <c r="C9" s="29"/>
      <c r="D9" s="29"/>
      <c r="E9" s="52" t="s">
        <v>114</v>
      </c>
      <c r="F9" s="52"/>
      <c r="G9" s="53" t="s">
        <v>113</v>
      </c>
      <c r="H9" s="53"/>
      <c r="I9" s="52" t="s">
        <v>115</v>
      </c>
      <c r="J9" s="52"/>
      <c r="K9" s="45" t="s">
        <v>125</v>
      </c>
      <c r="L9" s="45"/>
      <c r="M9" s="45"/>
      <c r="N9" s="45"/>
      <c r="O9" s="45" t="s">
        <v>124</v>
      </c>
      <c r="P9" s="45"/>
      <c r="Q9" s="45"/>
      <c r="R9" s="45"/>
      <c r="S9" s="54" t="s">
        <v>11</v>
      </c>
      <c r="T9" s="54"/>
      <c r="U9" s="54"/>
      <c r="V9" s="54"/>
    </row>
    <row r="10" spans="1:22" s="27" customFormat="1" ht="15" customHeight="1" x14ac:dyDescent="0.25">
      <c r="C10" s="29"/>
      <c r="D10" s="29"/>
      <c r="E10" s="52"/>
      <c r="F10" s="52"/>
      <c r="G10" s="53"/>
      <c r="H10" s="53"/>
      <c r="I10" s="52"/>
      <c r="J10" s="52"/>
      <c r="K10" s="45"/>
      <c r="L10" s="45"/>
      <c r="M10" s="45"/>
      <c r="N10" s="45"/>
      <c r="O10" s="45"/>
      <c r="P10" s="45"/>
      <c r="Q10" s="45"/>
      <c r="R10" s="45"/>
      <c r="S10" s="54"/>
      <c r="T10" s="54"/>
      <c r="U10" s="54"/>
      <c r="V10" s="54"/>
    </row>
    <row r="11" spans="1:22" s="27" customFormat="1" ht="15" customHeight="1" x14ac:dyDescent="0.25">
      <c r="C11" s="29"/>
      <c r="D11" s="29"/>
      <c r="E11" s="50">
        <f>'Pivot Table'!A10</f>
        <v>1470</v>
      </c>
      <c r="F11" s="50"/>
      <c r="G11" s="49">
        <f>'Pivot Table'!E10</f>
        <v>0.16122448979591836</v>
      </c>
      <c r="H11" s="50"/>
      <c r="I11" s="51">
        <f>'Pivot Table'!B10</f>
        <v>36.923809523809524</v>
      </c>
      <c r="J11" s="50"/>
      <c r="K11" s="46">
        <f>'Pivot Table'!C10</f>
        <v>6502.931292517007</v>
      </c>
      <c r="L11" s="47"/>
      <c r="M11" s="47"/>
      <c r="N11" s="47"/>
      <c r="O11" s="46">
        <f>'Pivot Table'!D10</f>
        <v>7.0081632653061225</v>
      </c>
      <c r="P11" s="47"/>
      <c r="Q11" s="47"/>
      <c r="R11" s="47"/>
      <c r="S11" s="48">
        <f>'Pivot Table'!I33</f>
        <v>0.10204081632653061</v>
      </c>
      <c r="T11" s="48"/>
      <c r="U11" s="49">
        <f>'Pivot Table'!I32</f>
        <v>5.9183673469387757E-2</v>
      </c>
      <c r="V11" s="49"/>
    </row>
    <row r="12" spans="1:22" s="27" customFormat="1" ht="15" customHeight="1" x14ac:dyDescent="0.25">
      <c r="C12" s="29"/>
      <c r="D12" s="29"/>
      <c r="E12" s="50"/>
      <c r="F12" s="50"/>
      <c r="G12" s="50"/>
      <c r="H12" s="50"/>
      <c r="I12" s="50"/>
      <c r="J12" s="50"/>
      <c r="K12" s="47"/>
      <c r="L12" s="47"/>
      <c r="M12" s="47"/>
      <c r="N12" s="47"/>
      <c r="O12" s="47"/>
      <c r="P12" s="47"/>
      <c r="Q12" s="47"/>
      <c r="R12" s="47"/>
      <c r="S12" s="48"/>
      <c r="T12" s="48"/>
      <c r="U12" s="49"/>
      <c r="V12" s="49"/>
    </row>
    <row r="13" spans="1:22" x14ac:dyDescent="0.25">
      <c r="A13" s="17"/>
      <c r="B13" s="17"/>
      <c r="C13" s="17"/>
      <c r="D13" s="19"/>
      <c r="E13" s="19"/>
      <c r="F13" s="19"/>
      <c r="G13" s="19"/>
      <c r="H13" s="19"/>
      <c r="I13" s="19"/>
      <c r="J13" s="19"/>
      <c r="K13" s="19"/>
      <c r="L13" s="19"/>
      <c r="M13" s="19"/>
      <c r="N13" s="19"/>
      <c r="O13" s="19"/>
      <c r="P13" s="19"/>
      <c r="Q13" s="19"/>
      <c r="R13" s="19"/>
      <c r="S13" s="19"/>
      <c r="T13" s="19"/>
      <c r="U13" s="19"/>
      <c r="V13" s="19"/>
    </row>
    <row r="14" spans="1:22" x14ac:dyDescent="0.25">
      <c r="A14" s="17"/>
      <c r="B14" s="17"/>
      <c r="C14" s="17"/>
      <c r="D14" s="19"/>
      <c r="E14" s="19"/>
      <c r="F14" s="19"/>
      <c r="G14" s="19"/>
      <c r="H14" s="19"/>
      <c r="I14" s="19"/>
      <c r="J14" s="19"/>
      <c r="K14" s="19"/>
      <c r="L14" s="19"/>
      <c r="M14" s="19"/>
      <c r="N14" s="19"/>
      <c r="O14" s="19"/>
      <c r="P14" s="19"/>
      <c r="Q14" s="19"/>
      <c r="R14" s="19"/>
      <c r="S14" s="19"/>
      <c r="T14" s="19"/>
      <c r="U14" s="19"/>
      <c r="V14" s="19"/>
    </row>
    <row r="15" spans="1:22" x14ac:dyDescent="0.25">
      <c r="A15" s="17"/>
      <c r="B15" s="17"/>
      <c r="C15" s="17"/>
      <c r="D15" s="19"/>
      <c r="E15" s="19"/>
      <c r="F15" s="19"/>
      <c r="G15" s="19"/>
      <c r="H15" s="19"/>
      <c r="I15" s="19"/>
      <c r="J15" s="19"/>
      <c r="K15" s="19"/>
      <c r="L15" s="19"/>
      <c r="M15" s="19"/>
      <c r="N15" s="19"/>
      <c r="O15" s="19"/>
      <c r="P15" s="19"/>
      <c r="Q15" s="19"/>
      <c r="R15" s="19"/>
      <c r="S15" s="19"/>
      <c r="T15" s="19"/>
      <c r="U15" s="19"/>
      <c r="V15" s="19"/>
    </row>
    <row r="16" spans="1:22" x14ac:dyDescent="0.25">
      <c r="A16" s="17"/>
      <c r="B16" s="17"/>
      <c r="C16" s="17"/>
      <c r="D16" s="19"/>
      <c r="E16" s="19"/>
      <c r="F16" s="19"/>
      <c r="G16" s="19"/>
      <c r="H16" s="19"/>
      <c r="I16" s="19"/>
      <c r="J16" s="19"/>
      <c r="K16" s="19"/>
      <c r="L16" s="19"/>
      <c r="M16" s="19"/>
      <c r="N16" s="19"/>
      <c r="O16" s="19"/>
      <c r="P16" s="19"/>
      <c r="Q16" s="19"/>
      <c r="R16" s="19"/>
      <c r="S16" s="19"/>
      <c r="T16" s="19"/>
      <c r="U16" s="19"/>
      <c r="V16" s="19"/>
    </row>
    <row r="17" spans="1:22" x14ac:dyDescent="0.25">
      <c r="A17" s="17"/>
      <c r="B17" s="17"/>
      <c r="C17" s="17"/>
      <c r="D17" s="19"/>
      <c r="E17" s="19"/>
      <c r="F17" s="19"/>
      <c r="G17" s="19"/>
      <c r="H17" s="19"/>
      <c r="I17" s="19"/>
      <c r="J17" s="19"/>
      <c r="K17" s="19"/>
      <c r="L17" s="19"/>
      <c r="M17" s="19"/>
      <c r="N17" s="19"/>
      <c r="O17" s="19"/>
      <c r="P17" s="19"/>
      <c r="Q17" s="19"/>
      <c r="R17" s="19"/>
      <c r="S17" s="19"/>
      <c r="T17" s="19"/>
      <c r="U17" s="19"/>
      <c r="V17" s="19"/>
    </row>
    <row r="18" spans="1:22" x14ac:dyDescent="0.25">
      <c r="A18" s="17"/>
      <c r="B18" s="17"/>
      <c r="C18" s="17"/>
      <c r="D18" s="19"/>
      <c r="E18" s="19"/>
      <c r="F18" s="19"/>
      <c r="G18" s="19"/>
      <c r="H18" s="19"/>
      <c r="I18" s="19"/>
      <c r="J18" s="19"/>
      <c r="K18" s="19"/>
      <c r="L18" s="19"/>
      <c r="M18" s="19"/>
      <c r="N18" s="19"/>
      <c r="O18" s="19"/>
      <c r="P18" s="19"/>
      <c r="Q18" s="19"/>
      <c r="R18" s="19"/>
      <c r="S18" s="19"/>
      <c r="T18" s="19"/>
      <c r="U18" s="19"/>
      <c r="V18" s="19"/>
    </row>
    <row r="19" spans="1:22" x14ac:dyDescent="0.25">
      <c r="A19" s="17"/>
      <c r="B19" s="17"/>
      <c r="C19" s="17"/>
      <c r="D19" s="19"/>
      <c r="E19" s="19"/>
      <c r="F19" s="19"/>
      <c r="G19" s="19"/>
      <c r="H19" s="19"/>
      <c r="I19" s="19"/>
      <c r="J19" s="19"/>
      <c r="K19" s="19"/>
      <c r="L19" s="19"/>
      <c r="M19" s="19"/>
      <c r="N19" s="19"/>
      <c r="O19" s="19"/>
      <c r="P19" s="19"/>
      <c r="Q19" s="19"/>
      <c r="R19" s="19"/>
      <c r="S19" s="19"/>
      <c r="T19" s="19"/>
      <c r="U19" s="19"/>
      <c r="V19" s="19"/>
    </row>
    <row r="20" spans="1:22" x14ac:dyDescent="0.25">
      <c r="A20" s="17"/>
      <c r="B20" s="17"/>
      <c r="C20" s="17"/>
      <c r="D20" s="19"/>
      <c r="E20" s="19"/>
      <c r="F20" s="19"/>
      <c r="G20" s="19"/>
      <c r="H20" s="19"/>
      <c r="I20" s="19"/>
      <c r="J20" s="19"/>
      <c r="K20" s="19"/>
      <c r="L20" s="19"/>
      <c r="M20" s="19"/>
      <c r="N20" s="19"/>
      <c r="O20" s="19"/>
      <c r="P20" s="19"/>
      <c r="Q20" s="19"/>
      <c r="R20" s="19"/>
      <c r="S20" s="19"/>
      <c r="T20" s="19"/>
      <c r="U20" s="19"/>
      <c r="V20" s="19"/>
    </row>
    <row r="21" spans="1:22" x14ac:dyDescent="0.25">
      <c r="A21" s="17"/>
      <c r="B21" s="17"/>
      <c r="C21" s="17"/>
      <c r="D21" s="19"/>
      <c r="E21" s="19"/>
      <c r="F21" s="19"/>
      <c r="G21" s="19"/>
      <c r="H21" s="19"/>
      <c r="I21" s="19"/>
      <c r="J21" s="19"/>
      <c r="K21" s="19"/>
      <c r="L21" s="19"/>
      <c r="M21" s="19"/>
      <c r="N21" s="19"/>
      <c r="O21" s="19"/>
      <c r="P21" s="19"/>
      <c r="Q21" s="19"/>
      <c r="R21" s="19"/>
      <c r="S21" s="19"/>
      <c r="T21" s="19"/>
      <c r="U21" s="19"/>
      <c r="V21" s="19"/>
    </row>
    <row r="22" spans="1:22" x14ac:dyDescent="0.25">
      <c r="A22" s="17"/>
      <c r="B22" s="17"/>
      <c r="C22" s="17"/>
      <c r="D22" s="19"/>
      <c r="E22" s="19"/>
      <c r="F22" s="19"/>
      <c r="G22" s="19"/>
      <c r="H22" s="19"/>
      <c r="I22" s="19"/>
      <c r="J22" s="19"/>
      <c r="K22" s="19"/>
      <c r="L22" s="19"/>
      <c r="M22" s="19"/>
      <c r="N22" s="19"/>
      <c r="O22" s="19"/>
      <c r="P22" s="19"/>
      <c r="Q22" s="19"/>
      <c r="R22" s="19"/>
      <c r="S22" s="19"/>
      <c r="T22" s="19"/>
      <c r="U22" s="19"/>
      <c r="V22" s="19"/>
    </row>
    <row r="23" spans="1:22" x14ac:dyDescent="0.25">
      <c r="A23" s="17"/>
      <c r="B23" s="17"/>
      <c r="C23" s="17"/>
      <c r="D23" s="19"/>
      <c r="E23" s="19"/>
      <c r="F23" s="19"/>
      <c r="G23" s="19"/>
      <c r="H23" s="19"/>
      <c r="I23" s="19"/>
      <c r="J23" s="19"/>
      <c r="K23" s="19"/>
      <c r="L23" s="19"/>
      <c r="M23" s="19"/>
      <c r="N23" s="19"/>
      <c r="O23" s="19"/>
      <c r="P23" s="19"/>
      <c r="Q23" s="19"/>
      <c r="R23" s="19"/>
      <c r="S23" s="19"/>
      <c r="T23" s="19"/>
      <c r="U23" s="19"/>
      <c r="V23" s="19"/>
    </row>
    <row r="24" spans="1:22" x14ac:dyDescent="0.25">
      <c r="A24" s="17"/>
      <c r="B24" s="17"/>
      <c r="C24" s="17"/>
      <c r="D24" s="19"/>
      <c r="E24" s="19"/>
      <c r="F24" s="19"/>
      <c r="G24" s="19"/>
      <c r="H24" s="19"/>
      <c r="I24" s="19"/>
      <c r="J24" s="19"/>
      <c r="K24" s="19"/>
      <c r="L24" s="19"/>
      <c r="M24" s="19"/>
      <c r="N24" s="19"/>
      <c r="O24" s="19"/>
      <c r="P24" s="19"/>
      <c r="Q24" s="19"/>
      <c r="R24" s="19"/>
      <c r="S24" s="19"/>
      <c r="T24" s="19"/>
      <c r="U24" s="19"/>
      <c r="V24" s="19"/>
    </row>
    <row r="25" spans="1:22" x14ac:dyDescent="0.25">
      <c r="A25" s="17"/>
      <c r="B25" s="17"/>
      <c r="C25" s="17"/>
      <c r="D25" s="19"/>
      <c r="E25" s="19"/>
      <c r="F25" s="19"/>
      <c r="G25" s="19"/>
      <c r="H25" s="19"/>
      <c r="I25" s="19"/>
      <c r="J25" s="19"/>
      <c r="K25" s="19"/>
      <c r="L25" s="19"/>
      <c r="M25" s="19"/>
      <c r="N25" s="19"/>
      <c r="O25" s="19"/>
      <c r="P25" s="19"/>
      <c r="Q25" s="19"/>
      <c r="R25" s="19"/>
      <c r="S25" s="19"/>
      <c r="T25" s="19"/>
      <c r="U25" s="19"/>
      <c r="V25" s="19"/>
    </row>
    <row r="26" spans="1:22" x14ac:dyDescent="0.25">
      <c r="A26" s="17"/>
      <c r="B26" s="17"/>
      <c r="C26" s="17"/>
      <c r="D26" s="19"/>
      <c r="E26" s="19"/>
      <c r="F26" s="19"/>
      <c r="G26" s="19"/>
      <c r="H26" s="19"/>
      <c r="I26" s="19"/>
      <c r="J26" s="19"/>
      <c r="K26" s="19"/>
      <c r="L26" s="19"/>
      <c r="M26" s="19"/>
      <c r="N26" s="19"/>
      <c r="O26" s="19"/>
      <c r="P26" s="19"/>
      <c r="Q26" s="19"/>
      <c r="R26" s="19"/>
      <c r="S26" s="19"/>
      <c r="T26" s="19"/>
      <c r="U26" s="19"/>
      <c r="V26" s="19"/>
    </row>
    <row r="27" spans="1:22" x14ac:dyDescent="0.25">
      <c r="A27" s="17"/>
      <c r="B27" s="17"/>
      <c r="C27" s="17"/>
      <c r="D27" s="19"/>
      <c r="E27" s="19"/>
      <c r="F27" s="19"/>
      <c r="G27" s="19"/>
      <c r="H27" s="19"/>
      <c r="I27" s="19"/>
      <c r="J27" s="19"/>
      <c r="K27" s="19"/>
      <c r="L27" s="19"/>
      <c r="M27" s="19"/>
      <c r="N27" s="19"/>
      <c r="O27" s="19"/>
      <c r="P27" s="19"/>
      <c r="Q27" s="19"/>
      <c r="R27" s="19"/>
      <c r="S27" s="19"/>
      <c r="T27" s="19"/>
      <c r="U27" s="19"/>
      <c r="V27" s="19"/>
    </row>
    <row r="28" spans="1:22" x14ac:dyDescent="0.25">
      <c r="A28" s="17"/>
      <c r="B28" s="17"/>
      <c r="C28" s="17"/>
      <c r="D28" s="19"/>
      <c r="E28" s="19"/>
      <c r="F28" s="19"/>
      <c r="G28" s="19"/>
      <c r="H28" s="19"/>
      <c r="I28" s="19"/>
      <c r="J28" s="19"/>
      <c r="K28" s="19"/>
      <c r="L28" s="19"/>
      <c r="M28" s="19"/>
      <c r="N28" s="19"/>
      <c r="O28" s="19"/>
      <c r="P28" s="19"/>
      <c r="Q28" s="19"/>
      <c r="R28" s="19"/>
      <c r="S28" s="19"/>
      <c r="T28" s="19"/>
      <c r="U28" s="19"/>
      <c r="V28" s="19"/>
    </row>
    <row r="29" spans="1:22" x14ac:dyDescent="0.25">
      <c r="A29" s="17"/>
      <c r="B29" s="17"/>
      <c r="C29" s="17"/>
      <c r="D29" s="19"/>
      <c r="E29" s="19"/>
      <c r="F29" s="19"/>
      <c r="G29" s="19"/>
      <c r="H29" s="19"/>
      <c r="I29" s="19"/>
      <c r="J29" s="19"/>
      <c r="K29" s="19"/>
      <c r="L29" s="19"/>
      <c r="M29" s="19"/>
      <c r="N29" s="19"/>
      <c r="O29" s="19"/>
      <c r="P29" s="19"/>
      <c r="Q29" s="19"/>
      <c r="R29" s="19"/>
      <c r="S29" s="19"/>
      <c r="T29" s="19"/>
      <c r="U29" s="19"/>
      <c r="V29" s="19"/>
    </row>
    <row r="30" spans="1:22" x14ac:dyDescent="0.25">
      <c r="A30" s="17"/>
      <c r="B30" s="17"/>
      <c r="C30" s="17"/>
      <c r="D30" s="19"/>
      <c r="E30" s="19"/>
      <c r="F30" s="19"/>
      <c r="G30" s="19"/>
      <c r="H30" s="19"/>
      <c r="I30" s="19"/>
      <c r="J30" s="19"/>
      <c r="K30" s="19"/>
      <c r="L30" s="19"/>
      <c r="M30" s="19"/>
      <c r="N30" s="19"/>
      <c r="O30" s="19"/>
      <c r="P30" s="19"/>
      <c r="Q30" s="19"/>
      <c r="R30" s="19"/>
      <c r="S30" s="19"/>
      <c r="T30" s="19"/>
      <c r="U30" s="19"/>
      <c r="V30" s="19"/>
    </row>
    <row r="31" spans="1:22" x14ac:dyDescent="0.25">
      <c r="A31" s="17"/>
      <c r="B31" s="17"/>
      <c r="C31" s="17"/>
      <c r="D31" s="19"/>
      <c r="E31" s="19"/>
      <c r="F31" s="19"/>
      <c r="G31" s="19"/>
      <c r="H31" s="19"/>
      <c r="I31" s="19"/>
      <c r="J31" s="19"/>
      <c r="K31" s="19"/>
      <c r="L31" s="19"/>
      <c r="M31" s="19"/>
      <c r="N31" s="19"/>
      <c r="O31" s="19"/>
      <c r="P31" s="19"/>
      <c r="Q31" s="19"/>
      <c r="R31" s="19"/>
      <c r="S31" s="19"/>
      <c r="T31" s="19"/>
      <c r="U31" s="19"/>
      <c r="V31" s="19"/>
    </row>
    <row r="32" spans="1:22" x14ac:dyDescent="0.25">
      <c r="A32" s="17"/>
      <c r="B32" s="17"/>
      <c r="C32" s="17"/>
      <c r="D32" s="19"/>
      <c r="E32" s="19"/>
      <c r="F32" s="19"/>
      <c r="G32" s="19"/>
      <c r="H32" s="19"/>
      <c r="I32" s="19"/>
      <c r="J32" s="19"/>
      <c r="K32" s="19"/>
      <c r="L32" s="19"/>
      <c r="M32" s="19"/>
      <c r="N32" s="19"/>
      <c r="O32" s="19"/>
      <c r="P32" s="19"/>
      <c r="Q32" s="19"/>
      <c r="R32" s="19"/>
      <c r="S32" s="19"/>
      <c r="T32" s="19"/>
      <c r="U32" s="19"/>
      <c r="V32" s="19"/>
    </row>
    <row r="33" spans="1:23" x14ac:dyDescent="0.25">
      <c r="A33" s="17"/>
      <c r="B33" s="17"/>
      <c r="C33" s="17"/>
      <c r="D33" s="19"/>
      <c r="E33" s="19"/>
      <c r="F33" s="19"/>
      <c r="G33" s="19"/>
      <c r="H33" s="19"/>
      <c r="I33" s="19"/>
      <c r="J33" s="19"/>
      <c r="K33" s="19"/>
      <c r="L33" s="19"/>
      <c r="M33" s="19"/>
      <c r="N33" s="19"/>
      <c r="O33" s="19"/>
      <c r="P33" s="19"/>
      <c r="Q33" s="19"/>
      <c r="R33" s="19"/>
      <c r="S33" s="19"/>
      <c r="T33" s="19"/>
      <c r="U33" s="19"/>
      <c r="V33" s="19"/>
    </row>
    <row r="34" spans="1:23" x14ac:dyDescent="0.25">
      <c r="A34" s="17"/>
      <c r="B34" s="17"/>
      <c r="C34" s="17"/>
      <c r="D34" s="19"/>
      <c r="E34" s="19"/>
      <c r="F34" s="19"/>
      <c r="G34" s="19"/>
      <c r="H34" s="19"/>
      <c r="I34" s="19"/>
      <c r="J34" s="19"/>
      <c r="K34" s="19"/>
      <c r="L34" s="19"/>
      <c r="M34" s="19"/>
      <c r="N34" s="19"/>
      <c r="O34" s="19"/>
      <c r="P34" s="19"/>
      <c r="Q34" s="19"/>
      <c r="R34" s="19"/>
      <c r="S34" s="19"/>
      <c r="T34" s="19"/>
      <c r="U34" s="19"/>
      <c r="V34" s="19"/>
    </row>
    <row r="35" spans="1:23" x14ac:dyDescent="0.25">
      <c r="A35" s="17"/>
      <c r="B35" s="17"/>
      <c r="C35" s="17"/>
      <c r="D35" s="19"/>
      <c r="E35" s="19"/>
      <c r="F35" s="19"/>
      <c r="G35" s="19"/>
      <c r="H35" s="19"/>
      <c r="I35" s="19"/>
      <c r="J35" s="19"/>
      <c r="K35" s="19"/>
      <c r="L35" s="19"/>
      <c r="M35" s="19"/>
      <c r="N35" s="19"/>
      <c r="O35" s="19"/>
      <c r="P35" s="19"/>
      <c r="Q35" s="19"/>
      <c r="R35" s="19"/>
      <c r="S35" s="19"/>
      <c r="T35" s="19"/>
      <c r="U35" s="19"/>
      <c r="V35" s="19"/>
    </row>
    <row r="36" spans="1:23" x14ac:dyDescent="0.25">
      <c r="A36" s="17"/>
      <c r="B36" s="17"/>
      <c r="C36" s="17"/>
      <c r="D36" s="19"/>
      <c r="E36" s="19"/>
      <c r="F36" s="19"/>
      <c r="G36" s="19"/>
      <c r="H36" s="19"/>
      <c r="I36" s="19"/>
      <c r="J36" s="19"/>
      <c r="K36" s="19"/>
      <c r="L36" s="19"/>
      <c r="M36" s="19"/>
      <c r="N36" s="19"/>
      <c r="O36" s="19"/>
      <c r="P36" s="19"/>
      <c r="Q36" s="19"/>
      <c r="R36" s="19"/>
      <c r="S36" s="19"/>
      <c r="T36" s="19"/>
      <c r="U36" s="19"/>
      <c r="V36" s="19"/>
    </row>
    <row r="37" spans="1:23" x14ac:dyDescent="0.25">
      <c r="A37" s="17"/>
      <c r="B37" s="17"/>
      <c r="C37" s="17"/>
      <c r="D37" s="19"/>
      <c r="E37" s="19"/>
      <c r="F37" s="19"/>
      <c r="G37" s="19"/>
      <c r="H37" s="19"/>
      <c r="I37" s="19"/>
      <c r="J37" s="19"/>
      <c r="K37" s="19"/>
      <c r="L37" s="19"/>
      <c r="M37" s="19"/>
      <c r="N37" s="19"/>
      <c r="O37" s="19"/>
      <c r="P37" s="19"/>
      <c r="Q37" s="19"/>
      <c r="R37" s="19"/>
      <c r="S37" s="19"/>
      <c r="T37" s="19"/>
      <c r="U37" s="19"/>
      <c r="V37" s="19"/>
    </row>
    <row r="38" spans="1:23" x14ac:dyDescent="0.25">
      <c r="A38" s="17"/>
      <c r="B38" s="17"/>
      <c r="C38" s="17"/>
      <c r="D38" s="19"/>
      <c r="E38" s="19"/>
      <c r="F38" s="19"/>
      <c r="G38" s="19"/>
      <c r="H38" s="19"/>
      <c r="I38" s="19"/>
      <c r="J38" s="19"/>
      <c r="K38" s="19"/>
      <c r="L38" s="19"/>
      <c r="M38" s="19"/>
      <c r="N38" s="19"/>
      <c r="O38" s="19"/>
      <c r="P38" s="19"/>
      <c r="Q38" s="19"/>
      <c r="R38" s="19"/>
      <c r="S38" s="19"/>
      <c r="T38" s="19"/>
      <c r="U38" s="19"/>
      <c r="V38" s="19"/>
    </row>
    <row r="39" spans="1:23" x14ac:dyDescent="0.25">
      <c r="A39" s="17"/>
      <c r="B39" s="17"/>
      <c r="C39" s="17"/>
      <c r="D39" s="19"/>
      <c r="E39" s="19"/>
      <c r="F39" s="19"/>
      <c r="G39" s="19"/>
      <c r="H39" s="19"/>
      <c r="I39" s="19"/>
      <c r="J39" s="19"/>
      <c r="K39" s="19"/>
      <c r="L39" s="19"/>
      <c r="M39" s="19"/>
      <c r="N39" s="19"/>
      <c r="O39" s="19"/>
      <c r="P39" s="19"/>
      <c r="Q39" s="19"/>
      <c r="R39" s="19"/>
      <c r="S39" s="19"/>
      <c r="T39" s="19"/>
      <c r="U39" s="19"/>
      <c r="V39" s="19"/>
    </row>
    <row r="40" spans="1:23" x14ac:dyDescent="0.25">
      <c r="A40" s="17"/>
      <c r="B40" s="17"/>
      <c r="C40" s="17"/>
      <c r="D40" s="19"/>
      <c r="E40" s="19"/>
      <c r="F40" s="19"/>
      <c r="G40" s="19"/>
      <c r="H40" s="19"/>
      <c r="I40" s="19"/>
      <c r="J40" s="19"/>
      <c r="K40" s="19"/>
      <c r="L40" s="19"/>
      <c r="M40" s="19"/>
      <c r="N40" s="19"/>
      <c r="O40" s="19"/>
      <c r="P40" s="19"/>
      <c r="Q40" s="19"/>
      <c r="R40" s="19"/>
      <c r="S40" s="19"/>
      <c r="T40" s="19"/>
      <c r="U40" s="19"/>
      <c r="V40" s="19"/>
    </row>
    <row r="41" spans="1:23" x14ac:dyDescent="0.25">
      <c r="A41" s="36"/>
      <c r="B41" s="36"/>
      <c r="C41" s="36"/>
      <c r="D41" s="37"/>
      <c r="E41" s="37"/>
      <c r="F41" s="37"/>
      <c r="G41" s="37"/>
      <c r="H41" s="37"/>
      <c r="I41" s="37"/>
      <c r="J41" s="37"/>
      <c r="K41" s="37"/>
      <c r="L41" s="37"/>
      <c r="M41" s="37"/>
      <c r="N41" s="37"/>
      <c r="O41" s="37"/>
      <c r="P41" s="37"/>
      <c r="Q41" s="37"/>
      <c r="R41" s="37"/>
      <c r="S41" s="37"/>
      <c r="T41" s="37"/>
      <c r="U41" s="37"/>
      <c r="V41" s="37"/>
      <c r="W41" s="37"/>
    </row>
    <row r="42" spans="1:23" x14ac:dyDescent="0.25">
      <c r="A42" s="36"/>
      <c r="B42" s="36"/>
      <c r="C42" s="36"/>
      <c r="D42" s="37"/>
      <c r="E42" s="37"/>
      <c r="F42" s="37"/>
      <c r="G42" s="37"/>
      <c r="H42" s="37"/>
      <c r="I42" s="37"/>
      <c r="J42" s="37"/>
      <c r="K42" s="37"/>
      <c r="L42" s="37"/>
      <c r="M42" s="37"/>
      <c r="N42" s="37"/>
      <c r="O42" s="37"/>
      <c r="P42" s="37"/>
      <c r="Q42" s="37"/>
      <c r="R42" s="37"/>
      <c r="S42" s="37"/>
      <c r="T42" s="37"/>
      <c r="U42" s="37"/>
      <c r="V42" s="37"/>
      <c r="W42" s="37"/>
    </row>
    <row r="43" spans="1:23" x14ac:dyDescent="0.25">
      <c r="A43" s="36"/>
      <c r="B43" s="36"/>
      <c r="C43" s="36"/>
      <c r="D43" s="37"/>
      <c r="E43" s="37"/>
      <c r="F43" s="37"/>
      <c r="G43" s="37"/>
      <c r="H43" s="37"/>
      <c r="I43" s="37"/>
      <c r="J43" s="37"/>
      <c r="K43" s="37"/>
      <c r="L43" s="37"/>
      <c r="M43" s="37"/>
      <c r="N43" s="37"/>
      <c r="O43" s="37"/>
      <c r="P43" s="37"/>
      <c r="Q43" s="37"/>
      <c r="R43" s="37"/>
      <c r="S43" s="37"/>
      <c r="T43" s="37"/>
      <c r="U43" s="37"/>
      <c r="V43" s="37"/>
      <c r="W43" s="37"/>
    </row>
  </sheetData>
  <sheetProtection password="CC2B" sheet="1" objects="1" scenarios="1" selectLockedCells="1" pivotTables="0"/>
  <mergeCells count="14">
    <mergeCell ref="A1:V3"/>
    <mergeCell ref="S9:V10"/>
    <mergeCell ref="E11:F12"/>
    <mergeCell ref="G11:H12"/>
    <mergeCell ref="I11:J12"/>
    <mergeCell ref="K11:N12"/>
    <mergeCell ref="O11:R12"/>
    <mergeCell ref="S11:T12"/>
    <mergeCell ref="U11:V12"/>
    <mergeCell ref="E9:F10"/>
    <mergeCell ref="G9:H10"/>
    <mergeCell ref="I9:J10"/>
    <mergeCell ref="K9:N10"/>
    <mergeCell ref="O9:R10"/>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V1642"/>
  <sheetViews>
    <sheetView zoomScale="70" zoomScaleNormal="70" workbookViewId="0"/>
  </sheetViews>
  <sheetFormatPr defaultColWidth="15.7109375" defaultRowHeight="15" x14ac:dyDescent="0.25"/>
  <cols>
    <col min="1" max="1" width="28.28515625" style="20" customWidth="1"/>
    <col min="2" max="2" width="21.7109375" style="20" customWidth="1"/>
    <col min="3" max="3" width="6" style="20" customWidth="1"/>
    <col min="4" max="4" width="15" style="20" customWidth="1"/>
    <col min="5" max="5" width="16.5703125" style="20" customWidth="1"/>
    <col min="6" max="6" width="30" style="20" customWidth="1"/>
    <col min="7" max="7" width="21.140625" style="20" customWidth="1"/>
    <col min="8" max="8" width="25" style="20" customWidth="1"/>
    <col min="9" max="9" width="6" style="20" customWidth="1"/>
    <col min="10" max="10" width="15" style="20" customWidth="1"/>
    <col min="11" max="11" width="16.5703125" style="20" customWidth="1"/>
    <col min="12" max="12" width="27.7109375" style="20" customWidth="1"/>
    <col min="13" max="13" width="6.5703125" style="20" customWidth="1"/>
    <col min="14" max="14" width="16.5703125" style="20" customWidth="1"/>
    <col min="15" max="15" width="44.85546875" style="20" customWidth="1"/>
    <col min="16" max="16" width="39" style="20" customWidth="1"/>
    <col min="17" max="17" width="52.5703125" style="20" customWidth="1"/>
    <col min="18" max="20" width="6.28515625" style="20" customWidth="1"/>
    <col min="21" max="21" width="13.7109375" style="20" customWidth="1"/>
    <col min="22" max="22" width="16.5703125" style="20" bestFit="1" customWidth="1"/>
    <col min="23" max="16384" width="15.7109375" style="20"/>
  </cols>
  <sheetData>
    <row r="5" spans="1:8" ht="21" x14ac:dyDescent="0.25">
      <c r="A5" s="16" t="s">
        <v>62</v>
      </c>
    </row>
    <row r="9" spans="1:8" x14ac:dyDescent="0.25">
      <c r="A9" s="20" t="s">
        <v>63</v>
      </c>
      <c r="B9" s="20" t="s">
        <v>102</v>
      </c>
      <c r="C9" s="20" t="s">
        <v>116</v>
      </c>
      <c r="D9" t="s">
        <v>123</v>
      </c>
      <c r="E9" s="20" t="s">
        <v>113</v>
      </c>
      <c r="G9"/>
      <c r="H9"/>
    </row>
    <row r="10" spans="1:8" x14ac:dyDescent="0.25">
      <c r="A10" s="21">
        <v>1470</v>
      </c>
      <c r="B10" s="22">
        <v>36.923809523809524</v>
      </c>
      <c r="C10" s="22">
        <v>6502.931292517007</v>
      </c>
      <c r="D10" s="1">
        <v>7.0081632653061225</v>
      </c>
      <c r="E10" s="23">
        <f>B19/B20</f>
        <v>0.16122448979591836</v>
      </c>
      <c r="G10"/>
      <c r="H10"/>
    </row>
    <row r="11" spans="1:8" x14ac:dyDescent="0.25">
      <c r="A11" s="21"/>
      <c r="B11" s="22"/>
      <c r="C11" s="22"/>
      <c r="D11" s="23"/>
      <c r="F11"/>
      <c r="G11"/>
      <c r="H11"/>
    </row>
    <row r="12" spans="1:8" x14ac:dyDescent="0.25">
      <c r="A12" s="21"/>
      <c r="B12" s="22"/>
      <c r="C12" s="22"/>
      <c r="D12" s="23"/>
      <c r="F12"/>
      <c r="G12"/>
      <c r="H12"/>
    </row>
    <row r="13" spans="1:8" x14ac:dyDescent="0.25">
      <c r="A13" s="21"/>
      <c r="B13" s="22"/>
      <c r="C13" s="22"/>
      <c r="D13" s="23"/>
      <c r="F13"/>
      <c r="G13"/>
      <c r="H13"/>
    </row>
    <row r="14" spans="1:8" x14ac:dyDescent="0.25">
      <c r="A14" s="21"/>
      <c r="B14" s="22"/>
      <c r="C14" s="22"/>
      <c r="D14" s="23"/>
      <c r="F14"/>
      <c r="G14"/>
      <c r="H14"/>
    </row>
    <row r="17" spans="1:10" x14ac:dyDescent="0.25">
      <c r="A17" s="24" t="s">
        <v>104</v>
      </c>
      <c r="B17" s="20" t="s">
        <v>112</v>
      </c>
    </row>
    <row r="18" spans="1:10" x14ac:dyDescent="0.25">
      <c r="A18" s="20" t="s">
        <v>43</v>
      </c>
      <c r="B18" s="21">
        <v>1233</v>
      </c>
    </row>
    <row r="19" spans="1:10" x14ac:dyDescent="0.25">
      <c r="A19" s="20" t="s">
        <v>35</v>
      </c>
      <c r="B19" s="21">
        <v>237</v>
      </c>
    </row>
    <row r="20" spans="1:10" x14ac:dyDescent="0.25">
      <c r="A20" s="20" t="s">
        <v>105</v>
      </c>
      <c r="B20" s="21">
        <v>1470</v>
      </c>
    </row>
    <row r="21" spans="1:10" x14ac:dyDescent="0.25">
      <c r="B21" s="21"/>
    </row>
    <row r="22" spans="1:10" x14ac:dyDescent="0.25">
      <c r="B22" s="21"/>
    </row>
    <row r="23" spans="1:10" x14ac:dyDescent="0.25">
      <c r="B23" s="21"/>
    </row>
    <row r="24" spans="1:10" x14ac:dyDescent="0.25">
      <c r="B24" s="21"/>
    </row>
    <row r="25" spans="1:10" x14ac:dyDescent="0.25">
      <c r="B25" s="21"/>
    </row>
    <row r="26" spans="1:10" x14ac:dyDescent="0.25">
      <c r="B26" s="21"/>
    </row>
    <row r="27" spans="1:10" x14ac:dyDescent="0.25">
      <c r="B27" s="21"/>
    </row>
    <row r="28" spans="1:10" x14ac:dyDescent="0.25">
      <c r="B28" s="21"/>
    </row>
    <row r="30" spans="1:10" x14ac:dyDescent="0.25">
      <c r="A30" s="24" t="s">
        <v>104</v>
      </c>
      <c r="B30" s="20" t="s">
        <v>103</v>
      </c>
      <c r="G30" s="24" t="s">
        <v>112</v>
      </c>
      <c r="H30" s="24" t="s">
        <v>117</v>
      </c>
    </row>
    <row r="31" spans="1:10" x14ac:dyDescent="0.25">
      <c r="A31" s="20" t="s">
        <v>61</v>
      </c>
      <c r="B31" s="21">
        <v>63</v>
      </c>
      <c r="G31" s="24" t="s">
        <v>104</v>
      </c>
      <c r="H31" s="20" t="s">
        <v>43</v>
      </c>
      <c r="I31" s="20" t="s">
        <v>35</v>
      </c>
      <c r="J31" s="20" t="s">
        <v>105</v>
      </c>
    </row>
    <row r="32" spans="1:10" x14ac:dyDescent="0.25">
      <c r="A32" s="20" t="s">
        <v>45</v>
      </c>
      <c r="B32" s="21">
        <v>961</v>
      </c>
      <c r="G32" s="20" t="s">
        <v>39</v>
      </c>
      <c r="H32" s="23">
        <v>0.34081632653061222</v>
      </c>
      <c r="I32" s="23">
        <v>5.9183673469387757E-2</v>
      </c>
      <c r="J32" s="23">
        <v>0.4</v>
      </c>
    </row>
    <row r="33" spans="1:10" x14ac:dyDescent="0.25">
      <c r="A33" s="20" t="s">
        <v>37</v>
      </c>
      <c r="B33" s="21">
        <v>446</v>
      </c>
      <c r="G33" s="20" t="s">
        <v>46</v>
      </c>
      <c r="H33" s="23">
        <v>0.49795918367346936</v>
      </c>
      <c r="I33" s="23">
        <v>0.10204081632653061</v>
      </c>
      <c r="J33" s="23">
        <v>0.6</v>
      </c>
    </row>
    <row r="34" spans="1:10" x14ac:dyDescent="0.25">
      <c r="A34" s="20" t="s">
        <v>105</v>
      </c>
      <c r="B34" s="21">
        <v>1470</v>
      </c>
      <c r="G34" s="20" t="s">
        <v>105</v>
      </c>
      <c r="H34" s="23">
        <v>0.83877551020408159</v>
      </c>
      <c r="I34" s="23">
        <v>0.16122448979591836</v>
      </c>
      <c r="J34" s="23">
        <v>1</v>
      </c>
    </row>
    <row r="53" spans="1:8" x14ac:dyDescent="0.25">
      <c r="A53" s="24" t="s">
        <v>106</v>
      </c>
      <c r="B53" s="24" t="s">
        <v>117</v>
      </c>
      <c r="G53" s="24" t="s">
        <v>104</v>
      </c>
      <c r="H53" s="20" t="s">
        <v>106</v>
      </c>
    </row>
    <row r="54" spans="1:8" x14ac:dyDescent="0.25">
      <c r="A54" s="24" t="s">
        <v>104</v>
      </c>
      <c r="B54" s="20" t="s">
        <v>43</v>
      </c>
      <c r="C54" s="20" t="s">
        <v>35</v>
      </c>
      <c r="D54" s="20" t="s">
        <v>105</v>
      </c>
      <c r="G54" s="20" t="s">
        <v>43</v>
      </c>
      <c r="H54" s="25">
        <v>0.71759549154664992</v>
      </c>
    </row>
    <row r="55" spans="1:8" x14ac:dyDescent="0.25">
      <c r="A55" s="20" t="s">
        <v>43</v>
      </c>
      <c r="B55" s="25">
        <v>0.64478039180606495</v>
      </c>
      <c r="C55" s="25">
        <v>7.2815099740585032E-2</v>
      </c>
      <c r="D55" s="25">
        <v>0.71759549154664992</v>
      </c>
      <c r="G55" s="20" t="s">
        <v>35</v>
      </c>
      <c r="H55" s="25">
        <v>0.28240450845335002</v>
      </c>
    </row>
    <row r="56" spans="1:8" x14ac:dyDescent="0.25">
      <c r="A56" s="20" t="s">
        <v>35</v>
      </c>
      <c r="B56" s="25">
        <v>0.19518740495572054</v>
      </c>
      <c r="C56" s="25">
        <v>8.7217103497629483E-2</v>
      </c>
      <c r="D56" s="25">
        <v>0.28240450845335002</v>
      </c>
      <c r="G56" s="20" t="s">
        <v>105</v>
      </c>
      <c r="H56" s="25">
        <v>1</v>
      </c>
    </row>
    <row r="57" spans="1:8" x14ac:dyDescent="0.25">
      <c r="A57" s="20" t="s">
        <v>105</v>
      </c>
      <c r="B57" s="25">
        <v>0.83996779676178546</v>
      </c>
      <c r="C57" s="25">
        <v>0.16003220323821452</v>
      </c>
      <c r="D57" s="25">
        <v>1</v>
      </c>
    </row>
    <row r="73" spans="7:11" x14ac:dyDescent="0.25">
      <c r="G73" s="24" t="s">
        <v>112</v>
      </c>
      <c r="H73" s="24" t="s">
        <v>117</v>
      </c>
      <c r="K73"/>
    </row>
    <row r="74" spans="7:11" x14ac:dyDescent="0.25">
      <c r="G74" s="24" t="s">
        <v>104</v>
      </c>
      <c r="H74" s="20" t="s">
        <v>43</v>
      </c>
      <c r="I74" s="20" t="s">
        <v>35</v>
      </c>
      <c r="J74" s="20" t="s">
        <v>105</v>
      </c>
      <c r="K74"/>
    </row>
    <row r="75" spans="7:11" x14ac:dyDescent="0.25">
      <c r="G75" s="20" t="s">
        <v>52</v>
      </c>
      <c r="H75" s="21">
        <v>294</v>
      </c>
      <c r="I75" s="21">
        <v>33</v>
      </c>
      <c r="J75" s="21">
        <v>327</v>
      </c>
      <c r="K75"/>
    </row>
    <row r="76" spans="7:11" x14ac:dyDescent="0.25">
      <c r="G76" s="20" t="s">
        <v>48</v>
      </c>
      <c r="H76" s="21">
        <v>589</v>
      </c>
      <c r="I76" s="21">
        <v>84</v>
      </c>
      <c r="J76" s="21">
        <v>673</v>
      </c>
      <c r="K76"/>
    </row>
    <row r="77" spans="7:11" x14ac:dyDescent="0.25">
      <c r="G77" s="20" t="s">
        <v>41</v>
      </c>
      <c r="H77" s="21">
        <v>350</v>
      </c>
      <c r="I77" s="21">
        <v>120</v>
      </c>
      <c r="J77" s="21">
        <v>470</v>
      </c>
      <c r="K77"/>
    </row>
    <row r="78" spans="7:11" x14ac:dyDescent="0.25">
      <c r="G78" s="20" t="s">
        <v>105</v>
      </c>
      <c r="H78" s="21">
        <v>1233</v>
      </c>
      <c r="I78" s="21">
        <v>237</v>
      </c>
      <c r="J78" s="21">
        <v>1470</v>
      </c>
      <c r="K78"/>
    </row>
    <row r="79" spans="7:11" x14ac:dyDescent="0.25">
      <c r="G79"/>
      <c r="H79"/>
      <c r="I79"/>
      <c r="J79"/>
    </row>
    <row r="80" spans="7:11" x14ac:dyDescent="0.25">
      <c r="G80"/>
      <c r="H80"/>
      <c r="I80"/>
      <c r="J80"/>
    </row>
    <row r="81" spans="1:10" x14ac:dyDescent="0.25">
      <c r="A81" s="24" t="s">
        <v>104</v>
      </c>
      <c r="B81" s="20" t="s">
        <v>103</v>
      </c>
      <c r="C81" s="20" t="s">
        <v>107</v>
      </c>
      <c r="G81"/>
      <c r="H81"/>
      <c r="I81"/>
      <c r="J81"/>
    </row>
    <row r="82" spans="1:10" x14ac:dyDescent="0.25">
      <c r="A82" s="20" t="s">
        <v>61</v>
      </c>
      <c r="B82" s="21">
        <v>63</v>
      </c>
      <c r="C82" s="22">
        <v>8.6984126984126977</v>
      </c>
      <c r="G82"/>
      <c r="H82"/>
      <c r="I82"/>
      <c r="J82"/>
    </row>
    <row r="83" spans="1:10" x14ac:dyDescent="0.25">
      <c r="A83" s="20" t="s">
        <v>45</v>
      </c>
      <c r="B83" s="21">
        <v>961</v>
      </c>
      <c r="C83" s="22">
        <v>9.1446409989594173</v>
      </c>
      <c r="G83"/>
      <c r="H83"/>
      <c r="I83"/>
      <c r="J83"/>
    </row>
    <row r="84" spans="1:10" x14ac:dyDescent="0.25">
      <c r="A84" s="20" t="s">
        <v>37</v>
      </c>
      <c r="B84" s="21">
        <v>446</v>
      </c>
      <c r="C84" s="22">
        <v>9.3654708520179373</v>
      </c>
      <c r="G84"/>
      <c r="H84"/>
      <c r="I84"/>
      <c r="J84"/>
    </row>
    <row r="85" spans="1:10" x14ac:dyDescent="0.25">
      <c r="A85" s="20" t="s">
        <v>105</v>
      </c>
      <c r="B85" s="21">
        <v>1470</v>
      </c>
      <c r="C85" s="21">
        <v>9.1925170068027207</v>
      </c>
      <c r="G85"/>
      <c r="H85"/>
      <c r="I85"/>
      <c r="J85"/>
    </row>
    <row r="86" spans="1:10" x14ac:dyDescent="0.25">
      <c r="G86"/>
      <c r="H86"/>
      <c r="I86"/>
      <c r="J86"/>
    </row>
    <row r="87" spans="1:10" x14ac:dyDescent="0.25">
      <c r="G87"/>
      <c r="H87"/>
      <c r="I87"/>
      <c r="J87"/>
    </row>
    <row r="99" spans="1:8" x14ac:dyDescent="0.25">
      <c r="A99" s="24" t="s">
        <v>112</v>
      </c>
      <c r="B99" s="24" t="s">
        <v>117</v>
      </c>
      <c r="G99" s="24" t="s">
        <v>104</v>
      </c>
      <c r="H99" s="20" t="s">
        <v>103</v>
      </c>
    </row>
    <row r="100" spans="1:8" x14ac:dyDescent="0.25">
      <c r="A100" s="24" t="s">
        <v>104</v>
      </c>
      <c r="B100" s="20" t="s">
        <v>43</v>
      </c>
      <c r="C100" s="20" t="s">
        <v>35</v>
      </c>
      <c r="D100" s="20" t="s">
        <v>105</v>
      </c>
      <c r="G100" s="20" t="s">
        <v>54</v>
      </c>
      <c r="H100" s="21">
        <v>131</v>
      </c>
    </row>
    <row r="101" spans="1:8" x14ac:dyDescent="0.25">
      <c r="A101" s="20" t="s">
        <v>131</v>
      </c>
      <c r="B101" s="21">
        <v>240</v>
      </c>
      <c r="C101" s="21">
        <v>102</v>
      </c>
      <c r="D101" s="21">
        <v>342</v>
      </c>
      <c r="G101" s="20" t="s">
        <v>61</v>
      </c>
      <c r="H101" s="21">
        <v>52</v>
      </c>
    </row>
    <row r="102" spans="1:8" x14ac:dyDescent="0.25">
      <c r="A102" s="20" t="s">
        <v>132</v>
      </c>
      <c r="B102" s="21">
        <v>374</v>
      </c>
      <c r="C102" s="21">
        <v>60</v>
      </c>
      <c r="D102" s="21">
        <v>434</v>
      </c>
      <c r="G102" s="20" t="s">
        <v>50</v>
      </c>
      <c r="H102" s="21">
        <v>259</v>
      </c>
    </row>
    <row r="103" spans="1:8" x14ac:dyDescent="0.25">
      <c r="A103" s="20" t="s">
        <v>133</v>
      </c>
      <c r="B103" s="21">
        <v>619</v>
      </c>
      <c r="C103" s="21">
        <v>75</v>
      </c>
      <c r="D103" s="21">
        <v>694</v>
      </c>
      <c r="G103" s="20" t="s">
        <v>56</v>
      </c>
      <c r="H103" s="21">
        <v>102</v>
      </c>
    </row>
    <row r="104" spans="1:8" x14ac:dyDescent="0.25">
      <c r="A104" s="20" t="s">
        <v>105</v>
      </c>
      <c r="B104" s="21">
        <v>1233</v>
      </c>
      <c r="C104" s="21">
        <v>237</v>
      </c>
      <c r="D104" s="21">
        <v>1470</v>
      </c>
      <c r="G104" s="20" t="s">
        <v>53</v>
      </c>
      <c r="H104" s="21">
        <v>145</v>
      </c>
    </row>
    <row r="105" spans="1:8" x14ac:dyDescent="0.25">
      <c r="A105"/>
      <c r="B105"/>
      <c r="G105" s="20" t="s">
        <v>58</v>
      </c>
      <c r="H105" s="21">
        <v>80</v>
      </c>
    </row>
    <row r="106" spans="1:8" x14ac:dyDescent="0.25">
      <c r="A106"/>
      <c r="B106"/>
      <c r="G106" s="20" t="s">
        <v>47</v>
      </c>
      <c r="H106" s="21">
        <v>292</v>
      </c>
    </row>
    <row r="107" spans="1:8" x14ac:dyDescent="0.25">
      <c r="A107"/>
      <c r="B107"/>
      <c r="G107" s="20" t="s">
        <v>40</v>
      </c>
      <c r="H107" s="21">
        <v>326</v>
      </c>
    </row>
    <row r="108" spans="1:8" x14ac:dyDescent="0.25">
      <c r="A108"/>
      <c r="B108"/>
      <c r="G108" s="20" t="s">
        <v>57</v>
      </c>
      <c r="H108" s="21">
        <v>83</v>
      </c>
    </row>
    <row r="109" spans="1:8" x14ac:dyDescent="0.25">
      <c r="A109"/>
      <c r="B109"/>
      <c r="G109" s="20" t="s">
        <v>105</v>
      </c>
      <c r="H109" s="21">
        <v>1470</v>
      </c>
    </row>
    <row r="110" spans="1:8" x14ac:dyDescent="0.25">
      <c r="A110"/>
      <c r="B110"/>
    </row>
    <row r="111" spans="1:8" x14ac:dyDescent="0.25">
      <c r="A111"/>
      <c r="B111"/>
    </row>
    <row r="112" spans="1:8" x14ac:dyDescent="0.25">
      <c r="A112"/>
      <c r="B112"/>
    </row>
    <row r="113" spans="1:2" x14ac:dyDescent="0.25">
      <c r="A113"/>
      <c r="B113"/>
    </row>
    <row r="114" spans="1:2" x14ac:dyDescent="0.25">
      <c r="A114"/>
      <c r="B114"/>
    </row>
    <row r="115" spans="1:2" x14ac:dyDescent="0.25">
      <c r="A115"/>
      <c r="B115"/>
    </row>
    <row r="116" spans="1:2" x14ac:dyDescent="0.25">
      <c r="A116"/>
      <c r="B116"/>
    </row>
    <row r="117" spans="1:2" x14ac:dyDescent="0.25">
      <c r="A117"/>
      <c r="B117"/>
    </row>
    <row r="118" spans="1:2" x14ac:dyDescent="0.25">
      <c r="A118"/>
      <c r="B118"/>
    </row>
    <row r="119" spans="1:2" x14ac:dyDescent="0.25">
      <c r="A119"/>
      <c r="B119"/>
    </row>
    <row r="120" spans="1:2" x14ac:dyDescent="0.25">
      <c r="A120"/>
      <c r="B120"/>
    </row>
    <row r="121" spans="1:2" x14ac:dyDescent="0.25">
      <c r="A121"/>
      <c r="B121"/>
    </row>
    <row r="122" spans="1:2" x14ac:dyDescent="0.25">
      <c r="A122"/>
      <c r="B122"/>
    </row>
    <row r="123" spans="1:2" x14ac:dyDescent="0.25">
      <c r="A123"/>
      <c r="B123"/>
    </row>
    <row r="124" spans="1:2" x14ac:dyDescent="0.25">
      <c r="A124"/>
      <c r="B124"/>
    </row>
    <row r="125" spans="1:2" x14ac:dyDescent="0.25">
      <c r="A125"/>
      <c r="B125"/>
    </row>
    <row r="126" spans="1:2" x14ac:dyDescent="0.25">
      <c r="A126"/>
      <c r="B126"/>
    </row>
    <row r="127" spans="1:2" x14ac:dyDescent="0.25">
      <c r="A127"/>
      <c r="B127"/>
    </row>
    <row r="128" spans="1:2" x14ac:dyDescent="0.25">
      <c r="A128"/>
      <c r="B128"/>
    </row>
    <row r="129" spans="1:2" x14ac:dyDescent="0.25">
      <c r="A129"/>
      <c r="B129"/>
    </row>
    <row r="147" spans="1:10" x14ac:dyDescent="0.25">
      <c r="A147" s="24" t="s">
        <v>119</v>
      </c>
      <c r="B147" s="24" t="s">
        <v>117</v>
      </c>
      <c r="G147" s="24" t="s">
        <v>122</v>
      </c>
      <c r="H147" s="24" t="s">
        <v>117</v>
      </c>
    </row>
    <row r="148" spans="1:10" x14ac:dyDescent="0.25">
      <c r="A148" s="24" t="s">
        <v>104</v>
      </c>
      <c r="B148" s="20" t="s">
        <v>43</v>
      </c>
      <c r="C148" s="20" t="s">
        <v>35</v>
      </c>
      <c r="D148" s="20" t="s">
        <v>105</v>
      </c>
      <c r="G148" s="24" t="s">
        <v>104</v>
      </c>
      <c r="H148" s="20" t="s">
        <v>43</v>
      </c>
      <c r="I148" s="20" t="s">
        <v>35</v>
      </c>
      <c r="J148" s="20" t="s">
        <v>105</v>
      </c>
    </row>
    <row r="149" spans="1:10" x14ac:dyDescent="0.25">
      <c r="A149" s="20" t="s">
        <v>109</v>
      </c>
      <c r="B149" s="21">
        <v>286</v>
      </c>
      <c r="C149" s="21">
        <v>100</v>
      </c>
      <c r="D149" s="21">
        <v>386</v>
      </c>
      <c r="G149" s="20">
        <v>1</v>
      </c>
      <c r="H149" s="21">
        <v>112</v>
      </c>
      <c r="I149" s="21">
        <v>59</v>
      </c>
      <c r="J149" s="21">
        <v>171</v>
      </c>
    </row>
    <row r="150" spans="1:10" x14ac:dyDescent="0.25">
      <c r="A150" s="20" t="s">
        <v>110</v>
      </c>
      <c r="B150" s="21">
        <v>239</v>
      </c>
      <c r="C150" s="21">
        <v>34</v>
      </c>
      <c r="D150" s="21">
        <v>273</v>
      </c>
      <c r="G150" s="20">
        <v>2</v>
      </c>
      <c r="H150" s="21">
        <v>100</v>
      </c>
      <c r="I150" s="21">
        <v>27</v>
      </c>
      <c r="J150" s="21">
        <v>127</v>
      </c>
    </row>
    <row r="151" spans="1:10" x14ac:dyDescent="0.25">
      <c r="A151" s="20" t="s">
        <v>111</v>
      </c>
      <c r="B151" s="21">
        <v>708</v>
      </c>
      <c r="C151" s="21">
        <v>103</v>
      </c>
      <c r="D151" s="21">
        <v>811</v>
      </c>
      <c r="G151" s="20">
        <v>3</v>
      </c>
      <c r="H151" s="21">
        <v>108</v>
      </c>
      <c r="I151" s="21">
        <v>20</v>
      </c>
      <c r="J151" s="21">
        <v>128</v>
      </c>
    </row>
    <row r="152" spans="1:10" x14ac:dyDescent="0.25">
      <c r="A152" s="20" t="s">
        <v>105</v>
      </c>
      <c r="B152" s="21">
        <v>1233</v>
      </c>
      <c r="C152" s="21">
        <v>237</v>
      </c>
      <c r="D152" s="21">
        <v>1470</v>
      </c>
      <c r="G152" s="20">
        <v>4</v>
      </c>
      <c r="H152" s="21">
        <v>91</v>
      </c>
      <c r="I152" s="21">
        <v>19</v>
      </c>
      <c r="J152" s="21">
        <v>110</v>
      </c>
    </row>
    <row r="153" spans="1:10" x14ac:dyDescent="0.25">
      <c r="G153" s="20">
        <v>5</v>
      </c>
      <c r="H153" s="21">
        <v>175</v>
      </c>
      <c r="I153" s="21">
        <v>21</v>
      </c>
      <c r="J153" s="21">
        <v>196</v>
      </c>
    </row>
    <row r="154" spans="1:10" x14ac:dyDescent="0.25">
      <c r="G154" s="20">
        <v>6</v>
      </c>
      <c r="H154" s="21">
        <v>67</v>
      </c>
      <c r="I154" s="21">
        <v>9</v>
      </c>
      <c r="J154" s="21">
        <v>76</v>
      </c>
    </row>
    <row r="155" spans="1:10" x14ac:dyDescent="0.25">
      <c r="G155" s="20">
        <v>7</v>
      </c>
      <c r="H155" s="21">
        <v>79</v>
      </c>
      <c r="I155" s="21">
        <v>11</v>
      </c>
      <c r="J155" s="21">
        <v>90</v>
      </c>
    </row>
    <row r="156" spans="1:10" x14ac:dyDescent="0.25">
      <c r="G156" s="20">
        <v>8</v>
      </c>
      <c r="H156" s="21">
        <v>71</v>
      </c>
      <c r="I156" s="21">
        <v>9</v>
      </c>
      <c r="J156" s="21">
        <v>80</v>
      </c>
    </row>
    <row r="157" spans="1:10" x14ac:dyDescent="0.25">
      <c r="G157" s="20">
        <v>9</v>
      </c>
      <c r="H157" s="21">
        <v>74</v>
      </c>
      <c r="I157" s="21">
        <v>8</v>
      </c>
      <c r="J157" s="21">
        <v>82</v>
      </c>
    </row>
    <row r="158" spans="1:10" x14ac:dyDescent="0.25">
      <c r="G158" s="20">
        <v>10</v>
      </c>
      <c r="H158" s="21">
        <v>102</v>
      </c>
      <c r="I158" s="21">
        <v>18</v>
      </c>
      <c r="J158" s="21">
        <v>120</v>
      </c>
    </row>
    <row r="159" spans="1:10" x14ac:dyDescent="0.25">
      <c r="G159" s="20" t="s">
        <v>105</v>
      </c>
      <c r="H159" s="21">
        <v>979</v>
      </c>
      <c r="I159" s="21">
        <v>201</v>
      </c>
      <c r="J159" s="21">
        <v>1180</v>
      </c>
    </row>
    <row r="160" spans="1:10" x14ac:dyDescent="0.25">
      <c r="G160"/>
      <c r="H160"/>
      <c r="I160"/>
      <c r="J160"/>
    </row>
    <row r="161" spans="7:10" x14ac:dyDescent="0.25">
      <c r="G161"/>
      <c r="H161"/>
      <c r="I161"/>
      <c r="J161"/>
    </row>
    <row r="162" spans="7:10" x14ac:dyDescent="0.25">
      <c r="G162"/>
      <c r="H162"/>
      <c r="I162"/>
      <c r="J162"/>
    </row>
    <row r="163" spans="7:10" x14ac:dyDescent="0.25">
      <c r="G163"/>
      <c r="H163"/>
      <c r="I163"/>
      <c r="J163"/>
    </row>
    <row r="164" spans="7:10" x14ac:dyDescent="0.25">
      <c r="G164"/>
      <c r="H164"/>
      <c r="I164"/>
      <c r="J164"/>
    </row>
    <row r="165" spans="7:10" x14ac:dyDescent="0.25">
      <c r="G165"/>
      <c r="H165"/>
      <c r="I165"/>
      <c r="J165"/>
    </row>
    <row r="166" spans="7:10" x14ac:dyDescent="0.25">
      <c r="G166"/>
      <c r="H166"/>
      <c r="I166"/>
      <c r="J166"/>
    </row>
    <row r="167" spans="7:10" x14ac:dyDescent="0.25">
      <c r="G167"/>
      <c r="H167"/>
      <c r="I167"/>
      <c r="J167"/>
    </row>
    <row r="168" spans="7:10" x14ac:dyDescent="0.25">
      <c r="G168"/>
      <c r="H168"/>
      <c r="I168"/>
      <c r="J168"/>
    </row>
    <row r="169" spans="7:10" x14ac:dyDescent="0.25">
      <c r="G169"/>
      <c r="H169"/>
      <c r="I169"/>
      <c r="J169"/>
    </row>
    <row r="170" spans="7:10" x14ac:dyDescent="0.25">
      <c r="G170"/>
      <c r="H170"/>
      <c r="I170"/>
      <c r="J170"/>
    </row>
    <row r="171" spans="7:10" x14ac:dyDescent="0.25">
      <c r="G171"/>
      <c r="H171"/>
      <c r="I171"/>
      <c r="J171"/>
    </row>
    <row r="172" spans="7:10" x14ac:dyDescent="0.25">
      <c r="G172"/>
      <c r="H172"/>
      <c r="I172"/>
      <c r="J172"/>
    </row>
    <row r="173" spans="7:10" x14ac:dyDescent="0.25">
      <c r="G173"/>
      <c r="H173"/>
      <c r="I173"/>
      <c r="J173"/>
    </row>
    <row r="174" spans="7:10" x14ac:dyDescent="0.25">
      <c r="G174"/>
      <c r="H174"/>
      <c r="I174"/>
      <c r="J174"/>
    </row>
    <row r="175" spans="7:10" x14ac:dyDescent="0.25">
      <c r="G175"/>
      <c r="H175"/>
      <c r="I175"/>
      <c r="J175"/>
    </row>
    <row r="176" spans="7:10" x14ac:dyDescent="0.25">
      <c r="G176"/>
      <c r="H176"/>
      <c r="I176"/>
      <c r="J176"/>
    </row>
    <row r="177" spans="1:10" x14ac:dyDescent="0.25">
      <c r="G177"/>
      <c r="H177"/>
      <c r="I177"/>
      <c r="J177"/>
    </row>
    <row r="178" spans="1:10" x14ac:dyDescent="0.25">
      <c r="G178"/>
      <c r="H178"/>
      <c r="I178"/>
      <c r="J178"/>
    </row>
    <row r="179" spans="1:10" x14ac:dyDescent="0.25">
      <c r="G179"/>
      <c r="H179"/>
      <c r="I179"/>
      <c r="J179"/>
    </row>
    <row r="180" spans="1:10" x14ac:dyDescent="0.25">
      <c r="G180"/>
      <c r="H180"/>
      <c r="I180"/>
      <c r="J180"/>
    </row>
    <row r="181" spans="1:10" x14ac:dyDescent="0.25">
      <c r="G181"/>
      <c r="H181"/>
      <c r="I181"/>
      <c r="J181"/>
    </row>
    <row r="182" spans="1:10" x14ac:dyDescent="0.25">
      <c r="G182"/>
      <c r="H182"/>
      <c r="I182"/>
      <c r="J182"/>
    </row>
    <row r="183" spans="1:10" x14ac:dyDescent="0.25">
      <c r="G183"/>
      <c r="H183"/>
      <c r="I183"/>
      <c r="J183"/>
    </row>
    <row r="184" spans="1:10" x14ac:dyDescent="0.25">
      <c r="G184"/>
      <c r="H184"/>
      <c r="I184"/>
      <c r="J184"/>
    </row>
    <row r="185" spans="1:10" x14ac:dyDescent="0.25">
      <c r="G185"/>
      <c r="H185"/>
      <c r="I185"/>
      <c r="J185"/>
    </row>
    <row r="186" spans="1:10" x14ac:dyDescent="0.25">
      <c r="G186"/>
      <c r="H186"/>
      <c r="I186"/>
      <c r="J186"/>
    </row>
    <row r="189" spans="1:10" x14ac:dyDescent="0.25">
      <c r="A189" s="24" t="s">
        <v>112</v>
      </c>
      <c r="B189" s="24" t="s">
        <v>117</v>
      </c>
    </row>
    <row r="190" spans="1:10" x14ac:dyDescent="0.25">
      <c r="A190" s="24" t="s">
        <v>104</v>
      </c>
      <c r="B190" s="20" t="s">
        <v>43</v>
      </c>
      <c r="C190" s="20" t="s">
        <v>35</v>
      </c>
      <c r="D190" s="20" t="s">
        <v>105</v>
      </c>
    </row>
    <row r="191" spans="1:10" x14ac:dyDescent="0.25">
      <c r="A191" s="20">
        <v>1</v>
      </c>
      <c r="B191" s="21">
        <v>212</v>
      </c>
      <c r="C191" s="21">
        <v>72</v>
      </c>
      <c r="D191" s="21">
        <v>284</v>
      </c>
    </row>
    <row r="192" spans="1:10" x14ac:dyDescent="0.25">
      <c r="A192" s="20">
        <v>2</v>
      </c>
      <c r="B192" s="21">
        <v>244</v>
      </c>
      <c r="C192" s="21">
        <v>43</v>
      </c>
      <c r="D192" s="21">
        <v>287</v>
      </c>
    </row>
    <row r="193" spans="1:4" x14ac:dyDescent="0.25">
      <c r="A193" s="20">
        <v>3</v>
      </c>
      <c r="B193" s="21">
        <v>391</v>
      </c>
      <c r="C193" s="21">
        <v>62</v>
      </c>
      <c r="D193" s="21">
        <v>453</v>
      </c>
    </row>
    <row r="194" spans="1:4" x14ac:dyDescent="0.25">
      <c r="A194" s="20">
        <v>4</v>
      </c>
      <c r="B194" s="21">
        <v>386</v>
      </c>
      <c r="C194" s="21">
        <v>60</v>
      </c>
      <c r="D194" s="21">
        <v>446</v>
      </c>
    </row>
    <row r="195" spans="1:4" x14ac:dyDescent="0.25">
      <c r="A195" s="20" t="s">
        <v>105</v>
      </c>
      <c r="B195" s="21">
        <v>1233</v>
      </c>
      <c r="C195" s="21">
        <v>237</v>
      </c>
      <c r="D195" s="21">
        <v>1470</v>
      </c>
    </row>
    <row r="215" spans="1:4" s="26" customFormat="1" x14ac:dyDescent="0.25"/>
    <row r="221" spans="1:4" x14ac:dyDescent="0.25">
      <c r="A221" s="31"/>
      <c r="B221" s="31"/>
      <c r="C221" s="31"/>
      <c r="D221" s="31"/>
    </row>
    <row r="225" spans="1:22" x14ac:dyDescent="0.25">
      <c r="F225" s="24" t="s">
        <v>112</v>
      </c>
      <c r="G225" s="24" t="s">
        <v>117</v>
      </c>
    </row>
    <row r="226" spans="1:22" x14ac:dyDescent="0.25">
      <c r="F226" s="24" t="s">
        <v>104</v>
      </c>
      <c r="G226" s="20" t="s">
        <v>43</v>
      </c>
      <c r="H226" s="20" t="s">
        <v>35</v>
      </c>
      <c r="I226" s="20" t="s">
        <v>105</v>
      </c>
    </row>
    <row r="227" spans="1:22" x14ac:dyDescent="0.25">
      <c r="F227" s="20">
        <v>1</v>
      </c>
      <c r="G227" s="21">
        <v>219</v>
      </c>
      <c r="H227" s="21">
        <v>57</v>
      </c>
      <c r="I227" s="21">
        <v>276</v>
      </c>
      <c r="K227"/>
      <c r="L227"/>
      <c r="M227"/>
      <c r="N227"/>
      <c r="O227"/>
      <c r="P227"/>
      <c r="Q227"/>
      <c r="R227"/>
    </row>
    <row r="228" spans="1:22" x14ac:dyDescent="0.25">
      <c r="F228" s="20">
        <v>2</v>
      </c>
      <c r="G228" s="21">
        <v>258</v>
      </c>
      <c r="H228" s="21">
        <v>45</v>
      </c>
      <c r="I228" s="21">
        <v>303</v>
      </c>
      <c r="K228"/>
      <c r="L228"/>
      <c r="M228"/>
      <c r="N228"/>
      <c r="O228"/>
      <c r="P228"/>
      <c r="Q228"/>
      <c r="R228"/>
    </row>
    <row r="229" spans="1:22" x14ac:dyDescent="0.25">
      <c r="F229" s="20">
        <v>3</v>
      </c>
      <c r="G229" s="21">
        <v>388</v>
      </c>
      <c r="H229" s="21">
        <v>71</v>
      </c>
      <c r="I229" s="21">
        <v>459</v>
      </c>
      <c r="K229"/>
      <c r="L229"/>
      <c r="M229"/>
      <c r="N229"/>
      <c r="O229"/>
      <c r="P229"/>
      <c r="Q229"/>
      <c r="R229"/>
    </row>
    <row r="230" spans="1:22" x14ac:dyDescent="0.25">
      <c r="F230" s="20">
        <v>4</v>
      </c>
      <c r="G230" s="21">
        <v>368</v>
      </c>
      <c r="H230" s="21">
        <v>64</v>
      </c>
      <c r="I230" s="21">
        <v>432</v>
      </c>
      <c r="K230"/>
      <c r="L230"/>
      <c r="M230"/>
      <c r="N230"/>
      <c r="O230"/>
      <c r="P230"/>
      <c r="Q230"/>
      <c r="R230"/>
    </row>
    <row r="231" spans="1:22" x14ac:dyDescent="0.25">
      <c r="A231" s="24" t="s">
        <v>112</v>
      </c>
      <c r="B231" s="24" t="s">
        <v>117</v>
      </c>
      <c r="F231" s="20" t="s">
        <v>105</v>
      </c>
      <c r="G231" s="21">
        <v>1233</v>
      </c>
      <c r="H231" s="21">
        <v>237</v>
      </c>
      <c r="I231" s="21">
        <v>1470</v>
      </c>
      <c r="K231"/>
      <c r="L231"/>
      <c r="M231"/>
      <c r="N231"/>
      <c r="O231"/>
      <c r="P231"/>
      <c r="Q231"/>
      <c r="R231"/>
    </row>
    <row r="232" spans="1:22" x14ac:dyDescent="0.25">
      <c r="A232" s="24" t="s">
        <v>104</v>
      </c>
      <c r="B232" s="20" t="s">
        <v>43</v>
      </c>
      <c r="C232" s="20" t="s">
        <v>35</v>
      </c>
      <c r="D232" s="20" t="s">
        <v>105</v>
      </c>
      <c r="K232"/>
      <c r="L232"/>
      <c r="M232"/>
      <c r="N232"/>
      <c r="O232"/>
      <c r="P232"/>
      <c r="Q232"/>
      <c r="R232"/>
    </row>
    <row r="233" spans="1:22" x14ac:dyDescent="0.25">
      <c r="A233" s="20">
        <v>1</v>
      </c>
      <c r="B233" s="21">
        <v>223</v>
      </c>
      <c r="C233" s="21">
        <v>66</v>
      </c>
      <c r="D233" s="21">
        <v>289</v>
      </c>
      <c r="K233"/>
      <c r="L233"/>
      <c r="M233"/>
      <c r="N233"/>
      <c r="O233"/>
      <c r="P233"/>
      <c r="Q233"/>
      <c r="R233"/>
    </row>
    <row r="234" spans="1:22" x14ac:dyDescent="0.25">
      <c r="A234" s="20">
        <v>2</v>
      </c>
      <c r="B234" s="21">
        <v>234</v>
      </c>
      <c r="C234" s="21">
        <v>46</v>
      </c>
      <c r="D234" s="21">
        <v>280</v>
      </c>
      <c r="K234"/>
      <c r="L234"/>
      <c r="M234"/>
      <c r="N234"/>
      <c r="O234"/>
      <c r="P234"/>
      <c r="Q234"/>
      <c r="R234"/>
      <c r="S234"/>
      <c r="T234"/>
      <c r="U234"/>
      <c r="V234"/>
    </row>
    <row r="235" spans="1:22" x14ac:dyDescent="0.25">
      <c r="A235" s="20">
        <v>3</v>
      </c>
      <c r="B235" s="21">
        <v>369</v>
      </c>
      <c r="C235" s="21">
        <v>73</v>
      </c>
      <c r="D235" s="21">
        <v>442</v>
      </c>
      <c r="K235"/>
      <c r="L235"/>
      <c r="M235"/>
      <c r="N235"/>
    </row>
    <row r="236" spans="1:22" x14ac:dyDescent="0.25">
      <c r="A236" s="20">
        <v>4</v>
      </c>
      <c r="B236" s="21">
        <v>407</v>
      </c>
      <c r="C236" s="21">
        <v>52</v>
      </c>
      <c r="D236" s="21">
        <v>459</v>
      </c>
      <c r="K236"/>
      <c r="L236"/>
      <c r="M236"/>
      <c r="N236"/>
    </row>
    <row r="237" spans="1:22" x14ac:dyDescent="0.25">
      <c r="A237" s="20" t="s">
        <v>105</v>
      </c>
      <c r="B237" s="21">
        <v>1233</v>
      </c>
      <c r="C237" s="21">
        <v>237</v>
      </c>
      <c r="D237" s="21">
        <v>1470</v>
      </c>
      <c r="K237"/>
      <c r="L237"/>
      <c r="M237"/>
      <c r="N237"/>
    </row>
    <row r="238" spans="1:22" x14ac:dyDescent="0.25">
      <c r="K238"/>
      <c r="L238"/>
      <c r="M238"/>
      <c r="N238"/>
    </row>
    <row r="239" spans="1:22" x14ac:dyDescent="0.25">
      <c r="K239"/>
      <c r="L239"/>
      <c r="M239"/>
      <c r="N239"/>
    </row>
    <row r="240" spans="1:22" x14ac:dyDescent="0.25">
      <c r="K240"/>
      <c r="L240"/>
      <c r="M240"/>
      <c r="N240"/>
    </row>
    <row r="241" spans="6:17" x14ac:dyDescent="0.25">
      <c r="K241"/>
      <c r="L241"/>
      <c r="M241"/>
      <c r="N241"/>
    </row>
    <row r="242" spans="6:17" x14ac:dyDescent="0.25">
      <c r="K242"/>
      <c r="L242"/>
      <c r="M242"/>
      <c r="N242"/>
    </row>
    <row r="243" spans="6:17" x14ac:dyDescent="0.25">
      <c r="K243"/>
      <c r="L243"/>
      <c r="M243"/>
      <c r="N243"/>
    </row>
    <row r="244" spans="6:17" x14ac:dyDescent="0.25">
      <c r="K244"/>
      <c r="L244"/>
      <c r="M244"/>
      <c r="N244"/>
    </row>
    <row r="245" spans="6:17" x14ac:dyDescent="0.25">
      <c r="K245"/>
      <c r="L245"/>
      <c r="M245"/>
      <c r="N245"/>
    </row>
    <row r="246" spans="6:17" x14ac:dyDescent="0.25">
      <c r="K246"/>
      <c r="L246"/>
      <c r="M246"/>
      <c r="N246"/>
    </row>
    <row r="247" spans="6:17" x14ac:dyDescent="0.25">
      <c r="K247"/>
      <c r="L247"/>
      <c r="M247"/>
      <c r="N247"/>
    </row>
    <row r="248" spans="6:17" x14ac:dyDescent="0.25">
      <c r="K248"/>
      <c r="L248"/>
      <c r="M248"/>
      <c r="N248"/>
    </row>
    <row r="249" spans="6:17" x14ac:dyDescent="0.25">
      <c r="K249"/>
      <c r="L249"/>
      <c r="M249"/>
      <c r="N249"/>
    </row>
    <row r="255" spans="6:17" x14ac:dyDescent="0.25">
      <c r="F255" s="24" t="s">
        <v>121</v>
      </c>
      <c r="G255" s="24" t="s">
        <v>117</v>
      </c>
      <c r="J255"/>
      <c r="K255"/>
      <c r="L255"/>
      <c r="M255"/>
      <c r="N255"/>
      <c r="O255"/>
      <c r="P255"/>
      <c r="Q255"/>
    </row>
    <row r="256" spans="6:17" x14ac:dyDescent="0.25">
      <c r="F256" s="24" t="s">
        <v>104</v>
      </c>
      <c r="G256" s="20" t="s">
        <v>43</v>
      </c>
      <c r="H256" s="20" t="s">
        <v>35</v>
      </c>
      <c r="I256" s="20" t="s">
        <v>105</v>
      </c>
      <c r="J256"/>
      <c r="K256"/>
      <c r="L256"/>
      <c r="M256"/>
      <c r="N256"/>
      <c r="O256"/>
      <c r="P256"/>
      <c r="Q256"/>
    </row>
    <row r="257" spans="1:17" x14ac:dyDescent="0.25">
      <c r="F257" s="20">
        <v>1</v>
      </c>
      <c r="G257" s="21">
        <v>157</v>
      </c>
      <c r="H257" s="21">
        <v>70</v>
      </c>
      <c r="I257" s="21">
        <v>227</v>
      </c>
      <c r="J257"/>
      <c r="K257"/>
      <c r="L257"/>
      <c r="M257"/>
      <c r="N257"/>
      <c r="O257"/>
      <c r="P257"/>
      <c r="Q257"/>
    </row>
    <row r="258" spans="1:17" x14ac:dyDescent="0.25">
      <c r="F258" s="20">
        <v>2</v>
      </c>
      <c r="G258" s="21">
        <v>853</v>
      </c>
      <c r="H258" s="21">
        <v>193</v>
      </c>
      <c r="I258" s="21">
        <v>1046</v>
      </c>
      <c r="J258"/>
      <c r="K258"/>
      <c r="L258"/>
      <c r="M258"/>
      <c r="N258"/>
      <c r="O258"/>
      <c r="P258"/>
      <c r="Q258"/>
    </row>
    <row r="259" spans="1:17" x14ac:dyDescent="0.25">
      <c r="F259" s="20">
        <v>3</v>
      </c>
      <c r="G259" s="21">
        <v>2062</v>
      </c>
      <c r="H259" s="21">
        <v>331</v>
      </c>
      <c r="I259" s="21">
        <v>2393</v>
      </c>
      <c r="J259"/>
      <c r="K259"/>
      <c r="L259"/>
      <c r="M259"/>
      <c r="N259"/>
      <c r="O259"/>
      <c r="P259"/>
      <c r="Q259"/>
    </row>
    <row r="260" spans="1:17" x14ac:dyDescent="0.25">
      <c r="F260" s="20">
        <v>4</v>
      </c>
      <c r="G260" s="21">
        <v>357</v>
      </c>
      <c r="H260" s="21">
        <v>36</v>
      </c>
      <c r="I260" s="21">
        <v>393</v>
      </c>
      <c r="J260"/>
      <c r="K260"/>
      <c r="L260"/>
      <c r="M260"/>
      <c r="N260"/>
      <c r="O260"/>
      <c r="P260"/>
      <c r="Q260"/>
    </row>
    <row r="261" spans="1:17" x14ac:dyDescent="0.25">
      <c r="A261" s="24" t="s">
        <v>112</v>
      </c>
      <c r="B261" s="24" t="s">
        <v>117</v>
      </c>
      <c r="F261" s="20" t="s">
        <v>105</v>
      </c>
      <c r="G261" s="21">
        <v>3429</v>
      </c>
      <c r="H261" s="21">
        <v>630</v>
      </c>
      <c r="I261" s="21">
        <v>4059</v>
      </c>
      <c r="J261"/>
      <c r="K261"/>
      <c r="L261"/>
      <c r="M261"/>
      <c r="N261"/>
      <c r="O261"/>
      <c r="P261"/>
      <c r="Q261"/>
    </row>
    <row r="262" spans="1:17" x14ac:dyDescent="0.25">
      <c r="A262" s="24" t="s">
        <v>104</v>
      </c>
      <c r="B262" s="20" t="s">
        <v>43</v>
      </c>
      <c r="C262" s="20" t="s">
        <v>35</v>
      </c>
      <c r="D262" s="20" t="s">
        <v>105</v>
      </c>
      <c r="F262"/>
      <c r="G262"/>
      <c r="H262"/>
      <c r="I262"/>
      <c r="J262"/>
      <c r="K262"/>
      <c r="L262"/>
      <c r="M262"/>
      <c r="N262"/>
      <c r="O262"/>
      <c r="P262"/>
      <c r="Q262"/>
    </row>
    <row r="263" spans="1:17" x14ac:dyDescent="0.25">
      <c r="A263" s="20">
        <v>1</v>
      </c>
      <c r="B263" s="21">
        <v>400</v>
      </c>
      <c r="C263" s="21">
        <v>143</v>
      </c>
      <c r="D263" s="21">
        <v>543</v>
      </c>
      <c r="F263"/>
      <c r="G263"/>
      <c r="H263"/>
      <c r="I263"/>
    </row>
    <row r="264" spans="1:17" x14ac:dyDescent="0.25">
      <c r="A264" s="20">
        <v>2</v>
      </c>
      <c r="B264" s="21">
        <v>482</v>
      </c>
      <c r="C264" s="21">
        <v>52</v>
      </c>
      <c r="D264" s="21">
        <v>534</v>
      </c>
      <c r="F264"/>
      <c r="G264"/>
      <c r="H264"/>
      <c r="I264"/>
    </row>
    <row r="265" spans="1:17" x14ac:dyDescent="0.25">
      <c r="A265" s="20">
        <v>3</v>
      </c>
      <c r="B265" s="21">
        <v>186</v>
      </c>
      <c r="C265" s="21">
        <v>32</v>
      </c>
      <c r="D265" s="21">
        <v>218</v>
      </c>
      <c r="F265"/>
      <c r="G265"/>
      <c r="H265"/>
      <c r="I265"/>
    </row>
    <row r="266" spans="1:17" x14ac:dyDescent="0.25">
      <c r="A266" s="20">
        <v>4</v>
      </c>
      <c r="B266" s="21">
        <v>101</v>
      </c>
      <c r="C266" s="21">
        <v>5</v>
      </c>
      <c r="D266" s="21">
        <v>106</v>
      </c>
      <c r="F266"/>
      <c r="G266"/>
      <c r="H266"/>
      <c r="I266"/>
    </row>
    <row r="267" spans="1:17" x14ac:dyDescent="0.25">
      <c r="A267" s="20">
        <v>5</v>
      </c>
      <c r="B267" s="21">
        <v>64</v>
      </c>
      <c r="C267" s="21">
        <v>5</v>
      </c>
      <c r="D267" s="21">
        <v>69</v>
      </c>
      <c r="F267"/>
      <c r="G267"/>
      <c r="H267"/>
      <c r="I267"/>
    </row>
    <row r="268" spans="1:17" x14ac:dyDescent="0.25">
      <c r="A268" s="20" t="s">
        <v>105</v>
      </c>
      <c r="B268" s="21">
        <v>1233</v>
      </c>
      <c r="C268" s="21">
        <v>237</v>
      </c>
      <c r="D268" s="21">
        <v>1470</v>
      </c>
      <c r="F268"/>
      <c r="G268"/>
      <c r="H268"/>
      <c r="I268"/>
    </row>
    <row r="269" spans="1:17" x14ac:dyDescent="0.25">
      <c r="F269"/>
      <c r="G269"/>
      <c r="H269"/>
      <c r="I269"/>
    </row>
    <row r="270" spans="1:17" x14ac:dyDescent="0.25">
      <c r="F270"/>
      <c r="G270"/>
      <c r="H270"/>
      <c r="I270"/>
    </row>
    <row r="271" spans="1:17" x14ac:dyDescent="0.25">
      <c r="F271"/>
      <c r="G271"/>
      <c r="H271"/>
      <c r="I271"/>
    </row>
    <row r="272" spans="1:17" x14ac:dyDescent="0.25">
      <c r="F272"/>
      <c r="G272"/>
      <c r="H272"/>
      <c r="I272"/>
    </row>
    <row r="273" spans="1:10" x14ac:dyDescent="0.25">
      <c r="F273"/>
      <c r="G273"/>
      <c r="H273"/>
      <c r="I273"/>
    </row>
    <row r="274" spans="1:10" x14ac:dyDescent="0.25">
      <c r="F274"/>
      <c r="G274"/>
      <c r="H274"/>
      <c r="I274"/>
    </row>
    <row r="275" spans="1:10" x14ac:dyDescent="0.25">
      <c r="F275"/>
      <c r="G275"/>
      <c r="H275"/>
      <c r="I275"/>
    </row>
    <row r="276" spans="1:10" x14ac:dyDescent="0.25">
      <c r="F276"/>
      <c r="G276"/>
      <c r="H276"/>
      <c r="I276"/>
    </row>
    <row r="277" spans="1:10" x14ac:dyDescent="0.25">
      <c r="F277"/>
      <c r="G277"/>
      <c r="H277"/>
      <c r="I277"/>
    </row>
    <row r="286" spans="1:10" x14ac:dyDescent="0.25">
      <c r="G286" s="24" t="s">
        <v>118</v>
      </c>
      <c r="H286" s="24" t="s">
        <v>117</v>
      </c>
    </row>
    <row r="287" spans="1:10" x14ac:dyDescent="0.25">
      <c r="A287" s="24" t="s">
        <v>112</v>
      </c>
      <c r="B287" s="24" t="s">
        <v>117</v>
      </c>
      <c r="G287" s="24" t="s">
        <v>104</v>
      </c>
      <c r="H287" s="20" t="s">
        <v>43</v>
      </c>
      <c r="I287" s="20" t="s">
        <v>35</v>
      </c>
      <c r="J287" s="20" t="s">
        <v>105</v>
      </c>
    </row>
    <row r="288" spans="1:10" x14ac:dyDescent="0.25">
      <c r="A288" s="24" t="s">
        <v>104</v>
      </c>
      <c r="B288" s="20" t="s">
        <v>43</v>
      </c>
      <c r="C288" s="20" t="s">
        <v>35</v>
      </c>
      <c r="D288" s="20" t="s">
        <v>105</v>
      </c>
      <c r="G288" s="20" t="s">
        <v>109</v>
      </c>
      <c r="H288" s="21">
        <v>286</v>
      </c>
      <c r="I288" s="21">
        <v>100</v>
      </c>
      <c r="J288" s="21">
        <v>386</v>
      </c>
    </row>
    <row r="289" spans="1:10" x14ac:dyDescent="0.25">
      <c r="A289" s="20" t="s">
        <v>127</v>
      </c>
      <c r="B289" s="21">
        <v>388</v>
      </c>
      <c r="C289" s="21">
        <v>47</v>
      </c>
      <c r="D289" s="21">
        <v>435</v>
      </c>
      <c r="G289" s="20" t="s">
        <v>110</v>
      </c>
      <c r="H289" s="21">
        <v>239</v>
      </c>
      <c r="I289" s="21">
        <v>34</v>
      </c>
      <c r="J289" s="21">
        <v>273</v>
      </c>
    </row>
    <row r="290" spans="1:10" x14ac:dyDescent="0.25">
      <c r="A290" s="20" t="s">
        <v>128</v>
      </c>
      <c r="B290" s="21">
        <v>282</v>
      </c>
      <c r="C290" s="21">
        <v>113</v>
      </c>
      <c r="D290" s="21">
        <v>395</v>
      </c>
      <c r="G290" s="20" t="s">
        <v>111</v>
      </c>
      <c r="H290" s="21">
        <v>708</v>
      </c>
      <c r="I290" s="21">
        <v>103</v>
      </c>
      <c r="J290" s="21">
        <v>811</v>
      </c>
    </row>
    <row r="291" spans="1:10" x14ac:dyDescent="0.25">
      <c r="A291" s="20" t="s">
        <v>129</v>
      </c>
      <c r="B291" s="21">
        <v>563</v>
      </c>
      <c r="C291" s="21">
        <v>77</v>
      </c>
      <c r="D291" s="21">
        <v>640</v>
      </c>
      <c r="G291" s="20" t="s">
        <v>105</v>
      </c>
      <c r="H291" s="21">
        <v>1233</v>
      </c>
      <c r="I291" s="21">
        <v>237</v>
      </c>
      <c r="J291" s="21">
        <v>1470</v>
      </c>
    </row>
    <row r="292" spans="1:10" x14ac:dyDescent="0.25">
      <c r="A292" s="20" t="s">
        <v>105</v>
      </c>
      <c r="B292" s="21">
        <v>1233</v>
      </c>
      <c r="C292" s="21">
        <v>237</v>
      </c>
      <c r="D292" s="21">
        <v>1470</v>
      </c>
    </row>
    <row r="293" spans="1:10" x14ac:dyDescent="0.25">
      <c r="A293"/>
      <c r="B293"/>
    </row>
    <row r="294" spans="1:10" x14ac:dyDescent="0.25">
      <c r="A294"/>
      <c r="B294"/>
    </row>
    <row r="295" spans="1:10" x14ac:dyDescent="0.25">
      <c r="A295"/>
      <c r="B295"/>
    </row>
    <row r="296" spans="1:10" x14ac:dyDescent="0.25">
      <c r="A296"/>
      <c r="B296"/>
    </row>
    <row r="297" spans="1:10" x14ac:dyDescent="0.25">
      <c r="A297"/>
      <c r="B297"/>
    </row>
    <row r="298" spans="1:10" x14ac:dyDescent="0.25">
      <c r="A298"/>
      <c r="B298"/>
    </row>
    <row r="299" spans="1:10" x14ac:dyDescent="0.25">
      <c r="A299"/>
      <c r="B299"/>
    </row>
    <row r="300" spans="1:10" x14ac:dyDescent="0.25">
      <c r="A300"/>
      <c r="B300"/>
    </row>
    <row r="301" spans="1:10" x14ac:dyDescent="0.25">
      <c r="A301"/>
      <c r="B301"/>
    </row>
    <row r="302" spans="1:10" x14ac:dyDescent="0.25">
      <c r="A302"/>
      <c r="B302"/>
    </row>
    <row r="303" spans="1:10" x14ac:dyDescent="0.25">
      <c r="A303"/>
      <c r="B303"/>
    </row>
    <row r="304" spans="1:10" x14ac:dyDescent="0.25">
      <c r="A304"/>
      <c r="B304"/>
    </row>
    <row r="305" spans="1:19" x14ac:dyDescent="0.25">
      <c r="A305"/>
      <c r="B305"/>
    </row>
    <row r="306" spans="1:19" x14ac:dyDescent="0.25">
      <c r="A306"/>
      <c r="B306"/>
    </row>
    <row r="307" spans="1:19" x14ac:dyDescent="0.25">
      <c r="A307"/>
      <c r="B307"/>
    </row>
    <row r="308" spans="1:19" x14ac:dyDescent="0.25">
      <c r="A308"/>
      <c r="B308"/>
    </row>
    <row r="309" spans="1:19" x14ac:dyDescent="0.25">
      <c r="A309"/>
      <c r="B309"/>
    </row>
    <row r="310" spans="1:19" x14ac:dyDescent="0.25">
      <c r="A310"/>
      <c r="B310"/>
    </row>
    <row r="311" spans="1:19" x14ac:dyDescent="0.25">
      <c r="A311"/>
      <c r="B311"/>
    </row>
    <row r="312" spans="1:19" x14ac:dyDescent="0.25">
      <c r="A312"/>
      <c r="B312"/>
    </row>
    <row r="313" spans="1:19" x14ac:dyDescent="0.25">
      <c r="A313"/>
      <c r="B313"/>
    </row>
    <row r="319" spans="1:19" x14ac:dyDescent="0.25">
      <c r="R319"/>
      <c r="S319"/>
    </row>
    <row r="320" spans="1:19" x14ac:dyDescent="0.25">
      <c r="R320"/>
      <c r="S320"/>
    </row>
    <row r="321" spans="1:19" x14ac:dyDescent="0.25">
      <c r="R321"/>
      <c r="S321"/>
    </row>
    <row r="322" spans="1:19" x14ac:dyDescent="0.25">
      <c r="R322"/>
      <c r="S322"/>
    </row>
    <row r="323" spans="1:19" x14ac:dyDescent="0.25">
      <c r="R323"/>
      <c r="S323"/>
    </row>
    <row r="324" spans="1:19" x14ac:dyDescent="0.25">
      <c r="R324"/>
      <c r="S324"/>
    </row>
    <row r="325" spans="1:19" x14ac:dyDescent="0.25">
      <c r="R325"/>
      <c r="S325"/>
    </row>
    <row r="326" spans="1:19" x14ac:dyDescent="0.25">
      <c r="R326"/>
      <c r="S326"/>
    </row>
    <row r="327" spans="1:19" x14ac:dyDescent="0.25">
      <c r="R327"/>
      <c r="S327"/>
    </row>
    <row r="328" spans="1:19" x14ac:dyDescent="0.25">
      <c r="R328"/>
      <c r="S328"/>
    </row>
    <row r="329" spans="1:19" x14ac:dyDescent="0.25">
      <c r="R329"/>
      <c r="S329"/>
    </row>
    <row r="330" spans="1:19" x14ac:dyDescent="0.25">
      <c r="R330"/>
      <c r="S330"/>
    </row>
    <row r="331" spans="1:19" x14ac:dyDescent="0.25">
      <c r="R331"/>
      <c r="S331"/>
    </row>
    <row r="332" spans="1:19" x14ac:dyDescent="0.25">
      <c r="R332"/>
      <c r="S332"/>
    </row>
    <row r="333" spans="1:19" x14ac:dyDescent="0.25">
      <c r="R333"/>
      <c r="S333"/>
    </row>
    <row r="334" spans="1:19" x14ac:dyDescent="0.25">
      <c r="A334" s="24" t="s">
        <v>120</v>
      </c>
      <c r="B334" s="24" t="s">
        <v>117</v>
      </c>
      <c r="R334"/>
      <c r="S334"/>
    </row>
    <row r="335" spans="1:19" x14ac:dyDescent="0.25">
      <c r="A335" s="24" t="s">
        <v>104</v>
      </c>
      <c r="B335" s="20" t="s">
        <v>43</v>
      </c>
      <c r="C335" s="20" t="s">
        <v>35</v>
      </c>
      <c r="D335" s="20" t="s">
        <v>105</v>
      </c>
      <c r="R335"/>
      <c r="S335"/>
    </row>
    <row r="336" spans="1:19" x14ac:dyDescent="0.25">
      <c r="A336" s="20">
        <v>0</v>
      </c>
      <c r="B336" s="21">
        <v>69</v>
      </c>
      <c r="C336" s="21">
        <v>14</v>
      </c>
      <c r="D336" s="21">
        <v>83</v>
      </c>
      <c r="R336"/>
      <c r="S336"/>
    </row>
    <row r="337" spans="1:19" x14ac:dyDescent="0.25">
      <c r="A337" s="20">
        <v>1</v>
      </c>
      <c r="B337" s="21">
        <v>36</v>
      </c>
      <c r="C337" s="21">
        <v>13</v>
      </c>
      <c r="D337" s="21">
        <v>49</v>
      </c>
      <c r="R337"/>
      <c r="S337"/>
    </row>
    <row r="338" spans="1:19" x14ac:dyDescent="0.25">
      <c r="A338" s="20">
        <v>2</v>
      </c>
      <c r="B338" s="21">
        <v>357</v>
      </c>
      <c r="C338" s="21">
        <v>109</v>
      </c>
      <c r="D338" s="21">
        <v>466</v>
      </c>
      <c r="R338"/>
      <c r="S338"/>
    </row>
    <row r="339" spans="1:19" x14ac:dyDescent="0.25">
      <c r="A339" s="20">
        <v>3</v>
      </c>
      <c r="B339" s="21">
        <v>148</v>
      </c>
      <c r="C339" s="21">
        <v>9</v>
      </c>
      <c r="D339" s="21">
        <v>157</v>
      </c>
      <c r="R339"/>
      <c r="S339"/>
    </row>
    <row r="340" spans="1:19" x14ac:dyDescent="0.25">
      <c r="A340" s="20">
        <v>4</v>
      </c>
      <c r="B340" s="21">
        <v>92</v>
      </c>
      <c r="C340" s="21">
        <v>12</v>
      </c>
      <c r="D340" s="21">
        <v>104</v>
      </c>
      <c r="R340"/>
      <c r="S340"/>
    </row>
    <row r="341" spans="1:19" x14ac:dyDescent="0.25">
      <c r="A341" s="20">
        <v>5</v>
      </c>
      <c r="B341" s="21">
        <v>60</v>
      </c>
      <c r="C341" s="21">
        <v>14</v>
      </c>
      <c r="D341" s="21">
        <v>74</v>
      </c>
      <c r="R341"/>
      <c r="S341"/>
    </row>
    <row r="342" spans="1:19" x14ac:dyDescent="0.25">
      <c r="A342" s="20">
        <v>6</v>
      </c>
      <c r="B342" s="21">
        <v>181</v>
      </c>
      <c r="C342" s="21">
        <v>10</v>
      </c>
      <c r="D342" s="21">
        <v>191</v>
      </c>
      <c r="R342"/>
      <c r="S342"/>
    </row>
    <row r="343" spans="1:19" x14ac:dyDescent="0.25">
      <c r="A343" s="20">
        <v>7</v>
      </c>
      <c r="B343" s="21">
        <v>560</v>
      </c>
      <c r="C343" s="21">
        <v>117</v>
      </c>
      <c r="D343" s="21">
        <v>677</v>
      </c>
      <c r="R343"/>
      <c r="S343"/>
    </row>
    <row r="344" spans="1:19" x14ac:dyDescent="0.25">
      <c r="A344" s="20">
        <v>8</v>
      </c>
      <c r="B344" s="21">
        <v>342</v>
      </c>
      <c r="C344" s="21">
        <v>42</v>
      </c>
      <c r="D344" s="21">
        <v>384</v>
      </c>
      <c r="R344"/>
      <c r="S344"/>
    </row>
    <row r="345" spans="1:19" x14ac:dyDescent="0.25">
      <c r="A345" s="20">
        <v>9</v>
      </c>
      <c r="B345" s="21">
        <v>305</v>
      </c>
      <c r="C345" s="21">
        <v>50</v>
      </c>
      <c r="D345" s="21">
        <v>355</v>
      </c>
      <c r="R345"/>
      <c r="S345"/>
    </row>
    <row r="346" spans="1:19" x14ac:dyDescent="0.25">
      <c r="A346" s="20">
        <v>10</v>
      </c>
      <c r="B346" s="21">
        <v>142</v>
      </c>
      <c r="C346" s="21">
        <v>16</v>
      </c>
      <c r="D346" s="21">
        <v>158</v>
      </c>
      <c r="R346"/>
      <c r="S346"/>
    </row>
    <row r="347" spans="1:19" x14ac:dyDescent="0.25">
      <c r="A347" s="20">
        <v>11</v>
      </c>
      <c r="B347" s="21">
        <v>114</v>
      </c>
      <c r="C347" s="21"/>
      <c r="D347" s="21">
        <v>114</v>
      </c>
      <c r="R347"/>
      <c r="S347"/>
    </row>
    <row r="348" spans="1:19" x14ac:dyDescent="0.25">
      <c r="A348" s="20">
        <v>12</v>
      </c>
      <c r="B348" s="21">
        <v>60</v>
      </c>
      <c r="C348" s="21">
        <v>6</v>
      </c>
      <c r="D348" s="21">
        <v>66</v>
      </c>
      <c r="R348"/>
      <c r="S348"/>
    </row>
    <row r="349" spans="1:19" x14ac:dyDescent="0.25">
      <c r="A349" s="20">
        <v>13</v>
      </c>
      <c r="B349" s="21">
        <v>77</v>
      </c>
      <c r="C349" s="21">
        <v>15</v>
      </c>
      <c r="D349" s="21">
        <v>92</v>
      </c>
      <c r="R349"/>
      <c r="S349"/>
    </row>
    <row r="350" spans="1:19" x14ac:dyDescent="0.25">
      <c r="A350" s="20">
        <v>14</v>
      </c>
      <c r="B350" s="21">
        <v>67</v>
      </c>
      <c r="C350" s="21">
        <v>6</v>
      </c>
      <c r="D350" s="21">
        <v>73</v>
      </c>
      <c r="R350"/>
      <c r="S350"/>
    </row>
    <row r="351" spans="1:19" x14ac:dyDescent="0.25">
      <c r="A351" s="20">
        <v>15</v>
      </c>
      <c r="B351" s="21">
        <v>47</v>
      </c>
      <c r="C351" s="21">
        <v>28</v>
      </c>
      <c r="D351" s="21">
        <v>75</v>
      </c>
      <c r="R351"/>
      <c r="S351"/>
    </row>
    <row r="352" spans="1:19" x14ac:dyDescent="0.25">
      <c r="A352" s="20">
        <v>16</v>
      </c>
      <c r="B352" s="21">
        <v>50</v>
      </c>
      <c r="C352" s="21"/>
      <c r="D352" s="21">
        <v>50</v>
      </c>
      <c r="R352"/>
      <c r="S352"/>
    </row>
    <row r="353" spans="1:19" x14ac:dyDescent="0.25">
      <c r="A353" s="20">
        <v>17</v>
      </c>
      <c r="B353" s="21">
        <v>22</v>
      </c>
      <c r="C353" s="21"/>
      <c r="D353" s="21">
        <v>22</v>
      </c>
      <c r="R353"/>
      <c r="S353"/>
    </row>
    <row r="354" spans="1:19" x14ac:dyDescent="0.25">
      <c r="A354" s="20">
        <v>18</v>
      </c>
      <c r="B354" s="21">
        <v>26</v>
      </c>
      <c r="C354" s="21"/>
      <c r="D354" s="21">
        <v>26</v>
      </c>
      <c r="R354"/>
      <c r="S354"/>
    </row>
    <row r="355" spans="1:19" x14ac:dyDescent="0.25">
      <c r="A355" s="20" t="s">
        <v>105</v>
      </c>
      <c r="B355" s="21">
        <v>2755</v>
      </c>
      <c r="C355" s="21">
        <v>461</v>
      </c>
      <c r="D355" s="21">
        <v>3216</v>
      </c>
      <c r="R355"/>
      <c r="S355"/>
    </row>
    <row r="356" spans="1:19" x14ac:dyDescent="0.25">
      <c r="R356"/>
      <c r="S356"/>
    </row>
    <row r="357" spans="1:19" x14ac:dyDescent="0.25">
      <c r="R357"/>
      <c r="S357"/>
    </row>
    <row r="358" spans="1:19" x14ac:dyDescent="0.25">
      <c r="R358"/>
      <c r="S358"/>
    </row>
    <row r="359" spans="1:19" x14ac:dyDescent="0.25">
      <c r="R359"/>
      <c r="S359"/>
    </row>
    <row r="360" spans="1:19" x14ac:dyDescent="0.25">
      <c r="R360"/>
      <c r="S360"/>
    </row>
    <row r="361" spans="1:19" x14ac:dyDescent="0.25">
      <c r="R361"/>
      <c r="S361"/>
    </row>
    <row r="362" spans="1:19" x14ac:dyDescent="0.25">
      <c r="R362"/>
      <c r="S362"/>
    </row>
    <row r="363" spans="1:19" x14ac:dyDescent="0.25">
      <c r="R363"/>
      <c r="S363"/>
    </row>
    <row r="364" spans="1:19" x14ac:dyDescent="0.25">
      <c r="R364"/>
      <c r="S364"/>
    </row>
    <row r="365" spans="1:19" x14ac:dyDescent="0.25">
      <c r="R365"/>
      <c r="S365"/>
    </row>
    <row r="366" spans="1:19" x14ac:dyDescent="0.25">
      <c r="R366"/>
      <c r="S366"/>
    </row>
    <row r="367" spans="1:19" x14ac:dyDescent="0.25">
      <c r="R367"/>
      <c r="S367"/>
    </row>
    <row r="368" spans="1:19" x14ac:dyDescent="0.25">
      <c r="R368"/>
      <c r="S368"/>
    </row>
    <row r="369" spans="1:19" x14ac:dyDescent="0.25">
      <c r="A369" s="33" t="s">
        <v>112</v>
      </c>
      <c r="B369" s="33" t="s">
        <v>117</v>
      </c>
      <c r="C369"/>
      <c r="D369"/>
      <c r="R369"/>
      <c r="S369"/>
    </row>
    <row r="370" spans="1:19" x14ac:dyDescent="0.25">
      <c r="A370" s="33" t="s">
        <v>104</v>
      </c>
      <c r="B370" t="s">
        <v>43</v>
      </c>
      <c r="C370" t="s">
        <v>35</v>
      </c>
      <c r="D370" t="s">
        <v>105</v>
      </c>
      <c r="R370"/>
      <c r="S370"/>
    </row>
    <row r="371" spans="1:19" x14ac:dyDescent="0.25">
      <c r="A371" s="34" t="s">
        <v>55</v>
      </c>
      <c r="B371" s="35">
        <v>138</v>
      </c>
      <c r="C371" s="35">
        <v>12</v>
      </c>
      <c r="D371" s="35">
        <v>150</v>
      </c>
      <c r="R371"/>
      <c r="S371"/>
    </row>
    <row r="372" spans="1:19" x14ac:dyDescent="0.25">
      <c r="A372" s="34" t="s">
        <v>44</v>
      </c>
      <c r="B372" s="35">
        <v>208</v>
      </c>
      <c r="C372" s="35">
        <v>69</v>
      </c>
      <c r="D372" s="35">
        <v>277</v>
      </c>
      <c r="R372"/>
      <c r="S372"/>
    </row>
    <row r="373" spans="1:19" x14ac:dyDescent="0.25">
      <c r="A373" s="34" t="s">
        <v>36</v>
      </c>
      <c r="B373" s="35">
        <v>887</v>
      </c>
      <c r="C373" s="35">
        <v>156</v>
      </c>
      <c r="D373" s="35">
        <v>1043</v>
      </c>
      <c r="R373"/>
      <c r="S373"/>
    </row>
    <row r="374" spans="1:19" x14ac:dyDescent="0.25">
      <c r="A374" s="34" t="s">
        <v>105</v>
      </c>
      <c r="B374" s="35">
        <v>1233</v>
      </c>
      <c r="C374" s="35">
        <v>237</v>
      </c>
      <c r="D374" s="35">
        <v>1470</v>
      </c>
      <c r="R374"/>
      <c r="S374"/>
    </row>
    <row r="375" spans="1:19" x14ac:dyDescent="0.25">
      <c r="A375"/>
      <c r="B375"/>
      <c r="C375"/>
      <c r="R375"/>
      <c r="S375"/>
    </row>
    <row r="376" spans="1:19" x14ac:dyDescent="0.25">
      <c r="A376"/>
      <c r="B376"/>
      <c r="C376"/>
      <c r="R376"/>
      <c r="S376"/>
    </row>
    <row r="377" spans="1:19" x14ac:dyDescent="0.25">
      <c r="A377"/>
      <c r="B377"/>
      <c r="C377"/>
      <c r="R377"/>
      <c r="S377"/>
    </row>
    <row r="378" spans="1:19" x14ac:dyDescent="0.25">
      <c r="A378"/>
      <c r="B378"/>
      <c r="C378"/>
      <c r="R378"/>
      <c r="S378"/>
    </row>
    <row r="379" spans="1:19" x14ac:dyDescent="0.25">
      <c r="A379"/>
      <c r="B379"/>
      <c r="C379"/>
      <c r="R379"/>
      <c r="S379"/>
    </row>
    <row r="380" spans="1:19" x14ac:dyDescent="0.25">
      <c r="A380"/>
      <c r="B380"/>
      <c r="C380"/>
      <c r="R380"/>
      <c r="S380"/>
    </row>
    <row r="381" spans="1:19" x14ac:dyDescent="0.25">
      <c r="A381"/>
      <c r="B381"/>
      <c r="C381"/>
      <c r="R381"/>
      <c r="S381"/>
    </row>
    <row r="382" spans="1:19" x14ac:dyDescent="0.25">
      <c r="A382"/>
      <c r="B382"/>
      <c r="C382"/>
      <c r="R382"/>
      <c r="S382"/>
    </row>
    <row r="383" spans="1:19" x14ac:dyDescent="0.25">
      <c r="A383"/>
      <c r="B383"/>
      <c r="C383"/>
      <c r="R383"/>
      <c r="S383"/>
    </row>
    <row r="384" spans="1:19" x14ac:dyDescent="0.25">
      <c r="A384"/>
      <c r="B384"/>
      <c r="C384"/>
      <c r="R384"/>
      <c r="S384"/>
    </row>
    <row r="385" spans="1:19" x14ac:dyDescent="0.25">
      <c r="A385"/>
      <c r="B385"/>
      <c r="C385"/>
      <c r="R385"/>
      <c r="S385"/>
    </row>
    <row r="386" spans="1:19" x14ac:dyDescent="0.25">
      <c r="A386"/>
      <c r="B386"/>
      <c r="C386"/>
      <c r="R386"/>
      <c r="S386"/>
    </row>
    <row r="387" spans="1:19" x14ac:dyDescent="0.25">
      <c r="R387"/>
      <c r="S387"/>
    </row>
    <row r="388" spans="1:19" x14ac:dyDescent="0.25">
      <c r="R388"/>
      <c r="S388"/>
    </row>
    <row r="389" spans="1:19" x14ac:dyDescent="0.25">
      <c r="R389"/>
      <c r="S389"/>
    </row>
    <row r="390" spans="1:19" x14ac:dyDescent="0.25">
      <c r="R390"/>
      <c r="S390"/>
    </row>
    <row r="391" spans="1:19" x14ac:dyDescent="0.25">
      <c r="R391"/>
      <c r="S391"/>
    </row>
    <row r="392" spans="1:19" x14ac:dyDescent="0.25">
      <c r="R392"/>
      <c r="S392"/>
    </row>
    <row r="393" spans="1:19" x14ac:dyDescent="0.25">
      <c r="R393"/>
      <c r="S393"/>
    </row>
    <row r="394" spans="1:19" x14ac:dyDescent="0.25">
      <c r="R394"/>
      <c r="S394"/>
    </row>
    <row r="395" spans="1:19" x14ac:dyDescent="0.25">
      <c r="R395"/>
      <c r="S395"/>
    </row>
    <row r="396" spans="1:19" x14ac:dyDescent="0.25">
      <c r="R396"/>
      <c r="S396"/>
    </row>
    <row r="397" spans="1:19" x14ac:dyDescent="0.25">
      <c r="R397"/>
      <c r="S397"/>
    </row>
    <row r="398" spans="1:19" x14ac:dyDescent="0.25">
      <c r="R398"/>
      <c r="S398"/>
    </row>
    <row r="399" spans="1:19" x14ac:dyDescent="0.25">
      <c r="R399"/>
      <c r="S399"/>
    </row>
    <row r="400" spans="1:19" x14ac:dyDescent="0.25">
      <c r="R400"/>
      <c r="S400"/>
    </row>
    <row r="401" spans="18:19" x14ac:dyDescent="0.25">
      <c r="R401"/>
      <c r="S401"/>
    </row>
    <row r="402" spans="18:19" x14ac:dyDescent="0.25">
      <c r="R402"/>
      <c r="S402"/>
    </row>
    <row r="403" spans="18:19" x14ac:dyDescent="0.25">
      <c r="R403"/>
      <c r="S403"/>
    </row>
    <row r="404" spans="18:19" x14ac:dyDescent="0.25">
      <c r="R404"/>
      <c r="S404"/>
    </row>
    <row r="405" spans="18:19" x14ac:dyDescent="0.25">
      <c r="R405"/>
      <c r="S405"/>
    </row>
    <row r="406" spans="18:19" x14ac:dyDescent="0.25">
      <c r="R406"/>
      <c r="S406"/>
    </row>
    <row r="407" spans="18:19" x14ac:dyDescent="0.25">
      <c r="R407"/>
      <c r="S407"/>
    </row>
    <row r="408" spans="18:19" x14ac:dyDescent="0.25">
      <c r="R408"/>
      <c r="S408"/>
    </row>
    <row r="409" spans="18:19" x14ac:dyDescent="0.25">
      <c r="R409"/>
      <c r="S409"/>
    </row>
    <row r="410" spans="18:19" x14ac:dyDescent="0.25">
      <c r="R410"/>
      <c r="S410"/>
    </row>
    <row r="411" spans="18:19" x14ac:dyDescent="0.25">
      <c r="R411"/>
      <c r="S411"/>
    </row>
    <row r="412" spans="18:19" x14ac:dyDescent="0.25">
      <c r="R412"/>
      <c r="S412"/>
    </row>
    <row r="413" spans="18:19" x14ac:dyDescent="0.25">
      <c r="R413"/>
      <c r="S413"/>
    </row>
    <row r="414" spans="18:19" x14ac:dyDescent="0.25">
      <c r="R414"/>
      <c r="S414"/>
    </row>
    <row r="415" spans="18:19" x14ac:dyDescent="0.25">
      <c r="R415"/>
      <c r="S415"/>
    </row>
    <row r="416" spans="18:19" x14ac:dyDescent="0.25">
      <c r="R416"/>
      <c r="S416"/>
    </row>
    <row r="417" spans="18:19" x14ac:dyDescent="0.25">
      <c r="R417"/>
      <c r="S417"/>
    </row>
    <row r="418" spans="18:19" x14ac:dyDescent="0.25">
      <c r="R418"/>
      <c r="S418"/>
    </row>
    <row r="419" spans="18:19" x14ac:dyDescent="0.25">
      <c r="R419"/>
      <c r="S419"/>
    </row>
    <row r="420" spans="18:19" x14ac:dyDescent="0.25">
      <c r="R420"/>
      <c r="S420"/>
    </row>
    <row r="421" spans="18:19" x14ac:dyDescent="0.25">
      <c r="R421"/>
      <c r="S421"/>
    </row>
    <row r="422" spans="18:19" x14ac:dyDescent="0.25">
      <c r="R422"/>
      <c r="S422"/>
    </row>
    <row r="423" spans="18:19" x14ac:dyDescent="0.25">
      <c r="R423"/>
      <c r="S423"/>
    </row>
    <row r="424" spans="18:19" x14ac:dyDescent="0.25">
      <c r="R424"/>
      <c r="S424"/>
    </row>
    <row r="425" spans="18:19" x14ac:dyDescent="0.25">
      <c r="R425"/>
      <c r="S425"/>
    </row>
    <row r="426" spans="18:19" x14ac:dyDescent="0.25">
      <c r="R426"/>
      <c r="S426"/>
    </row>
    <row r="427" spans="18:19" x14ac:dyDescent="0.25">
      <c r="R427"/>
      <c r="S427"/>
    </row>
    <row r="428" spans="18:19" x14ac:dyDescent="0.25">
      <c r="R428"/>
      <c r="S428"/>
    </row>
    <row r="429" spans="18:19" x14ac:dyDescent="0.25">
      <c r="R429"/>
      <c r="S429"/>
    </row>
    <row r="430" spans="18:19" x14ac:dyDescent="0.25">
      <c r="R430"/>
      <c r="S430"/>
    </row>
    <row r="431" spans="18:19" x14ac:dyDescent="0.25">
      <c r="R431"/>
      <c r="S431"/>
    </row>
    <row r="432" spans="18:19" x14ac:dyDescent="0.25">
      <c r="R432"/>
      <c r="S432"/>
    </row>
    <row r="433" spans="18:19" x14ac:dyDescent="0.25">
      <c r="R433"/>
      <c r="S433"/>
    </row>
    <row r="434" spans="18:19" x14ac:dyDescent="0.25">
      <c r="R434"/>
      <c r="S434"/>
    </row>
    <row r="435" spans="18:19" x14ac:dyDescent="0.25">
      <c r="R435"/>
      <c r="S435"/>
    </row>
    <row r="436" spans="18:19" x14ac:dyDescent="0.25">
      <c r="R436"/>
      <c r="S436"/>
    </row>
    <row r="437" spans="18:19" x14ac:dyDescent="0.25">
      <c r="R437"/>
      <c r="S437"/>
    </row>
    <row r="438" spans="18:19" x14ac:dyDescent="0.25">
      <c r="R438"/>
      <c r="S438"/>
    </row>
    <row r="439" spans="18:19" x14ac:dyDescent="0.25">
      <c r="R439"/>
      <c r="S439"/>
    </row>
    <row r="440" spans="18:19" x14ac:dyDescent="0.25">
      <c r="R440"/>
      <c r="S440"/>
    </row>
    <row r="441" spans="18:19" x14ac:dyDescent="0.25">
      <c r="R441"/>
      <c r="S441"/>
    </row>
    <row r="442" spans="18:19" x14ac:dyDescent="0.25">
      <c r="R442"/>
      <c r="S442"/>
    </row>
    <row r="443" spans="18:19" x14ac:dyDescent="0.25">
      <c r="R443"/>
      <c r="S443"/>
    </row>
    <row r="444" spans="18:19" x14ac:dyDescent="0.25">
      <c r="R444"/>
      <c r="S444"/>
    </row>
    <row r="445" spans="18:19" x14ac:dyDescent="0.25">
      <c r="R445"/>
      <c r="S445"/>
    </row>
    <row r="446" spans="18:19" x14ac:dyDescent="0.25">
      <c r="R446"/>
      <c r="S446"/>
    </row>
    <row r="447" spans="18:19" x14ac:dyDescent="0.25">
      <c r="R447"/>
      <c r="S447"/>
    </row>
    <row r="448" spans="18:19" x14ac:dyDescent="0.25">
      <c r="R448"/>
      <c r="S448"/>
    </row>
    <row r="449" spans="18:19" x14ac:dyDescent="0.25">
      <c r="R449"/>
      <c r="S449"/>
    </row>
    <row r="450" spans="18:19" x14ac:dyDescent="0.25">
      <c r="R450"/>
      <c r="S450"/>
    </row>
    <row r="451" spans="18:19" x14ac:dyDescent="0.25">
      <c r="R451"/>
      <c r="S451"/>
    </row>
    <row r="452" spans="18:19" x14ac:dyDescent="0.25">
      <c r="R452"/>
      <c r="S452"/>
    </row>
    <row r="453" spans="18:19" x14ac:dyDescent="0.25">
      <c r="R453"/>
      <c r="S453"/>
    </row>
    <row r="454" spans="18:19" x14ac:dyDescent="0.25">
      <c r="R454"/>
      <c r="S454"/>
    </row>
    <row r="455" spans="18:19" x14ac:dyDescent="0.25">
      <c r="R455"/>
      <c r="S455"/>
    </row>
    <row r="456" spans="18:19" x14ac:dyDescent="0.25">
      <c r="R456"/>
      <c r="S456"/>
    </row>
    <row r="457" spans="18:19" x14ac:dyDescent="0.25">
      <c r="R457"/>
      <c r="S457"/>
    </row>
    <row r="458" spans="18:19" x14ac:dyDescent="0.25">
      <c r="R458"/>
      <c r="S458"/>
    </row>
    <row r="459" spans="18:19" x14ac:dyDescent="0.25">
      <c r="R459"/>
      <c r="S459"/>
    </row>
    <row r="460" spans="18:19" x14ac:dyDescent="0.25">
      <c r="R460"/>
      <c r="S460"/>
    </row>
    <row r="461" spans="18:19" x14ac:dyDescent="0.25">
      <c r="R461"/>
      <c r="S461"/>
    </row>
    <row r="462" spans="18:19" x14ac:dyDescent="0.25">
      <c r="R462"/>
      <c r="S462"/>
    </row>
    <row r="463" spans="18:19" x14ac:dyDescent="0.25">
      <c r="R463"/>
      <c r="S463"/>
    </row>
    <row r="464" spans="18:19" x14ac:dyDescent="0.25">
      <c r="R464"/>
      <c r="S464"/>
    </row>
    <row r="465" spans="18:19" x14ac:dyDescent="0.25">
      <c r="R465"/>
      <c r="S465"/>
    </row>
    <row r="466" spans="18:19" x14ac:dyDescent="0.25">
      <c r="R466"/>
      <c r="S466"/>
    </row>
    <row r="467" spans="18:19" x14ac:dyDescent="0.25">
      <c r="R467"/>
      <c r="S467"/>
    </row>
    <row r="468" spans="18:19" x14ac:dyDescent="0.25">
      <c r="R468"/>
      <c r="S468"/>
    </row>
    <row r="469" spans="18:19" x14ac:dyDescent="0.25">
      <c r="R469"/>
      <c r="S469"/>
    </row>
    <row r="470" spans="18:19" x14ac:dyDescent="0.25">
      <c r="R470"/>
      <c r="S470"/>
    </row>
    <row r="471" spans="18:19" x14ac:dyDescent="0.25">
      <c r="R471"/>
      <c r="S471"/>
    </row>
    <row r="472" spans="18:19" x14ac:dyDescent="0.25">
      <c r="R472"/>
      <c r="S472"/>
    </row>
    <row r="473" spans="18:19" x14ac:dyDescent="0.25">
      <c r="R473"/>
      <c r="S473"/>
    </row>
    <row r="474" spans="18:19" x14ac:dyDescent="0.25">
      <c r="R474"/>
      <c r="S474"/>
    </row>
    <row r="475" spans="18:19" x14ac:dyDescent="0.25">
      <c r="R475"/>
      <c r="S475"/>
    </row>
    <row r="476" spans="18:19" x14ac:dyDescent="0.25">
      <c r="R476"/>
      <c r="S476"/>
    </row>
    <row r="477" spans="18:19" x14ac:dyDescent="0.25">
      <c r="R477"/>
      <c r="S477"/>
    </row>
    <row r="478" spans="18:19" x14ac:dyDescent="0.25">
      <c r="R478"/>
      <c r="S478"/>
    </row>
    <row r="479" spans="18:19" x14ac:dyDescent="0.25">
      <c r="R479"/>
      <c r="S479"/>
    </row>
    <row r="480" spans="18:19" x14ac:dyDescent="0.25">
      <c r="R480"/>
      <c r="S480"/>
    </row>
    <row r="481" spans="18:19" x14ac:dyDescent="0.25">
      <c r="R481"/>
      <c r="S481"/>
    </row>
    <row r="482" spans="18:19" x14ac:dyDescent="0.25">
      <c r="R482"/>
      <c r="S482"/>
    </row>
    <row r="483" spans="18:19" x14ac:dyDescent="0.25">
      <c r="R483"/>
      <c r="S483"/>
    </row>
    <row r="484" spans="18:19" x14ac:dyDescent="0.25">
      <c r="R484"/>
      <c r="S484"/>
    </row>
    <row r="485" spans="18:19" x14ac:dyDescent="0.25">
      <c r="R485"/>
      <c r="S485"/>
    </row>
    <row r="486" spans="18:19" x14ac:dyDescent="0.25">
      <c r="R486"/>
      <c r="S486"/>
    </row>
    <row r="487" spans="18:19" x14ac:dyDescent="0.25">
      <c r="R487"/>
      <c r="S487"/>
    </row>
    <row r="488" spans="18:19" x14ac:dyDescent="0.25">
      <c r="R488"/>
      <c r="S488"/>
    </row>
    <row r="489" spans="18:19" x14ac:dyDescent="0.25">
      <c r="R489"/>
      <c r="S489"/>
    </row>
    <row r="490" spans="18:19" x14ac:dyDescent="0.25">
      <c r="R490"/>
      <c r="S490"/>
    </row>
    <row r="491" spans="18:19" x14ac:dyDescent="0.25">
      <c r="R491"/>
      <c r="S491"/>
    </row>
    <row r="492" spans="18:19" x14ac:dyDescent="0.25">
      <c r="R492"/>
      <c r="S492"/>
    </row>
    <row r="493" spans="18:19" x14ac:dyDescent="0.25">
      <c r="R493"/>
      <c r="S493"/>
    </row>
    <row r="494" spans="18:19" x14ac:dyDescent="0.25">
      <c r="R494"/>
      <c r="S494"/>
    </row>
    <row r="495" spans="18:19" x14ac:dyDescent="0.25">
      <c r="R495"/>
      <c r="S495"/>
    </row>
    <row r="496" spans="18:19" x14ac:dyDescent="0.25">
      <c r="R496"/>
      <c r="S496"/>
    </row>
    <row r="497" spans="18:19" x14ac:dyDescent="0.25">
      <c r="R497"/>
      <c r="S497"/>
    </row>
    <row r="498" spans="18:19" x14ac:dyDescent="0.25">
      <c r="R498"/>
      <c r="S498"/>
    </row>
    <row r="499" spans="18:19" x14ac:dyDescent="0.25">
      <c r="R499"/>
      <c r="S499"/>
    </row>
    <row r="500" spans="18:19" x14ac:dyDescent="0.25">
      <c r="R500"/>
      <c r="S500"/>
    </row>
    <row r="501" spans="18:19" x14ac:dyDescent="0.25">
      <c r="R501"/>
      <c r="S501"/>
    </row>
    <row r="502" spans="18:19" x14ac:dyDescent="0.25">
      <c r="R502"/>
      <c r="S502"/>
    </row>
    <row r="503" spans="18:19" x14ac:dyDescent="0.25">
      <c r="R503"/>
      <c r="S503"/>
    </row>
    <row r="504" spans="18:19" x14ac:dyDescent="0.25">
      <c r="R504"/>
      <c r="S504"/>
    </row>
    <row r="505" spans="18:19" x14ac:dyDescent="0.25">
      <c r="R505"/>
      <c r="S505"/>
    </row>
    <row r="506" spans="18:19" x14ac:dyDescent="0.25">
      <c r="R506"/>
      <c r="S506"/>
    </row>
    <row r="507" spans="18:19" x14ac:dyDescent="0.25">
      <c r="R507"/>
      <c r="S507"/>
    </row>
    <row r="508" spans="18:19" x14ac:dyDescent="0.25">
      <c r="R508"/>
      <c r="S508"/>
    </row>
    <row r="509" spans="18:19" x14ac:dyDescent="0.25">
      <c r="R509"/>
      <c r="S509"/>
    </row>
    <row r="510" spans="18:19" x14ac:dyDescent="0.25">
      <c r="R510"/>
      <c r="S510"/>
    </row>
    <row r="511" spans="18:19" x14ac:dyDescent="0.25">
      <c r="R511"/>
      <c r="S511"/>
    </row>
    <row r="512" spans="18:19" x14ac:dyDescent="0.25">
      <c r="R512"/>
      <c r="S512"/>
    </row>
    <row r="513" spans="18:19" x14ac:dyDescent="0.25">
      <c r="R513"/>
      <c r="S513"/>
    </row>
    <row r="514" spans="18:19" x14ac:dyDescent="0.25">
      <c r="R514"/>
      <c r="S514"/>
    </row>
    <row r="515" spans="18:19" x14ac:dyDescent="0.25">
      <c r="R515"/>
      <c r="S515"/>
    </row>
    <row r="516" spans="18:19" x14ac:dyDescent="0.25">
      <c r="R516"/>
      <c r="S516"/>
    </row>
    <row r="517" spans="18:19" x14ac:dyDescent="0.25">
      <c r="R517"/>
      <c r="S517"/>
    </row>
    <row r="518" spans="18:19" x14ac:dyDescent="0.25">
      <c r="R518"/>
      <c r="S518"/>
    </row>
    <row r="519" spans="18:19" x14ac:dyDescent="0.25">
      <c r="R519"/>
      <c r="S519"/>
    </row>
    <row r="520" spans="18:19" x14ac:dyDescent="0.25">
      <c r="R520"/>
      <c r="S520"/>
    </row>
    <row r="521" spans="18:19" x14ac:dyDescent="0.25">
      <c r="R521"/>
      <c r="S521"/>
    </row>
    <row r="522" spans="18:19" x14ac:dyDescent="0.25">
      <c r="R522"/>
      <c r="S522"/>
    </row>
    <row r="523" spans="18:19" x14ac:dyDescent="0.25">
      <c r="R523"/>
      <c r="S523"/>
    </row>
    <row r="524" spans="18:19" x14ac:dyDescent="0.25">
      <c r="R524"/>
      <c r="S524"/>
    </row>
    <row r="525" spans="18:19" x14ac:dyDescent="0.25">
      <c r="R525"/>
      <c r="S525"/>
    </row>
    <row r="526" spans="18:19" x14ac:dyDescent="0.25">
      <c r="R526"/>
      <c r="S526"/>
    </row>
    <row r="527" spans="18:19" x14ac:dyDescent="0.25">
      <c r="R527"/>
      <c r="S527"/>
    </row>
    <row r="528" spans="18:19" x14ac:dyDescent="0.25">
      <c r="R528"/>
      <c r="S528"/>
    </row>
    <row r="529" spans="18:19" x14ac:dyDescent="0.25">
      <c r="R529"/>
      <c r="S529"/>
    </row>
    <row r="530" spans="18:19" x14ac:dyDescent="0.25">
      <c r="R530"/>
      <c r="S530"/>
    </row>
    <row r="531" spans="18:19" x14ac:dyDescent="0.25">
      <c r="R531"/>
      <c r="S531"/>
    </row>
    <row r="532" spans="18:19" x14ac:dyDescent="0.25">
      <c r="R532"/>
      <c r="S532"/>
    </row>
    <row r="533" spans="18:19" x14ac:dyDescent="0.25">
      <c r="R533"/>
      <c r="S533"/>
    </row>
    <row r="534" spans="18:19" x14ac:dyDescent="0.25">
      <c r="R534"/>
      <c r="S534"/>
    </row>
    <row r="535" spans="18:19" x14ac:dyDescent="0.25">
      <c r="R535"/>
      <c r="S535"/>
    </row>
    <row r="536" spans="18:19" x14ac:dyDescent="0.25">
      <c r="R536"/>
      <c r="S536"/>
    </row>
    <row r="537" spans="18:19" x14ac:dyDescent="0.25">
      <c r="R537"/>
      <c r="S537"/>
    </row>
    <row r="538" spans="18:19" x14ac:dyDescent="0.25">
      <c r="R538"/>
      <c r="S538"/>
    </row>
    <row r="539" spans="18:19" x14ac:dyDescent="0.25">
      <c r="R539"/>
      <c r="S539"/>
    </row>
    <row r="540" spans="18:19" x14ac:dyDescent="0.25">
      <c r="R540"/>
      <c r="S540"/>
    </row>
    <row r="541" spans="18:19" x14ac:dyDescent="0.25">
      <c r="R541"/>
      <c r="S541"/>
    </row>
    <row r="542" spans="18:19" x14ac:dyDescent="0.25">
      <c r="R542"/>
      <c r="S542"/>
    </row>
    <row r="543" spans="18:19" x14ac:dyDescent="0.25">
      <c r="R543"/>
      <c r="S543"/>
    </row>
    <row r="544" spans="18:19" x14ac:dyDescent="0.25">
      <c r="R544"/>
      <c r="S544"/>
    </row>
    <row r="545" spans="18:19" x14ac:dyDescent="0.25">
      <c r="R545"/>
      <c r="S545"/>
    </row>
    <row r="546" spans="18:19" x14ac:dyDescent="0.25">
      <c r="R546"/>
      <c r="S546"/>
    </row>
    <row r="547" spans="18:19" x14ac:dyDescent="0.25">
      <c r="R547"/>
      <c r="S547"/>
    </row>
    <row r="548" spans="18:19" x14ac:dyDescent="0.25">
      <c r="R548"/>
      <c r="S548"/>
    </row>
    <row r="549" spans="18:19" x14ac:dyDescent="0.25">
      <c r="R549"/>
      <c r="S549"/>
    </row>
    <row r="550" spans="18:19" x14ac:dyDescent="0.25">
      <c r="R550"/>
      <c r="S550"/>
    </row>
    <row r="551" spans="18:19" x14ac:dyDescent="0.25">
      <c r="R551"/>
      <c r="S551"/>
    </row>
    <row r="552" spans="18:19" x14ac:dyDescent="0.25">
      <c r="R552"/>
      <c r="S552"/>
    </row>
    <row r="553" spans="18:19" x14ac:dyDescent="0.25">
      <c r="R553"/>
      <c r="S553"/>
    </row>
    <row r="554" spans="18:19" x14ac:dyDescent="0.25">
      <c r="R554"/>
      <c r="S554"/>
    </row>
    <row r="555" spans="18:19" x14ac:dyDescent="0.25">
      <c r="R555"/>
      <c r="S555"/>
    </row>
    <row r="556" spans="18:19" x14ac:dyDescent="0.25">
      <c r="R556"/>
      <c r="S556"/>
    </row>
    <row r="557" spans="18:19" x14ac:dyDescent="0.25">
      <c r="R557"/>
      <c r="S557"/>
    </row>
    <row r="558" spans="18:19" x14ac:dyDescent="0.25">
      <c r="R558"/>
      <c r="S558"/>
    </row>
    <row r="559" spans="18:19" x14ac:dyDescent="0.25">
      <c r="R559"/>
      <c r="S559"/>
    </row>
    <row r="560" spans="18:19" x14ac:dyDescent="0.25">
      <c r="R560"/>
      <c r="S560"/>
    </row>
    <row r="561" spans="18:19" x14ac:dyDescent="0.25">
      <c r="R561"/>
      <c r="S561"/>
    </row>
    <row r="562" spans="18:19" x14ac:dyDescent="0.25">
      <c r="R562"/>
      <c r="S562"/>
    </row>
    <row r="563" spans="18:19" x14ac:dyDescent="0.25">
      <c r="R563"/>
      <c r="S563"/>
    </row>
    <row r="564" spans="18:19" x14ac:dyDescent="0.25">
      <c r="R564"/>
      <c r="S564"/>
    </row>
    <row r="565" spans="18:19" x14ac:dyDescent="0.25">
      <c r="R565"/>
      <c r="S565"/>
    </row>
    <row r="566" spans="18:19" x14ac:dyDescent="0.25">
      <c r="R566"/>
      <c r="S566"/>
    </row>
    <row r="567" spans="18:19" x14ac:dyDescent="0.25">
      <c r="R567"/>
      <c r="S567"/>
    </row>
    <row r="568" spans="18:19" x14ac:dyDescent="0.25">
      <c r="R568"/>
      <c r="S568"/>
    </row>
    <row r="569" spans="18:19" x14ac:dyDescent="0.25">
      <c r="R569"/>
      <c r="S569"/>
    </row>
    <row r="570" spans="18:19" x14ac:dyDescent="0.25">
      <c r="R570"/>
      <c r="S570"/>
    </row>
    <row r="571" spans="18:19" x14ac:dyDescent="0.25">
      <c r="R571"/>
      <c r="S571"/>
    </row>
    <row r="572" spans="18:19" x14ac:dyDescent="0.25">
      <c r="R572"/>
      <c r="S572"/>
    </row>
    <row r="573" spans="18:19" x14ac:dyDescent="0.25">
      <c r="R573"/>
      <c r="S573"/>
    </row>
    <row r="574" spans="18:19" x14ac:dyDescent="0.25">
      <c r="R574"/>
      <c r="S574"/>
    </row>
    <row r="575" spans="18:19" x14ac:dyDescent="0.25">
      <c r="R575"/>
      <c r="S575"/>
    </row>
    <row r="576" spans="18:19" x14ac:dyDescent="0.25">
      <c r="R576"/>
      <c r="S576"/>
    </row>
    <row r="577" spans="18:19" x14ac:dyDescent="0.25">
      <c r="R577"/>
      <c r="S577"/>
    </row>
    <row r="578" spans="18:19" x14ac:dyDescent="0.25">
      <c r="R578"/>
      <c r="S578"/>
    </row>
    <row r="579" spans="18:19" x14ac:dyDescent="0.25">
      <c r="R579"/>
      <c r="S579"/>
    </row>
    <row r="580" spans="18:19" x14ac:dyDescent="0.25">
      <c r="R580"/>
      <c r="S580"/>
    </row>
    <row r="581" spans="18:19" x14ac:dyDescent="0.25">
      <c r="R581"/>
      <c r="S581"/>
    </row>
    <row r="582" spans="18:19" x14ac:dyDescent="0.25">
      <c r="R582"/>
      <c r="S582"/>
    </row>
    <row r="583" spans="18:19" x14ac:dyDescent="0.25">
      <c r="R583"/>
      <c r="S583"/>
    </row>
    <row r="584" spans="18:19" x14ac:dyDescent="0.25">
      <c r="R584"/>
      <c r="S584"/>
    </row>
    <row r="585" spans="18:19" x14ac:dyDescent="0.25">
      <c r="R585"/>
      <c r="S585"/>
    </row>
    <row r="586" spans="18:19" x14ac:dyDescent="0.25">
      <c r="R586"/>
      <c r="S586"/>
    </row>
    <row r="587" spans="18:19" x14ac:dyDescent="0.25">
      <c r="R587"/>
      <c r="S587"/>
    </row>
    <row r="588" spans="18:19" x14ac:dyDescent="0.25">
      <c r="R588"/>
      <c r="S588"/>
    </row>
    <row r="589" spans="18:19" x14ac:dyDescent="0.25">
      <c r="R589"/>
      <c r="S589"/>
    </row>
    <row r="590" spans="18:19" x14ac:dyDescent="0.25">
      <c r="R590"/>
      <c r="S590"/>
    </row>
    <row r="591" spans="18:19" x14ac:dyDescent="0.25">
      <c r="R591"/>
      <c r="S591"/>
    </row>
    <row r="592" spans="18:19" x14ac:dyDescent="0.25">
      <c r="R592"/>
      <c r="S592"/>
    </row>
    <row r="593" spans="18:19" x14ac:dyDescent="0.25">
      <c r="R593"/>
      <c r="S593"/>
    </row>
    <row r="594" spans="18:19" x14ac:dyDescent="0.25">
      <c r="R594"/>
      <c r="S594"/>
    </row>
    <row r="595" spans="18:19" x14ac:dyDescent="0.25">
      <c r="R595"/>
      <c r="S595"/>
    </row>
    <row r="596" spans="18:19" x14ac:dyDescent="0.25">
      <c r="R596"/>
      <c r="S596"/>
    </row>
    <row r="597" spans="18:19" x14ac:dyDescent="0.25">
      <c r="R597"/>
      <c r="S597"/>
    </row>
    <row r="598" spans="18:19" x14ac:dyDescent="0.25">
      <c r="R598"/>
      <c r="S598"/>
    </row>
    <row r="599" spans="18:19" x14ac:dyDescent="0.25">
      <c r="R599"/>
      <c r="S599"/>
    </row>
    <row r="600" spans="18:19" x14ac:dyDescent="0.25">
      <c r="R600"/>
      <c r="S600"/>
    </row>
    <row r="601" spans="18:19" x14ac:dyDescent="0.25">
      <c r="R601"/>
      <c r="S601"/>
    </row>
    <row r="602" spans="18:19" x14ac:dyDescent="0.25">
      <c r="R602"/>
      <c r="S602"/>
    </row>
    <row r="603" spans="18:19" x14ac:dyDescent="0.25">
      <c r="R603"/>
      <c r="S603"/>
    </row>
    <row r="604" spans="18:19" x14ac:dyDescent="0.25">
      <c r="R604"/>
      <c r="S604"/>
    </row>
    <row r="605" spans="18:19" x14ac:dyDescent="0.25">
      <c r="R605"/>
      <c r="S605"/>
    </row>
    <row r="606" spans="18:19" x14ac:dyDescent="0.25">
      <c r="R606"/>
      <c r="S606"/>
    </row>
    <row r="607" spans="18:19" x14ac:dyDescent="0.25">
      <c r="R607"/>
      <c r="S607"/>
    </row>
    <row r="608" spans="18:19" x14ac:dyDescent="0.25">
      <c r="R608"/>
      <c r="S608"/>
    </row>
    <row r="609" spans="18:19" x14ac:dyDescent="0.25">
      <c r="R609"/>
      <c r="S609"/>
    </row>
    <row r="610" spans="18:19" x14ac:dyDescent="0.25">
      <c r="R610"/>
      <c r="S610"/>
    </row>
    <row r="611" spans="18:19" x14ac:dyDescent="0.25">
      <c r="R611"/>
      <c r="S611"/>
    </row>
    <row r="612" spans="18:19" x14ac:dyDescent="0.25">
      <c r="R612"/>
      <c r="S612"/>
    </row>
    <row r="613" spans="18:19" x14ac:dyDescent="0.25">
      <c r="R613"/>
      <c r="S613"/>
    </row>
    <row r="614" spans="18:19" x14ac:dyDescent="0.25">
      <c r="R614"/>
      <c r="S614"/>
    </row>
    <row r="615" spans="18:19" x14ac:dyDescent="0.25">
      <c r="R615"/>
      <c r="S615"/>
    </row>
    <row r="616" spans="18:19" x14ac:dyDescent="0.25">
      <c r="R616"/>
      <c r="S616"/>
    </row>
    <row r="617" spans="18:19" x14ac:dyDescent="0.25">
      <c r="R617"/>
      <c r="S617"/>
    </row>
    <row r="618" spans="18:19" x14ac:dyDescent="0.25">
      <c r="R618"/>
      <c r="S618"/>
    </row>
    <row r="619" spans="18:19" x14ac:dyDescent="0.25">
      <c r="R619"/>
      <c r="S619"/>
    </row>
    <row r="620" spans="18:19" x14ac:dyDescent="0.25">
      <c r="R620"/>
      <c r="S620"/>
    </row>
    <row r="621" spans="18:19" x14ac:dyDescent="0.25">
      <c r="R621"/>
      <c r="S621"/>
    </row>
    <row r="622" spans="18:19" x14ac:dyDescent="0.25">
      <c r="R622"/>
      <c r="S622"/>
    </row>
    <row r="623" spans="18:19" x14ac:dyDescent="0.25">
      <c r="R623"/>
      <c r="S623"/>
    </row>
    <row r="624" spans="18:19" x14ac:dyDescent="0.25">
      <c r="R624"/>
      <c r="S624"/>
    </row>
    <row r="625" spans="18:19" x14ac:dyDescent="0.25">
      <c r="R625"/>
      <c r="S625"/>
    </row>
    <row r="626" spans="18:19" x14ac:dyDescent="0.25">
      <c r="R626"/>
      <c r="S626"/>
    </row>
    <row r="627" spans="18:19" x14ac:dyDescent="0.25">
      <c r="R627"/>
      <c r="S627"/>
    </row>
    <row r="628" spans="18:19" x14ac:dyDescent="0.25">
      <c r="R628"/>
      <c r="S628"/>
    </row>
    <row r="629" spans="18:19" x14ac:dyDescent="0.25">
      <c r="R629"/>
      <c r="S629"/>
    </row>
    <row r="630" spans="18:19" x14ac:dyDescent="0.25">
      <c r="R630"/>
      <c r="S630"/>
    </row>
    <row r="631" spans="18:19" x14ac:dyDescent="0.25">
      <c r="R631"/>
      <c r="S631"/>
    </row>
    <row r="632" spans="18:19" x14ac:dyDescent="0.25">
      <c r="R632"/>
      <c r="S632"/>
    </row>
    <row r="633" spans="18:19" x14ac:dyDescent="0.25">
      <c r="R633"/>
      <c r="S633"/>
    </row>
    <row r="634" spans="18:19" x14ac:dyDescent="0.25">
      <c r="R634"/>
      <c r="S634"/>
    </row>
    <row r="635" spans="18:19" x14ac:dyDescent="0.25">
      <c r="R635"/>
      <c r="S635"/>
    </row>
    <row r="636" spans="18:19" x14ac:dyDescent="0.25">
      <c r="R636"/>
      <c r="S636"/>
    </row>
    <row r="637" spans="18:19" x14ac:dyDescent="0.25">
      <c r="R637"/>
      <c r="S637"/>
    </row>
    <row r="638" spans="18:19" x14ac:dyDescent="0.25">
      <c r="R638"/>
      <c r="S638"/>
    </row>
    <row r="639" spans="18:19" x14ac:dyDescent="0.25">
      <c r="R639"/>
      <c r="S639"/>
    </row>
    <row r="640" spans="18:19" x14ac:dyDescent="0.25">
      <c r="R640"/>
      <c r="S640"/>
    </row>
    <row r="641" spans="18:19" x14ac:dyDescent="0.25">
      <c r="R641"/>
      <c r="S641"/>
    </row>
    <row r="642" spans="18:19" x14ac:dyDescent="0.25">
      <c r="R642"/>
      <c r="S642"/>
    </row>
    <row r="643" spans="18:19" x14ac:dyDescent="0.25">
      <c r="R643"/>
      <c r="S643"/>
    </row>
    <row r="644" spans="18:19" x14ac:dyDescent="0.25">
      <c r="R644"/>
      <c r="S644"/>
    </row>
    <row r="645" spans="18:19" x14ac:dyDescent="0.25">
      <c r="R645"/>
      <c r="S645"/>
    </row>
    <row r="646" spans="18:19" x14ac:dyDescent="0.25">
      <c r="R646"/>
      <c r="S646"/>
    </row>
    <row r="647" spans="18:19" x14ac:dyDescent="0.25">
      <c r="R647"/>
      <c r="S647"/>
    </row>
    <row r="648" spans="18:19" x14ac:dyDescent="0.25">
      <c r="R648"/>
      <c r="S648"/>
    </row>
    <row r="649" spans="18:19" x14ac:dyDescent="0.25">
      <c r="R649"/>
      <c r="S649"/>
    </row>
    <row r="650" spans="18:19" x14ac:dyDescent="0.25">
      <c r="R650"/>
      <c r="S650"/>
    </row>
    <row r="651" spans="18:19" x14ac:dyDescent="0.25">
      <c r="R651"/>
      <c r="S651"/>
    </row>
    <row r="652" spans="18:19" x14ac:dyDescent="0.25">
      <c r="R652"/>
      <c r="S652"/>
    </row>
    <row r="653" spans="18:19" x14ac:dyDescent="0.25">
      <c r="R653"/>
      <c r="S653"/>
    </row>
    <row r="654" spans="18:19" x14ac:dyDescent="0.25">
      <c r="R654"/>
      <c r="S654"/>
    </row>
    <row r="655" spans="18:19" x14ac:dyDescent="0.25">
      <c r="R655"/>
      <c r="S655"/>
    </row>
    <row r="656" spans="18:19" x14ac:dyDescent="0.25">
      <c r="R656"/>
      <c r="S656"/>
    </row>
    <row r="657" spans="18:19" x14ac:dyDescent="0.25">
      <c r="R657"/>
      <c r="S657"/>
    </row>
    <row r="658" spans="18:19" x14ac:dyDescent="0.25">
      <c r="R658"/>
      <c r="S658"/>
    </row>
    <row r="659" spans="18:19" x14ac:dyDescent="0.25">
      <c r="R659"/>
      <c r="S659"/>
    </row>
    <row r="660" spans="18:19" x14ac:dyDescent="0.25">
      <c r="R660"/>
      <c r="S660"/>
    </row>
    <row r="661" spans="18:19" x14ac:dyDescent="0.25">
      <c r="R661"/>
      <c r="S661"/>
    </row>
    <row r="662" spans="18:19" x14ac:dyDescent="0.25">
      <c r="R662"/>
      <c r="S662"/>
    </row>
    <row r="663" spans="18:19" x14ac:dyDescent="0.25">
      <c r="R663"/>
      <c r="S663"/>
    </row>
    <row r="664" spans="18:19" x14ac:dyDescent="0.25">
      <c r="R664"/>
      <c r="S664"/>
    </row>
    <row r="665" spans="18:19" x14ac:dyDescent="0.25">
      <c r="R665"/>
      <c r="S665"/>
    </row>
    <row r="666" spans="18:19" x14ac:dyDescent="0.25">
      <c r="R666"/>
      <c r="S666"/>
    </row>
    <row r="667" spans="18:19" x14ac:dyDescent="0.25">
      <c r="R667"/>
      <c r="S667"/>
    </row>
    <row r="668" spans="18:19" x14ac:dyDescent="0.25">
      <c r="R668"/>
      <c r="S668"/>
    </row>
    <row r="669" spans="18:19" x14ac:dyDescent="0.25">
      <c r="R669"/>
      <c r="S669"/>
    </row>
    <row r="670" spans="18:19" x14ac:dyDescent="0.25">
      <c r="R670"/>
      <c r="S670"/>
    </row>
    <row r="671" spans="18:19" x14ac:dyDescent="0.25">
      <c r="R671"/>
      <c r="S671"/>
    </row>
    <row r="672" spans="18:19" x14ac:dyDescent="0.25">
      <c r="R672"/>
      <c r="S672"/>
    </row>
    <row r="673" spans="18:19" x14ac:dyDescent="0.25">
      <c r="R673"/>
      <c r="S673"/>
    </row>
    <row r="674" spans="18:19" x14ac:dyDescent="0.25">
      <c r="R674"/>
      <c r="S674"/>
    </row>
    <row r="675" spans="18:19" x14ac:dyDescent="0.25">
      <c r="R675"/>
      <c r="S675"/>
    </row>
    <row r="676" spans="18:19" x14ac:dyDescent="0.25">
      <c r="R676"/>
      <c r="S676"/>
    </row>
    <row r="677" spans="18:19" x14ac:dyDescent="0.25">
      <c r="R677"/>
      <c r="S677"/>
    </row>
    <row r="678" spans="18:19" x14ac:dyDescent="0.25">
      <c r="R678"/>
      <c r="S678"/>
    </row>
    <row r="679" spans="18:19" x14ac:dyDescent="0.25">
      <c r="R679"/>
      <c r="S679"/>
    </row>
    <row r="680" spans="18:19" x14ac:dyDescent="0.25">
      <c r="R680"/>
      <c r="S680"/>
    </row>
    <row r="681" spans="18:19" x14ac:dyDescent="0.25">
      <c r="R681"/>
      <c r="S681"/>
    </row>
    <row r="682" spans="18:19" x14ac:dyDescent="0.25">
      <c r="R682"/>
      <c r="S682"/>
    </row>
    <row r="683" spans="18:19" x14ac:dyDescent="0.25">
      <c r="R683"/>
      <c r="S683"/>
    </row>
    <row r="684" spans="18:19" x14ac:dyDescent="0.25">
      <c r="R684"/>
      <c r="S684"/>
    </row>
    <row r="685" spans="18:19" x14ac:dyDescent="0.25">
      <c r="R685"/>
      <c r="S685"/>
    </row>
    <row r="686" spans="18:19" x14ac:dyDescent="0.25">
      <c r="R686"/>
      <c r="S686"/>
    </row>
    <row r="687" spans="18:19" x14ac:dyDescent="0.25">
      <c r="R687"/>
      <c r="S687"/>
    </row>
    <row r="688" spans="18:19" x14ac:dyDescent="0.25">
      <c r="R688"/>
      <c r="S688"/>
    </row>
    <row r="689" spans="18:19" x14ac:dyDescent="0.25">
      <c r="R689"/>
      <c r="S689"/>
    </row>
    <row r="690" spans="18:19" x14ac:dyDescent="0.25">
      <c r="R690"/>
      <c r="S690"/>
    </row>
    <row r="691" spans="18:19" x14ac:dyDescent="0.25">
      <c r="R691"/>
      <c r="S691"/>
    </row>
    <row r="692" spans="18:19" x14ac:dyDescent="0.25">
      <c r="R692"/>
      <c r="S692"/>
    </row>
    <row r="693" spans="18:19" x14ac:dyDescent="0.25">
      <c r="R693"/>
      <c r="S693"/>
    </row>
    <row r="694" spans="18:19" x14ac:dyDescent="0.25">
      <c r="R694"/>
      <c r="S694"/>
    </row>
    <row r="695" spans="18:19" x14ac:dyDescent="0.25">
      <c r="R695"/>
      <c r="S695"/>
    </row>
    <row r="696" spans="18:19" x14ac:dyDescent="0.25">
      <c r="R696"/>
      <c r="S696"/>
    </row>
    <row r="697" spans="18:19" x14ac:dyDescent="0.25">
      <c r="R697"/>
      <c r="S697"/>
    </row>
    <row r="698" spans="18:19" x14ac:dyDescent="0.25">
      <c r="R698"/>
      <c r="S698"/>
    </row>
    <row r="699" spans="18:19" x14ac:dyDescent="0.25">
      <c r="R699"/>
      <c r="S699"/>
    </row>
    <row r="700" spans="18:19" x14ac:dyDescent="0.25">
      <c r="R700"/>
      <c r="S700"/>
    </row>
    <row r="701" spans="18:19" x14ac:dyDescent="0.25">
      <c r="R701"/>
      <c r="S701"/>
    </row>
    <row r="702" spans="18:19" x14ac:dyDescent="0.25">
      <c r="R702"/>
      <c r="S702"/>
    </row>
    <row r="703" spans="18:19" x14ac:dyDescent="0.25">
      <c r="R703"/>
      <c r="S703"/>
    </row>
    <row r="704" spans="18:19" x14ac:dyDescent="0.25">
      <c r="R704"/>
      <c r="S704"/>
    </row>
    <row r="705" spans="18:19" x14ac:dyDescent="0.25">
      <c r="R705"/>
      <c r="S705"/>
    </row>
    <row r="706" spans="18:19" x14ac:dyDescent="0.25">
      <c r="R706"/>
      <c r="S706"/>
    </row>
    <row r="707" spans="18:19" x14ac:dyDescent="0.25">
      <c r="R707"/>
      <c r="S707"/>
    </row>
    <row r="708" spans="18:19" x14ac:dyDescent="0.25">
      <c r="R708"/>
      <c r="S708"/>
    </row>
    <row r="709" spans="18:19" x14ac:dyDescent="0.25">
      <c r="R709"/>
      <c r="S709"/>
    </row>
    <row r="710" spans="18:19" x14ac:dyDescent="0.25">
      <c r="R710"/>
      <c r="S710"/>
    </row>
    <row r="711" spans="18:19" x14ac:dyDescent="0.25">
      <c r="R711"/>
      <c r="S711"/>
    </row>
    <row r="712" spans="18:19" x14ac:dyDescent="0.25">
      <c r="R712"/>
      <c r="S712"/>
    </row>
    <row r="713" spans="18:19" x14ac:dyDescent="0.25">
      <c r="R713"/>
      <c r="S713"/>
    </row>
    <row r="714" spans="18:19" x14ac:dyDescent="0.25">
      <c r="R714"/>
      <c r="S714"/>
    </row>
    <row r="715" spans="18:19" x14ac:dyDescent="0.25">
      <c r="R715"/>
      <c r="S715"/>
    </row>
    <row r="716" spans="18:19" x14ac:dyDescent="0.25">
      <c r="R716"/>
      <c r="S716"/>
    </row>
    <row r="717" spans="18:19" x14ac:dyDescent="0.25">
      <c r="R717"/>
      <c r="S717"/>
    </row>
    <row r="718" spans="18:19" x14ac:dyDescent="0.25">
      <c r="R718"/>
      <c r="S718"/>
    </row>
    <row r="719" spans="18:19" x14ac:dyDescent="0.25">
      <c r="R719"/>
      <c r="S719"/>
    </row>
    <row r="720" spans="18:19" x14ac:dyDescent="0.25">
      <c r="R720"/>
      <c r="S720"/>
    </row>
    <row r="721" spans="18:19" x14ac:dyDescent="0.25">
      <c r="R721"/>
      <c r="S721"/>
    </row>
    <row r="722" spans="18:19" x14ac:dyDescent="0.25">
      <c r="R722"/>
      <c r="S722"/>
    </row>
    <row r="723" spans="18:19" x14ac:dyDescent="0.25">
      <c r="R723"/>
      <c r="S723"/>
    </row>
    <row r="724" spans="18:19" x14ac:dyDescent="0.25">
      <c r="R724"/>
      <c r="S724"/>
    </row>
    <row r="725" spans="18:19" x14ac:dyDescent="0.25">
      <c r="R725"/>
      <c r="S725"/>
    </row>
    <row r="726" spans="18:19" x14ac:dyDescent="0.25">
      <c r="R726"/>
      <c r="S726"/>
    </row>
    <row r="727" spans="18:19" x14ac:dyDescent="0.25">
      <c r="R727"/>
      <c r="S727"/>
    </row>
    <row r="728" spans="18:19" x14ac:dyDescent="0.25">
      <c r="R728"/>
      <c r="S728"/>
    </row>
    <row r="729" spans="18:19" x14ac:dyDescent="0.25">
      <c r="R729"/>
      <c r="S729"/>
    </row>
    <row r="730" spans="18:19" x14ac:dyDescent="0.25">
      <c r="R730"/>
      <c r="S730"/>
    </row>
    <row r="731" spans="18:19" x14ac:dyDescent="0.25">
      <c r="R731"/>
      <c r="S731"/>
    </row>
    <row r="732" spans="18:19" x14ac:dyDescent="0.25">
      <c r="R732"/>
      <c r="S732"/>
    </row>
    <row r="733" spans="18:19" x14ac:dyDescent="0.25">
      <c r="R733"/>
      <c r="S733"/>
    </row>
    <row r="734" spans="18:19" x14ac:dyDescent="0.25">
      <c r="R734"/>
      <c r="S734"/>
    </row>
    <row r="735" spans="18:19" x14ac:dyDescent="0.25">
      <c r="R735"/>
      <c r="S735"/>
    </row>
    <row r="736" spans="18:19" x14ac:dyDescent="0.25">
      <c r="R736"/>
      <c r="S736"/>
    </row>
    <row r="737" spans="18:19" x14ac:dyDescent="0.25">
      <c r="R737"/>
      <c r="S737"/>
    </row>
    <row r="738" spans="18:19" x14ac:dyDescent="0.25">
      <c r="R738"/>
      <c r="S738"/>
    </row>
    <row r="739" spans="18:19" x14ac:dyDescent="0.25">
      <c r="R739"/>
      <c r="S739"/>
    </row>
    <row r="740" spans="18:19" x14ac:dyDescent="0.25">
      <c r="R740"/>
      <c r="S740"/>
    </row>
    <row r="741" spans="18:19" x14ac:dyDescent="0.25">
      <c r="R741"/>
      <c r="S741"/>
    </row>
    <row r="742" spans="18:19" x14ac:dyDescent="0.25">
      <c r="R742"/>
      <c r="S742"/>
    </row>
    <row r="743" spans="18:19" x14ac:dyDescent="0.25">
      <c r="R743"/>
      <c r="S743"/>
    </row>
    <row r="744" spans="18:19" x14ac:dyDescent="0.25">
      <c r="R744"/>
      <c r="S744"/>
    </row>
    <row r="745" spans="18:19" x14ac:dyDescent="0.25">
      <c r="R745"/>
      <c r="S745"/>
    </row>
    <row r="746" spans="18:19" x14ac:dyDescent="0.25">
      <c r="R746"/>
      <c r="S746"/>
    </row>
    <row r="747" spans="18:19" x14ac:dyDescent="0.25">
      <c r="R747"/>
      <c r="S747"/>
    </row>
    <row r="748" spans="18:19" x14ac:dyDescent="0.25">
      <c r="R748"/>
      <c r="S748"/>
    </row>
    <row r="749" spans="18:19" x14ac:dyDescent="0.25">
      <c r="R749"/>
      <c r="S749"/>
    </row>
    <row r="750" spans="18:19" x14ac:dyDescent="0.25">
      <c r="R750"/>
      <c r="S750"/>
    </row>
    <row r="751" spans="18:19" x14ac:dyDescent="0.25">
      <c r="R751"/>
      <c r="S751"/>
    </row>
    <row r="752" spans="18:19" x14ac:dyDescent="0.25">
      <c r="R752"/>
      <c r="S752"/>
    </row>
    <row r="753" spans="18:19" x14ac:dyDescent="0.25">
      <c r="R753"/>
      <c r="S753"/>
    </row>
    <row r="754" spans="18:19" x14ac:dyDescent="0.25">
      <c r="R754"/>
      <c r="S754"/>
    </row>
    <row r="755" spans="18:19" x14ac:dyDescent="0.25">
      <c r="R755"/>
      <c r="S755"/>
    </row>
    <row r="756" spans="18:19" x14ac:dyDescent="0.25">
      <c r="R756"/>
      <c r="S756"/>
    </row>
    <row r="757" spans="18:19" x14ac:dyDescent="0.25">
      <c r="R757"/>
      <c r="S757"/>
    </row>
    <row r="758" spans="18:19" x14ac:dyDescent="0.25">
      <c r="R758"/>
      <c r="S758"/>
    </row>
    <row r="759" spans="18:19" x14ac:dyDescent="0.25">
      <c r="R759"/>
      <c r="S759"/>
    </row>
    <row r="760" spans="18:19" x14ac:dyDescent="0.25">
      <c r="R760"/>
      <c r="S760"/>
    </row>
    <row r="761" spans="18:19" x14ac:dyDescent="0.25">
      <c r="R761"/>
      <c r="S761"/>
    </row>
    <row r="762" spans="18:19" x14ac:dyDescent="0.25">
      <c r="R762"/>
      <c r="S762"/>
    </row>
    <row r="763" spans="18:19" x14ac:dyDescent="0.25">
      <c r="R763"/>
      <c r="S763"/>
    </row>
    <row r="764" spans="18:19" x14ac:dyDescent="0.25">
      <c r="R764"/>
      <c r="S764"/>
    </row>
    <row r="765" spans="18:19" x14ac:dyDescent="0.25">
      <c r="R765"/>
      <c r="S765"/>
    </row>
    <row r="766" spans="18:19" x14ac:dyDescent="0.25">
      <c r="R766"/>
      <c r="S766"/>
    </row>
    <row r="767" spans="18:19" x14ac:dyDescent="0.25">
      <c r="R767"/>
      <c r="S767"/>
    </row>
    <row r="768" spans="18:19" x14ac:dyDescent="0.25">
      <c r="R768"/>
      <c r="S768"/>
    </row>
    <row r="769" spans="18:19" x14ac:dyDescent="0.25">
      <c r="R769"/>
      <c r="S769"/>
    </row>
    <row r="770" spans="18:19" x14ac:dyDescent="0.25">
      <c r="R770"/>
      <c r="S770"/>
    </row>
    <row r="771" spans="18:19" x14ac:dyDescent="0.25">
      <c r="R771"/>
      <c r="S771"/>
    </row>
    <row r="772" spans="18:19" x14ac:dyDescent="0.25">
      <c r="R772"/>
      <c r="S772"/>
    </row>
    <row r="773" spans="18:19" x14ac:dyDescent="0.25">
      <c r="R773"/>
      <c r="S773"/>
    </row>
    <row r="774" spans="18:19" x14ac:dyDescent="0.25">
      <c r="R774"/>
      <c r="S774"/>
    </row>
    <row r="775" spans="18:19" x14ac:dyDescent="0.25">
      <c r="R775"/>
      <c r="S775"/>
    </row>
    <row r="776" spans="18:19" x14ac:dyDescent="0.25">
      <c r="R776"/>
      <c r="S776"/>
    </row>
    <row r="777" spans="18:19" x14ac:dyDescent="0.25">
      <c r="R777"/>
      <c r="S777"/>
    </row>
    <row r="778" spans="18:19" x14ac:dyDescent="0.25">
      <c r="R778"/>
      <c r="S778"/>
    </row>
    <row r="779" spans="18:19" x14ac:dyDescent="0.25">
      <c r="R779"/>
      <c r="S779"/>
    </row>
    <row r="780" spans="18:19" x14ac:dyDescent="0.25">
      <c r="R780"/>
      <c r="S780"/>
    </row>
    <row r="781" spans="18:19" x14ac:dyDescent="0.25">
      <c r="R781"/>
      <c r="S781"/>
    </row>
    <row r="782" spans="18:19" x14ac:dyDescent="0.25">
      <c r="R782"/>
      <c r="S782"/>
    </row>
    <row r="783" spans="18:19" x14ac:dyDescent="0.25">
      <c r="R783"/>
      <c r="S783"/>
    </row>
    <row r="784" spans="18:19" x14ac:dyDescent="0.25">
      <c r="R784"/>
      <c r="S784"/>
    </row>
    <row r="785" spans="18:19" x14ac:dyDescent="0.25">
      <c r="R785"/>
      <c r="S785"/>
    </row>
    <row r="786" spans="18:19" x14ac:dyDescent="0.25">
      <c r="R786"/>
      <c r="S786"/>
    </row>
    <row r="787" spans="18:19" x14ac:dyDescent="0.25">
      <c r="R787"/>
      <c r="S787"/>
    </row>
    <row r="788" spans="18:19" x14ac:dyDescent="0.25">
      <c r="R788"/>
      <c r="S788"/>
    </row>
    <row r="789" spans="18:19" x14ac:dyDescent="0.25">
      <c r="R789"/>
      <c r="S789"/>
    </row>
    <row r="790" spans="18:19" x14ac:dyDescent="0.25">
      <c r="R790"/>
      <c r="S790"/>
    </row>
    <row r="791" spans="18:19" x14ac:dyDescent="0.25">
      <c r="R791"/>
      <c r="S791"/>
    </row>
    <row r="792" spans="18:19" x14ac:dyDescent="0.25">
      <c r="R792"/>
      <c r="S792"/>
    </row>
    <row r="793" spans="18:19" x14ac:dyDescent="0.25">
      <c r="R793"/>
      <c r="S793"/>
    </row>
    <row r="794" spans="18:19" x14ac:dyDescent="0.25">
      <c r="R794"/>
      <c r="S794"/>
    </row>
    <row r="795" spans="18:19" x14ac:dyDescent="0.25">
      <c r="R795"/>
      <c r="S795"/>
    </row>
    <row r="796" spans="18:19" x14ac:dyDescent="0.25">
      <c r="R796"/>
      <c r="S796"/>
    </row>
    <row r="797" spans="18:19" x14ac:dyDescent="0.25">
      <c r="R797"/>
      <c r="S797"/>
    </row>
    <row r="798" spans="18:19" x14ac:dyDescent="0.25">
      <c r="R798"/>
      <c r="S798"/>
    </row>
    <row r="799" spans="18:19" x14ac:dyDescent="0.25">
      <c r="R799"/>
      <c r="S799"/>
    </row>
    <row r="800" spans="18:19" x14ac:dyDescent="0.25">
      <c r="R800"/>
      <c r="S800"/>
    </row>
    <row r="801" spans="18:19" x14ac:dyDescent="0.25">
      <c r="R801"/>
      <c r="S801"/>
    </row>
    <row r="802" spans="18:19" x14ac:dyDescent="0.25">
      <c r="R802"/>
      <c r="S802"/>
    </row>
    <row r="803" spans="18:19" x14ac:dyDescent="0.25">
      <c r="R803"/>
      <c r="S803"/>
    </row>
    <row r="804" spans="18:19" x14ac:dyDescent="0.25">
      <c r="R804"/>
      <c r="S804"/>
    </row>
    <row r="805" spans="18:19" x14ac:dyDescent="0.25">
      <c r="R805"/>
      <c r="S805"/>
    </row>
    <row r="806" spans="18:19" x14ac:dyDescent="0.25">
      <c r="R806"/>
      <c r="S806"/>
    </row>
    <row r="807" spans="18:19" x14ac:dyDescent="0.25">
      <c r="R807"/>
      <c r="S807"/>
    </row>
    <row r="808" spans="18:19" x14ac:dyDescent="0.25">
      <c r="R808"/>
      <c r="S808"/>
    </row>
    <row r="809" spans="18:19" x14ac:dyDescent="0.25">
      <c r="R809"/>
      <c r="S809"/>
    </row>
    <row r="810" spans="18:19" x14ac:dyDescent="0.25">
      <c r="R810"/>
      <c r="S810"/>
    </row>
    <row r="811" spans="18:19" x14ac:dyDescent="0.25">
      <c r="R811"/>
      <c r="S811"/>
    </row>
    <row r="812" spans="18:19" x14ac:dyDescent="0.25">
      <c r="R812"/>
      <c r="S812"/>
    </row>
    <row r="813" spans="18:19" x14ac:dyDescent="0.25">
      <c r="R813"/>
      <c r="S813"/>
    </row>
    <row r="814" spans="18:19" x14ac:dyDescent="0.25">
      <c r="R814"/>
      <c r="S814"/>
    </row>
    <row r="815" spans="18:19" x14ac:dyDescent="0.25">
      <c r="R815"/>
      <c r="S815"/>
    </row>
    <row r="816" spans="18:19" x14ac:dyDescent="0.25">
      <c r="R816"/>
      <c r="S816"/>
    </row>
    <row r="817" spans="18:19" x14ac:dyDescent="0.25">
      <c r="R817"/>
      <c r="S817"/>
    </row>
    <row r="818" spans="18:19" x14ac:dyDescent="0.25">
      <c r="R818"/>
      <c r="S818"/>
    </row>
    <row r="819" spans="18:19" x14ac:dyDescent="0.25">
      <c r="R819"/>
      <c r="S819"/>
    </row>
    <row r="820" spans="18:19" x14ac:dyDescent="0.25">
      <c r="R820"/>
      <c r="S820"/>
    </row>
    <row r="821" spans="18:19" x14ac:dyDescent="0.25">
      <c r="R821"/>
      <c r="S821"/>
    </row>
    <row r="822" spans="18:19" x14ac:dyDescent="0.25">
      <c r="R822"/>
      <c r="S822"/>
    </row>
    <row r="823" spans="18:19" x14ac:dyDescent="0.25">
      <c r="R823"/>
      <c r="S823"/>
    </row>
    <row r="824" spans="18:19" x14ac:dyDescent="0.25">
      <c r="R824"/>
      <c r="S824"/>
    </row>
    <row r="825" spans="18:19" x14ac:dyDescent="0.25">
      <c r="R825"/>
      <c r="S825"/>
    </row>
    <row r="826" spans="18:19" x14ac:dyDescent="0.25">
      <c r="R826"/>
      <c r="S826"/>
    </row>
    <row r="827" spans="18:19" x14ac:dyDescent="0.25">
      <c r="R827"/>
      <c r="S827"/>
    </row>
    <row r="828" spans="18:19" x14ac:dyDescent="0.25">
      <c r="R828"/>
      <c r="S828"/>
    </row>
    <row r="829" spans="18:19" x14ac:dyDescent="0.25">
      <c r="R829"/>
      <c r="S829"/>
    </row>
    <row r="830" spans="18:19" x14ac:dyDescent="0.25">
      <c r="R830"/>
      <c r="S830"/>
    </row>
    <row r="831" spans="18:19" x14ac:dyDescent="0.25">
      <c r="R831"/>
      <c r="S831"/>
    </row>
    <row r="832" spans="18:19" x14ac:dyDescent="0.25">
      <c r="R832"/>
      <c r="S832"/>
    </row>
    <row r="833" spans="18:19" x14ac:dyDescent="0.25">
      <c r="R833"/>
      <c r="S833"/>
    </row>
    <row r="834" spans="18:19" x14ac:dyDescent="0.25">
      <c r="R834"/>
      <c r="S834"/>
    </row>
    <row r="835" spans="18:19" x14ac:dyDescent="0.25">
      <c r="R835"/>
      <c r="S835"/>
    </row>
    <row r="836" spans="18:19" x14ac:dyDescent="0.25">
      <c r="R836"/>
      <c r="S836"/>
    </row>
    <row r="837" spans="18:19" x14ac:dyDescent="0.25">
      <c r="R837"/>
      <c r="S837"/>
    </row>
    <row r="838" spans="18:19" x14ac:dyDescent="0.25">
      <c r="R838"/>
      <c r="S838"/>
    </row>
    <row r="839" spans="18:19" x14ac:dyDescent="0.25">
      <c r="R839"/>
      <c r="S839"/>
    </row>
    <row r="840" spans="18:19" x14ac:dyDescent="0.25">
      <c r="R840"/>
      <c r="S840"/>
    </row>
    <row r="841" spans="18:19" x14ac:dyDescent="0.25">
      <c r="R841"/>
      <c r="S841"/>
    </row>
    <row r="842" spans="18:19" x14ac:dyDescent="0.25">
      <c r="R842"/>
      <c r="S842"/>
    </row>
    <row r="843" spans="18:19" x14ac:dyDescent="0.25">
      <c r="R843"/>
      <c r="S843"/>
    </row>
    <row r="844" spans="18:19" x14ac:dyDescent="0.25">
      <c r="R844"/>
      <c r="S844"/>
    </row>
    <row r="845" spans="18:19" x14ac:dyDescent="0.25">
      <c r="R845"/>
      <c r="S845"/>
    </row>
    <row r="846" spans="18:19" x14ac:dyDescent="0.25">
      <c r="R846"/>
      <c r="S846"/>
    </row>
    <row r="847" spans="18:19" x14ac:dyDescent="0.25">
      <c r="R847"/>
      <c r="S847"/>
    </row>
    <row r="848" spans="18:19" x14ac:dyDescent="0.25">
      <c r="R848"/>
      <c r="S848"/>
    </row>
    <row r="849" spans="18:19" x14ac:dyDescent="0.25">
      <c r="R849"/>
      <c r="S849"/>
    </row>
    <row r="850" spans="18:19" x14ac:dyDescent="0.25">
      <c r="R850"/>
      <c r="S850"/>
    </row>
    <row r="851" spans="18:19" x14ac:dyDescent="0.25">
      <c r="R851"/>
      <c r="S851"/>
    </row>
    <row r="852" spans="18:19" x14ac:dyDescent="0.25">
      <c r="R852"/>
      <c r="S852"/>
    </row>
    <row r="853" spans="18:19" x14ac:dyDescent="0.25">
      <c r="R853"/>
      <c r="S853"/>
    </row>
    <row r="854" spans="18:19" x14ac:dyDescent="0.25">
      <c r="R854"/>
      <c r="S854"/>
    </row>
    <row r="855" spans="18:19" x14ac:dyDescent="0.25">
      <c r="R855"/>
      <c r="S855"/>
    </row>
    <row r="856" spans="18:19" x14ac:dyDescent="0.25">
      <c r="R856"/>
      <c r="S856"/>
    </row>
    <row r="857" spans="18:19" x14ac:dyDescent="0.25">
      <c r="R857"/>
      <c r="S857"/>
    </row>
    <row r="858" spans="18:19" x14ac:dyDescent="0.25">
      <c r="R858"/>
      <c r="S858"/>
    </row>
    <row r="859" spans="18:19" x14ac:dyDescent="0.25">
      <c r="R859"/>
      <c r="S859"/>
    </row>
    <row r="860" spans="18:19" x14ac:dyDescent="0.25">
      <c r="R860"/>
      <c r="S860"/>
    </row>
    <row r="861" spans="18:19" x14ac:dyDescent="0.25">
      <c r="R861"/>
      <c r="S861"/>
    </row>
    <row r="862" spans="18:19" x14ac:dyDescent="0.25">
      <c r="R862"/>
      <c r="S862"/>
    </row>
    <row r="863" spans="18:19" x14ac:dyDescent="0.25">
      <c r="R863"/>
      <c r="S863"/>
    </row>
    <row r="864" spans="18:19" x14ac:dyDescent="0.25">
      <c r="R864"/>
      <c r="S864"/>
    </row>
    <row r="865" spans="18:19" x14ac:dyDescent="0.25">
      <c r="R865"/>
      <c r="S865"/>
    </row>
    <row r="866" spans="18:19" x14ac:dyDescent="0.25">
      <c r="R866"/>
      <c r="S866"/>
    </row>
    <row r="867" spans="18:19" x14ac:dyDescent="0.25">
      <c r="R867"/>
      <c r="S867"/>
    </row>
    <row r="868" spans="18:19" x14ac:dyDescent="0.25">
      <c r="R868"/>
      <c r="S868"/>
    </row>
    <row r="869" spans="18:19" x14ac:dyDescent="0.25">
      <c r="R869"/>
      <c r="S869"/>
    </row>
    <row r="870" spans="18:19" x14ac:dyDescent="0.25">
      <c r="R870"/>
      <c r="S870"/>
    </row>
    <row r="871" spans="18:19" x14ac:dyDescent="0.25">
      <c r="R871"/>
      <c r="S871"/>
    </row>
    <row r="872" spans="18:19" x14ac:dyDescent="0.25">
      <c r="R872"/>
      <c r="S872"/>
    </row>
    <row r="873" spans="18:19" x14ac:dyDescent="0.25">
      <c r="R873"/>
      <c r="S873"/>
    </row>
    <row r="874" spans="18:19" x14ac:dyDescent="0.25">
      <c r="R874"/>
      <c r="S874"/>
    </row>
    <row r="875" spans="18:19" x14ac:dyDescent="0.25">
      <c r="R875"/>
      <c r="S875"/>
    </row>
    <row r="876" spans="18:19" x14ac:dyDescent="0.25">
      <c r="R876"/>
      <c r="S876"/>
    </row>
    <row r="877" spans="18:19" x14ac:dyDescent="0.25">
      <c r="R877"/>
      <c r="S877"/>
    </row>
    <row r="878" spans="18:19" x14ac:dyDescent="0.25">
      <c r="R878"/>
      <c r="S878"/>
    </row>
    <row r="879" spans="18:19" x14ac:dyDescent="0.25">
      <c r="R879"/>
      <c r="S879"/>
    </row>
    <row r="880" spans="18:19" x14ac:dyDescent="0.25">
      <c r="R880"/>
      <c r="S880"/>
    </row>
    <row r="881" spans="18:19" x14ac:dyDescent="0.25">
      <c r="R881"/>
      <c r="S881"/>
    </row>
    <row r="882" spans="18:19" x14ac:dyDescent="0.25">
      <c r="R882"/>
      <c r="S882"/>
    </row>
    <row r="883" spans="18:19" x14ac:dyDescent="0.25">
      <c r="R883"/>
      <c r="S883"/>
    </row>
    <row r="884" spans="18:19" x14ac:dyDescent="0.25">
      <c r="R884"/>
      <c r="S884"/>
    </row>
    <row r="885" spans="18:19" x14ac:dyDescent="0.25">
      <c r="R885"/>
      <c r="S885"/>
    </row>
    <row r="886" spans="18:19" x14ac:dyDescent="0.25">
      <c r="R886"/>
      <c r="S886"/>
    </row>
    <row r="887" spans="18:19" x14ac:dyDescent="0.25">
      <c r="R887"/>
      <c r="S887"/>
    </row>
    <row r="888" spans="18:19" x14ac:dyDescent="0.25">
      <c r="R888"/>
      <c r="S888"/>
    </row>
    <row r="889" spans="18:19" x14ac:dyDescent="0.25">
      <c r="R889"/>
      <c r="S889"/>
    </row>
    <row r="890" spans="18:19" x14ac:dyDescent="0.25">
      <c r="R890"/>
      <c r="S890"/>
    </row>
    <row r="891" spans="18:19" x14ac:dyDescent="0.25">
      <c r="R891"/>
      <c r="S891"/>
    </row>
    <row r="892" spans="18:19" x14ac:dyDescent="0.25">
      <c r="R892"/>
      <c r="S892"/>
    </row>
    <row r="893" spans="18:19" x14ac:dyDescent="0.25">
      <c r="R893"/>
      <c r="S893"/>
    </row>
    <row r="894" spans="18:19" x14ac:dyDescent="0.25">
      <c r="R894"/>
      <c r="S894"/>
    </row>
    <row r="895" spans="18:19" x14ac:dyDescent="0.25">
      <c r="R895"/>
      <c r="S895"/>
    </row>
    <row r="896" spans="18:19" x14ac:dyDescent="0.25">
      <c r="R896"/>
      <c r="S896"/>
    </row>
    <row r="897" spans="18:19" x14ac:dyDescent="0.25">
      <c r="R897"/>
      <c r="S897"/>
    </row>
    <row r="898" spans="18:19" x14ac:dyDescent="0.25">
      <c r="R898"/>
      <c r="S898"/>
    </row>
    <row r="899" spans="18:19" x14ac:dyDescent="0.25">
      <c r="R899"/>
      <c r="S899"/>
    </row>
    <row r="900" spans="18:19" x14ac:dyDescent="0.25">
      <c r="R900"/>
      <c r="S900"/>
    </row>
    <row r="901" spans="18:19" x14ac:dyDescent="0.25">
      <c r="R901"/>
      <c r="S901"/>
    </row>
    <row r="902" spans="18:19" x14ac:dyDescent="0.25">
      <c r="R902"/>
      <c r="S902"/>
    </row>
    <row r="903" spans="18:19" x14ac:dyDescent="0.25">
      <c r="R903"/>
      <c r="S903"/>
    </row>
    <row r="904" spans="18:19" x14ac:dyDescent="0.25">
      <c r="R904"/>
      <c r="S904"/>
    </row>
    <row r="905" spans="18:19" x14ac:dyDescent="0.25">
      <c r="R905"/>
      <c r="S905"/>
    </row>
    <row r="906" spans="18:19" x14ac:dyDescent="0.25">
      <c r="R906"/>
      <c r="S906"/>
    </row>
    <row r="907" spans="18:19" x14ac:dyDescent="0.25">
      <c r="R907"/>
      <c r="S907"/>
    </row>
    <row r="908" spans="18:19" x14ac:dyDescent="0.25">
      <c r="R908"/>
      <c r="S908"/>
    </row>
    <row r="909" spans="18:19" x14ac:dyDescent="0.25">
      <c r="R909"/>
      <c r="S909"/>
    </row>
    <row r="910" spans="18:19" x14ac:dyDescent="0.25">
      <c r="R910"/>
      <c r="S910"/>
    </row>
    <row r="911" spans="18:19" x14ac:dyDescent="0.25">
      <c r="R911"/>
      <c r="S911"/>
    </row>
    <row r="912" spans="18:19" x14ac:dyDescent="0.25">
      <c r="R912"/>
      <c r="S912"/>
    </row>
    <row r="913" spans="18:19" x14ac:dyDescent="0.25">
      <c r="R913"/>
      <c r="S913"/>
    </row>
    <row r="914" spans="18:19" x14ac:dyDescent="0.25">
      <c r="R914"/>
      <c r="S914"/>
    </row>
    <row r="915" spans="18:19" x14ac:dyDescent="0.25">
      <c r="R915"/>
      <c r="S915"/>
    </row>
    <row r="916" spans="18:19" x14ac:dyDescent="0.25">
      <c r="R916"/>
      <c r="S916"/>
    </row>
    <row r="917" spans="18:19" x14ac:dyDescent="0.25">
      <c r="R917"/>
      <c r="S917"/>
    </row>
    <row r="918" spans="18:19" x14ac:dyDescent="0.25">
      <c r="R918"/>
      <c r="S918"/>
    </row>
    <row r="919" spans="18:19" x14ac:dyDescent="0.25">
      <c r="R919"/>
      <c r="S919"/>
    </row>
    <row r="920" spans="18:19" x14ac:dyDescent="0.25">
      <c r="R920"/>
      <c r="S920"/>
    </row>
    <row r="921" spans="18:19" x14ac:dyDescent="0.25">
      <c r="R921"/>
      <c r="S921"/>
    </row>
    <row r="922" spans="18:19" x14ac:dyDescent="0.25">
      <c r="R922"/>
      <c r="S922"/>
    </row>
    <row r="923" spans="18:19" x14ac:dyDescent="0.25">
      <c r="R923"/>
      <c r="S923"/>
    </row>
    <row r="924" spans="18:19" x14ac:dyDescent="0.25">
      <c r="R924"/>
      <c r="S924"/>
    </row>
    <row r="925" spans="18:19" x14ac:dyDescent="0.25">
      <c r="R925"/>
      <c r="S925"/>
    </row>
    <row r="926" spans="18:19" x14ac:dyDescent="0.25">
      <c r="R926"/>
      <c r="S926"/>
    </row>
    <row r="927" spans="18:19" x14ac:dyDescent="0.25">
      <c r="R927"/>
      <c r="S927"/>
    </row>
    <row r="928" spans="18:19" x14ac:dyDescent="0.25">
      <c r="R928"/>
      <c r="S928"/>
    </row>
    <row r="929" spans="18:19" x14ac:dyDescent="0.25">
      <c r="R929"/>
      <c r="S929"/>
    </row>
    <row r="930" spans="18:19" x14ac:dyDescent="0.25">
      <c r="R930"/>
      <c r="S930"/>
    </row>
    <row r="931" spans="18:19" x14ac:dyDescent="0.25">
      <c r="R931"/>
      <c r="S931"/>
    </row>
    <row r="932" spans="18:19" x14ac:dyDescent="0.25">
      <c r="R932"/>
      <c r="S932"/>
    </row>
    <row r="933" spans="18:19" x14ac:dyDescent="0.25">
      <c r="R933"/>
      <c r="S933"/>
    </row>
    <row r="934" spans="18:19" x14ac:dyDescent="0.25">
      <c r="R934"/>
      <c r="S934"/>
    </row>
    <row r="935" spans="18:19" x14ac:dyDescent="0.25">
      <c r="R935"/>
      <c r="S935"/>
    </row>
    <row r="936" spans="18:19" x14ac:dyDescent="0.25">
      <c r="R936"/>
      <c r="S936"/>
    </row>
    <row r="937" spans="18:19" x14ac:dyDescent="0.25">
      <c r="R937"/>
      <c r="S937"/>
    </row>
    <row r="938" spans="18:19" x14ac:dyDescent="0.25">
      <c r="R938"/>
      <c r="S938"/>
    </row>
    <row r="939" spans="18:19" x14ac:dyDescent="0.25">
      <c r="R939"/>
      <c r="S939"/>
    </row>
    <row r="940" spans="18:19" x14ac:dyDescent="0.25">
      <c r="R940"/>
      <c r="S940"/>
    </row>
    <row r="941" spans="18:19" x14ac:dyDescent="0.25">
      <c r="R941"/>
      <c r="S941"/>
    </row>
    <row r="942" spans="18:19" x14ac:dyDescent="0.25">
      <c r="R942"/>
      <c r="S942"/>
    </row>
    <row r="943" spans="18:19" x14ac:dyDescent="0.25">
      <c r="R943"/>
      <c r="S943"/>
    </row>
    <row r="944" spans="18:19" x14ac:dyDescent="0.25">
      <c r="R944"/>
      <c r="S944"/>
    </row>
    <row r="945" spans="18:19" x14ac:dyDescent="0.25">
      <c r="R945"/>
      <c r="S945"/>
    </row>
    <row r="946" spans="18:19" x14ac:dyDescent="0.25">
      <c r="R946"/>
      <c r="S946"/>
    </row>
    <row r="947" spans="18:19" x14ac:dyDescent="0.25">
      <c r="R947"/>
      <c r="S947"/>
    </row>
    <row r="948" spans="18:19" x14ac:dyDescent="0.25">
      <c r="R948"/>
      <c r="S948"/>
    </row>
    <row r="949" spans="18:19" x14ac:dyDescent="0.25">
      <c r="R949"/>
      <c r="S949"/>
    </row>
    <row r="950" spans="18:19" x14ac:dyDescent="0.25">
      <c r="R950"/>
      <c r="S950"/>
    </row>
    <row r="951" spans="18:19" x14ac:dyDescent="0.25">
      <c r="R951"/>
      <c r="S951"/>
    </row>
    <row r="952" spans="18:19" x14ac:dyDescent="0.25">
      <c r="R952"/>
      <c r="S952"/>
    </row>
    <row r="953" spans="18:19" x14ac:dyDescent="0.25">
      <c r="R953"/>
      <c r="S953"/>
    </row>
    <row r="954" spans="18:19" x14ac:dyDescent="0.25">
      <c r="R954"/>
      <c r="S954"/>
    </row>
    <row r="955" spans="18:19" x14ac:dyDescent="0.25">
      <c r="R955"/>
      <c r="S955"/>
    </row>
    <row r="956" spans="18:19" x14ac:dyDescent="0.25">
      <c r="R956"/>
      <c r="S956"/>
    </row>
    <row r="957" spans="18:19" x14ac:dyDescent="0.25">
      <c r="R957"/>
      <c r="S957"/>
    </row>
    <row r="958" spans="18:19" x14ac:dyDescent="0.25">
      <c r="R958"/>
      <c r="S958"/>
    </row>
    <row r="959" spans="18:19" x14ac:dyDescent="0.25">
      <c r="R959"/>
      <c r="S959"/>
    </row>
    <row r="960" spans="18:19" x14ac:dyDescent="0.25">
      <c r="R960"/>
      <c r="S960"/>
    </row>
    <row r="961" spans="18:19" x14ac:dyDescent="0.25">
      <c r="R961"/>
      <c r="S961"/>
    </row>
    <row r="962" spans="18:19" x14ac:dyDescent="0.25">
      <c r="R962"/>
      <c r="S962"/>
    </row>
    <row r="963" spans="18:19" x14ac:dyDescent="0.25">
      <c r="R963"/>
      <c r="S963"/>
    </row>
    <row r="964" spans="18:19" x14ac:dyDescent="0.25">
      <c r="R964"/>
      <c r="S964"/>
    </row>
    <row r="965" spans="18:19" x14ac:dyDescent="0.25">
      <c r="R965"/>
      <c r="S965"/>
    </row>
    <row r="966" spans="18:19" x14ac:dyDescent="0.25">
      <c r="R966"/>
      <c r="S966"/>
    </row>
    <row r="967" spans="18:19" x14ac:dyDescent="0.25">
      <c r="R967"/>
      <c r="S967"/>
    </row>
    <row r="968" spans="18:19" x14ac:dyDescent="0.25">
      <c r="R968"/>
      <c r="S968"/>
    </row>
    <row r="969" spans="18:19" x14ac:dyDescent="0.25">
      <c r="R969"/>
      <c r="S969"/>
    </row>
    <row r="970" spans="18:19" x14ac:dyDescent="0.25">
      <c r="R970"/>
      <c r="S970"/>
    </row>
    <row r="971" spans="18:19" x14ac:dyDescent="0.25">
      <c r="R971"/>
      <c r="S971"/>
    </row>
    <row r="972" spans="18:19" x14ac:dyDescent="0.25">
      <c r="R972"/>
      <c r="S972"/>
    </row>
    <row r="973" spans="18:19" x14ac:dyDescent="0.25">
      <c r="R973"/>
      <c r="S973"/>
    </row>
    <row r="974" spans="18:19" x14ac:dyDescent="0.25">
      <c r="R974"/>
      <c r="S974"/>
    </row>
    <row r="975" spans="18:19" x14ac:dyDescent="0.25">
      <c r="R975"/>
      <c r="S975"/>
    </row>
    <row r="976" spans="18:19" x14ac:dyDescent="0.25">
      <c r="R976"/>
      <c r="S976"/>
    </row>
    <row r="977" spans="18:19" x14ac:dyDescent="0.25">
      <c r="R977"/>
      <c r="S977"/>
    </row>
    <row r="978" spans="18:19" x14ac:dyDescent="0.25">
      <c r="R978"/>
      <c r="S978"/>
    </row>
    <row r="979" spans="18:19" x14ac:dyDescent="0.25">
      <c r="R979"/>
      <c r="S979"/>
    </row>
    <row r="980" spans="18:19" x14ac:dyDescent="0.25">
      <c r="R980"/>
      <c r="S980"/>
    </row>
    <row r="981" spans="18:19" x14ac:dyDescent="0.25">
      <c r="R981"/>
      <c r="S981"/>
    </row>
    <row r="982" spans="18:19" x14ac:dyDescent="0.25">
      <c r="R982"/>
      <c r="S982"/>
    </row>
    <row r="983" spans="18:19" x14ac:dyDescent="0.25">
      <c r="R983"/>
      <c r="S983"/>
    </row>
    <row r="984" spans="18:19" x14ac:dyDescent="0.25">
      <c r="R984"/>
      <c r="S984"/>
    </row>
    <row r="985" spans="18:19" x14ac:dyDescent="0.25">
      <c r="R985"/>
      <c r="S985"/>
    </row>
    <row r="986" spans="18:19" x14ac:dyDescent="0.25">
      <c r="R986"/>
      <c r="S986"/>
    </row>
    <row r="987" spans="18:19" x14ac:dyDescent="0.25">
      <c r="R987"/>
      <c r="S987"/>
    </row>
    <row r="988" spans="18:19" x14ac:dyDescent="0.25">
      <c r="R988"/>
      <c r="S988"/>
    </row>
    <row r="989" spans="18:19" x14ac:dyDescent="0.25">
      <c r="R989"/>
      <c r="S989"/>
    </row>
    <row r="990" spans="18:19" x14ac:dyDescent="0.25">
      <c r="R990"/>
      <c r="S990"/>
    </row>
    <row r="991" spans="18:19" x14ac:dyDescent="0.25">
      <c r="R991"/>
      <c r="S991"/>
    </row>
    <row r="992" spans="18:19" x14ac:dyDescent="0.25">
      <c r="R992"/>
      <c r="S992"/>
    </row>
    <row r="993" spans="18:19" x14ac:dyDescent="0.25">
      <c r="R993"/>
      <c r="S993"/>
    </row>
    <row r="994" spans="18:19" x14ac:dyDescent="0.25">
      <c r="R994"/>
      <c r="S994"/>
    </row>
    <row r="995" spans="18:19" x14ac:dyDescent="0.25">
      <c r="R995"/>
      <c r="S995"/>
    </row>
    <row r="996" spans="18:19" x14ac:dyDescent="0.25">
      <c r="R996"/>
      <c r="S996"/>
    </row>
    <row r="997" spans="18:19" x14ac:dyDescent="0.25">
      <c r="R997"/>
      <c r="S997"/>
    </row>
    <row r="998" spans="18:19" x14ac:dyDescent="0.25">
      <c r="R998"/>
      <c r="S998"/>
    </row>
    <row r="999" spans="18:19" x14ac:dyDescent="0.25">
      <c r="R999"/>
      <c r="S999"/>
    </row>
    <row r="1000" spans="18:19" x14ac:dyDescent="0.25">
      <c r="R1000"/>
      <c r="S1000"/>
    </row>
    <row r="1001" spans="18:19" x14ac:dyDescent="0.25">
      <c r="R1001"/>
      <c r="S1001"/>
    </row>
    <row r="1002" spans="18:19" x14ac:dyDescent="0.25">
      <c r="R1002"/>
      <c r="S1002"/>
    </row>
    <row r="1003" spans="18:19" x14ac:dyDescent="0.25">
      <c r="R1003"/>
      <c r="S1003"/>
    </row>
    <row r="1004" spans="18:19" x14ac:dyDescent="0.25">
      <c r="R1004"/>
      <c r="S1004"/>
    </row>
    <row r="1005" spans="18:19" x14ac:dyDescent="0.25">
      <c r="R1005"/>
      <c r="S1005"/>
    </row>
    <row r="1006" spans="18:19" x14ac:dyDescent="0.25">
      <c r="R1006"/>
      <c r="S1006"/>
    </row>
    <row r="1007" spans="18:19" x14ac:dyDescent="0.25">
      <c r="R1007"/>
      <c r="S1007"/>
    </row>
    <row r="1008" spans="18:19" x14ac:dyDescent="0.25">
      <c r="R1008"/>
      <c r="S1008"/>
    </row>
    <row r="1009" spans="18:19" x14ac:dyDescent="0.25">
      <c r="R1009"/>
      <c r="S1009"/>
    </row>
    <row r="1010" spans="18:19" x14ac:dyDescent="0.25">
      <c r="R1010"/>
      <c r="S1010"/>
    </row>
    <row r="1011" spans="18:19" x14ac:dyDescent="0.25">
      <c r="R1011"/>
      <c r="S1011"/>
    </row>
    <row r="1012" spans="18:19" x14ac:dyDescent="0.25">
      <c r="R1012"/>
      <c r="S1012"/>
    </row>
    <row r="1013" spans="18:19" x14ac:dyDescent="0.25">
      <c r="R1013"/>
      <c r="S1013"/>
    </row>
    <row r="1014" spans="18:19" x14ac:dyDescent="0.25">
      <c r="R1014"/>
      <c r="S1014"/>
    </row>
    <row r="1015" spans="18:19" x14ac:dyDescent="0.25">
      <c r="R1015"/>
      <c r="S1015"/>
    </row>
    <row r="1016" spans="18:19" x14ac:dyDescent="0.25">
      <c r="R1016"/>
      <c r="S1016"/>
    </row>
    <row r="1017" spans="18:19" x14ac:dyDescent="0.25">
      <c r="R1017"/>
      <c r="S1017"/>
    </row>
    <row r="1018" spans="18:19" x14ac:dyDescent="0.25">
      <c r="R1018"/>
      <c r="S1018"/>
    </row>
    <row r="1019" spans="18:19" x14ac:dyDescent="0.25">
      <c r="R1019"/>
      <c r="S1019"/>
    </row>
    <row r="1020" spans="18:19" x14ac:dyDescent="0.25">
      <c r="R1020"/>
      <c r="S1020"/>
    </row>
    <row r="1021" spans="18:19" x14ac:dyDescent="0.25">
      <c r="R1021"/>
      <c r="S1021"/>
    </row>
    <row r="1022" spans="18:19" x14ac:dyDescent="0.25">
      <c r="R1022"/>
      <c r="S1022"/>
    </row>
    <row r="1023" spans="18:19" x14ac:dyDescent="0.25">
      <c r="R1023"/>
      <c r="S1023"/>
    </row>
    <row r="1024" spans="18:19" x14ac:dyDescent="0.25">
      <c r="R1024"/>
      <c r="S1024"/>
    </row>
    <row r="1025" spans="18:19" x14ac:dyDescent="0.25">
      <c r="R1025"/>
      <c r="S1025"/>
    </row>
    <row r="1026" spans="18:19" x14ac:dyDescent="0.25">
      <c r="R1026"/>
      <c r="S1026"/>
    </row>
    <row r="1027" spans="18:19" x14ac:dyDescent="0.25">
      <c r="R1027"/>
      <c r="S1027"/>
    </row>
    <row r="1028" spans="18:19" x14ac:dyDescent="0.25">
      <c r="R1028"/>
      <c r="S1028"/>
    </row>
    <row r="1029" spans="18:19" x14ac:dyDescent="0.25">
      <c r="R1029"/>
      <c r="S1029"/>
    </row>
    <row r="1030" spans="18:19" x14ac:dyDescent="0.25">
      <c r="R1030"/>
      <c r="S1030"/>
    </row>
    <row r="1031" spans="18:19" x14ac:dyDescent="0.25">
      <c r="R1031"/>
      <c r="S1031"/>
    </row>
    <row r="1032" spans="18:19" x14ac:dyDescent="0.25">
      <c r="R1032"/>
      <c r="S1032"/>
    </row>
    <row r="1033" spans="18:19" x14ac:dyDescent="0.25">
      <c r="R1033"/>
      <c r="S1033"/>
    </row>
    <row r="1034" spans="18:19" x14ac:dyDescent="0.25">
      <c r="R1034"/>
      <c r="S1034"/>
    </row>
    <row r="1035" spans="18:19" x14ac:dyDescent="0.25">
      <c r="R1035"/>
      <c r="S1035"/>
    </row>
    <row r="1036" spans="18:19" x14ac:dyDescent="0.25">
      <c r="R1036"/>
      <c r="S1036"/>
    </row>
    <row r="1037" spans="18:19" x14ac:dyDescent="0.25">
      <c r="R1037"/>
      <c r="S1037"/>
    </row>
    <row r="1038" spans="18:19" x14ac:dyDescent="0.25">
      <c r="R1038"/>
      <c r="S1038"/>
    </row>
    <row r="1039" spans="18:19" x14ac:dyDescent="0.25">
      <c r="R1039"/>
      <c r="S1039"/>
    </row>
    <row r="1040" spans="18:19" x14ac:dyDescent="0.25">
      <c r="R1040"/>
      <c r="S1040"/>
    </row>
    <row r="1041" spans="18:19" x14ac:dyDescent="0.25">
      <c r="R1041"/>
      <c r="S1041"/>
    </row>
    <row r="1042" spans="18:19" x14ac:dyDescent="0.25">
      <c r="R1042"/>
      <c r="S1042"/>
    </row>
    <row r="1043" spans="18:19" x14ac:dyDescent="0.25">
      <c r="R1043"/>
      <c r="S1043"/>
    </row>
    <row r="1044" spans="18:19" x14ac:dyDescent="0.25">
      <c r="R1044"/>
      <c r="S1044"/>
    </row>
    <row r="1045" spans="18:19" x14ac:dyDescent="0.25">
      <c r="R1045"/>
      <c r="S1045"/>
    </row>
    <row r="1046" spans="18:19" x14ac:dyDescent="0.25">
      <c r="R1046"/>
      <c r="S1046"/>
    </row>
    <row r="1047" spans="18:19" x14ac:dyDescent="0.25">
      <c r="R1047"/>
      <c r="S1047"/>
    </row>
    <row r="1048" spans="18:19" x14ac:dyDescent="0.25">
      <c r="R1048"/>
      <c r="S1048"/>
    </row>
    <row r="1049" spans="18:19" x14ac:dyDescent="0.25">
      <c r="R1049"/>
      <c r="S1049"/>
    </row>
    <row r="1050" spans="18:19" x14ac:dyDescent="0.25">
      <c r="R1050"/>
      <c r="S1050"/>
    </row>
    <row r="1051" spans="18:19" x14ac:dyDescent="0.25">
      <c r="R1051"/>
      <c r="S1051"/>
    </row>
    <row r="1052" spans="18:19" x14ac:dyDescent="0.25">
      <c r="R1052"/>
      <c r="S1052"/>
    </row>
    <row r="1053" spans="18:19" x14ac:dyDescent="0.25">
      <c r="R1053"/>
      <c r="S1053"/>
    </row>
    <row r="1054" spans="18:19" x14ac:dyDescent="0.25">
      <c r="R1054"/>
      <c r="S1054"/>
    </row>
    <row r="1055" spans="18:19" x14ac:dyDescent="0.25">
      <c r="R1055"/>
      <c r="S1055"/>
    </row>
    <row r="1056" spans="18:19" x14ac:dyDescent="0.25">
      <c r="R1056"/>
      <c r="S1056"/>
    </row>
    <row r="1057" spans="18:19" x14ac:dyDescent="0.25">
      <c r="R1057"/>
      <c r="S1057"/>
    </row>
    <row r="1058" spans="18:19" x14ac:dyDescent="0.25">
      <c r="R1058"/>
      <c r="S1058"/>
    </row>
    <row r="1059" spans="18:19" x14ac:dyDescent="0.25">
      <c r="R1059"/>
      <c r="S1059"/>
    </row>
    <row r="1060" spans="18:19" x14ac:dyDescent="0.25">
      <c r="R1060"/>
      <c r="S1060"/>
    </row>
    <row r="1061" spans="18:19" x14ac:dyDescent="0.25">
      <c r="R1061"/>
      <c r="S1061"/>
    </row>
    <row r="1062" spans="18:19" x14ac:dyDescent="0.25">
      <c r="R1062"/>
      <c r="S1062"/>
    </row>
    <row r="1063" spans="18:19" x14ac:dyDescent="0.25">
      <c r="R1063"/>
      <c r="S1063"/>
    </row>
    <row r="1064" spans="18:19" x14ac:dyDescent="0.25">
      <c r="R1064"/>
      <c r="S1064"/>
    </row>
    <row r="1065" spans="18:19" x14ac:dyDescent="0.25">
      <c r="R1065"/>
      <c r="S1065"/>
    </row>
    <row r="1066" spans="18:19" x14ac:dyDescent="0.25">
      <c r="R1066"/>
      <c r="S1066"/>
    </row>
    <row r="1067" spans="18:19" x14ac:dyDescent="0.25">
      <c r="R1067"/>
      <c r="S1067"/>
    </row>
    <row r="1068" spans="18:19" x14ac:dyDescent="0.25">
      <c r="R1068"/>
      <c r="S1068"/>
    </row>
    <row r="1069" spans="18:19" x14ac:dyDescent="0.25">
      <c r="R1069"/>
      <c r="S1069"/>
    </row>
    <row r="1070" spans="18:19" x14ac:dyDescent="0.25">
      <c r="R1070"/>
      <c r="S1070"/>
    </row>
    <row r="1071" spans="18:19" x14ac:dyDescent="0.25">
      <c r="R1071"/>
      <c r="S1071"/>
    </row>
    <row r="1072" spans="18:19" x14ac:dyDescent="0.25">
      <c r="R1072"/>
      <c r="S1072"/>
    </row>
    <row r="1073" spans="18:19" x14ac:dyDescent="0.25">
      <c r="R1073"/>
      <c r="S1073"/>
    </row>
    <row r="1074" spans="18:19" x14ac:dyDescent="0.25">
      <c r="R1074"/>
      <c r="S1074"/>
    </row>
    <row r="1075" spans="18:19" x14ac:dyDescent="0.25">
      <c r="R1075"/>
      <c r="S1075"/>
    </row>
    <row r="1076" spans="18:19" x14ac:dyDescent="0.25">
      <c r="R1076"/>
      <c r="S1076"/>
    </row>
    <row r="1077" spans="18:19" x14ac:dyDescent="0.25">
      <c r="R1077"/>
      <c r="S1077"/>
    </row>
    <row r="1078" spans="18:19" x14ac:dyDescent="0.25">
      <c r="R1078"/>
      <c r="S1078"/>
    </row>
    <row r="1079" spans="18:19" x14ac:dyDescent="0.25">
      <c r="R1079"/>
      <c r="S1079"/>
    </row>
    <row r="1080" spans="18:19" x14ac:dyDescent="0.25">
      <c r="R1080"/>
      <c r="S1080"/>
    </row>
    <row r="1081" spans="18:19" x14ac:dyDescent="0.25">
      <c r="R1081"/>
      <c r="S1081"/>
    </row>
    <row r="1082" spans="18:19" x14ac:dyDescent="0.25">
      <c r="R1082"/>
      <c r="S1082"/>
    </row>
    <row r="1083" spans="18:19" x14ac:dyDescent="0.25">
      <c r="R1083"/>
      <c r="S1083"/>
    </row>
    <row r="1084" spans="18:19" x14ac:dyDescent="0.25">
      <c r="R1084"/>
      <c r="S1084"/>
    </row>
    <row r="1085" spans="18:19" x14ac:dyDescent="0.25">
      <c r="R1085"/>
      <c r="S1085"/>
    </row>
    <row r="1086" spans="18:19" x14ac:dyDescent="0.25">
      <c r="R1086"/>
      <c r="S1086"/>
    </row>
    <row r="1087" spans="18:19" x14ac:dyDescent="0.25">
      <c r="R1087"/>
      <c r="S1087"/>
    </row>
    <row r="1088" spans="18:19" x14ac:dyDescent="0.25">
      <c r="R1088"/>
      <c r="S1088"/>
    </row>
    <row r="1089" spans="18:19" x14ac:dyDescent="0.25">
      <c r="R1089"/>
      <c r="S1089"/>
    </row>
    <row r="1090" spans="18:19" x14ac:dyDescent="0.25">
      <c r="R1090"/>
      <c r="S1090"/>
    </row>
    <row r="1091" spans="18:19" x14ac:dyDescent="0.25">
      <c r="R1091"/>
      <c r="S1091"/>
    </row>
    <row r="1092" spans="18:19" x14ac:dyDescent="0.25">
      <c r="R1092"/>
      <c r="S1092"/>
    </row>
    <row r="1093" spans="18:19" x14ac:dyDescent="0.25">
      <c r="R1093"/>
      <c r="S1093"/>
    </row>
    <row r="1094" spans="18:19" x14ac:dyDescent="0.25">
      <c r="R1094"/>
      <c r="S1094"/>
    </row>
    <row r="1095" spans="18:19" x14ac:dyDescent="0.25">
      <c r="R1095"/>
      <c r="S1095"/>
    </row>
    <row r="1096" spans="18:19" x14ac:dyDescent="0.25">
      <c r="R1096"/>
      <c r="S1096"/>
    </row>
    <row r="1097" spans="18:19" x14ac:dyDescent="0.25">
      <c r="R1097"/>
      <c r="S1097"/>
    </row>
    <row r="1098" spans="18:19" x14ac:dyDescent="0.25">
      <c r="R1098"/>
      <c r="S1098"/>
    </row>
    <row r="1099" spans="18:19" x14ac:dyDescent="0.25">
      <c r="R1099"/>
      <c r="S1099"/>
    </row>
    <row r="1100" spans="18:19" x14ac:dyDescent="0.25">
      <c r="R1100"/>
      <c r="S1100"/>
    </row>
    <row r="1101" spans="18:19" x14ac:dyDescent="0.25">
      <c r="R1101"/>
      <c r="S1101"/>
    </row>
    <row r="1102" spans="18:19" x14ac:dyDescent="0.25">
      <c r="R1102"/>
      <c r="S1102"/>
    </row>
    <row r="1103" spans="18:19" x14ac:dyDescent="0.25">
      <c r="R1103"/>
      <c r="S1103"/>
    </row>
    <row r="1104" spans="18:19" x14ac:dyDescent="0.25">
      <c r="R1104"/>
      <c r="S1104"/>
    </row>
    <row r="1105" spans="18:19" x14ac:dyDescent="0.25">
      <c r="R1105"/>
      <c r="S1105"/>
    </row>
    <row r="1106" spans="18:19" x14ac:dyDescent="0.25">
      <c r="R1106"/>
      <c r="S1106"/>
    </row>
    <row r="1107" spans="18:19" x14ac:dyDescent="0.25">
      <c r="R1107"/>
      <c r="S1107"/>
    </row>
    <row r="1108" spans="18:19" x14ac:dyDescent="0.25">
      <c r="R1108"/>
      <c r="S1108"/>
    </row>
    <row r="1109" spans="18:19" x14ac:dyDescent="0.25">
      <c r="R1109"/>
      <c r="S1109"/>
    </row>
    <row r="1110" spans="18:19" x14ac:dyDescent="0.25">
      <c r="R1110"/>
      <c r="S1110"/>
    </row>
    <row r="1111" spans="18:19" x14ac:dyDescent="0.25">
      <c r="R1111"/>
      <c r="S1111"/>
    </row>
    <row r="1112" spans="18:19" x14ac:dyDescent="0.25">
      <c r="R1112"/>
      <c r="S1112"/>
    </row>
    <row r="1113" spans="18:19" x14ac:dyDescent="0.25">
      <c r="R1113"/>
      <c r="S1113"/>
    </row>
    <row r="1114" spans="18:19" x14ac:dyDescent="0.25">
      <c r="R1114"/>
      <c r="S1114"/>
    </row>
    <row r="1115" spans="18:19" x14ac:dyDescent="0.25">
      <c r="R1115"/>
      <c r="S1115"/>
    </row>
    <row r="1116" spans="18:19" x14ac:dyDescent="0.25">
      <c r="R1116"/>
      <c r="S1116"/>
    </row>
    <row r="1117" spans="18:19" x14ac:dyDescent="0.25">
      <c r="R1117"/>
      <c r="S1117"/>
    </row>
    <row r="1118" spans="18:19" x14ac:dyDescent="0.25">
      <c r="R1118"/>
      <c r="S1118"/>
    </row>
    <row r="1119" spans="18:19" x14ac:dyDescent="0.25">
      <c r="R1119"/>
      <c r="S1119"/>
    </row>
    <row r="1120" spans="18:19" x14ac:dyDescent="0.25">
      <c r="R1120"/>
      <c r="S1120"/>
    </row>
    <row r="1121" spans="18:19" x14ac:dyDescent="0.25">
      <c r="R1121"/>
      <c r="S1121"/>
    </row>
    <row r="1122" spans="18:19" x14ac:dyDescent="0.25">
      <c r="R1122"/>
      <c r="S1122"/>
    </row>
    <row r="1123" spans="18:19" x14ac:dyDescent="0.25">
      <c r="R1123"/>
      <c r="S1123"/>
    </row>
    <row r="1124" spans="18:19" x14ac:dyDescent="0.25">
      <c r="R1124"/>
      <c r="S1124"/>
    </row>
    <row r="1125" spans="18:19" x14ac:dyDescent="0.25">
      <c r="R1125"/>
      <c r="S1125"/>
    </row>
    <row r="1126" spans="18:19" x14ac:dyDescent="0.25">
      <c r="R1126"/>
      <c r="S1126"/>
    </row>
    <row r="1127" spans="18:19" x14ac:dyDescent="0.25">
      <c r="R1127"/>
      <c r="S1127"/>
    </row>
    <row r="1128" spans="18:19" x14ac:dyDescent="0.25">
      <c r="R1128"/>
      <c r="S1128"/>
    </row>
    <row r="1129" spans="18:19" x14ac:dyDescent="0.25">
      <c r="R1129"/>
      <c r="S1129"/>
    </row>
    <row r="1130" spans="18:19" x14ac:dyDescent="0.25">
      <c r="R1130"/>
      <c r="S1130"/>
    </row>
    <row r="1131" spans="18:19" x14ac:dyDescent="0.25">
      <c r="R1131"/>
      <c r="S1131"/>
    </row>
    <row r="1132" spans="18:19" x14ac:dyDescent="0.25">
      <c r="R1132"/>
      <c r="S1132"/>
    </row>
    <row r="1133" spans="18:19" x14ac:dyDescent="0.25">
      <c r="R1133"/>
      <c r="S1133"/>
    </row>
    <row r="1134" spans="18:19" x14ac:dyDescent="0.25">
      <c r="R1134"/>
      <c r="S1134"/>
    </row>
    <row r="1135" spans="18:19" x14ac:dyDescent="0.25">
      <c r="R1135"/>
      <c r="S1135"/>
    </row>
    <row r="1136" spans="18:19" x14ac:dyDescent="0.25">
      <c r="R1136"/>
      <c r="S1136"/>
    </row>
    <row r="1137" spans="18:19" x14ac:dyDescent="0.25">
      <c r="R1137"/>
      <c r="S1137"/>
    </row>
    <row r="1138" spans="18:19" x14ac:dyDescent="0.25">
      <c r="R1138"/>
      <c r="S1138"/>
    </row>
    <row r="1139" spans="18:19" x14ac:dyDescent="0.25">
      <c r="R1139"/>
      <c r="S1139"/>
    </row>
    <row r="1140" spans="18:19" x14ac:dyDescent="0.25">
      <c r="R1140"/>
      <c r="S1140"/>
    </row>
    <row r="1141" spans="18:19" x14ac:dyDescent="0.25">
      <c r="R1141"/>
      <c r="S1141"/>
    </row>
    <row r="1142" spans="18:19" x14ac:dyDescent="0.25">
      <c r="R1142"/>
      <c r="S1142"/>
    </row>
    <row r="1143" spans="18:19" x14ac:dyDescent="0.25">
      <c r="R1143"/>
      <c r="S1143"/>
    </row>
    <row r="1144" spans="18:19" x14ac:dyDescent="0.25">
      <c r="R1144"/>
      <c r="S1144"/>
    </row>
    <row r="1145" spans="18:19" x14ac:dyDescent="0.25">
      <c r="R1145"/>
      <c r="S1145"/>
    </row>
    <row r="1146" spans="18:19" x14ac:dyDescent="0.25">
      <c r="R1146"/>
      <c r="S1146"/>
    </row>
    <row r="1147" spans="18:19" x14ac:dyDescent="0.25">
      <c r="R1147"/>
      <c r="S1147"/>
    </row>
    <row r="1148" spans="18:19" x14ac:dyDescent="0.25">
      <c r="R1148"/>
      <c r="S1148"/>
    </row>
    <row r="1149" spans="18:19" x14ac:dyDescent="0.25">
      <c r="R1149"/>
      <c r="S1149"/>
    </row>
    <row r="1150" spans="18:19" x14ac:dyDescent="0.25">
      <c r="R1150"/>
      <c r="S1150"/>
    </row>
    <row r="1151" spans="18:19" x14ac:dyDescent="0.25">
      <c r="R1151"/>
      <c r="S1151"/>
    </row>
    <row r="1152" spans="18:19" x14ac:dyDescent="0.25">
      <c r="R1152"/>
      <c r="S1152"/>
    </row>
    <row r="1153" spans="18:19" x14ac:dyDescent="0.25">
      <c r="R1153"/>
      <c r="S1153"/>
    </row>
    <row r="1154" spans="18:19" x14ac:dyDescent="0.25">
      <c r="R1154"/>
      <c r="S1154"/>
    </row>
    <row r="1155" spans="18:19" x14ac:dyDescent="0.25">
      <c r="R1155"/>
      <c r="S1155"/>
    </row>
    <row r="1156" spans="18:19" x14ac:dyDescent="0.25">
      <c r="R1156"/>
      <c r="S1156"/>
    </row>
    <row r="1157" spans="18:19" x14ac:dyDescent="0.25">
      <c r="R1157"/>
      <c r="S1157"/>
    </row>
    <row r="1158" spans="18:19" x14ac:dyDescent="0.25">
      <c r="R1158"/>
      <c r="S1158"/>
    </row>
    <row r="1159" spans="18:19" x14ac:dyDescent="0.25">
      <c r="R1159"/>
      <c r="S1159"/>
    </row>
    <row r="1160" spans="18:19" x14ac:dyDescent="0.25">
      <c r="R1160"/>
      <c r="S1160"/>
    </row>
    <row r="1161" spans="18:19" x14ac:dyDescent="0.25">
      <c r="R1161"/>
      <c r="S1161"/>
    </row>
    <row r="1162" spans="18:19" x14ac:dyDescent="0.25">
      <c r="R1162"/>
      <c r="S1162"/>
    </row>
    <row r="1163" spans="18:19" x14ac:dyDescent="0.25">
      <c r="R1163"/>
      <c r="S1163"/>
    </row>
    <row r="1164" spans="18:19" x14ac:dyDescent="0.25">
      <c r="R1164"/>
      <c r="S1164"/>
    </row>
    <row r="1165" spans="18:19" x14ac:dyDescent="0.25">
      <c r="R1165"/>
      <c r="S1165"/>
    </row>
    <row r="1166" spans="18:19" x14ac:dyDescent="0.25">
      <c r="R1166"/>
      <c r="S1166"/>
    </row>
    <row r="1167" spans="18:19" x14ac:dyDescent="0.25">
      <c r="R1167"/>
      <c r="S1167"/>
    </row>
    <row r="1168" spans="18:19" x14ac:dyDescent="0.25">
      <c r="R1168"/>
      <c r="S1168"/>
    </row>
    <row r="1169" spans="18:19" x14ac:dyDescent="0.25">
      <c r="R1169"/>
      <c r="S1169"/>
    </row>
    <row r="1170" spans="18:19" x14ac:dyDescent="0.25">
      <c r="R1170"/>
      <c r="S1170"/>
    </row>
    <row r="1171" spans="18:19" x14ac:dyDescent="0.25">
      <c r="R1171"/>
      <c r="S1171"/>
    </row>
    <row r="1172" spans="18:19" x14ac:dyDescent="0.25">
      <c r="R1172"/>
      <c r="S1172"/>
    </row>
    <row r="1173" spans="18:19" x14ac:dyDescent="0.25">
      <c r="R1173"/>
      <c r="S1173"/>
    </row>
    <row r="1174" spans="18:19" x14ac:dyDescent="0.25">
      <c r="R1174"/>
      <c r="S1174"/>
    </row>
    <row r="1175" spans="18:19" x14ac:dyDescent="0.25">
      <c r="R1175"/>
      <c r="S1175"/>
    </row>
    <row r="1176" spans="18:19" x14ac:dyDescent="0.25">
      <c r="R1176"/>
      <c r="S1176"/>
    </row>
    <row r="1177" spans="18:19" x14ac:dyDescent="0.25">
      <c r="R1177"/>
      <c r="S1177"/>
    </row>
    <row r="1178" spans="18:19" x14ac:dyDescent="0.25">
      <c r="R1178"/>
      <c r="S1178"/>
    </row>
    <row r="1179" spans="18:19" x14ac:dyDescent="0.25">
      <c r="R1179"/>
      <c r="S1179"/>
    </row>
    <row r="1180" spans="18:19" x14ac:dyDescent="0.25">
      <c r="R1180"/>
      <c r="S1180"/>
    </row>
    <row r="1181" spans="18:19" x14ac:dyDescent="0.25">
      <c r="R1181"/>
      <c r="S1181"/>
    </row>
    <row r="1182" spans="18:19" x14ac:dyDescent="0.25">
      <c r="R1182"/>
      <c r="S1182"/>
    </row>
    <row r="1183" spans="18:19" x14ac:dyDescent="0.25">
      <c r="R1183"/>
      <c r="S1183"/>
    </row>
    <row r="1184" spans="18:19" x14ac:dyDescent="0.25">
      <c r="R1184"/>
      <c r="S1184"/>
    </row>
    <row r="1185" spans="18:19" x14ac:dyDescent="0.25">
      <c r="R1185"/>
      <c r="S1185"/>
    </row>
    <row r="1186" spans="18:19" x14ac:dyDescent="0.25">
      <c r="R1186"/>
      <c r="S1186"/>
    </row>
    <row r="1187" spans="18:19" x14ac:dyDescent="0.25">
      <c r="R1187"/>
      <c r="S1187"/>
    </row>
    <row r="1188" spans="18:19" x14ac:dyDescent="0.25">
      <c r="R1188"/>
      <c r="S1188"/>
    </row>
    <row r="1189" spans="18:19" x14ac:dyDescent="0.25">
      <c r="R1189"/>
      <c r="S1189"/>
    </row>
    <row r="1190" spans="18:19" x14ac:dyDescent="0.25">
      <c r="R1190"/>
      <c r="S1190"/>
    </row>
    <row r="1191" spans="18:19" x14ac:dyDescent="0.25">
      <c r="R1191"/>
      <c r="S1191"/>
    </row>
    <row r="1192" spans="18:19" x14ac:dyDescent="0.25">
      <c r="R1192"/>
      <c r="S1192"/>
    </row>
    <row r="1193" spans="18:19" x14ac:dyDescent="0.25">
      <c r="R1193"/>
      <c r="S1193"/>
    </row>
    <row r="1194" spans="18:19" x14ac:dyDescent="0.25">
      <c r="R1194"/>
      <c r="S1194"/>
    </row>
    <row r="1195" spans="18:19" x14ac:dyDescent="0.25">
      <c r="R1195"/>
      <c r="S1195"/>
    </row>
    <row r="1196" spans="18:19" x14ac:dyDescent="0.25">
      <c r="R1196"/>
      <c r="S1196"/>
    </row>
    <row r="1197" spans="18:19" x14ac:dyDescent="0.25">
      <c r="R1197"/>
      <c r="S1197"/>
    </row>
    <row r="1198" spans="18:19" x14ac:dyDescent="0.25">
      <c r="R1198"/>
      <c r="S1198"/>
    </row>
    <row r="1199" spans="18:19" x14ac:dyDescent="0.25">
      <c r="R1199"/>
      <c r="S1199"/>
    </row>
    <row r="1200" spans="18:19" x14ac:dyDescent="0.25">
      <c r="R1200"/>
      <c r="S1200"/>
    </row>
    <row r="1201" spans="18:19" x14ac:dyDescent="0.25">
      <c r="R1201"/>
      <c r="S1201"/>
    </row>
    <row r="1202" spans="18:19" x14ac:dyDescent="0.25">
      <c r="R1202"/>
      <c r="S1202"/>
    </row>
    <row r="1203" spans="18:19" x14ac:dyDescent="0.25">
      <c r="R1203"/>
      <c r="S1203"/>
    </row>
    <row r="1204" spans="18:19" x14ac:dyDescent="0.25">
      <c r="R1204"/>
      <c r="S1204"/>
    </row>
    <row r="1205" spans="18:19" x14ac:dyDescent="0.25">
      <c r="R1205"/>
      <c r="S1205"/>
    </row>
    <row r="1206" spans="18:19" x14ac:dyDescent="0.25">
      <c r="R1206"/>
      <c r="S1206"/>
    </row>
    <row r="1207" spans="18:19" x14ac:dyDescent="0.25">
      <c r="R1207"/>
      <c r="S1207"/>
    </row>
    <row r="1208" spans="18:19" x14ac:dyDescent="0.25">
      <c r="R1208"/>
      <c r="S1208"/>
    </row>
    <row r="1209" spans="18:19" x14ac:dyDescent="0.25">
      <c r="R1209"/>
      <c r="S1209"/>
    </row>
    <row r="1210" spans="18:19" x14ac:dyDescent="0.25">
      <c r="R1210"/>
      <c r="S1210"/>
    </row>
    <row r="1211" spans="18:19" x14ac:dyDescent="0.25">
      <c r="R1211"/>
      <c r="S1211"/>
    </row>
    <row r="1212" spans="18:19" x14ac:dyDescent="0.25">
      <c r="R1212"/>
      <c r="S1212"/>
    </row>
    <row r="1213" spans="18:19" x14ac:dyDescent="0.25">
      <c r="R1213"/>
      <c r="S1213"/>
    </row>
    <row r="1214" spans="18:19" x14ac:dyDescent="0.25">
      <c r="R1214"/>
      <c r="S1214"/>
    </row>
    <row r="1215" spans="18:19" x14ac:dyDescent="0.25">
      <c r="R1215"/>
      <c r="S1215"/>
    </row>
    <row r="1216" spans="18:19" x14ac:dyDescent="0.25">
      <c r="R1216"/>
      <c r="S1216"/>
    </row>
    <row r="1217" spans="18:19" x14ac:dyDescent="0.25">
      <c r="R1217"/>
      <c r="S1217"/>
    </row>
    <row r="1218" spans="18:19" x14ac:dyDescent="0.25">
      <c r="R1218"/>
      <c r="S1218"/>
    </row>
    <row r="1219" spans="18:19" x14ac:dyDescent="0.25">
      <c r="R1219"/>
      <c r="S1219"/>
    </row>
    <row r="1220" spans="18:19" x14ac:dyDescent="0.25">
      <c r="R1220"/>
      <c r="S1220"/>
    </row>
    <row r="1221" spans="18:19" x14ac:dyDescent="0.25">
      <c r="R1221"/>
      <c r="S1221"/>
    </row>
    <row r="1222" spans="18:19" x14ac:dyDescent="0.25">
      <c r="R1222"/>
      <c r="S1222"/>
    </row>
    <row r="1223" spans="18:19" x14ac:dyDescent="0.25">
      <c r="R1223"/>
      <c r="S1223"/>
    </row>
    <row r="1224" spans="18:19" x14ac:dyDescent="0.25">
      <c r="R1224"/>
      <c r="S1224"/>
    </row>
    <row r="1225" spans="18:19" x14ac:dyDescent="0.25">
      <c r="R1225"/>
      <c r="S1225"/>
    </row>
    <row r="1226" spans="18:19" x14ac:dyDescent="0.25">
      <c r="R1226"/>
      <c r="S1226"/>
    </row>
    <row r="1227" spans="18:19" x14ac:dyDescent="0.25">
      <c r="R1227"/>
      <c r="S1227"/>
    </row>
    <row r="1228" spans="18:19" x14ac:dyDescent="0.25">
      <c r="R1228"/>
      <c r="S1228"/>
    </row>
    <row r="1229" spans="18:19" x14ac:dyDescent="0.25">
      <c r="R1229"/>
      <c r="S1229"/>
    </row>
    <row r="1230" spans="18:19" x14ac:dyDescent="0.25">
      <c r="R1230"/>
      <c r="S1230"/>
    </row>
    <row r="1231" spans="18:19" x14ac:dyDescent="0.25">
      <c r="R1231"/>
      <c r="S1231"/>
    </row>
    <row r="1232" spans="18:19" x14ac:dyDescent="0.25">
      <c r="R1232"/>
      <c r="S1232"/>
    </row>
    <row r="1233" spans="18:19" x14ac:dyDescent="0.25">
      <c r="R1233"/>
      <c r="S1233"/>
    </row>
    <row r="1234" spans="18:19" x14ac:dyDescent="0.25">
      <c r="R1234"/>
      <c r="S1234"/>
    </row>
    <row r="1235" spans="18:19" x14ac:dyDescent="0.25">
      <c r="R1235"/>
      <c r="S1235"/>
    </row>
    <row r="1236" spans="18:19" x14ac:dyDescent="0.25">
      <c r="R1236"/>
      <c r="S1236"/>
    </row>
    <row r="1237" spans="18:19" x14ac:dyDescent="0.25">
      <c r="R1237"/>
      <c r="S1237"/>
    </row>
    <row r="1238" spans="18:19" x14ac:dyDescent="0.25">
      <c r="R1238"/>
      <c r="S1238"/>
    </row>
    <row r="1239" spans="18:19" x14ac:dyDescent="0.25">
      <c r="R1239"/>
      <c r="S1239"/>
    </row>
    <row r="1240" spans="18:19" x14ac:dyDescent="0.25">
      <c r="R1240"/>
      <c r="S1240"/>
    </row>
    <row r="1241" spans="18:19" x14ac:dyDescent="0.25">
      <c r="R1241"/>
      <c r="S1241"/>
    </row>
    <row r="1242" spans="18:19" x14ac:dyDescent="0.25">
      <c r="R1242"/>
      <c r="S1242"/>
    </row>
    <row r="1243" spans="18:19" x14ac:dyDescent="0.25">
      <c r="R1243"/>
      <c r="S1243"/>
    </row>
    <row r="1244" spans="18:19" x14ac:dyDescent="0.25">
      <c r="R1244"/>
      <c r="S1244"/>
    </row>
    <row r="1245" spans="18:19" x14ac:dyDescent="0.25">
      <c r="R1245"/>
      <c r="S1245"/>
    </row>
    <row r="1246" spans="18:19" x14ac:dyDescent="0.25">
      <c r="R1246"/>
      <c r="S1246"/>
    </row>
    <row r="1247" spans="18:19" x14ac:dyDescent="0.25">
      <c r="R1247"/>
      <c r="S1247"/>
    </row>
    <row r="1248" spans="18:19" x14ac:dyDescent="0.25">
      <c r="R1248"/>
      <c r="S1248"/>
    </row>
    <row r="1249" spans="18:19" x14ac:dyDescent="0.25">
      <c r="R1249"/>
      <c r="S1249"/>
    </row>
    <row r="1250" spans="18:19" x14ac:dyDescent="0.25">
      <c r="R1250"/>
      <c r="S1250"/>
    </row>
    <row r="1251" spans="18:19" x14ac:dyDescent="0.25">
      <c r="R1251"/>
      <c r="S1251"/>
    </row>
    <row r="1252" spans="18:19" x14ac:dyDescent="0.25">
      <c r="R1252"/>
      <c r="S1252"/>
    </row>
    <row r="1253" spans="18:19" x14ac:dyDescent="0.25">
      <c r="R1253"/>
      <c r="S1253"/>
    </row>
    <row r="1254" spans="18:19" x14ac:dyDescent="0.25">
      <c r="R1254"/>
      <c r="S1254"/>
    </row>
    <row r="1255" spans="18:19" x14ac:dyDescent="0.25">
      <c r="R1255"/>
      <c r="S1255"/>
    </row>
    <row r="1256" spans="18:19" x14ac:dyDescent="0.25">
      <c r="R1256"/>
      <c r="S1256"/>
    </row>
    <row r="1257" spans="18:19" x14ac:dyDescent="0.25">
      <c r="R1257"/>
      <c r="S1257"/>
    </row>
    <row r="1258" spans="18:19" x14ac:dyDescent="0.25">
      <c r="R1258"/>
      <c r="S1258"/>
    </row>
    <row r="1259" spans="18:19" x14ac:dyDescent="0.25">
      <c r="R1259"/>
      <c r="S1259"/>
    </row>
    <row r="1260" spans="18:19" x14ac:dyDescent="0.25">
      <c r="R1260"/>
      <c r="S1260"/>
    </row>
    <row r="1261" spans="18:19" x14ac:dyDescent="0.25">
      <c r="R1261"/>
      <c r="S1261"/>
    </row>
    <row r="1262" spans="18:19" x14ac:dyDescent="0.25">
      <c r="R1262"/>
      <c r="S1262"/>
    </row>
    <row r="1263" spans="18:19" x14ac:dyDescent="0.25">
      <c r="R1263"/>
      <c r="S1263"/>
    </row>
    <row r="1264" spans="18:19" x14ac:dyDescent="0.25">
      <c r="R1264"/>
      <c r="S1264"/>
    </row>
    <row r="1265" spans="18:19" x14ac:dyDescent="0.25">
      <c r="R1265"/>
      <c r="S1265"/>
    </row>
    <row r="1266" spans="18:19" x14ac:dyDescent="0.25">
      <c r="R1266"/>
      <c r="S1266"/>
    </row>
    <row r="1267" spans="18:19" x14ac:dyDescent="0.25">
      <c r="R1267"/>
      <c r="S1267"/>
    </row>
    <row r="1268" spans="18:19" x14ac:dyDescent="0.25">
      <c r="R1268"/>
      <c r="S1268"/>
    </row>
    <row r="1269" spans="18:19" x14ac:dyDescent="0.25">
      <c r="R1269"/>
      <c r="S1269"/>
    </row>
    <row r="1270" spans="18:19" x14ac:dyDescent="0.25">
      <c r="R1270"/>
      <c r="S1270"/>
    </row>
    <row r="1271" spans="18:19" x14ac:dyDescent="0.25">
      <c r="R1271"/>
      <c r="S1271"/>
    </row>
    <row r="1272" spans="18:19" x14ac:dyDescent="0.25">
      <c r="R1272"/>
      <c r="S1272"/>
    </row>
    <row r="1273" spans="18:19" x14ac:dyDescent="0.25">
      <c r="R1273"/>
      <c r="S1273"/>
    </row>
    <row r="1274" spans="18:19" x14ac:dyDescent="0.25">
      <c r="R1274"/>
      <c r="S1274"/>
    </row>
    <row r="1275" spans="18:19" x14ac:dyDescent="0.25">
      <c r="R1275"/>
      <c r="S1275"/>
    </row>
    <row r="1276" spans="18:19" x14ac:dyDescent="0.25">
      <c r="R1276"/>
      <c r="S1276"/>
    </row>
    <row r="1277" spans="18:19" x14ac:dyDescent="0.25">
      <c r="R1277"/>
      <c r="S1277"/>
    </row>
    <row r="1278" spans="18:19" x14ac:dyDescent="0.25">
      <c r="R1278"/>
      <c r="S1278"/>
    </row>
    <row r="1279" spans="18:19" x14ac:dyDescent="0.25">
      <c r="R1279"/>
      <c r="S1279"/>
    </row>
    <row r="1280" spans="18:19" x14ac:dyDescent="0.25">
      <c r="R1280"/>
      <c r="S1280"/>
    </row>
    <row r="1281" spans="18:19" x14ac:dyDescent="0.25">
      <c r="R1281"/>
      <c r="S1281"/>
    </row>
    <row r="1282" spans="18:19" x14ac:dyDescent="0.25">
      <c r="R1282"/>
      <c r="S1282"/>
    </row>
    <row r="1283" spans="18:19" x14ac:dyDescent="0.25">
      <c r="R1283"/>
      <c r="S1283"/>
    </row>
    <row r="1284" spans="18:19" x14ac:dyDescent="0.25">
      <c r="R1284"/>
      <c r="S1284"/>
    </row>
    <row r="1285" spans="18:19" x14ac:dyDescent="0.25">
      <c r="R1285"/>
      <c r="S1285"/>
    </row>
    <row r="1286" spans="18:19" x14ac:dyDescent="0.25">
      <c r="R1286"/>
      <c r="S1286"/>
    </row>
    <row r="1287" spans="18:19" x14ac:dyDescent="0.25">
      <c r="R1287"/>
      <c r="S1287"/>
    </row>
    <row r="1288" spans="18:19" x14ac:dyDescent="0.25">
      <c r="R1288"/>
      <c r="S1288"/>
    </row>
    <row r="1289" spans="18:19" x14ac:dyDescent="0.25">
      <c r="R1289"/>
      <c r="S1289"/>
    </row>
    <row r="1290" spans="18:19" x14ac:dyDescent="0.25">
      <c r="R1290"/>
      <c r="S1290"/>
    </row>
    <row r="1291" spans="18:19" x14ac:dyDescent="0.25">
      <c r="R1291"/>
      <c r="S1291"/>
    </row>
    <row r="1292" spans="18:19" x14ac:dyDescent="0.25">
      <c r="R1292"/>
      <c r="S1292"/>
    </row>
    <row r="1293" spans="18:19" x14ac:dyDescent="0.25">
      <c r="R1293"/>
      <c r="S1293"/>
    </row>
    <row r="1294" spans="18:19" x14ac:dyDescent="0.25">
      <c r="R1294"/>
      <c r="S1294"/>
    </row>
    <row r="1295" spans="18:19" x14ac:dyDescent="0.25">
      <c r="R1295"/>
      <c r="S1295"/>
    </row>
    <row r="1296" spans="18:19" x14ac:dyDescent="0.25">
      <c r="R1296"/>
      <c r="S1296"/>
    </row>
    <row r="1297" spans="18:19" x14ac:dyDescent="0.25">
      <c r="R1297"/>
      <c r="S1297"/>
    </row>
    <row r="1298" spans="18:19" x14ac:dyDescent="0.25">
      <c r="R1298"/>
      <c r="S1298"/>
    </row>
    <row r="1299" spans="18:19" x14ac:dyDescent="0.25">
      <c r="R1299"/>
      <c r="S1299"/>
    </row>
    <row r="1300" spans="18:19" x14ac:dyDescent="0.25">
      <c r="R1300"/>
      <c r="S1300"/>
    </row>
    <row r="1301" spans="18:19" x14ac:dyDescent="0.25">
      <c r="R1301"/>
      <c r="S1301"/>
    </row>
    <row r="1302" spans="18:19" x14ac:dyDescent="0.25">
      <c r="R1302"/>
      <c r="S1302"/>
    </row>
    <row r="1303" spans="18:19" x14ac:dyDescent="0.25">
      <c r="R1303"/>
      <c r="S1303"/>
    </row>
    <row r="1304" spans="18:19" x14ac:dyDescent="0.25">
      <c r="R1304"/>
      <c r="S1304"/>
    </row>
    <row r="1305" spans="18:19" x14ac:dyDescent="0.25">
      <c r="R1305"/>
      <c r="S1305"/>
    </row>
    <row r="1306" spans="18:19" x14ac:dyDescent="0.25">
      <c r="R1306"/>
      <c r="S1306"/>
    </row>
    <row r="1307" spans="18:19" x14ac:dyDescent="0.25">
      <c r="R1307"/>
      <c r="S1307"/>
    </row>
    <row r="1308" spans="18:19" x14ac:dyDescent="0.25">
      <c r="R1308"/>
      <c r="S1308"/>
    </row>
    <row r="1309" spans="18:19" x14ac:dyDescent="0.25">
      <c r="R1309"/>
      <c r="S1309"/>
    </row>
    <row r="1310" spans="18:19" x14ac:dyDescent="0.25">
      <c r="R1310"/>
      <c r="S1310"/>
    </row>
    <row r="1311" spans="18:19" x14ac:dyDescent="0.25">
      <c r="R1311"/>
      <c r="S1311"/>
    </row>
    <row r="1312" spans="18:19" x14ac:dyDescent="0.25">
      <c r="R1312"/>
      <c r="S1312"/>
    </row>
    <row r="1313" spans="18:19" x14ac:dyDescent="0.25">
      <c r="R1313"/>
      <c r="S1313"/>
    </row>
    <row r="1314" spans="18:19" x14ac:dyDescent="0.25">
      <c r="R1314"/>
      <c r="S1314"/>
    </row>
    <row r="1315" spans="18:19" x14ac:dyDescent="0.25">
      <c r="R1315"/>
      <c r="S1315"/>
    </row>
    <row r="1316" spans="18:19" x14ac:dyDescent="0.25">
      <c r="R1316"/>
      <c r="S1316"/>
    </row>
    <row r="1317" spans="18:19" x14ac:dyDescent="0.25">
      <c r="R1317"/>
      <c r="S1317"/>
    </row>
    <row r="1318" spans="18:19" x14ac:dyDescent="0.25">
      <c r="R1318"/>
      <c r="S1318"/>
    </row>
    <row r="1319" spans="18:19" x14ac:dyDescent="0.25">
      <c r="R1319"/>
      <c r="S1319"/>
    </row>
    <row r="1320" spans="18:19" x14ac:dyDescent="0.25">
      <c r="R1320"/>
      <c r="S1320"/>
    </row>
    <row r="1321" spans="18:19" x14ac:dyDescent="0.25">
      <c r="R1321"/>
      <c r="S1321"/>
    </row>
    <row r="1322" spans="18:19" x14ac:dyDescent="0.25">
      <c r="R1322"/>
      <c r="S1322"/>
    </row>
    <row r="1323" spans="18:19" x14ac:dyDescent="0.25">
      <c r="R1323"/>
      <c r="S1323"/>
    </row>
    <row r="1324" spans="18:19" x14ac:dyDescent="0.25">
      <c r="R1324"/>
      <c r="S1324"/>
    </row>
    <row r="1325" spans="18:19" x14ac:dyDescent="0.25">
      <c r="R1325"/>
      <c r="S1325"/>
    </row>
    <row r="1326" spans="18:19" x14ac:dyDescent="0.25">
      <c r="R1326"/>
      <c r="S1326"/>
    </row>
    <row r="1327" spans="18:19" x14ac:dyDescent="0.25">
      <c r="R1327"/>
      <c r="S1327"/>
    </row>
    <row r="1328" spans="18:19" x14ac:dyDescent="0.25">
      <c r="R1328"/>
      <c r="S1328"/>
    </row>
    <row r="1329" spans="18:19" x14ac:dyDescent="0.25">
      <c r="R1329"/>
      <c r="S1329"/>
    </row>
    <row r="1330" spans="18:19" x14ac:dyDescent="0.25">
      <c r="R1330"/>
      <c r="S1330"/>
    </row>
    <row r="1331" spans="18:19" x14ac:dyDescent="0.25">
      <c r="R1331"/>
      <c r="S1331"/>
    </row>
    <row r="1332" spans="18:19" x14ac:dyDescent="0.25">
      <c r="R1332"/>
      <c r="S1332"/>
    </row>
    <row r="1333" spans="18:19" x14ac:dyDescent="0.25">
      <c r="R1333"/>
      <c r="S1333"/>
    </row>
    <row r="1334" spans="18:19" x14ac:dyDescent="0.25">
      <c r="R1334"/>
      <c r="S1334"/>
    </row>
    <row r="1335" spans="18:19" x14ac:dyDescent="0.25">
      <c r="R1335"/>
      <c r="S1335"/>
    </row>
    <row r="1336" spans="18:19" x14ac:dyDescent="0.25">
      <c r="R1336"/>
      <c r="S1336"/>
    </row>
    <row r="1337" spans="18:19" x14ac:dyDescent="0.25">
      <c r="R1337"/>
      <c r="S1337"/>
    </row>
    <row r="1338" spans="18:19" x14ac:dyDescent="0.25">
      <c r="R1338"/>
      <c r="S1338"/>
    </row>
    <row r="1339" spans="18:19" x14ac:dyDescent="0.25">
      <c r="R1339"/>
      <c r="S1339"/>
    </row>
    <row r="1340" spans="18:19" x14ac:dyDescent="0.25">
      <c r="R1340"/>
      <c r="S1340"/>
    </row>
    <row r="1341" spans="18:19" x14ac:dyDescent="0.25">
      <c r="R1341"/>
      <c r="S1341"/>
    </row>
    <row r="1342" spans="18:19" x14ac:dyDescent="0.25">
      <c r="R1342"/>
      <c r="S1342"/>
    </row>
    <row r="1343" spans="18:19" x14ac:dyDescent="0.25">
      <c r="R1343"/>
      <c r="S1343"/>
    </row>
    <row r="1344" spans="18:19" x14ac:dyDescent="0.25">
      <c r="R1344"/>
      <c r="S1344"/>
    </row>
    <row r="1345" spans="18:19" x14ac:dyDescent="0.25">
      <c r="R1345"/>
      <c r="S1345"/>
    </row>
    <row r="1346" spans="18:19" x14ac:dyDescent="0.25">
      <c r="R1346"/>
      <c r="S1346"/>
    </row>
    <row r="1347" spans="18:19" x14ac:dyDescent="0.25">
      <c r="R1347"/>
      <c r="S1347"/>
    </row>
    <row r="1348" spans="18:19" x14ac:dyDescent="0.25">
      <c r="R1348"/>
      <c r="S1348"/>
    </row>
    <row r="1349" spans="18:19" x14ac:dyDescent="0.25">
      <c r="R1349"/>
      <c r="S1349"/>
    </row>
    <row r="1350" spans="18:19" x14ac:dyDescent="0.25">
      <c r="R1350"/>
      <c r="S1350"/>
    </row>
    <row r="1351" spans="18:19" x14ac:dyDescent="0.25">
      <c r="R1351"/>
      <c r="S1351"/>
    </row>
    <row r="1352" spans="18:19" x14ac:dyDescent="0.25">
      <c r="R1352"/>
      <c r="S1352"/>
    </row>
    <row r="1353" spans="18:19" x14ac:dyDescent="0.25">
      <c r="R1353"/>
      <c r="S1353"/>
    </row>
    <row r="1354" spans="18:19" x14ac:dyDescent="0.25">
      <c r="R1354"/>
      <c r="S1354"/>
    </row>
    <row r="1355" spans="18:19" x14ac:dyDescent="0.25">
      <c r="R1355"/>
      <c r="S1355"/>
    </row>
    <row r="1356" spans="18:19" x14ac:dyDescent="0.25">
      <c r="R1356"/>
      <c r="S1356"/>
    </row>
    <row r="1357" spans="18:19" x14ac:dyDescent="0.25">
      <c r="R1357"/>
      <c r="S1357"/>
    </row>
    <row r="1358" spans="18:19" x14ac:dyDescent="0.25">
      <c r="R1358"/>
      <c r="S1358"/>
    </row>
    <row r="1359" spans="18:19" x14ac:dyDescent="0.25">
      <c r="R1359"/>
      <c r="S1359"/>
    </row>
    <row r="1360" spans="18:19" x14ac:dyDescent="0.25">
      <c r="R1360"/>
      <c r="S1360"/>
    </row>
    <row r="1361" spans="18:19" x14ac:dyDescent="0.25">
      <c r="R1361"/>
      <c r="S1361"/>
    </row>
    <row r="1362" spans="18:19" x14ac:dyDescent="0.25">
      <c r="R1362"/>
      <c r="S1362"/>
    </row>
    <row r="1363" spans="18:19" x14ac:dyDescent="0.25">
      <c r="R1363"/>
      <c r="S1363"/>
    </row>
    <row r="1364" spans="18:19" x14ac:dyDescent="0.25">
      <c r="R1364"/>
      <c r="S1364"/>
    </row>
    <row r="1365" spans="18:19" x14ac:dyDescent="0.25">
      <c r="R1365"/>
      <c r="S1365"/>
    </row>
    <row r="1366" spans="18:19" x14ac:dyDescent="0.25">
      <c r="R1366"/>
      <c r="S1366"/>
    </row>
    <row r="1367" spans="18:19" x14ac:dyDescent="0.25">
      <c r="R1367"/>
      <c r="S1367"/>
    </row>
    <row r="1368" spans="18:19" x14ac:dyDescent="0.25">
      <c r="R1368"/>
      <c r="S1368"/>
    </row>
    <row r="1369" spans="18:19" x14ac:dyDescent="0.25">
      <c r="R1369"/>
      <c r="S1369"/>
    </row>
    <row r="1370" spans="18:19" x14ac:dyDescent="0.25">
      <c r="R1370"/>
      <c r="S1370"/>
    </row>
    <row r="1371" spans="18:19" x14ac:dyDescent="0.25">
      <c r="R1371"/>
      <c r="S1371"/>
    </row>
    <row r="1372" spans="18:19" x14ac:dyDescent="0.25">
      <c r="R1372"/>
      <c r="S1372"/>
    </row>
    <row r="1373" spans="18:19" x14ac:dyDescent="0.25">
      <c r="R1373"/>
      <c r="S1373"/>
    </row>
    <row r="1374" spans="18:19" x14ac:dyDescent="0.25">
      <c r="R1374"/>
      <c r="S1374"/>
    </row>
    <row r="1375" spans="18:19" x14ac:dyDescent="0.25">
      <c r="R1375"/>
      <c r="S1375"/>
    </row>
    <row r="1376" spans="18:19" x14ac:dyDescent="0.25">
      <c r="R1376"/>
      <c r="S1376"/>
    </row>
    <row r="1377" spans="18:19" x14ac:dyDescent="0.25">
      <c r="R1377"/>
      <c r="S1377"/>
    </row>
    <row r="1378" spans="18:19" x14ac:dyDescent="0.25">
      <c r="R1378"/>
      <c r="S1378"/>
    </row>
    <row r="1379" spans="18:19" x14ac:dyDescent="0.25">
      <c r="R1379"/>
      <c r="S1379"/>
    </row>
    <row r="1380" spans="18:19" x14ac:dyDescent="0.25">
      <c r="R1380"/>
      <c r="S1380"/>
    </row>
    <row r="1381" spans="18:19" x14ac:dyDescent="0.25">
      <c r="R1381"/>
      <c r="S1381"/>
    </row>
    <row r="1382" spans="18:19" x14ac:dyDescent="0.25">
      <c r="R1382"/>
      <c r="S1382"/>
    </row>
    <row r="1383" spans="18:19" x14ac:dyDescent="0.25">
      <c r="R1383"/>
      <c r="S1383"/>
    </row>
    <row r="1384" spans="18:19" x14ac:dyDescent="0.25">
      <c r="R1384"/>
      <c r="S1384"/>
    </row>
    <row r="1385" spans="18:19" x14ac:dyDescent="0.25">
      <c r="R1385"/>
      <c r="S1385"/>
    </row>
    <row r="1386" spans="18:19" x14ac:dyDescent="0.25">
      <c r="R1386"/>
      <c r="S1386"/>
    </row>
    <row r="1387" spans="18:19" x14ac:dyDescent="0.25">
      <c r="R1387"/>
      <c r="S1387"/>
    </row>
    <row r="1388" spans="18:19" x14ac:dyDescent="0.25">
      <c r="R1388"/>
      <c r="S1388"/>
    </row>
    <row r="1389" spans="18:19" x14ac:dyDescent="0.25">
      <c r="R1389"/>
      <c r="S1389"/>
    </row>
    <row r="1390" spans="18:19" x14ac:dyDescent="0.25">
      <c r="R1390"/>
      <c r="S1390"/>
    </row>
    <row r="1391" spans="18:19" x14ac:dyDescent="0.25">
      <c r="R1391"/>
      <c r="S1391"/>
    </row>
    <row r="1392" spans="18:19" x14ac:dyDescent="0.25">
      <c r="R1392"/>
      <c r="S1392"/>
    </row>
    <row r="1393" spans="18:19" x14ac:dyDescent="0.25">
      <c r="R1393"/>
      <c r="S1393"/>
    </row>
    <row r="1394" spans="18:19" x14ac:dyDescent="0.25">
      <c r="R1394"/>
      <c r="S1394"/>
    </row>
    <row r="1395" spans="18:19" x14ac:dyDescent="0.25">
      <c r="R1395"/>
      <c r="S1395"/>
    </row>
    <row r="1396" spans="18:19" x14ac:dyDescent="0.25">
      <c r="R1396"/>
      <c r="S1396"/>
    </row>
    <row r="1397" spans="18:19" x14ac:dyDescent="0.25">
      <c r="R1397"/>
      <c r="S1397"/>
    </row>
    <row r="1398" spans="18:19" x14ac:dyDescent="0.25">
      <c r="R1398"/>
      <c r="S1398"/>
    </row>
    <row r="1399" spans="18:19" x14ac:dyDescent="0.25">
      <c r="R1399"/>
      <c r="S1399"/>
    </row>
    <row r="1400" spans="18:19" x14ac:dyDescent="0.25">
      <c r="R1400"/>
      <c r="S1400"/>
    </row>
    <row r="1401" spans="18:19" x14ac:dyDescent="0.25">
      <c r="R1401"/>
      <c r="S1401"/>
    </row>
    <row r="1402" spans="18:19" x14ac:dyDescent="0.25">
      <c r="R1402"/>
      <c r="S1402"/>
    </row>
    <row r="1403" spans="18:19" x14ac:dyDescent="0.25">
      <c r="R1403"/>
      <c r="S1403"/>
    </row>
    <row r="1404" spans="18:19" x14ac:dyDescent="0.25">
      <c r="R1404"/>
      <c r="S1404"/>
    </row>
    <row r="1405" spans="18:19" x14ac:dyDescent="0.25">
      <c r="R1405"/>
      <c r="S1405"/>
    </row>
    <row r="1406" spans="18:19" x14ac:dyDescent="0.25">
      <c r="R1406"/>
      <c r="S1406"/>
    </row>
    <row r="1407" spans="18:19" x14ac:dyDescent="0.25">
      <c r="R1407"/>
      <c r="S1407"/>
    </row>
    <row r="1408" spans="18:19" x14ac:dyDescent="0.25">
      <c r="R1408"/>
      <c r="S1408"/>
    </row>
    <row r="1409" spans="18:19" x14ac:dyDescent="0.25">
      <c r="R1409"/>
      <c r="S1409"/>
    </row>
    <row r="1410" spans="18:19" x14ac:dyDescent="0.25">
      <c r="R1410"/>
      <c r="S1410"/>
    </row>
    <row r="1411" spans="18:19" x14ac:dyDescent="0.25">
      <c r="R1411"/>
      <c r="S1411"/>
    </row>
    <row r="1412" spans="18:19" x14ac:dyDescent="0.25">
      <c r="R1412"/>
      <c r="S1412"/>
    </row>
    <row r="1413" spans="18:19" x14ac:dyDescent="0.25">
      <c r="R1413"/>
      <c r="S1413"/>
    </row>
    <row r="1414" spans="18:19" x14ac:dyDescent="0.25">
      <c r="R1414"/>
      <c r="S1414"/>
    </row>
    <row r="1415" spans="18:19" x14ac:dyDescent="0.25">
      <c r="R1415"/>
      <c r="S1415"/>
    </row>
    <row r="1416" spans="18:19" x14ac:dyDescent="0.25">
      <c r="R1416"/>
      <c r="S1416"/>
    </row>
    <row r="1417" spans="18:19" x14ac:dyDescent="0.25">
      <c r="R1417"/>
      <c r="S1417"/>
    </row>
    <row r="1418" spans="18:19" x14ac:dyDescent="0.25">
      <c r="R1418"/>
      <c r="S1418"/>
    </row>
    <row r="1419" spans="18:19" x14ac:dyDescent="0.25">
      <c r="R1419"/>
      <c r="S1419"/>
    </row>
    <row r="1420" spans="18:19" x14ac:dyDescent="0.25">
      <c r="R1420"/>
      <c r="S1420"/>
    </row>
    <row r="1421" spans="18:19" x14ac:dyDescent="0.25">
      <c r="R1421"/>
      <c r="S1421"/>
    </row>
    <row r="1422" spans="18:19" x14ac:dyDescent="0.25">
      <c r="R1422"/>
      <c r="S1422"/>
    </row>
    <row r="1423" spans="18:19" x14ac:dyDescent="0.25">
      <c r="R1423"/>
      <c r="S1423"/>
    </row>
    <row r="1424" spans="18:19" x14ac:dyDescent="0.25">
      <c r="R1424"/>
      <c r="S1424"/>
    </row>
    <row r="1425" spans="18:19" x14ac:dyDescent="0.25">
      <c r="R1425"/>
      <c r="S1425"/>
    </row>
    <row r="1426" spans="18:19" x14ac:dyDescent="0.25">
      <c r="R1426"/>
      <c r="S1426"/>
    </row>
    <row r="1427" spans="18:19" x14ac:dyDescent="0.25">
      <c r="R1427"/>
      <c r="S1427"/>
    </row>
    <row r="1428" spans="18:19" x14ac:dyDescent="0.25">
      <c r="R1428"/>
      <c r="S1428"/>
    </row>
    <row r="1429" spans="18:19" x14ac:dyDescent="0.25">
      <c r="R1429"/>
      <c r="S1429"/>
    </row>
    <row r="1430" spans="18:19" x14ac:dyDescent="0.25">
      <c r="R1430"/>
      <c r="S1430"/>
    </row>
    <row r="1431" spans="18:19" x14ac:dyDescent="0.25">
      <c r="R1431"/>
      <c r="S1431"/>
    </row>
    <row r="1432" spans="18:19" x14ac:dyDescent="0.25">
      <c r="R1432"/>
      <c r="S1432"/>
    </row>
    <row r="1433" spans="18:19" x14ac:dyDescent="0.25">
      <c r="R1433"/>
      <c r="S1433"/>
    </row>
    <row r="1434" spans="18:19" x14ac:dyDescent="0.25">
      <c r="R1434"/>
      <c r="S1434"/>
    </row>
    <row r="1435" spans="18:19" x14ac:dyDescent="0.25">
      <c r="R1435"/>
      <c r="S1435"/>
    </row>
    <row r="1436" spans="18:19" x14ac:dyDescent="0.25">
      <c r="R1436"/>
      <c r="S1436"/>
    </row>
    <row r="1437" spans="18:19" x14ac:dyDescent="0.25">
      <c r="R1437"/>
      <c r="S1437"/>
    </row>
    <row r="1438" spans="18:19" x14ac:dyDescent="0.25">
      <c r="R1438"/>
      <c r="S1438"/>
    </row>
    <row r="1439" spans="18:19" x14ac:dyDescent="0.25">
      <c r="R1439"/>
      <c r="S1439"/>
    </row>
    <row r="1440" spans="18:19" x14ac:dyDescent="0.25">
      <c r="R1440"/>
      <c r="S1440"/>
    </row>
    <row r="1441" spans="18:19" x14ac:dyDescent="0.25">
      <c r="R1441"/>
      <c r="S1441"/>
    </row>
    <row r="1442" spans="18:19" x14ac:dyDescent="0.25">
      <c r="R1442"/>
      <c r="S1442"/>
    </row>
    <row r="1443" spans="18:19" x14ac:dyDescent="0.25">
      <c r="R1443"/>
      <c r="S1443"/>
    </row>
    <row r="1444" spans="18:19" x14ac:dyDescent="0.25">
      <c r="R1444"/>
      <c r="S1444"/>
    </row>
    <row r="1445" spans="18:19" x14ac:dyDescent="0.25">
      <c r="R1445"/>
      <c r="S1445"/>
    </row>
    <row r="1446" spans="18:19" x14ac:dyDescent="0.25">
      <c r="R1446"/>
      <c r="S1446"/>
    </row>
    <row r="1447" spans="18:19" x14ac:dyDescent="0.25">
      <c r="R1447"/>
      <c r="S1447"/>
    </row>
    <row r="1448" spans="18:19" x14ac:dyDescent="0.25">
      <c r="R1448"/>
      <c r="S1448"/>
    </row>
    <row r="1449" spans="18:19" x14ac:dyDescent="0.25">
      <c r="R1449"/>
      <c r="S1449"/>
    </row>
    <row r="1450" spans="18:19" x14ac:dyDescent="0.25">
      <c r="R1450"/>
      <c r="S1450"/>
    </row>
    <row r="1451" spans="18:19" x14ac:dyDescent="0.25">
      <c r="R1451"/>
      <c r="S1451"/>
    </row>
    <row r="1452" spans="18:19" x14ac:dyDescent="0.25">
      <c r="R1452"/>
      <c r="S1452"/>
    </row>
    <row r="1453" spans="18:19" x14ac:dyDescent="0.25">
      <c r="R1453"/>
      <c r="S1453"/>
    </row>
    <row r="1454" spans="18:19" x14ac:dyDescent="0.25">
      <c r="R1454"/>
      <c r="S1454"/>
    </row>
    <row r="1455" spans="18:19" x14ac:dyDescent="0.25">
      <c r="R1455"/>
      <c r="S1455"/>
    </row>
    <row r="1456" spans="18:19" x14ac:dyDescent="0.25">
      <c r="R1456"/>
      <c r="S1456"/>
    </row>
    <row r="1457" spans="18:19" x14ac:dyDescent="0.25">
      <c r="R1457"/>
      <c r="S1457"/>
    </row>
    <row r="1458" spans="18:19" x14ac:dyDescent="0.25">
      <c r="R1458"/>
      <c r="S1458"/>
    </row>
    <row r="1459" spans="18:19" x14ac:dyDescent="0.25">
      <c r="R1459"/>
      <c r="S1459"/>
    </row>
    <row r="1460" spans="18:19" x14ac:dyDescent="0.25">
      <c r="R1460"/>
      <c r="S1460"/>
    </row>
    <row r="1461" spans="18:19" x14ac:dyDescent="0.25">
      <c r="R1461"/>
      <c r="S1461"/>
    </row>
    <row r="1462" spans="18:19" x14ac:dyDescent="0.25">
      <c r="R1462"/>
      <c r="S1462"/>
    </row>
    <row r="1463" spans="18:19" x14ac:dyDescent="0.25">
      <c r="R1463"/>
      <c r="S1463"/>
    </row>
    <row r="1464" spans="18:19" x14ac:dyDescent="0.25">
      <c r="R1464"/>
      <c r="S1464"/>
    </row>
    <row r="1465" spans="18:19" x14ac:dyDescent="0.25">
      <c r="R1465"/>
      <c r="S1465"/>
    </row>
    <row r="1466" spans="18:19" x14ac:dyDescent="0.25">
      <c r="R1466"/>
      <c r="S1466"/>
    </row>
    <row r="1467" spans="18:19" x14ac:dyDescent="0.25">
      <c r="R1467"/>
      <c r="S1467"/>
    </row>
    <row r="1468" spans="18:19" x14ac:dyDescent="0.25">
      <c r="R1468"/>
      <c r="S1468"/>
    </row>
    <row r="1469" spans="18:19" x14ac:dyDescent="0.25">
      <c r="R1469"/>
      <c r="S1469"/>
    </row>
    <row r="1470" spans="18:19" x14ac:dyDescent="0.25">
      <c r="R1470"/>
      <c r="S1470"/>
    </row>
    <row r="1471" spans="18:19" x14ac:dyDescent="0.25">
      <c r="R1471"/>
      <c r="S1471"/>
    </row>
    <row r="1472" spans="18:19" x14ac:dyDescent="0.25">
      <c r="R1472"/>
      <c r="S1472"/>
    </row>
    <row r="1473" spans="18:19" x14ac:dyDescent="0.25">
      <c r="R1473"/>
      <c r="S1473"/>
    </row>
    <row r="1474" spans="18:19" x14ac:dyDescent="0.25">
      <c r="R1474"/>
      <c r="S1474"/>
    </row>
    <row r="1475" spans="18:19" x14ac:dyDescent="0.25">
      <c r="R1475"/>
      <c r="S1475"/>
    </row>
    <row r="1476" spans="18:19" x14ac:dyDescent="0.25">
      <c r="R1476"/>
      <c r="S1476"/>
    </row>
    <row r="1477" spans="18:19" x14ac:dyDescent="0.25">
      <c r="R1477"/>
      <c r="S1477"/>
    </row>
    <row r="1478" spans="18:19" x14ac:dyDescent="0.25">
      <c r="R1478"/>
      <c r="S1478"/>
    </row>
    <row r="1479" spans="18:19" x14ac:dyDescent="0.25">
      <c r="R1479"/>
      <c r="S1479"/>
    </row>
    <row r="1480" spans="18:19" x14ac:dyDescent="0.25">
      <c r="R1480"/>
      <c r="S1480"/>
    </row>
    <row r="1481" spans="18:19" x14ac:dyDescent="0.25">
      <c r="R1481"/>
      <c r="S1481"/>
    </row>
    <row r="1482" spans="18:19" x14ac:dyDescent="0.25">
      <c r="R1482"/>
      <c r="S1482"/>
    </row>
    <row r="1483" spans="18:19" x14ac:dyDescent="0.25">
      <c r="R1483"/>
      <c r="S1483"/>
    </row>
    <row r="1484" spans="18:19" x14ac:dyDescent="0.25">
      <c r="R1484"/>
      <c r="S1484"/>
    </row>
    <row r="1485" spans="18:19" x14ac:dyDescent="0.25">
      <c r="R1485"/>
      <c r="S1485"/>
    </row>
    <row r="1486" spans="18:19" x14ac:dyDescent="0.25">
      <c r="R1486"/>
      <c r="S1486"/>
    </row>
    <row r="1487" spans="18:19" x14ac:dyDescent="0.25">
      <c r="R1487"/>
      <c r="S1487"/>
    </row>
    <row r="1488" spans="18:19" x14ac:dyDescent="0.25">
      <c r="R1488"/>
      <c r="S1488"/>
    </row>
    <row r="1489" spans="18:19" x14ac:dyDescent="0.25">
      <c r="R1489"/>
      <c r="S1489"/>
    </row>
    <row r="1490" spans="18:19" x14ac:dyDescent="0.25">
      <c r="R1490"/>
      <c r="S1490"/>
    </row>
    <row r="1491" spans="18:19" x14ac:dyDescent="0.25">
      <c r="R1491"/>
      <c r="S1491"/>
    </row>
    <row r="1492" spans="18:19" x14ac:dyDescent="0.25">
      <c r="R1492"/>
      <c r="S1492"/>
    </row>
    <row r="1493" spans="18:19" x14ac:dyDescent="0.25">
      <c r="R1493"/>
      <c r="S1493"/>
    </row>
    <row r="1494" spans="18:19" x14ac:dyDescent="0.25">
      <c r="R1494"/>
      <c r="S1494"/>
    </row>
    <row r="1495" spans="18:19" x14ac:dyDescent="0.25">
      <c r="R1495"/>
      <c r="S1495"/>
    </row>
    <row r="1496" spans="18:19" x14ac:dyDescent="0.25">
      <c r="R1496"/>
      <c r="S1496"/>
    </row>
    <row r="1497" spans="18:19" x14ac:dyDescent="0.25">
      <c r="R1497"/>
      <c r="S1497"/>
    </row>
    <row r="1498" spans="18:19" x14ac:dyDescent="0.25">
      <c r="R1498"/>
      <c r="S1498"/>
    </row>
    <row r="1499" spans="18:19" x14ac:dyDescent="0.25">
      <c r="R1499"/>
      <c r="S1499"/>
    </row>
    <row r="1500" spans="18:19" x14ac:dyDescent="0.25">
      <c r="R1500"/>
      <c r="S1500"/>
    </row>
    <row r="1501" spans="18:19" x14ac:dyDescent="0.25">
      <c r="R1501"/>
      <c r="S1501"/>
    </row>
    <row r="1502" spans="18:19" x14ac:dyDescent="0.25">
      <c r="R1502"/>
      <c r="S1502"/>
    </row>
    <row r="1503" spans="18:19" x14ac:dyDescent="0.25">
      <c r="R1503"/>
      <c r="S1503"/>
    </row>
    <row r="1504" spans="18:19" x14ac:dyDescent="0.25">
      <c r="R1504"/>
      <c r="S1504"/>
    </row>
    <row r="1505" spans="18:19" x14ac:dyDescent="0.25">
      <c r="R1505"/>
      <c r="S1505"/>
    </row>
    <row r="1506" spans="18:19" x14ac:dyDescent="0.25">
      <c r="R1506"/>
      <c r="S1506"/>
    </row>
    <row r="1507" spans="18:19" x14ac:dyDescent="0.25">
      <c r="R1507"/>
      <c r="S1507"/>
    </row>
    <row r="1508" spans="18:19" x14ac:dyDescent="0.25">
      <c r="R1508"/>
      <c r="S1508"/>
    </row>
    <row r="1509" spans="18:19" x14ac:dyDescent="0.25">
      <c r="R1509"/>
      <c r="S1509"/>
    </row>
    <row r="1510" spans="18:19" x14ac:dyDescent="0.25">
      <c r="R1510"/>
      <c r="S1510"/>
    </row>
    <row r="1511" spans="18:19" x14ac:dyDescent="0.25">
      <c r="R1511"/>
      <c r="S1511"/>
    </row>
    <row r="1512" spans="18:19" x14ac:dyDescent="0.25">
      <c r="R1512"/>
      <c r="S1512"/>
    </row>
    <row r="1513" spans="18:19" x14ac:dyDescent="0.25">
      <c r="R1513"/>
      <c r="S1513"/>
    </row>
    <row r="1514" spans="18:19" x14ac:dyDescent="0.25">
      <c r="R1514"/>
      <c r="S1514"/>
    </row>
    <row r="1515" spans="18:19" x14ac:dyDescent="0.25">
      <c r="R1515"/>
      <c r="S1515"/>
    </row>
    <row r="1516" spans="18:19" x14ac:dyDescent="0.25">
      <c r="R1516"/>
      <c r="S1516"/>
    </row>
    <row r="1517" spans="18:19" x14ac:dyDescent="0.25">
      <c r="R1517"/>
      <c r="S1517"/>
    </row>
    <row r="1518" spans="18:19" x14ac:dyDescent="0.25">
      <c r="R1518"/>
      <c r="S1518"/>
    </row>
    <row r="1519" spans="18:19" x14ac:dyDescent="0.25">
      <c r="R1519"/>
      <c r="S1519"/>
    </row>
    <row r="1520" spans="18:19" x14ac:dyDescent="0.25">
      <c r="R1520"/>
      <c r="S1520"/>
    </row>
    <row r="1521" spans="18:19" x14ac:dyDescent="0.25">
      <c r="R1521"/>
      <c r="S1521"/>
    </row>
    <row r="1522" spans="18:19" x14ac:dyDescent="0.25">
      <c r="R1522"/>
      <c r="S1522"/>
    </row>
    <row r="1523" spans="18:19" x14ac:dyDescent="0.25">
      <c r="R1523"/>
      <c r="S1523"/>
    </row>
    <row r="1524" spans="18:19" x14ac:dyDescent="0.25">
      <c r="R1524"/>
      <c r="S1524"/>
    </row>
    <row r="1525" spans="18:19" x14ac:dyDescent="0.25">
      <c r="R1525"/>
      <c r="S1525"/>
    </row>
    <row r="1526" spans="18:19" x14ac:dyDescent="0.25">
      <c r="R1526"/>
      <c r="S1526"/>
    </row>
    <row r="1527" spans="18:19" x14ac:dyDescent="0.25">
      <c r="R1527"/>
      <c r="S1527"/>
    </row>
    <row r="1528" spans="18:19" x14ac:dyDescent="0.25">
      <c r="R1528"/>
      <c r="S1528"/>
    </row>
    <row r="1529" spans="18:19" x14ac:dyDescent="0.25">
      <c r="R1529"/>
      <c r="S1529"/>
    </row>
    <row r="1530" spans="18:19" x14ac:dyDescent="0.25">
      <c r="R1530"/>
      <c r="S1530"/>
    </row>
    <row r="1531" spans="18:19" x14ac:dyDescent="0.25">
      <c r="R1531"/>
      <c r="S1531"/>
    </row>
    <row r="1532" spans="18:19" x14ac:dyDescent="0.25">
      <c r="R1532"/>
      <c r="S1532"/>
    </row>
    <row r="1533" spans="18:19" x14ac:dyDescent="0.25">
      <c r="R1533"/>
      <c r="S1533"/>
    </row>
    <row r="1534" spans="18:19" x14ac:dyDescent="0.25">
      <c r="R1534"/>
      <c r="S1534"/>
    </row>
    <row r="1535" spans="18:19" x14ac:dyDescent="0.25">
      <c r="R1535"/>
      <c r="S1535"/>
    </row>
    <row r="1536" spans="18:19" x14ac:dyDescent="0.25">
      <c r="R1536"/>
      <c r="S1536"/>
    </row>
    <row r="1537" spans="18:19" x14ac:dyDescent="0.25">
      <c r="R1537"/>
      <c r="S1537"/>
    </row>
    <row r="1538" spans="18:19" x14ac:dyDescent="0.25">
      <c r="R1538"/>
      <c r="S1538"/>
    </row>
    <row r="1539" spans="18:19" x14ac:dyDescent="0.25">
      <c r="R1539"/>
      <c r="S1539"/>
    </row>
    <row r="1540" spans="18:19" x14ac:dyDescent="0.25">
      <c r="R1540"/>
      <c r="S1540"/>
    </row>
    <row r="1541" spans="18:19" x14ac:dyDescent="0.25">
      <c r="R1541"/>
      <c r="S1541"/>
    </row>
    <row r="1542" spans="18:19" x14ac:dyDescent="0.25">
      <c r="R1542"/>
      <c r="S1542"/>
    </row>
    <row r="1543" spans="18:19" x14ac:dyDescent="0.25">
      <c r="R1543"/>
      <c r="S1543"/>
    </row>
    <row r="1544" spans="18:19" x14ac:dyDescent="0.25">
      <c r="R1544"/>
      <c r="S1544"/>
    </row>
    <row r="1545" spans="18:19" x14ac:dyDescent="0.25">
      <c r="R1545"/>
      <c r="S1545"/>
    </row>
    <row r="1546" spans="18:19" x14ac:dyDescent="0.25">
      <c r="R1546"/>
      <c r="S1546"/>
    </row>
    <row r="1547" spans="18:19" x14ac:dyDescent="0.25">
      <c r="R1547"/>
      <c r="S1547"/>
    </row>
    <row r="1548" spans="18:19" x14ac:dyDescent="0.25">
      <c r="R1548"/>
      <c r="S1548"/>
    </row>
    <row r="1549" spans="18:19" x14ac:dyDescent="0.25">
      <c r="R1549"/>
      <c r="S1549"/>
    </row>
    <row r="1550" spans="18:19" x14ac:dyDescent="0.25">
      <c r="R1550"/>
      <c r="S1550"/>
    </row>
    <row r="1551" spans="18:19" x14ac:dyDescent="0.25">
      <c r="R1551"/>
      <c r="S1551"/>
    </row>
    <row r="1552" spans="18:19" x14ac:dyDescent="0.25">
      <c r="R1552"/>
      <c r="S1552"/>
    </row>
    <row r="1553" spans="18:19" x14ac:dyDescent="0.25">
      <c r="R1553"/>
      <c r="S1553"/>
    </row>
    <row r="1554" spans="18:19" x14ac:dyDescent="0.25">
      <c r="R1554"/>
      <c r="S1554"/>
    </row>
    <row r="1555" spans="18:19" x14ac:dyDescent="0.25">
      <c r="R1555"/>
      <c r="S1555"/>
    </row>
    <row r="1556" spans="18:19" x14ac:dyDescent="0.25">
      <c r="R1556"/>
      <c r="S1556"/>
    </row>
    <row r="1557" spans="18:19" x14ac:dyDescent="0.25">
      <c r="R1557"/>
      <c r="S1557"/>
    </row>
    <row r="1558" spans="18:19" x14ac:dyDescent="0.25">
      <c r="R1558"/>
      <c r="S1558"/>
    </row>
    <row r="1559" spans="18:19" x14ac:dyDescent="0.25">
      <c r="R1559"/>
      <c r="S1559"/>
    </row>
    <row r="1560" spans="18:19" x14ac:dyDescent="0.25">
      <c r="R1560"/>
      <c r="S1560"/>
    </row>
    <row r="1561" spans="18:19" x14ac:dyDescent="0.25">
      <c r="R1561"/>
      <c r="S1561"/>
    </row>
    <row r="1562" spans="18:19" x14ac:dyDescent="0.25">
      <c r="R1562"/>
      <c r="S1562"/>
    </row>
    <row r="1563" spans="18:19" x14ac:dyDescent="0.25">
      <c r="R1563"/>
      <c r="S1563"/>
    </row>
    <row r="1564" spans="18:19" x14ac:dyDescent="0.25">
      <c r="R1564"/>
      <c r="S1564"/>
    </row>
    <row r="1565" spans="18:19" x14ac:dyDescent="0.25">
      <c r="R1565"/>
      <c r="S1565"/>
    </row>
    <row r="1566" spans="18:19" x14ac:dyDescent="0.25">
      <c r="R1566"/>
      <c r="S1566"/>
    </row>
    <row r="1567" spans="18:19" x14ac:dyDescent="0.25">
      <c r="R1567"/>
      <c r="S1567"/>
    </row>
    <row r="1568" spans="18:19" x14ac:dyDescent="0.25">
      <c r="R1568"/>
      <c r="S1568"/>
    </row>
    <row r="1569" spans="18:19" x14ac:dyDescent="0.25">
      <c r="R1569"/>
      <c r="S1569"/>
    </row>
    <row r="1570" spans="18:19" x14ac:dyDescent="0.25">
      <c r="R1570"/>
      <c r="S1570"/>
    </row>
    <row r="1571" spans="18:19" x14ac:dyDescent="0.25">
      <c r="R1571"/>
      <c r="S1571"/>
    </row>
    <row r="1572" spans="18:19" x14ac:dyDescent="0.25">
      <c r="R1572"/>
      <c r="S1572"/>
    </row>
    <row r="1573" spans="18:19" x14ac:dyDescent="0.25">
      <c r="R1573"/>
      <c r="S1573"/>
    </row>
    <row r="1574" spans="18:19" x14ac:dyDescent="0.25">
      <c r="R1574"/>
      <c r="S1574"/>
    </row>
    <row r="1575" spans="18:19" x14ac:dyDescent="0.25">
      <c r="R1575"/>
      <c r="S1575"/>
    </row>
    <row r="1576" spans="18:19" x14ac:dyDescent="0.25">
      <c r="R1576"/>
      <c r="S1576"/>
    </row>
    <row r="1577" spans="18:19" x14ac:dyDescent="0.25">
      <c r="R1577"/>
      <c r="S1577"/>
    </row>
    <row r="1578" spans="18:19" x14ac:dyDescent="0.25">
      <c r="R1578"/>
      <c r="S1578"/>
    </row>
    <row r="1579" spans="18:19" x14ac:dyDescent="0.25">
      <c r="R1579"/>
      <c r="S1579"/>
    </row>
    <row r="1580" spans="18:19" x14ac:dyDescent="0.25">
      <c r="R1580"/>
      <c r="S1580"/>
    </row>
    <row r="1581" spans="18:19" x14ac:dyDescent="0.25">
      <c r="R1581"/>
      <c r="S1581"/>
    </row>
    <row r="1582" spans="18:19" x14ac:dyDescent="0.25">
      <c r="R1582"/>
      <c r="S1582"/>
    </row>
    <row r="1583" spans="18:19" x14ac:dyDescent="0.25">
      <c r="R1583"/>
      <c r="S1583"/>
    </row>
    <row r="1584" spans="18:19" x14ac:dyDescent="0.25">
      <c r="R1584"/>
      <c r="S1584"/>
    </row>
    <row r="1585" spans="18:19" x14ac:dyDescent="0.25">
      <c r="R1585"/>
      <c r="S1585"/>
    </row>
    <row r="1586" spans="18:19" x14ac:dyDescent="0.25">
      <c r="R1586"/>
      <c r="S1586"/>
    </row>
    <row r="1587" spans="18:19" x14ac:dyDescent="0.25">
      <c r="R1587"/>
      <c r="S1587"/>
    </row>
    <row r="1588" spans="18:19" x14ac:dyDescent="0.25">
      <c r="R1588"/>
      <c r="S1588"/>
    </row>
    <row r="1589" spans="18:19" x14ac:dyDescent="0.25">
      <c r="R1589"/>
      <c r="S1589"/>
    </row>
    <row r="1590" spans="18:19" x14ac:dyDescent="0.25">
      <c r="R1590"/>
      <c r="S1590"/>
    </row>
    <row r="1591" spans="18:19" x14ac:dyDescent="0.25">
      <c r="R1591"/>
      <c r="S1591"/>
    </row>
    <row r="1592" spans="18:19" x14ac:dyDescent="0.25">
      <c r="R1592"/>
      <c r="S1592"/>
    </row>
    <row r="1593" spans="18:19" x14ac:dyDescent="0.25">
      <c r="R1593"/>
      <c r="S1593"/>
    </row>
    <row r="1594" spans="18:19" x14ac:dyDescent="0.25">
      <c r="R1594"/>
      <c r="S1594"/>
    </row>
    <row r="1595" spans="18:19" x14ac:dyDescent="0.25">
      <c r="R1595"/>
      <c r="S1595"/>
    </row>
    <row r="1596" spans="18:19" x14ac:dyDescent="0.25">
      <c r="R1596"/>
      <c r="S1596"/>
    </row>
    <row r="1597" spans="18:19" x14ac:dyDescent="0.25">
      <c r="R1597"/>
      <c r="S1597"/>
    </row>
    <row r="1598" spans="18:19" x14ac:dyDescent="0.25">
      <c r="R1598"/>
      <c r="S1598"/>
    </row>
    <row r="1599" spans="18:19" x14ac:dyDescent="0.25">
      <c r="R1599"/>
      <c r="S1599"/>
    </row>
    <row r="1600" spans="18:19" x14ac:dyDescent="0.25">
      <c r="R1600"/>
      <c r="S1600"/>
    </row>
    <row r="1601" spans="18:19" x14ac:dyDescent="0.25">
      <c r="R1601"/>
      <c r="S1601"/>
    </row>
    <row r="1602" spans="18:19" x14ac:dyDescent="0.25">
      <c r="R1602"/>
      <c r="S1602"/>
    </row>
    <row r="1603" spans="18:19" x14ac:dyDescent="0.25">
      <c r="R1603"/>
      <c r="S1603"/>
    </row>
    <row r="1604" spans="18:19" x14ac:dyDescent="0.25">
      <c r="R1604"/>
      <c r="S1604"/>
    </row>
    <row r="1605" spans="18:19" x14ac:dyDescent="0.25">
      <c r="R1605"/>
      <c r="S1605"/>
    </row>
    <row r="1606" spans="18:19" x14ac:dyDescent="0.25">
      <c r="R1606"/>
      <c r="S1606"/>
    </row>
    <row r="1607" spans="18:19" x14ac:dyDescent="0.25">
      <c r="R1607"/>
      <c r="S1607"/>
    </row>
    <row r="1608" spans="18:19" x14ac:dyDescent="0.25">
      <c r="R1608"/>
      <c r="S1608"/>
    </row>
    <row r="1609" spans="18:19" x14ac:dyDescent="0.25">
      <c r="R1609"/>
      <c r="S1609"/>
    </row>
    <row r="1610" spans="18:19" x14ac:dyDescent="0.25">
      <c r="R1610"/>
      <c r="S1610"/>
    </row>
    <row r="1611" spans="18:19" x14ac:dyDescent="0.25">
      <c r="R1611"/>
      <c r="S1611"/>
    </row>
    <row r="1612" spans="18:19" x14ac:dyDescent="0.25">
      <c r="R1612"/>
      <c r="S1612"/>
    </row>
    <row r="1613" spans="18:19" x14ac:dyDescent="0.25">
      <c r="R1613"/>
      <c r="S1613"/>
    </row>
    <row r="1614" spans="18:19" x14ac:dyDescent="0.25">
      <c r="R1614"/>
      <c r="S1614"/>
    </row>
    <row r="1615" spans="18:19" x14ac:dyDescent="0.25">
      <c r="R1615"/>
      <c r="S1615"/>
    </row>
    <row r="1616" spans="18:19" x14ac:dyDescent="0.25">
      <c r="R1616"/>
      <c r="S1616"/>
    </row>
    <row r="1617" spans="18:19" x14ac:dyDescent="0.25">
      <c r="R1617"/>
      <c r="S1617"/>
    </row>
    <row r="1618" spans="18:19" x14ac:dyDescent="0.25">
      <c r="R1618"/>
      <c r="S1618"/>
    </row>
    <row r="1619" spans="18:19" x14ac:dyDescent="0.25">
      <c r="R1619"/>
      <c r="S1619"/>
    </row>
    <row r="1620" spans="18:19" x14ac:dyDescent="0.25">
      <c r="R1620"/>
      <c r="S1620"/>
    </row>
    <row r="1621" spans="18:19" x14ac:dyDescent="0.25">
      <c r="R1621"/>
      <c r="S1621"/>
    </row>
    <row r="1622" spans="18:19" x14ac:dyDescent="0.25">
      <c r="R1622"/>
      <c r="S1622"/>
    </row>
    <row r="1623" spans="18:19" x14ac:dyDescent="0.25">
      <c r="R1623"/>
      <c r="S1623"/>
    </row>
    <row r="1624" spans="18:19" x14ac:dyDescent="0.25">
      <c r="R1624"/>
      <c r="S1624"/>
    </row>
    <row r="1625" spans="18:19" x14ac:dyDescent="0.25">
      <c r="R1625"/>
      <c r="S1625"/>
    </row>
    <row r="1626" spans="18:19" x14ac:dyDescent="0.25">
      <c r="R1626"/>
      <c r="S1626"/>
    </row>
    <row r="1627" spans="18:19" x14ac:dyDescent="0.25">
      <c r="R1627"/>
      <c r="S1627"/>
    </row>
    <row r="1628" spans="18:19" x14ac:dyDescent="0.25">
      <c r="R1628"/>
      <c r="S1628"/>
    </row>
    <row r="1629" spans="18:19" x14ac:dyDescent="0.25">
      <c r="R1629"/>
      <c r="S1629"/>
    </row>
    <row r="1630" spans="18:19" x14ac:dyDescent="0.25">
      <c r="R1630"/>
      <c r="S1630"/>
    </row>
    <row r="1631" spans="18:19" x14ac:dyDescent="0.25">
      <c r="R1631"/>
      <c r="S1631"/>
    </row>
    <row r="1632" spans="18:19" x14ac:dyDescent="0.25">
      <c r="R1632"/>
      <c r="S1632"/>
    </row>
    <row r="1633" spans="18:19" x14ac:dyDescent="0.25">
      <c r="R1633"/>
      <c r="S1633"/>
    </row>
    <row r="1634" spans="18:19" x14ac:dyDescent="0.25">
      <c r="R1634"/>
      <c r="S1634"/>
    </row>
    <row r="1635" spans="18:19" x14ac:dyDescent="0.25">
      <c r="R1635"/>
      <c r="S1635"/>
    </row>
    <row r="1636" spans="18:19" x14ac:dyDescent="0.25">
      <c r="R1636"/>
      <c r="S1636"/>
    </row>
    <row r="1637" spans="18:19" x14ac:dyDescent="0.25">
      <c r="R1637"/>
      <c r="S1637"/>
    </row>
    <row r="1638" spans="18:19" x14ac:dyDescent="0.25">
      <c r="R1638"/>
      <c r="S1638"/>
    </row>
    <row r="1639" spans="18:19" x14ac:dyDescent="0.25">
      <c r="R1639"/>
      <c r="S1639"/>
    </row>
    <row r="1640" spans="18:19" x14ac:dyDescent="0.25">
      <c r="R1640"/>
      <c r="S1640"/>
    </row>
    <row r="1641" spans="18:19" x14ac:dyDescent="0.25">
      <c r="R1641"/>
      <c r="S1641"/>
    </row>
    <row r="1642" spans="18:19" x14ac:dyDescent="0.25">
      <c r="R1642"/>
      <c r="S1642"/>
    </row>
  </sheetData>
  <sheetProtection password="CC2B" sheet="1" objects="1" scenarios="1" selectLockedCells="1" pivotTables="0"/>
  <pageMargins left="0.7" right="0.7" top="0.75" bottom="0.75" header="0.3" footer="0.3"/>
  <pageSetup paperSize="9" orientation="portrait" r:id="rId23"/>
  <drawing r:id="rId24"/>
  <tableParts count="1">
    <tablePart r:id="rId2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WA_Fn-UseC_-HR-Employee-Attriti</vt:lpstr>
      <vt:lpstr>WotkSheet</vt:lpstr>
      <vt:lpstr>Dashboard</vt:lpstr>
      <vt:lpstr>Dashboard2</vt:lpstr>
      <vt:lpstr>Pivot Table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Reem</dc:creator>
  <cp:lastModifiedBy>Reem</cp:lastModifiedBy>
  <dcterms:created xsi:type="dcterms:W3CDTF">2026-04-19T16:45:25Z</dcterms:created>
  <dcterms:modified xsi:type="dcterms:W3CDTF">2026-04-22T19:50:29Z</dcterms:modified>
</cp:coreProperties>
</file>