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4b3b95c2b1d01/Documents/"/>
    </mc:Choice>
  </mc:AlternateContent>
  <xr:revisionPtr revIDLastSave="0" documentId="8_{79A0152A-EC6B-4567-BB98-D84FD441E145}" xr6:coauthVersionLast="47" xr6:coauthVersionMax="47" xr10:uidLastSave="{00000000-0000-0000-0000-000000000000}"/>
  <bookViews>
    <workbookView xWindow="-108" yWindow="-108" windowWidth="23256" windowHeight="12456" activeTab="1" xr2:uid="{BA0EE6FB-0E68-4A6E-9077-A97EB45D0299}"/>
  </bookViews>
  <sheets>
    <sheet name="Sheet2" sheetId="2" r:id="rId1"/>
    <sheet name="Sheet1" sheetId="1" r:id="rId2"/>
  </sheets>
  <definedNames>
    <definedName name="_xlnm._FilterDatabase" localSheetId="1" hidden="1">Sheet1!$B$76:$J$81</definedName>
    <definedName name="_xlcn.WorksheetConnection_Sheet1A1G261" hidden="1">Sheet1!$A$1:$G$26</definedName>
  </definedNames>
  <calcPr calcId="191029"/>
  <pivotCaches>
    <pivotCache cacheId="14" r:id="rId3"/>
    <pivotCache cacheId="1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G$2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2" i="1" l="1"/>
  <c r="J145" i="1" a="1"/>
  <c r="J145" i="1" s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B128" i="1"/>
  <c r="I133" i="1"/>
  <c r="I132" i="1"/>
  <c r="I1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B90" i="1"/>
  <c r="B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92253B-BA4A-4BC4-BC7A-44D75807D6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44BF0C4-29A3-492B-8B1B-1C6A23173CCA}" name="WorksheetConnection_Sheet1!$A$1:$G$2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26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<sst xmlns="http://schemas.openxmlformats.org/spreadsheetml/2006/main" count="200" uniqueCount="70">
  <si>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</si>
  <si>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</si>
  <si>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</si>
  <si>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</si>
  <si>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</si>
  <si>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</si>
  <si>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</si>
  <si>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</si>
  <si>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</si>
  <si>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</si>
  <si>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</si>
  <si>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</si>
  <si>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</si>
  <si>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</si>
  <si>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</si>
  <si>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</si>
  <si>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</si>
  <si>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</si>
  <si>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</si>
  <si>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</si>
  <si>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</si>
  <si>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</si>
  <si>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</si>
  <si>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</si>
  <si>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</si>
  <si>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</si>
  <si>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</si>
  <si>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</si>
  <si>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</si>
  <si>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</si>
  <si>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</si>
  <si>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</si>
  <si>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</si>
  <si>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</si>
  <si>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</si>
  <si>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</si>
  <si>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</si>
  <si>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Ques1.</t>
  </si>
  <si>
    <t>a) Use the SORT and FILTER functions to display the top 5 employees with the highest productivity scores.</t>
  </si>
  <si>
    <t>Ans.</t>
  </si>
  <si>
    <t>b) Create a bar chart to visualize the results.</t>
  </si>
  <si>
    <t>Ques2.</t>
  </si>
  <si>
    <t>Row Labels</t>
  </si>
  <si>
    <t>Grand Total</t>
  </si>
  <si>
    <t>StdDev of Productivity_Score</t>
  </si>
  <si>
    <t>Calculate the standard deviation of productivity scores within each department to assess consistency. Which department has the least variation in employee productivity? Use a PivotTable with the STDEV.P function grouped by Department.</t>
  </si>
  <si>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has the least variation in employee productivity, with a standard deviation of</t>
    </r>
    <r>
      <rPr>
        <b/>
        <sz val="11"/>
        <color theme="1"/>
        <rFont val="Calibri"/>
        <family val="2"/>
        <scheme val="minor"/>
      </rPr>
      <t xml:space="preserve"> 2.24.</t>
    </r>
  </si>
  <si>
    <t>Ques3.</t>
  </si>
  <si>
    <t>Ques4.</t>
  </si>
  <si>
    <t>a) Determine which has a stronger influence on Performance Rating: Hours_Worked or Tasks_Completed?                                                                                                                                                                      Use correlation coefficients to compare both relationships.                                                                               Use CORREL function</t>
  </si>
  <si>
    <t>Hours Worked</t>
  </si>
  <si>
    <t>Tasks Completed</t>
  </si>
  <si>
    <r>
      <t>Tasks Completed</t>
    </r>
    <r>
      <rPr>
        <sz val="11"/>
        <color theme="1"/>
        <rFont val="Calibri"/>
        <family val="2"/>
        <scheme val="minor"/>
      </rPr>
      <t xml:space="preserve"> has a slightly stronger influence on </t>
    </r>
    <r>
      <rPr>
        <b/>
        <sz val="11"/>
        <color theme="1"/>
        <rFont val="Calibri"/>
        <family val="2"/>
        <scheme val="minor"/>
      </rPr>
      <t>Performance Rating</t>
    </r>
    <r>
      <rPr>
        <sz val="11"/>
        <color theme="1"/>
        <rFont val="Calibri"/>
        <family val="2"/>
        <scheme val="minor"/>
      </rPr>
      <t xml:space="preserve"> than Hours Worked.</t>
    </r>
  </si>
  <si>
    <t>b) Work Hours and Productivity Correlation.                                      i) Create a scatter plot to visualize the relationship between Hours_Worked and Productivity_Score                                                  ii)  Identify if there is a positive or negative correlation</t>
  </si>
  <si>
    <r>
      <t xml:space="preserve">This is an </t>
    </r>
    <r>
      <rPr>
        <b/>
        <sz val="11"/>
        <color theme="1"/>
        <rFont val="Calibri"/>
        <family val="2"/>
        <scheme val="minor"/>
      </rPr>
      <t>extremely strong positive correlation</t>
    </r>
    <r>
      <rPr>
        <sz val="11"/>
        <color theme="1"/>
        <rFont val="Calibri"/>
        <family val="2"/>
        <scheme val="minor"/>
      </rPr>
      <t xml:space="preserve">, meaning that </t>
    </r>
    <r>
      <rPr>
        <b/>
        <sz val="11"/>
        <color theme="1"/>
        <rFont val="Calibri"/>
        <family val="2"/>
        <scheme val="minor"/>
      </rPr>
      <t>more hours worked tends to result in higher productivity</t>
    </r>
    <r>
      <rPr>
        <sz val="11"/>
        <color theme="1"/>
        <rFont val="Calibri"/>
        <family val="2"/>
        <scheme val="minor"/>
      </rPr>
      <t>.</t>
    </r>
  </si>
  <si>
    <t>Ques5.</t>
  </si>
  <si>
    <t>Underutilized_High_Performer</t>
  </si>
  <si>
    <t>Average Hours Worked</t>
  </si>
  <si>
    <t>Underutilized High Performers Question: Identify employees who:                                                                                                                *Have a Performance Rating ≥ 4, AND                                                                                           * Worked less than the average hours of all employees.                                                These might be underutilized but efficient employees.                                                            Use AVERAGE, FILTER, and logic</t>
  </si>
  <si>
    <t>Ques6.</t>
  </si>
  <si>
    <t>Tasks per Hour Efficiency Question:                                                                               Add a column Tasks per Hour:                                                                                                           Who is the most task-efficient employee based on this metric?                                                                                                                             Compare their performance score and rating.                                                          Apply MAX, INDEX-MATCH, or XLOOKUP to find the top performer and their department.</t>
  </si>
  <si>
    <t>Tasks_Per_Hour</t>
  </si>
  <si>
    <t>Maximum</t>
  </si>
  <si>
    <t>Metric</t>
  </si>
  <si>
    <t>Value</t>
  </si>
  <si>
    <t>Tasks per Hour</t>
  </si>
  <si>
    <t>Productivity Score</t>
  </si>
  <si>
    <t>Performance Rating</t>
  </si>
  <si>
    <t>Arjun not only completes the most tasks per hour but also has excellent productivity and top performance rating.</t>
  </si>
  <si>
    <t>Create a new column PEI (Productivity Efficiency Index) using this formula:         PEI = (Productivity_Score × Performance_Rating) / Hours_Worked                    Rank all employees based on PEI and display the top 3.                                          Use RANK, SORT, or filters in Excel or Google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</si>
</sst>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center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/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Hours_Worked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Sheet1!$B$33:$D$37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Sheet1!$E$33:$E$37</c:f>
              <c:numCache>
                <c:formatCode>General</c:formatCode>
                <c:ptCount val="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F-4D0A-A3F2-41601D6F9AC3}"/>
            </c:ext>
          </c:extLst>
        </c:ser>
        <c:ser>
          <c:idx val="1"/>
          <c:order val="1"/>
          <c:tx>
            <c:strRef>
              <c:f>Sheet1!$F$32</c:f>
              <c:strCache>
                <c:ptCount val="1"/>
                <c:pt idx="0">
                  <c:v>Tasks_Completed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multiLvlStrRef>
              <c:f>Sheet1!$B$33:$D$37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Sheet1!$F$33:$F$37</c:f>
              <c:numCache>
                <c:formatCode>General</c:formatCode>
                <c:ptCount val="5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F-4D0A-A3F2-41601D6F9AC3}"/>
            </c:ext>
          </c:extLst>
        </c:ser>
        <c:ser>
          <c:idx val="2"/>
          <c:order val="2"/>
          <c:tx>
            <c:strRef>
              <c:f>Sheet1!$G$32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multiLvlStrRef>
              <c:f>Sheet1!$B$33:$D$37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Sheet1!$G$33:$G$37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F-4D0A-A3F2-41601D6F9AC3}"/>
            </c:ext>
          </c:extLst>
        </c:ser>
        <c:ser>
          <c:idx val="3"/>
          <c:order val="3"/>
          <c:tx>
            <c:strRef>
              <c:f>Sheet1!$H$32</c:f>
              <c:strCache>
                <c:ptCount val="1"/>
                <c:pt idx="0">
                  <c:v>Performance_Rating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multiLvlStrRef>
              <c:f>Sheet1!$B$33:$D$37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F-4D0A-A3F2-41601D6F9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84861264"/>
        <c:axId val="584855984"/>
        <c:axId val="0"/>
      </c:bar3DChart>
      <c:catAx>
        <c:axId val="5848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5984"/>
        <c:crosses val="autoZero"/>
        <c:auto val="1"/>
        <c:lblAlgn val="ctr"/>
        <c:lblOffset val="100"/>
        <c:noMultiLvlLbl val="0"/>
      </c:catAx>
      <c:valAx>
        <c:axId val="5848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40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85</c:v>
                </c:pt>
                <c:pt idx="12">
                  <c:v>83</c:v>
                </c:pt>
                <c:pt idx="13">
                  <c:v>80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A-46CE-9D16-B5F4D5857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28432"/>
        <c:axId val="849112112"/>
      </c:scatterChart>
      <c:valAx>
        <c:axId val="8491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12112"/>
        <c:crosses val="autoZero"/>
        <c:crossBetween val="midCat"/>
      </c:valAx>
      <c:valAx>
        <c:axId val="8491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5342</xdr:colOff>
      <xdr:row>39</xdr:row>
      <xdr:rowOff>150429</xdr:rowOff>
    </xdr:from>
    <xdr:to>
      <xdr:col>5</xdr:col>
      <xdr:colOff>1072142</xdr:colOff>
      <xdr:row>54</xdr:row>
      <xdr:rowOff>150429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201CF-BE5E-FD8E-7C65-E667F70B0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100</xdr:row>
      <xdr:rowOff>3810</xdr:rowOff>
    </xdr:from>
    <xdr:to>
      <xdr:col>5</xdr:col>
      <xdr:colOff>15240</xdr:colOff>
      <xdr:row>115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6AD14-92B7-4060-91A8-227EB977F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3241</xdr:colOff>
      <xdr:row>75</xdr:row>
      <xdr:rowOff>4992</xdr:rowOff>
    </xdr:from>
    <xdr:to>
      <xdr:col>9</xdr:col>
      <xdr:colOff>726966</xdr:colOff>
      <xdr:row>79</xdr:row>
      <xdr:rowOff>169997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C3A70C-7301-EB41-155F-E812A404E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9586" y="14404164"/>
          <a:ext cx="11803380" cy="90073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ena Sharma" refreshedDate="45824.716825347219" backgroundQuery="1" createdVersion="8" refreshedVersion="8" minRefreshableVersion="3" recordCount="0" supportSubquery="1" supportAdvancedDrill="1" xr:uid="{F2D546CD-D9AA-4529-B416-021A4C9B779E}">
  <cacheSource type="external" connectionId="1"/>
  <cacheFields count="2">
    <cacheField name="[Range].[Department].[Department]" caption="Department" numFmtId="0" hierarchy="2" level="1">
      <sharedItems count="5">
        <s v="Finance"/>
        <s v="HR"/>
        <s v="IT"/>
        <s v="Marketing"/>
        <s v="Sales"/>
      </sharedItems>
    </cacheField>
    <cacheField name="[Measures].[StdDev of Productivity_Score]" caption="StdDev of Productivity_Score" numFmtId="0" hierarchy="10" level="32767"/>
  </cacheFields>
  <cacheHierarchies count="11">
    <cacheHierarchy uniqueName="[Range].[Employee_ID]" caption="Employee_ID" attribute="1" defaultMemberUniqueName="[Range].[Employee_ID].[All]" allUniqueName="[Range].[Employee_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Hours_Worked]" caption="Hours_Worked" attribute="1" defaultMemberUniqueName="[Range].[Hours_Worked].[All]" allUniqueName="[Range].[Hours_Worked].[All]" dimensionUniqueName="[Range]" displayFolder="" count="0" memberValueDatatype="20" unbalanced="0"/>
    <cacheHierarchy uniqueName="[Range].[Tasks_Completed]" caption="Tasks_Completed" attribute="1" defaultMemberUniqueName="[Range].[Tasks_Completed].[All]" allUniqueName="[Range].[Tasks_Completed].[All]" dimensionUniqueName="[Range]" displayFolder="" count="0" memberValueDatatype="20" unbalanced="0"/>
    <cacheHierarchy uniqueName="[Range].[Productivity_Score]" caption="Productivity_Score" attribute="1" defaultMemberUniqueName="[Range].[Productivity_Score].[All]" allUniqueName="[Range].[Productivity_Score].[All]" dimensionUniqueName="[Range]" displayFolder="" count="0" memberValueDatatype="20" unbalanced="0"/>
    <cacheHierarchy uniqueName="[Range].[Performance_Rating]" caption="Performance_Rating" attribute="1" defaultMemberUniqueName="[Range].[Performance_Rating].[All]" allUniqueName="[Range].[Performance_Rating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oductivity_Score]" caption="Sum of Productivity_Scor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 of Productivity_Score]" caption="StdDev of Productivity_Scor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ena Sharma" refreshedDate="45824.716825347219" backgroundQuery="1" createdVersion="8" refreshedVersion="8" minRefreshableVersion="3" recordCount="0" supportSubquery="1" supportAdvancedDrill="1" xr:uid="{D72C17ED-F741-459E-B6BA-DF7877265CE2}">
  <cacheSource type="external" connectionId="1"/>
  <cacheFields count="2">
    <cacheField name="[Range].[Department].[Department]" caption="Department" numFmtId="0" hierarchy="2" level="1">
      <sharedItems count="5">
        <s v="Finance"/>
        <s v="HR"/>
        <s v="IT"/>
        <s v="Marketing"/>
        <s v="Sales"/>
      </sharedItems>
    </cacheField>
    <cacheField name="[Measures].[StdDev of Productivity_Score]" caption="StdDev of Productivity_Score" numFmtId="0" hierarchy="10" level="32767"/>
  </cacheFields>
  <cacheHierarchies count="11">
    <cacheHierarchy uniqueName="[Range].[Employee_ID]" caption="Employee_ID" attribute="1" defaultMemberUniqueName="[Range].[Employee_ID].[All]" allUniqueName="[Range].[Employee_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Hours_Worked]" caption="Hours_Worked" attribute="1" defaultMemberUniqueName="[Range].[Hours_Worked].[All]" allUniqueName="[Range].[Hours_Worked].[All]" dimensionUniqueName="[Range]" displayFolder="" count="0" memberValueDatatype="20" unbalanced="0"/>
    <cacheHierarchy uniqueName="[Range].[Tasks_Completed]" caption="Tasks_Completed" attribute="1" defaultMemberUniqueName="[Range].[Tasks_Completed].[All]" allUniqueName="[Range].[Tasks_Completed].[All]" dimensionUniqueName="[Range]" displayFolder="" count="0" memberValueDatatype="20" unbalanced="0"/>
    <cacheHierarchy uniqueName="[Range].[Productivity_Score]" caption="Productivity_Score" attribute="1" defaultMemberUniqueName="[Range].[Productivity_Score].[All]" allUniqueName="[Range].[Productivity_Score].[All]" dimensionUniqueName="[Range]" displayFolder="" count="0" memberValueDatatype="20" unbalanced="0"/>
    <cacheHierarchy uniqueName="[Range].[Performance_Rating]" caption="Performance_Rating" attribute="1" defaultMemberUniqueName="[Range].[Performance_Rating].[All]" allUniqueName="[Range].[Performance_Rating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oductivity_Score]" caption="Sum of Productivity_Scor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 of Productivity_Score]" caption="StdDev of Productivity_Scor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90856-E478-4AA9-AF75-A651F766213A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1" subtotal="stdDev" baseField="0" baseItem="0" numFmtId="2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tdDev of Productivity_Score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2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00EC4-C4EE-4175-BD72-6F9BE3E3E4C5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1:B6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1" subtotal="stdDev" baseField="0" baseItem="0" numFmtId="2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tdDev of Productivity_Score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2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E59F-C83A-4DE1-8344-31D7F937D174}">
  <dimension ref="A3:B9"/>
  <sheetViews>
    <sheetView workbookViewId="0">
      <selection activeCell="B20" sqref="B20:J22"/>
    </sheetView>
  </sheetViews>
  <sheetFormatPr defaultRowHeight="14.4" x14ac:dyDescent="0.3"/>
  <cols>
    <col min="1" max="1" width="12.5546875" bestFit="1" customWidth="1"/>
    <col min="2" max="2" width="26" bestFit="1" customWidth="1"/>
  </cols>
  <sheetData>
    <row r="3" spans="1:2" x14ac:dyDescent="0.3">
      <c r="A3" s="11" t="s">
        <v>42</v>
      </c>
      <c r="B3" t="s">
        <v>44</v>
      </c>
    </row>
    <row r="4" spans="1:2" x14ac:dyDescent="0.3">
      <c r="A4" s="12" t="s">
        <v>16</v>
      </c>
      <c r="B4" s="13">
        <v>3.415650255319866</v>
      </c>
    </row>
    <row r="5" spans="1:2" x14ac:dyDescent="0.3">
      <c r="A5" s="12" t="s">
        <v>12</v>
      </c>
      <c r="B5" s="13">
        <v>3.9623225512317668</v>
      </c>
    </row>
    <row r="6" spans="1:2" x14ac:dyDescent="0.3">
      <c r="A6" s="12" t="s">
        <v>14</v>
      </c>
      <c r="B6" s="13">
        <v>5.2630789467763757</v>
      </c>
    </row>
    <row r="7" spans="1:2" x14ac:dyDescent="0.3">
      <c r="A7" s="12" t="s">
        <v>10</v>
      </c>
      <c r="B7" s="13">
        <v>2.2360679774997898</v>
      </c>
    </row>
    <row r="8" spans="1:2" x14ac:dyDescent="0.3">
      <c r="A8" s="12" t="s">
        <v>8</v>
      </c>
      <c r="B8" s="13">
        <v>4.7923550230202219</v>
      </c>
    </row>
    <row r="9" spans="1:2" x14ac:dyDescent="0.3">
      <c r="A9" s="12" t="s">
        <v>43</v>
      </c>
      <c r="B9" s="13">
        <v>12.668859459319927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5808-A4B8-423B-B473-40D41A354766}">
  <dimension ref="A1:M179"/>
  <sheetViews>
    <sheetView tabSelected="1" topLeftCell="A114" zoomScale="87" workbookViewId="0">
      <selection activeCell="D174" sqref="D174"/>
    </sheetView>
  </sheetViews>
  <sheetFormatPr defaultRowHeight="14.4" x14ac:dyDescent="0.3"/>
  <cols>
    <col min="1" max="1" width="21.44140625" bestFit="1" customWidth="1"/>
    <col min="2" max="2" width="27.2187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22.88671875" bestFit="1" customWidth="1"/>
    <col min="8" max="9" width="27" bestFit="1" customWidth="1"/>
    <col min="10" max="10" width="14.88671875" bestFit="1" customWidth="1"/>
  </cols>
  <sheetData>
    <row r="1" spans="1:8" ht="25.8" customHeight="1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3" t="s">
        <v>6</v>
      </c>
      <c r="H1" s="3" t="s">
        <v>56</v>
      </c>
    </row>
    <row r="2" spans="1:8" ht="15" thickBot="1" x14ac:dyDescent="0.35">
      <c r="A2" s="29">
        <v>107</v>
      </c>
      <c r="B2" s="30" t="s">
        <v>18</v>
      </c>
      <c r="C2" s="30" t="s">
        <v>14</v>
      </c>
      <c r="D2" s="30">
        <v>50</v>
      </c>
      <c r="E2" s="30">
        <v>80</v>
      </c>
      <c r="F2" s="30">
        <v>100</v>
      </c>
      <c r="G2" s="30">
        <v>5</v>
      </c>
      <c r="H2" s="29" t="str">
        <f>IF(AND(G2&gt;=4, D2&lt;AVERAGE($D$2:$D$26)), "YES", "NO")</f>
        <v>NO</v>
      </c>
    </row>
    <row r="3" spans="1:8" ht="15" thickBot="1" x14ac:dyDescent="0.35">
      <c r="A3" s="29">
        <v>125</v>
      </c>
      <c r="B3" s="30" t="s">
        <v>36</v>
      </c>
      <c r="C3" s="30" t="s">
        <v>14</v>
      </c>
      <c r="D3" s="30">
        <v>47</v>
      </c>
      <c r="E3" s="30">
        <v>79</v>
      </c>
      <c r="F3" s="30">
        <v>99</v>
      </c>
      <c r="G3" s="30">
        <v>5</v>
      </c>
      <c r="H3" s="29" t="str">
        <f t="shared" ref="H3:H26" si="0">IF(AND(G3&gt;=4, D3&lt;AVERAGE($D$2:$D$26)), "YES", "NO")</f>
        <v>NO</v>
      </c>
    </row>
    <row r="4" spans="1:8" ht="15" thickBot="1" x14ac:dyDescent="0.35">
      <c r="A4" s="29">
        <v>115</v>
      </c>
      <c r="B4" s="30" t="s">
        <v>26</v>
      </c>
      <c r="C4" s="30" t="s">
        <v>14</v>
      </c>
      <c r="D4" s="30">
        <v>48</v>
      </c>
      <c r="E4" s="30">
        <v>78</v>
      </c>
      <c r="F4" s="30">
        <v>98</v>
      </c>
      <c r="G4" s="30">
        <v>5</v>
      </c>
      <c r="H4" s="29" t="str">
        <f t="shared" si="0"/>
        <v>NO</v>
      </c>
    </row>
    <row r="5" spans="1:8" ht="15" thickBot="1" x14ac:dyDescent="0.35">
      <c r="A5" s="29">
        <v>123</v>
      </c>
      <c r="B5" s="30" t="s">
        <v>34</v>
      </c>
      <c r="C5" s="30" t="s">
        <v>10</v>
      </c>
      <c r="D5" s="30">
        <v>46</v>
      </c>
      <c r="E5" s="30">
        <v>77</v>
      </c>
      <c r="F5" s="30">
        <v>96</v>
      </c>
      <c r="G5" s="30">
        <v>5</v>
      </c>
      <c r="H5" s="29" t="str">
        <f t="shared" si="0"/>
        <v>NO</v>
      </c>
    </row>
    <row r="6" spans="1:8" ht="15" thickBot="1" x14ac:dyDescent="0.35">
      <c r="A6" s="31">
        <v>104</v>
      </c>
      <c r="B6" s="32" t="s">
        <v>13</v>
      </c>
      <c r="C6" s="32" t="s">
        <v>14</v>
      </c>
      <c r="D6" s="32">
        <v>45</v>
      </c>
      <c r="E6" s="32">
        <v>75</v>
      </c>
      <c r="F6" s="32">
        <v>95</v>
      </c>
      <c r="G6" s="32">
        <v>5</v>
      </c>
      <c r="H6" s="31" t="str">
        <f t="shared" si="0"/>
        <v>NO</v>
      </c>
    </row>
    <row r="7" spans="1:8" ht="15" thickBot="1" x14ac:dyDescent="0.35">
      <c r="A7" s="31">
        <v>112</v>
      </c>
      <c r="B7" s="32" t="s">
        <v>23</v>
      </c>
      <c r="C7" s="32" t="s">
        <v>10</v>
      </c>
      <c r="D7" s="32">
        <v>44</v>
      </c>
      <c r="E7" s="32">
        <v>73</v>
      </c>
      <c r="F7" s="32">
        <v>94</v>
      </c>
      <c r="G7" s="32">
        <v>5</v>
      </c>
      <c r="H7" s="31" t="str">
        <f t="shared" si="0"/>
        <v>NO</v>
      </c>
    </row>
    <row r="8" spans="1:8" ht="15" thickBot="1" x14ac:dyDescent="0.35">
      <c r="A8" s="31">
        <v>118</v>
      </c>
      <c r="B8" s="32" t="s">
        <v>29</v>
      </c>
      <c r="C8" s="32" t="s">
        <v>10</v>
      </c>
      <c r="D8" s="32">
        <v>43</v>
      </c>
      <c r="E8" s="32">
        <v>75</v>
      </c>
      <c r="F8" s="32">
        <v>93</v>
      </c>
      <c r="G8" s="32">
        <v>5</v>
      </c>
      <c r="H8" s="31" t="str">
        <f t="shared" si="0"/>
        <v>NO</v>
      </c>
    </row>
    <row r="9" spans="1:8" ht="15" thickBot="1" x14ac:dyDescent="0.35">
      <c r="A9" s="29">
        <v>109</v>
      </c>
      <c r="B9" s="30" t="s">
        <v>20</v>
      </c>
      <c r="C9" s="30" t="s">
        <v>10</v>
      </c>
      <c r="D9" s="30">
        <v>42</v>
      </c>
      <c r="E9" s="30">
        <v>70</v>
      </c>
      <c r="F9" s="30">
        <v>92</v>
      </c>
      <c r="G9" s="30">
        <v>5</v>
      </c>
      <c r="H9" s="29" t="str">
        <f t="shared" si="0"/>
        <v>NO</v>
      </c>
    </row>
    <row r="10" spans="1:8" ht="15" thickBot="1" x14ac:dyDescent="0.35">
      <c r="A10" s="31">
        <v>102</v>
      </c>
      <c r="B10" s="32" t="s">
        <v>9</v>
      </c>
      <c r="C10" s="32" t="s">
        <v>10</v>
      </c>
      <c r="D10" s="32">
        <v>40</v>
      </c>
      <c r="E10" s="32">
        <v>65</v>
      </c>
      <c r="F10" s="32">
        <v>90</v>
      </c>
      <c r="G10" s="32">
        <v>5</v>
      </c>
      <c r="H10" s="31" t="str">
        <f t="shared" si="0"/>
        <v>NO</v>
      </c>
    </row>
    <row r="11" spans="1:8" ht="15" thickBot="1" x14ac:dyDescent="0.35">
      <c r="A11" s="31">
        <v>114</v>
      </c>
      <c r="B11" s="32" t="s">
        <v>25</v>
      </c>
      <c r="C11" s="32" t="s">
        <v>8</v>
      </c>
      <c r="D11" s="32">
        <v>41</v>
      </c>
      <c r="E11" s="32">
        <v>66</v>
      </c>
      <c r="F11" s="32">
        <v>89</v>
      </c>
      <c r="G11" s="32">
        <v>4</v>
      </c>
      <c r="H11" s="31" t="str">
        <f t="shared" si="0"/>
        <v>NO</v>
      </c>
    </row>
    <row r="12" spans="1:8" ht="15" thickBot="1" x14ac:dyDescent="0.35">
      <c r="A12" s="29">
        <v>119</v>
      </c>
      <c r="B12" s="30" t="s">
        <v>30</v>
      </c>
      <c r="C12" s="30" t="s">
        <v>14</v>
      </c>
      <c r="D12" s="30">
        <v>39</v>
      </c>
      <c r="E12" s="30">
        <v>60</v>
      </c>
      <c r="F12" s="30">
        <v>87</v>
      </c>
      <c r="G12" s="30">
        <v>4</v>
      </c>
      <c r="H12" s="29" t="str">
        <f t="shared" si="0"/>
        <v>NO</v>
      </c>
    </row>
    <row r="13" spans="1:8" ht="15" thickBot="1" x14ac:dyDescent="0.35">
      <c r="A13" s="31">
        <v>106</v>
      </c>
      <c r="B13" s="32" t="s">
        <v>17</v>
      </c>
      <c r="C13" s="32" t="s">
        <v>8</v>
      </c>
      <c r="D13" s="32">
        <v>38</v>
      </c>
      <c r="E13" s="32">
        <v>58</v>
      </c>
      <c r="F13" s="32">
        <v>85</v>
      </c>
      <c r="G13" s="32">
        <v>4</v>
      </c>
      <c r="H13" s="31" t="str">
        <f t="shared" si="0"/>
        <v>NO</v>
      </c>
    </row>
    <row r="14" spans="1:8" ht="15" thickBot="1" x14ac:dyDescent="0.35">
      <c r="A14" s="31">
        <v>110</v>
      </c>
      <c r="B14" s="32" t="s">
        <v>21</v>
      </c>
      <c r="C14" s="32" t="s">
        <v>8</v>
      </c>
      <c r="D14" s="32">
        <v>37</v>
      </c>
      <c r="E14" s="32">
        <v>55</v>
      </c>
      <c r="F14" s="32">
        <v>83</v>
      </c>
      <c r="G14" s="32">
        <v>4</v>
      </c>
      <c r="H14" s="31" t="str">
        <f t="shared" si="0"/>
        <v>YES</v>
      </c>
    </row>
    <row r="15" spans="1:8" ht="15" thickBot="1" x14ac:dyDescent="0.35">
      <c r="A15" s="29">
        <v>101</v>
      </c>
      <c r="B15" s="30" t="s">
        <v>7</v>
      </c>
      <c r="C15" s="30" t="s">
        <v>8</v>
      </c>
      <c r="D15" s="30">
        <v>35</v>
      </c>
      <c r="E15" s="30">
        <v>50</v>
      </c>
      <c r="F15" s="30">
        <v>80</v>
      </c>
      <c r="G15" s="30">
        <v>4</v>
      </c>
      <c r="H15" s="29" t="str">
        <f t="shared" si="0"/>
        <v>YES</v>
      </c>
    </row>
    <row r="16" spans="1:8" ht="15" thickBot="1" x14ac:dyDescent="0.35">
      <c r="A16" s="31">
        <v>120</v>
      </c>
      <c r="B16" s="32" t="s">
        <v>31</v>
      </c>
      <c r="C16" s="32" t="s">
        <v>8</v>
      </c>
      <c r="D16" s="32">
        <v>36</v>
      </c>
      <c r="E16" s="32">
        <v>52</v>
      </c>
      <c r="F16" s="32">
        <v>78</v>
      </c>
      <c r="G16" s="32">
        <v>4</v>
      </c>
      <c r="H16" s="31" t="str">
        <f t="shared" si="0"/>
        <v>YES</v>
      </c>
    </row>
    <row r="17" spans="1:8" ht="15" thickBot="1" x14ac:dyDescent="0.35">
      <c r="A17" s="31">
        <v>124</v>
      </c>
      <c r="B17" s="32" t="s">
        <v>35</v>
      </c>
      <c r="C17" s="32" t="s">
        <v>8</v>
      </c>
      <c r="D17" s="32">
        <v>34</v>
      </c>
      <c r="E17" s="32">
        <v>48</v>
      </c>
      <c r="F17" s="32">
        <v>76</v>
      </c>
      <c r="G17" s="32">
        <v>3</v>
      </c>
      <c r="H17" s="31" t="str">
        <f t="shared" si="0"/>
        <v>NO</v>
      </c>
    </row>
    <row r="18" spans="1:8" ht="15" thickBot="1" x14ac:dyDescent="0.35">
      <c r="A18" s="29">
        <v>113</v>
      </c>
      <c r="B18" s="30" t="s">
        <v>24</v>
      </c>
      <c r="C18" s="30" t="s">
        <v>12</v>
      </c>
      <c r="D18" s="30">
        <v>33</v>
      </c>
      <c r="E18" s="30">
        <v>45</v>
      </c>
      <c r="F18" s="30">
        <v>75</v>
      </c>
      <c r="G18" s="30">
        <v>3</v>
      </c>
      <c r="H18" s="29" t="str">
        <f t="shared" si="0"/>
        <v>NO</v>
      </c>
    </row>
    <row r="19" spans="1:8" ht="15" thickBot="1" x14ac:dyDescent="0.35">
      <c r="A19" s="31">
        <v>122</v>
      </c>
      <c r="B19" s="32" t="s">
        <v>33</v>
      </c>
      <c r="C19" s="32" t="s">
        <v>12</v>
      </c>
      <c r="D19" s="32">
        <v>32</v>
      </c>
      <c r="E19" s="32">
        <v>44</v>
      </c>
      <c r="F19" s="32">
        <v>74</v>
      </c>
      <c r="G19" s="32">
        <v>3</v>
      </c>
      <c r="H19" s="31" t="str">
        <f t="shared" si="0"/>
        <v>NO</v>
      </c>
    </row>
    <row r="20" spans="1:8" ht="15" thickBot="1" x14ac:dyDescent="0.35">
      <c r="A20" s="29">
        <v>117</v>
      </c>
      <c r="B20" s="30" t="s">
        <v>28</v>
      </c>
      <c r="C20" s="30" t="s">
        <v>12</v>
      </c>
      <c r="D20" s="30">
        <v>31</v>
      </c>
      <c r="E20" s="30">
        <v>42</v>
      </c>
      <c r="F20" s="30">
        <v>72</v>
      </c>
      <c r="G20" s="30">
        <v>3</v>
      </c>
      <c r="H20" s="29" t="str">
        <f t="shared" si="0"/>
        <v>NO</v>
      </c>
    </row>
    <row r="21" spans="1:8" ht="15" thickBot="1" x14ac:dyDescent="0.35">
      <c r="A21" s="29">
        <v>103</v>
      </c>
      <c r="B21" s="30" t="s">
        <v>11</v>
      </c>
      <c r="C21" s="30" t="s">
        <v>12</v>
      </c>
      <c r="D21" s="30">
        <v>30</v>
      </c>
      <c r="E21" s="30">
        <v>40</v>
      </c>
      <c r="F21" s="30">
        <v>70</v>
      </c>
      <c r="G21" s="30">
        <v>3</v>
      </c>
      <c r="H21" s="29" t="str">
        <f t="shared" si="0"/>
        <v>NO</v>
      </c>
    </row>
    <row r="22" spans="1:8" ht="15" thickBot="1" x14ac:dyDescent="0.35">
      <c r="A22" s="29">
        <v>111</v>
      </c>
      <c r="B22" s="30" t="s">
        <v>22</v>
      </c>
      <c r="C22" s="30" t="s">
        <v>16</v>
      </c>
      <c r="D22" s="30">
        <v>29</v>
      </c>
      <c r="E22" s="30">
        <v>38</v>
      </c>
      <c r="F22" s="30">
        <v>68</v>
      </c>
      <c r="G22" s="30">
        <v>3</v>
      </c>
      <c r="H22" s="29" t="str">
        <f t="shared" si="0"/>
        <v>NO</v>
      </c>
    </row>
    <row r="23" spans="1:8" ht="15" thickBot="1" x14ac:dyDescent="0.35">
      <c r="A23" s="31">
        <v>108</v>
      </c>
      <c r="B23" s="32" t="s">
        <v>19</v>
      </c>
      <c r="C23" s="32" t="s">
        <v>12</v>
      </c>
      <c r="D23" s="32">
        <v>28</v>
      </c>
      <c r="E23" s="32">
        <v>35</v>
      </c>
      <c r="F23" s="32">
        <v>65</v>
      </c>
      <c r="G23" s="32">
        <v>3</v>
      </c>
      <c r="H23" s="31" t="str">
        <f t="shared" si="0"/>
        <v>NO</v>
      </c>
    </row>
    <row r="24" spans="1:8" ht="15" thickBot="1" x14ac:dyDescent="0.35">
      <c r="A24" s="29">
        <v>121</v>
      </c>
      <c r="B24" s="30" t="s">
        <v>32</v>
      </c>
      <c r="C24" s="30" t="s">
        <v>16</v>
      </c>
      <c r="D24" s="30">
        <v>27</v>
      </c>
      <c r="E24" s="30">
        <v>34</v>
      </c>
      <c r="F24" s="30">
        <v>64</v>
      </c>
      <c r="G24" s="30">
        <v>2</v>
      </c>
      <c r="H24" s="29" t="str">
        <f t="shared" si="0"/>
        <v>NO</v>
      </c>
    </row>
    <row r="25" spans="1:8" ht="15" thickBot="1" x14ac:dyDescent="0.35">
      <c r="A25" s="31">
        <v>116</v>
      </c>
      <c r="B25" s="32" t="s">
        <v>27</v>
      </c>
      <c r="C25" s="32" t="s">
        <v>16</v>
      </c>
      <c r="D25" s="32">
        <v>26</v>
      </c>
      <c r="E25" s="32">
        <v>32</v>
      </c>
      <c r="F25" s="32">
        <v>62</v>
      </c>
      <c r="G25" s="32">
        <v>2</v>
      </c>
      <c r="H25" s="31" t="str">
        <f t="shared" si="0"/>
        <v>NO</v>
      </c>
    </row>
    <row r="26" spans="1:8" ht="15" thickBot="1" x14ac:dyDescent="0.35">
      <c r="A26" s="29">
        <v>105</v>
      </c>
      <c r="B26" s="30" t="s">
        <v>15</v>
      </c>
      <c r="C26" s="30" t="s">
        <v>16</v>
      </c>
      <c r="D26" s="30">
        <v>25</v>
      </c>
      <c r="E26" s="30">
        <v>30</v>
      </c>
      <c r="F26" s="30">
        <v>60</v>
      </c>
      <c r="G26" s="30">
        <v>2</v>
      </c>
      <c r="H26" s="29" t="str">
        <f t="shared" si="0"/>
        <v>NO</v>
      </c>
    </row>
    <row r="29" spans="1:8" x14ac:dyDescent="0.3">
      <c r="A29" s="18" t="s">
        <v>37</v>
      </c>
      <c r="B29" s="19"/>
      <c r="C29" s="19"/>
      <c r="D29" s="19"/>
      <c r="E29" s="19"/>
      <c r="F29" s="19"/>
    </row>
    <row r="30" spans="1:8" x14ac:dyDescent="0.3">
      <c r="A30" s="20" t="s">
        <v>38</v>
      </c>
      <c r="B30" s="20"/>
      <c r="C30" s="20"/>
      <c r="D30" s="20"/>
      <c r="E30" s="20"/>
      <c r="F30" s="20"/>
    </row>
    <row r="31" spans="1:8" ht="15" thickBot="1" x14ac:dyDescent="0.35"/>
    <row r="32" spans="1:8" ht="29.4" thickBot="1" x14ac:dyDescent="0.35">
      <c r="A32" s="8" t="s">
        <v>39</v>
      </c>
      <c r="B32" s="1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3" t="s">
        <v>6</v>
      </c>
    </row>
    <row r="33" spans="1:8" ht="15" thickBot="1" x14ac:dyDescent="0.35">
      <c r="B33" s="4">
        <v>107</v>
      </c>
      <c r="C33" s="5" t="s">
        <v>18</v>
      </c>
      <c r="D33" s="5" t="s">
        <v>14</v>
      </c>
      <c r="E33" s="5">
        <v>50</v>
      </c>
      <c r="F33" s="5">
        <v>80</v>
      </c>
      <c r="G33" s="5">
        <v>100</v>
      </c>
      <c r="H33" s="5">
        <v>5</v>
      </c>
    </row>
    <row r="34" spans="1:8" ht="15" thickBot="1" x14ac:dyDescent="0.35">
      <c r="B34" s="4">
        <v>125</v>
      </c>
      <c r="C34" s="5" t="s">
        <v>36</v>
      </c>
      <c r="D34" s="5" t="s">
        <v>14</v>
      </c>
      <c r="E34" s="5">
        <v>47</v>
      </c>
      <c r="F34" s="5">
        <v>79</v>
      </c>
      <c r="G34" s="5">
        <v>99</v>
      </c>
      <c r="H34" s="5">
        <v>5</v>
      </c>
    </row>
    <row r="35" spans="1:8" ht="15" thickBot="1" x14ac:dyDescent="0.35">
      <c r="B35" s="4">
        <v>115</v>
      </c>
      <c r="C35" s="5" t="s">
        <v>26</v>
      </c>
      <c r="D35" s="5" t="s">
        <v>14</v>
      </c>
      <c r="E35" s="5">
        <v>48</v>
      </c>
      <c r="F35" s="5">
        <v>78</v>
      </c>
      <c r="G35" s="5">
        <v>98</v>
      </c>
      <c r="H35" s="5">
        <v>5</v>
      </c>
    </row>
    <row r="36" spans="1:8" ht="15" thickBot="1" x14ac:dyDescent="0.35">
      <c r="B36" s="4">
        <v>123</v>
      </c>
      <c r="C36" s="5" t="s">
        <v>34</v>
      </c>
      <c r="D36" s="5" t="s">
        <v>10</v>
      </c>
      <c r="E36" s="5">
        <v>46</v>
      </c>
      <c r="F36" s="5">
        <v>77</v>
      </c>
      <c r="G36" s="5">
        <v>96</v>
      </c>
      <c r="H36" s="5">
        <v>5</v>
      </c>
    </row>
    <row r="37" spans="1:8" ht="15" thickBot="1" x14ac:dyDescent="0.35">
      <c r="B37" s="6">
        <v>104</v>
      </c>
      <c r="C37" s="7" t="s">
        <v>13</v>
      </c>
      <c r="D37" s="7" t="s">
        <v>14</v>
      </c>
      <c r="E37" s="7">
        <v>45</v>
      </c>
      <c r="F37" s="7">
        <v>75</v>
      </c>
      <c r="G37" s="7">
        <v>95</v>
      </c>
      <c r="H37" s="7">
        <v>5</v>
      </c>
    </row>
    <row r="39" spans="1:8" x14ac:dyDescent="0.3">
      <c r="A39" s="20" t="s">
        <v>40</v>
      </c>
      <c r="B39" s="20"/>
      <c r="C39" s="9"/>
      <c r="D39" s="9"/>
      <c r="E39" s="9"/>
    </row>
    <row r="57" spans="1:13" x14ac:dyDescent="0.3">
      <c r="A57" s="18" t="s">
        <v>41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</row>
    <row r="58" spans="1:13" x14ac:dyDescent="0.3">
      <c r="A58" s="20" t="s">
        <v>45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customFormat="1" x14ac:dyDescent="0.3"/>
    <row r="60" spans="1:13" x14ac:dyDescent="0.3">
      <c r="A60" s="8" t="s">
        <v>39</v>
      </c>
    </row>
    <row r="61" spans="1:13" x14ac:dyDescent="0.3">
      <c r="A61" s="11" t="s">
        <v>42</v>
      </c>
      <c r="B61" t="s">
        <v>44</v>
      </c>
    </row>
    <row r="62" spans="1:13" x14ac:dyDescent="0.3">
      <c r="A62" s="12" t="s">
        <v>16</v>
      </c>
      <c r="B62" s="13">
        <v>3.415650255319866</v>
      </c>
      <c r="H62" s="15"/>
    </row>
    <row r="63" spans="1:13" x14ac:dyDescent="0.3">
      <c r="A63" s="12" t="s">
        <v>12</v>
      </c>
      <c r="B63" s="13">
        <v>3.9623225512317668</v>
      </c>
    </row>
    <row r="64" spans="1:13" x14ac:dyDescent="0.3">
      <c r="A64" s="12" t="s">
        <v>14</v>
      </c>
      <c r="B64" s="13">
        <v>5.2630789467763757</v>
      </c>
      <c r="D64" s="17" t="s">
        <v>46</v>
      </c>
      <c r="E64" s="17"/>
      <c r="F64" s="17"/>
      <c r="G64" s="17"/>
      <c r="H64" s="17"/>
    </row>
    <row r="65" spans="1:4" x14ac:dyDescent="0.3">
      <c r="A65" s="12" t="s">
        <v>10</v>
      </c>
      <c r="B65" s="13">
        <v>2.2360679774997898</v>
      </c>
    </row>
    <row r="66" spans="1:4" x14ac:dyDescent="0.3">
      <c r="A66" s="12" t="s">
        <v>8</v>
      </c>
      <c r="B66" s="13">
        <v>4.7923550230202219</v>
      </c>
    </row>
    <row r="67" spans="1:4" x14ac:dyDescent="0.3">
      <c r="A67" s="12" t="s">
        <v>43</v>
      </c>
      <c r="B67" s="13">
        <v>12.668859459319927</v>
      </c>
    </row>
    <row r="70" spans="1:4" x14ac:dyDescent="0.3">
      <c r="A70" s="18" t="s">
        <v>47</v>
      </c>
      <c r="B70" s="19"/>
      <c r="C70" s="19"/>
      <c r="D70" s="19"/>
    </row>
    <row r="71" spans="1:4" x14ac:dyDescent="0.3">
      <c r="A71" s="24" t="s">
        <v>69</v>
      </c>
      <c r="B71" s="24"/>
      <c r="C71" s="24"/>
      <c r="D71" s="24"/>
    </row>
    <row r="72" spans="1:4" x14ac:dyDescent="0.3">
      <c r="A72" s="24"/>
      <c r="B72" s="24"/>
      <c r="C72" s="24"/>
      <c r="D72" s="24"/>
    </row>
    <row r="73" spans="1:4" x14ac:dyDescent="0.3">
      <c r="A73" s="24"/>
      <c r="B73" s="24"/>
      <c r="C73" s="24"/>
      <c r="D73" s="24"/>
    </row>
    <row r="74" spans="1:4" x14ac:dyDescent="0.3">
      <c r="A74" s="24"/>
      <c r="B74" s="24"/>
      <c r="C74" s="24"/>
      <c r="D74" s="24"/>
    </row>
    <row r="83" spans="1:5" x14ac:dyDescent="0.3">
      <c r="A83" s="40" t="s">
        <v>48</v>
      </c>
      <c r="B83" s="23"/>
      <c r="C83" s="23"/>
      <c r="D83" s="23"/>
      <c r="E83" s="23"/>
    </row>
    <row r="84" spans="1:5" ht="14.4" customHeight="1" x14ac:dyDescent="0.3">
      <c r="A84" s="25" t="s">
        <v>49</v>
      </c>
      <c r="B84" s="25"/>
      <c r="C84" s="25"/>
      <c r="D84" s="25"/>
      <c r="E84" s="25"/>
    </row>
    <row r="85" spans="1:5" x14ac:dyDescent="0.3">
      <c r="A85" s="25"/>
      <c r="B85" s="25"/>
      <c r="C85" s="25"/>
      <c r="D85" s="25"/>
      <c r="E85" s="25"/>
    </row>
    <row r="86" spans="1:5" x14ac:dyDescent="0.3">
      <c r="A86" s="25"/>
      <c r="B86" s="25"/>
      <c r="C86" s="25"/>
      <c r="D86" s="25"/>
      <c r="E86" s="25"/>
    </row>
    <row r="87" spans="1:5" x14ac:dyDescent="0.3">
      <c r="A87" s="25"/>
      <c r="B87" s="25"/>
      <c r="C87" s="25"/>
      <c r="D87" s="25"/>
      <c r="E87" s="25"/>
    </row>
    <row r="88" spans="1:5" x14ac:dyDescent="0.3">
      <c r="A88" s="8" t="s">
        <v>39</v>
      </c>
    </row>
    <row r="89" spans="1:5" x14ac:dyDescent="0.3">
      <c r="E89" s="8"/>
    </row>
    <row r="90" spans="1:5" x14ac:dyDescent="0.3">
      <c r="A90" s="22" t="s">
        <v>50</v>
      </c>
      <c r="B90">
        <f>CORREL(D2:D26, G2:G26)</f>
        <v>0.94623485838187738</v>
      </c>
    </row>
    <row r="91" spans="1:5" x14ac:dyDescent="0.3">
      <c r="A91" s="22" t="s">
        <v>51</v>
      </c>
      <c r="B91">
        <f>CORREL(E2:E26, G2:G26)</f>
        <v>0.9574553703647628</v>
      </c>
    </row>
    <row r="93" spans="1:5" x14ac:dyDescent="0.3">
      <c r="A93" s="10" t="s">
        <v>52</v>
      </c>
      <c r="B93" s="10"/>
      <c r="C93" s="10"/>
      <c r="D93" s="10"/>
      <c r="E93" s="10"/>
    </row>
    <row r="96" spans="1:5" x14ac:dyDescent="0.3">
      <c r="A96" s="26" t="s">
        <v>53</v>
      </c>
      <c r="B96" s="26"/>
      <c r="C96" s="26"/>
    </row>
    <row r="97" spans="1:3" x14ac:dyDescent="0.3">
      <c r="A97" s="26"/>
      <c r="B97" s="26"/>
      <c r="C97" s="26"/>
    </row>
    <row r="98" spans="1:3" x14ac:dyDescent="0.3">
      <c r="A98" s="26"/>
      <c r="B98" s="26"/>
      <c r="C98" s="26"/>
    </row>
    <row r="99" spans="1:3" x14ac:dyDescent="0.3">
      <c r="A99" s="26"/>
      <c r="B99" s="26"/>
      <c r="C99" s="26"/>
    </row>
    <row r="117" spans="1:7" x14ac:dyDescent="0.3">
      <c r="A117" s="14" t="s">
        <v>54</v>
      </c>
      <c r="B117" s="14"/>
      <c r="C117" s="14"/>
      <c r="D117" s="14"/>
      <c r="E117" s="14"/>
      <c r="F117" s="14"/>
      <c r="G117" s="14"/>
    </row>
    <row r="120" spans="1:7" x14ac:dyDescent="0.3">
      <c r="A120" s="18" t="s">
        <v>55</v>
      </c>
      <c r="B120" s="19"/>
      <c r="C120" s="19"/>
      <c r="D120" s="19"/>
    </row>
    <row r="121" spans="1:7" ht="14.4" customHeight="1" x14ac:dyDescent="0.3">
      <c r="A121" s="26" t="s">
        <v>58</v>
      </c>
      <c r="B121" s="26"/>
      <c r="C121" s="26"/>
      <c r="D121" s="26"/>
      <c r="E121" s="21"/>
    </row>
    <row r="122" spans="1:7" x14ac:dyDescent="0.3">
      <c r="A122" s="26"/>
      <c r="B122" s="26"/>
      <c r="C122" s="26"/>
      <c r="D122" s="26"/>
      <c r="E122" s="21"/>
    </row>
    <row r="123" spans="1:7" x14ac:dyDescent="0.3">
      <c r="A123" s="26"/>
      <c r="B123" s="26"/>
      <c r="C123" s="26"/>
      <c r="D123" s="26"/>
      <c r="E123" s="21"/>
    </row>
    <row r="124" spans="1:7" x14ac:dyDescent="0.3">
      <c r="A124" s="26"/>
      <c r="B124" s="26"/>
      <c r="C124" s="26"/>
      <c r="D124" s="26"/>
      <c r="E124" s="21"/>
    </row>
    <row r="125" spans="1:7" x14ac:dyDescent="0.3">
      <c r="A125" s="26"/>
      <c r="B125" s="26"/>
      <c r="C125" s="26"/>
      <c r="D125" s="26"/>
      <c r="E125" s="21"/>
    </row>
    <row r="127" spans="1:7" x14ac:dyDescent="0.3">
      <c r="A127" s="8" t="s">
        <v>39</v>
      </c>
    </row>
    <row r="128" spans="1:7" x14ac:dyDescent="0.3">
      <c r="A128" s="41" t="s">
        <v>57</v>
      </c>
      <c r="B128" s="42">
        <f>AVERAGE(D2:D26)</f>
        <v>37.04</v>
      </c>
    </row>
    <row r="129" spans="1:10" ht="15" thickBot="1" x14ac:dyDescent="0.35"/>
    <row r="130" spans="1:10" ht="15" thickBot="1" x14ac:dyDescent="0.35">
      <c r="B130" s="27" t="s">
        <v>0</v>
      </c>
      <c r="C130" s="28" t="s">
        <v>1</v>
      </c>
      <c r="D130" s="28" t="s">
        <v>2</v>
      </c>
      <c r="E130" s="28" t="s">
        <v>3</v>
      </c>
      <c r="F130" s="28" t="s">
        <v>4</v>
      </c>
      <c r="G130" s="28" t="s">
        <v>5</v>
      </c>
      <c r="H130" s="3" t="s">
        <v>6</v>
      </c>
      <c r="I130" s="3" t="s">
        <v>56</v>
      </c>
    </row>
    <row r="131" spans="1:10" ht="15" thickBot="1" x14ac:dyDescent="0.35">
      <c r="B131" s="31">
        <v>110</v>
      </c>
      <c r="C131" s="32" t="s">
        <v>21</v>
      </c>
      <c r="D131" s="32" t="s">
        <v>8</v>
      </c>
      <c r="E131" s="32">
        <v>37</v>
      </c>
      <c r="F131" s="32">
        <v>55</v>
      </c>
      <c r="G131" s="32">
        <v>83</v>
      </c>
      <c r="H131" s="32">
        <v>4</v>
      </c>
      <c r="I131" s="31" t="str">
        <f t="shared" ref="I131:I133" si="1">IF(AND(H131&gt;=4, E131&lt;AVERAGE($D$2:$D$26)), "YES", "NO")</f>
        <v>YES</v>
      </c>
    </row>
    <row r="132" spans="1:10" ht="15" thickBot="1" x14ac:dyDescent="0.35">
      <c r="B132" s="29">
        <v>101</v>
      </c>
      <c r="C132" s="30" t="s">
        <v>7</v>
      </c>
      <c r="D132" s="30" t="s">
        <v>8</v>
      </c>
      <c r="E132" s="30">
        <v>35</v>
      </c>
      <c r="F132" s="30">
        <v>50</v>
      </c>
      <c r="G132" s="30">
        <v>80</v>
      </c>
      <c r="H132" s="30">
        <v>4</v>
      </c>
      <c r="I132" s="29" t="str">
        <f t="shared" si="1"/>
        <v>YES</v>
      </c>
    </row>
    <row r="133" spans="1:10" ht="15" thickBot="1" x14ac:dyDescent="0.35">
      <c r="B133" s="31">
        <v>120</v>
      </c>
      <c r="C133" s="32" t="s">
        <v>31</v>
      </c>
      <c r="D133" s="32" t="s">
        <v>8</v>
      </c>
      <c r="E133" s="32">
        <v>36</v>
      </c>
      <c r="F133" s="32">
        <v>52</v>
      </c>
      <c r="G133" s="32">
        <v>78</v>
      </c>
      <c r="H133" s="32">
        <v>4</v>
      </c>
      <c r="I133" s="31" t="str">
        <f t="shared" si="1"/>
        <v>YES</v>
      </c>
    </row>
    <row r="136" spans="1:10" x14ac:dyDescent="0.3">
      <c r="A136" s="18" t="s">
        <v>59</v>
      </c>
      <c r="B136" s="19"/>
      <c r="C136" s="19"/>
      <c r="D136" s="19"/>
    </row>
    <row r="137" spans="1:10" ht="14.4" customHeight="1" x14ac:dyDescent="0.3">
      <c r="A137" s="26" t="s">
        <v>60</v>
      </c>
      <c r="B137" s="26"/>
      <c r="C137" s="26"/>
      <c r="D137" s="26"/>
    </row>
    <row r="138" spans="1:10" x14ac:dyDescent="0.3">
      <c r="A138" s="26"/>
      <c r="B138" s="26"/>
      <c r="C138" s="26"/>
      <c r="D138" s="26"/>
    </row>
    <row r="139" spans="1:10" x14ac:dyDescent="0.3">
      <c r="A139" s="26"/>
      <c r="B139" s="26"/>
      <c r="C139" s="26"/>
      <c r="D139" s="26"/>
    </row>
    <row r="140" spans="1:10" x14ac:dyDescent="0.3">
      <c r="A140" s="26"/>
      <c r="B140" s="26"/>
      <c r="C140" s="26"/>
      <c r="D140" s="26"/>
    </row>
    <row r="141" spans="1:10" x14ac:dyDescent="0.3">
      <c r="A141" s="26"/>
      <c r="B141" s="26"/>
      <c r="C141" s="26"/>
      <c r="D141" s="26"/>
    </row>
    <row r="143" spans="1:10" ht="15" thickBot="1" x14ac:dyDescent="0.35">
      <c r="A143" s="8" t="s">
        <v>39</v>
      </c>
    </row>
    <row r="144" spans="1:10" ht="15" thickBot="1" x14ac:dyDescent="0.35">
      <c r="B144" s="27" t="s">
        <v>0</v>
      </c>
      <c r="C144" s="28" t="s">
        <v>1</v>
      </c>
      <c r="D144" s="28" t="s">
        <v>2</v>
      </c>
      <c r="E144" s="28" t="s">
        <v>3</v>
      </c>
      <c r="F144" s="28" t="s">
        <v>4</v>
      </c>
      <c r="G144" s="28" t="s">
        <v>5</v>
      </c>
      <c r="H144" s="3" t="s">
        <v>6</v>
      </c>
      <c r="I144" s="3" t="s">
        <v>56</v>
      </c>
      <c r="J144" s="33" t="s">
        <v>61</v>
      </c>
    </row>
    <row r="145" spans="2:10" ht="15" thickBot="1" x14ac:dyDescent="0.35">
      <c r="B145" s="29">
        <v>107</v>
      </c>
      <c r="C145" s="30" t="s">
        <v>18</v>
      </c>
      <c r="D145" s="30" t="s">
        <v>14</v>
      </c>
      <c r="E145" s="30">
        <v>50</v>
      </c>
      <c r="F145" s="30">
        <v>80</v>
      </c>
      <c r="G145" s="30">
        <v>100</v>
      </c>
      <c r="H145" s="30">
        <v>5</v>
      </c>
      <c r="I145" s="29" t="str">
        <f>IF(AND(H145&gt;=4, E145&lt;AVERAGE($D$2:$D$26)), "YES", "NO")</f>
        <v>NO</v>
      </c>
      <c r="J145" cm="1">
        <f t="array" ref="J145:J169">F145:F169/E145:E169</f>
        <v>1.6</v>
      </c>
    </row>
    <row r="146" spans="2:10" ht="15" thickBot="1" x14ac:dyDescent="0.35">
      <c r="B146" s="29">
        <v>125</v>
      </c>
      <c r="C146" s="30" t="s">
        <v>36</v>
      </c>
      <c r="D146" s="30" t="s">
        <v>14</v>
      </c>
      <c r="E146" s="30">
        <v>47</v>
      </c>
      <c r="F146" s="30">
        <v>79</v>
      </c>
      <c r="G146" s="30">
        <v>99</v>
      </c>
      <c r="H146" s="30">
        <v>5</v>
      </c>
      <c r="I146" s="29" t="str">
        <f t="shared" ref="I146:I169" si="2">IF(AND(H146&gt;=4, E146&lt;AVERAGE($D$2:$D$26)), "YES", "NO")</f>
        <v>NO</v>
      </c>
      <c r="J146">
        <v>1.6808510638297873</v>
      </c>
    </row>
    <row r="147" spans="2:10" ht="15" thickBot="1" x14ac:dyDescent="0.35">
      <c r="B147" s="29">
        <v>115</v>
      </c>
      <c r="C147" s="30" t="s">
        <v>26</v>
      </c>
      <c r="D147" s="30" t="s">
        <v>14</v>
      </c>
      <c r="E147" s="30">
        <v>48</v>
      </c>
      <c r="F147" s="30">
        <v>78</v>
      </c>
      <c r="G147" s="30">
        <v>98</v>
      </c>
      <c r="H147" s="30">
        <v>5</v>
      </c>
      <c r="I147" s="29" t="str">
        <f t="shared" si="2"/>
        <v>NO</v>
      </c>
      <c r="J147">
        <v>1.625</v>
      </c>
    </row>
    <row r="148" spans="2:10" ht="15" thickBot="1" x14ac:dyDescent="0.35">
      <c r="B148" s="29">
        <v>123</v>
      </c>
      <c r="C148" s="30" t="s">
        <v>34</v>
      </c>
      <c r="D148" s="30" t="s">
        <v>10</v>
      </c>
      <c r="E148" s="30">
        <v>46</v>
      </c>
      <c r="F148" s="30">
        <v>77</v>
      </c>
      <c r="G148" s="30">
        <v>96</v>
      </c>
      <c r="H148" s="30">
        <v>5</v>
      </c>
      <c r="I148" s="29" t="str">
        <f t="shared" si="2"/>
        <v>NO</v>
      </c>
      <c r="J148">
        <v>1.673913043478261</v>
      </c>
    </row>
    <row r="149" spans="2:10" ht="15" thickBot="1" x14ac:dyDescent="0.35">
      <c r="B149" s="31">
        <v>104</v>
      </c>
      <c r="C149" s="32" t="s">
        <v>13</v>
      </c>
      <c r="D149" s="32" t="s">
        <v>14</v>
      </c>
      <c r="E149" s="32">
        <v>45</v>
      </c>
      <c r="F149" s="32">
        <v>75</v>
      </c>
      <c r="G149" s="32">
        <v>95</v>
      </c>
      <c r="H149" s="32">
        <v>5</v>
      </c>
      <c r="I149" s="31" t="str">
        <f t="shared" si="2"/>
        <v>NO</v>
      </c>
      <c r="J149">
        <v>1.6666666666666667</v>
      </c>
    </row>
    <row r="150" spans="2:10" ht="15" thickBot="1" x14ac:dyDescent="0.35">
      <c r="B150" s="31">
        <v>112</v>
      </c>
      <c r="C150" s="32" t="s">
        <v>23</v>
      </c>
      <c r="D150" s="32" t="s">
        <v>10</v>
      </c>
      <c r="E150" s="32">
        <v>44</v>
      </c>
      <c r="F150" s="32">
        <v>73</v>
      </c>
      <c r="G150" s="32">
        <v>94</v>
      </c>
      <c r="H150" s="32">
        <v>5</v>
      </c>
      <c r="I150" s="31" t="str">
        <f t="shared" si="2"/>
        <v>NO</v>
      </c>
      <c r="J150">
        <v>1.6590909090909092</v>
      </c>
    </row>
    <row r="151" spans="2:10" ht="15" thickBot="1" x14ac:dyDescent="0.35">
      <c r="B151" s="31">
        <v>118</v>
      </c>
      <c r="C151" s="32" t="s">
        <v>29</v>
      </c>
      <c r="D151" s="32" t="s">
        <v>10</v>
      </c>
      <c r="E151" s="32">
        <v>43</v>
      </c>
      <c r="F151" s="32">
        <v>75</v>
      </c>
      <c r="G151" s="32">
        <v>93</v>
      </c>
      <c r="H151" s="32">
        <v>5</v>
      </c>
      <c r="I151" s="31" t="str">
        <f t="shared" si="2"/>
        <v>NO</v>
      </c>
      <c r="J151">
        <v>1.7441860465116279</v>
      </c>
    </row>
    <row r="152" spans="2:10" ht="15" thickBot="1" x14ac:dyDescent="0.35">
      <c r="B152" s="29">
        <v>109</v>
      </c>
      <c r="C152" s="30" t="s">
        <v>20</v>
      </c>
      <c r="D152" s="30" t="s">
        <v>10</v>
      </c>
      <c r="E152" s="30">
        <v>42</v>
      </c>
      <c r="F152" s="30">
        <v>70</v>
      </c>
      <c r="G152" s="30">
        <v>92</v>
      </c>
      <c r="H152" s="30">
        <v>5</v>
      </c>
      <c r="I152" s="29" t="str">
        <f t="shared" si="2"/>
        <v>NO</v>
      </c>
      <c r="J152">
        <v>1.6666666666666667</v>
      </c>
    </row>
    <row r="153" spans="2:10" ht="15" thickBot="1" x14ac:dyDescent="0.35">
      <c r="B153" s="31">
        <v>102</v>
      </c>
      <c r="C153" s="32" t="s">
        <v>9</v>
      </c>
      <c r="D153" s="32" t="s">
        <v>10</v>
      </c>
      <c r="E153" s="32">
        <v>40</v>
      </c>
      <c r="F153" s="32">
        <v>65</v>
      </c>
      <c r="G153" s="32">
        <v>90</v>
      </c>
      <c r="H153" s="32">
        <v>5</v>
      </c>
      <c r="I153" s="31" t="str">
        <f t="shared" si="2"/>
        <v>NO</v>
      </c>
      <c r="J153">
        <v>1.625</v>
      </c>
    </row>
    <row r="154" spans="2:10" ht="15" thickBot="1" x14ac:dyDescent="0.35">
      <c r="B154" s="31">
        <v>114</v>
      </c>
      <c r="C154" s="32" t="s">
        <v>25</v>
      </c>
      <c r="D154" s="32" t="s">
        <v>8</v>
      </c>
      <c r="E154" s="32">
        <v>41</v>
      </c>
      <c r="F154" s="32">
        <v>66</v>
      </c>
      <c r="G154" s="32">
        <v>89</v>
      </c>
      <c r="H154" s="32">
        <v>4</v>
      </c>
      <c r="I154" s="31" t="str">
        <f t="shared" si="2"/>
        <v>NO</v>
      </c>
      <c r="J154">
        <v>1.6097560975609757</v>
      </c>
    </row>
    <row r="155" spans="2:10" ht="15" thickBot="1" x14ac:dyDescent="0.35">
      <c r="B155" s="29">
        <v>119</v>
      </c>
      <c r="C155" s="30" t="s">
        <v>30</v>
      </c>
      <c r="D155" s="30" t="s">
        <v>14</v>
      </c>
      <c r="E155" s="30">
        <v>39</v>
      </c>
      <c r="F155" s="30">
        <v>60</v>
      </c>
      <c r="G155" s="30">
        <v>87</v>
      </c>
      <c r="H155" s="30">
        <v>4</v>
      </c>
      <c r="I155" s="29" t="str">
        <f t="shared" si="2"/>
        <v>NO</v>
      </c>
      <c r="J155">
        <v>1.5384615384615385</v>
      </c>
    </row>
    <row r="156" spans="2:10" ht="15" thickBot="1" x14ac:dyDescent="0.35">
      <c r="B156" s="31">
        <v>106</v>
      </c>
      <c r="C156" s="32" t="s">
        <v>17</v>
      </c>
      <c r="D156" s="32" t="s">
        <v>8</v>
      </c>
      <c r="E156" s="32">
        <v>38</v>
      </c>
      <c r="F156" s="32">
        <v>58</v>
      </c>
      <c r="G156" s="32">
        <v>85</v>
      </c>
      <c r="H156" s="32">
        <v>4</v>
      </c>
      <c r="I156" s="31" t="str">
        <f t="shared" si="2"/>
        <v>NO</v>
      </c>
      <c r="J156">
        <v>1.5263157894736843</v>
      </c>
    </row>
    <row r="157" spans="2:10" ht="15" thickBot="1" x14ac:dyDescent="0.35">
      <c r="B157" s="31">
        <v>110</v>
      </c>
      <c r="C157" s="32" t="s">
        <v>21</v>
      </c>
      <c r="D157" s="32" t="s">
        <v>8</v>
      </c>
      <c r="E157" s="32">
        <v>37</v>
      </c>
      <c r="F157" s="32">
        <v>55</v>
      </c>
      <c r="G157" s="32">
        <v>83</v>
      </c>
      <c r="H157" s="32">
        <v>4</v>
      </c>
      <c r="I157" s="31" t="str">
        <f t="shared" si="2"/>
        <v>YES</v>
      </c>
      <c r="J157">
        <v>1.4864864864864864</v>
      </c>
    </row>
    <row r="158" spans="2:10" ht="15" thickBot="1" x14ac:dyDescent="0.35">
      <c r="B158" s="29">
        <v>101</v>
      </c>
      <c r="C158" s="30" t="s">
        <v>7</v>
      </c>
      <c r="D158" s="30" t="s">
        <v>8</v>
      </c>
      <c r="E158" s="30">
        <v>35</v>
      </c>
      <c r="F158" s="30">
        <v>50</v>
      </c>
      <c r="G158" s="30">
        <v>80</v>
      </c>
      <c r="H158" s="30">
        <v>4</v>
      </c>
      <c r="I158" s="29" t="str">
        <f t="shared" si="2"/>
        <v>YES</v>
      </c>
      <c r="J158">
        <v>1.4285714285714286</v>
      </c>
    </row>
    <row r="159" spans="2:10" ht="15" thickBot="1" x14ac:dyDescent="0.35">
      <c r="B159" s="31">
        <v>120</v>
      </c>
      <c r="C159" s="32" t="s">
        <v>31</v>
      </c>
      <c r="D159" s="32" t="s">
        <v>8</v>
      </c>
      <c r="E159" s="32">
        <v>36</v>
      </c>
      <c r="F159" s="32">
        <v>52</v>
      </c>
      <c r="G159" s="32">
        <v>78</v>
      </c>
      <c r="H159" s="32">
        <v>4</v>
      </c>
      <c r="I159" s="31" t="str">
        <f t="shared" si="2"/>
        <v>YES</v>
      </c>
      <c r="J159">
        <v>1.4444444444444444</v>
      </c>
    </row>
    <row r="160" spans="2:10" ht="15" thickBot="1" x14ac:dyDescent="0.35">
      <c r="B160" s="31">
        <v>124</v>
      </c>
      <c r="C160" s="32" t="s">
        <v>35</v>
      </c>
      <c r="D160" s="32" t="s">
        <v>8</v>
      </c>
      <c r="E160" s="32">
        <v>34</v>
      </c>
      <c r="F160" s="32">
        <v>48</v>
      </c>
      <c r="G160" s="32">
        <v>76</v>
      </c>
      <c r="H160" s="32">
        <v>3</v>
      </c>
      <c r="I160" s="31" t="str">
        <f t="shared" si="2"/>
        <v>NO</v>
      </c>
      <c r="J160">
        <v>1.411764705882353</v>
      </c>
    </row>
    <row r="161" spans="1:10" ht="15" thickBot="1" x14ac:dyDescent="0.35">
      <c r="B161" s="29">
        <v>113</v>
      </c>
      <c r="C161" s="30" t="s">
        <v>24</v>
      </c>
      <c r="D161" s="30" t="s">
        <v>12</v>
      </c>
      <c r="E161" s="30">
        <v>33</v>
      </c>
      <c r="F161" s="30">
        <v>45</v>
      </c>
      <c r="G161" s="30">
        <v>75</v>
      </c>
      <c r="H161" s="30">
        <v>3</v>
      </c>
      <c r="I161" s="29" t="str">
        <f t="shared" si="2"/>
        <v>NO</v>
      </c>
      <c r="J161">
        <v>1.3636363636363635</v>
      </c>
    </row>
    <row r="162" spans="1:10" ht="15" thickBot="1" x14ac:dyDescent="0.35">
      <c r="B162" s="31">
        <v>122</v>
      </c>
      <c r="C162" s="32" t="s">
        <v>33</v>
      </c>
      <c r="D162" s="32" t="s">
        <v>12</v>
      </c>
      <c r="E162" s="32">
        <v>32</v>
      </c>
      <c r="F162" s="32">
        <v>44</v>
      </c>
      <c r="G162" s="32">
        <v>74</v>
      </c>
      <c r="H162" s="32">
        <v>3</v>
      </c>
      <c r="I162" s="31" t="str">
        <f t="shared" si="2"/>
        <v>NO</v>
      </c>
      <c r="J162">
        <v>1.375</v>
      </c>
    </row>
    <row r="163" spans="1:10" ht="15" thickBot="1" x14ac:dyDescent="0.35">
      <c r="B163" s="29">
        <v>117</v>
      </c>
      <c r="C163" s="30" t="s">
        <v>28</v>
      </c>
      <c r="D163" s="30" t="s">
        <v>12</v>
      </c>
      <c r="E163" s="30">
        <v>31</v>
      </c>
      <c r="F163" s="30">
        <v>42</v>
      </c>
      <c r="G163" s="30">
        <v>72</v>
      </c>
      <c r="H163" s="30">
        <v>3</v>
      </c>
      <c r="I163" s="29" t="str">
        <f t="shared" si="2"/>
        <v>NO</v>
      </c>
      <c r="J163">
        <v>1.3548387096774193</v>
      </c>
    </row>
    <row r="164" spans="1:10" ht="15" thickBot="1" x14ac:dyDescent="0.35">
      <c r="B164" s="29">
        <v>103</v>
      </c>
      <c r="C164" s="30" t="s">
        <v>11</v>
      </c>
      <c r="D164" s="30" t="s">
        <v>12</v>
      </c>
      <c r="E164" s="30">
        <v>30</v>
      </c>
      <c r="F164" s="30">
        <v>40</v>
      </c>
      <c r="G164" s="30">
        <v>70</v>
      </c>
      <c r="H164" s="30">
        <v>3</v>
      </c>
      <c r="I164" s="29" t="str">
        <f t="shared" si="2"/>
        <v>NO</v>
      </c>
      <c r="J164">
        <v>1.3333333333333333</v>
      </c>
    </row>
    <row r="165" spans="1:10" ht="15" thickBot="1" x14ac:dyDescent="0.35">
      <c r="B165" s="29">
        <v>111</v>
      </c>
      <c r="C165" s="30" t="s">
        <v>22</v>
      </c>
      <c r="D165" s="30" t="s">
        <v>16</v>
      </c>
      <c r="E165" s="30">
        <v>29</v>
      </c>
      <c r="F165" s="30">
        <v>38</v>
      </c>
      <c r="G165" s="30">
        <v>68</v>
      </c>
      <c r="H165" s="30">
        <v>3</v>
      </c>
      <c r="I165" s="29" t="str">
        <f t="shared" si="2"/>
        <v>NO</v>
      </c>
      <c r="J165">
        <v>1.3103448275862069</v>
      </c>
    </row>
    <row r="166" spans="1:10" ht="15" thickBot="1" x14ac:dyDescent="0.35">
      <c r="B166" s="31">
        <v>108</v>
      </c>
      <c r="C166" s="32" t="s">
        <v>19</v>
      </c>
      <c r="D166" s="32" t="s">
        <v>12</v>
      </c>
      <c r="E166" s="32">
        <v>28</v>
      </c>
      <c r="F166" s="32">
        <v>35</v>
      </c>
      <c r="G166" s="32">
        <v>65</v>
      </c>
      <c r="H166" s="32">
        <v>3</v>
      </c>
      <c r="I166" s="31" t="str">
        <f t="shared" si="2"/>
        <v>NO</v>
      </c>
      <c r="J166">
        <v>1.25</v>
      </c>
    </row>
    <row r="167" spans="1:10" ht="15" thickBot="1" x14ac:dyDescent="0.35">
      <c r="B167" s="29">
        <v>121</v>
      </c>
      <c r="C167" s="30" t="s">
        <v>32</v>
      </c>
      <c r="D167" s="30" t="s">
        <v>16</v>
      </c>
      <c r="E167" s="30">
        <v>27</v>
      </c>
      <c r="F167" s="30">
        <v>34</v>
      </c>
      <c r="G167" s="30">
        <v>64</v>
      </c>
      <c r="H167" s="30">
        <v>2</v>
      </c>
      <c r="I167" s="29" t="str">
        <f t="shared" si="2"/>
        <v>NO</v>
      </c>
      <c r="J167">
        <v>1.2592592592592593</v>
      </c>
    </row>
    <row r="168" spans="1:10" ht="15" thickBot="1" x14ac:dyDescent="0.35">
      <c r="B168" s="31">
        <v>116</v>
      </c>
      <c r="C168" s="32" t="s">
        <v>27</v>
      </c>
      <c r="D168" s="32" t="s">
        <v>16</v>
      </c>
      <c r="E168" s="32">
        <v>26</v>
      </c>
      <c r="F168" s="32">
        <v>32</v>
      </c>
      <c r="G168" s="32">
        <v>62</v>
      </c>
      <c r="H168" s="32">
        <v>2</v>
      </c>
      <c r="I168" s="31" t="str">
        <f t="shared" si="2"/>
        <v>NO</v>
      </c>
      <c r="J168">
        <v>1.2307692307692308</v>
      </c>
    </row>
    <row r="169" spans="1:10" ht="15" thickBot="1" x14ac:dyDescent="0.35">
      <c r="B169" s="29">
        <v>105</v>
      </c>
      <c r="C169" s="30" t="s">
        <v>15</v>
      </c>
      <c r="D169" s="30" t="s">
        <v>16</v>
      </c>
      <c r="E169" s="30">
        <v>25</v>
      </c>
      <c r="F169" s="30">
        <v>30</v>
      </c>
      <c r="G169" s="30">
        <v>60</v>
      </c>
      <c r="H169" s="30">
        <v>2</v>
      </c>
      <c r="I169" s="29" t="str">
        <f t="shared" si="2"/>
        <v>NO</v>
      </c>
      <c r="J169">
        <v>1.2</v>
      </c>
    </row>
    <row r="172" spans="1:10" x14ac:dyDescent="0.3">
      <c r="A172" s="41" t="s">
        <v>62</v>
      </c>
      <c r="B172" s="44">
        <f>MAX(_xlfn.ANCHORARRAY(J145))</f>
        <v>1.7441860465116279</v>
      </c>
    </row>
    <row r="173" spans="1:10" ht="15" thickBot="1" x14ac:dyDescent="0.35"/>
    <row r="174" spans="1:10" ht="15" thickBot="1" x14ac:dyDescent="0.35">
      <c r="A174" s="38" t="s">
        <v>63</v>
      </c>
      <c r="B174" s="39" t="s">
        <v>64</v>
      </c>
    </row>
    <row r="175" spans="1:10" x14ac:dyDescent="0.3">
      <c r="A175" s="36" t="s">
        <v>1</v>
      </c>
      <c r="B175" s="37" t="s">
        <v>29</v>
      </c>
    </row>
    <row r="176" spans="1:10" x14ac:dyDescent="0.3">
      <c r="A176" s="34" t="s">
        <v>2</v>
      </c>
      <c r="B176" s="35" t="s">
        <v>10</v>
      </c>
    </row>
    <row r="177" spans="1:9" x14ac:dyDescent="0.3">
      <c r="A177" s="34" t="s">
        <v>65</v>
      </c>
      <c r="B177" s="35">
        <v>1.744</v>
      </c>
      <c r="D177" s="43" t="s">
        <v>68</v>
      </c>
      <c r="E177" s="43"/>
      <c r="F177" s="43"/>
      <c r="G177" s="43"/>
      <c r="H177" s="43"/>
      <c r="I177" s="43"/>
    </row>
    <row r="178" spans="1:9" x14ac:dyDescent="0.3">
      <c r="A178" s="34" t="s">
        <v>66</v>
      </c>
      <c r="B178" s="35">
        <v>93</v>
      </c>
    </row>
    <row r="179" spans="1:9" x14ac:dyDescent="0.3">
      <c r="A179" s="34" t="s">
        <v>67</v>
      </c>
      <c r="B179" s="35">
        <v>5</v>
      </c>
    </row>
  </sheetData>
  <mergeCells count="12">
    <mergeCell ref="D177:I177"/>
    <mergeCell ref="A39:B39"/>
    <mergeCell ref="A58:M58"/>
    <mergeCell ref="A117:G117"/>
    <mergeCell ref="A121:D125"/>
    <mergeCell ref="A137:D141"/>
    <mergeCell ref="D64:H64"/>
    <mergeCell ref="A71:D74"/>
    <mergeCell ref="A84:E87"/>
    <mergeCell ref="A93:E93"/>
    <mergeCell ref="A96:C99"/>
    <mergeCell ref="A30:F3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Reena Sharma</dc:creator>
  <cp:lastModifiedBy>Reena Sharma</cp:lastModifiedBy>
  <dcterms:created xsi:type="dcterms:W3CDTF">2025-06-16T11:35:07Z</dcterms:created>
  <dcterms:modified xsi:type="dcterms:W3CDTF">2025-06-17T04:57:55Z</dcterms:modified>
</cp:coreProperties>
</file>