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eDev\Desktop\class\747\Lab 2\"/>
    </mc:Choice>
  </mc:AlternateContent>
  <xr:revisionPtr revIDLastSave="0" documentId="13_ncr:1_{18586F52-9AEE-40EF-85D7-DFA01BCEF584}" xr6:coauthVersionLast="45" xr6:coauthVersionMax="45" xr10:uidLastSave="{00000000-0000-0000-0000-000000000000}"/>
  <bookViews>
    <workbookView xWindow="28680" yWindow="-120" windowWidth="29040" windowHeight="15990" firstSheet="1" activeTab="7" xr2:uid="{2F03135C-9E6D-4C91-B8AF-1EFE574A0E02}"/>
  </bookViews>
  <sheets>
    <sheet name="plot 2-2" sheetId="6" r:id="rId1"/>
    <sheet name="plot 2-3" sheetId="7" r:id="rId2"/>
    <sheet name="plot 2-4" sheetId="8" r:id="rId3"/>
    <sheet name="Part 1" sheetId="1" r:id="rId4"/>
    <sheet name="Part 2" sheetId="2" r:id="rId5"/>
    <sheet name="part2-4" sheetId="4" r:id="rId6"/>
    <sheet name="part 2-5" sheetId="5" r:id="rId7"/>
    <sheet name="Part 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" i="3" l="1"/>
  <c r="Y17" i="3"/>
  <c r="Y18" i="3"/>
  <c r="Y19" i="3"/>
  <c r="Y20" i="3"/>
  <c r="Y21" i="3"/>
  <c r="Y22" i="3"/>
  <c r="Y15" i="3"/>
  <c r="W15" i="3"/>
  <c r="BU56" i="8" l="1"/>
  <c r="Z68" i="8"/>
  <c r="AK68" i="8"/>
  <c r="BJ70" i="8"/>
  <c r="BI70" i="8"/>
  <c r="BJ69" i="8"/>
  <c r="BI69" i="8"/>
  <c r="BJ68" i="8"/>
  <c r="BI68" i="8"/>
  <c r="BJ67" i="8"/>
  <c r="BI67" i="8"/>
  <c r="BJ66" i="8"/>
  <c r="BI66" i="8"/>
  <c r="BJ65" i="8"/>
  <c r="BI65" i="8"/>
  <c r="BJ24" i="8"/>
  <c r="BI24" i="8"/>
  <c r="BJ23" i="8"/>
  <c r="BI23" i="8"/>
  <c r="BJ22" i="8"/>
  <c r="BI22" i="8"/>
  <c r="BJ21" i="8"/>
  <c r="BI21" i="8"/>
  <c r="BJ20" i="8"/>
  <c r="BI20" i="8"/>
  <c r="BJ19" i="8"/>
  <c r="BI19" i="8"/>
  <c r="BV60" i="8"/>
  <c r="BU60" i="8"/>
  <c r="BV59" i="8"/>
  <c r="BU59" i="8"/>
  <c r="BV58" i="8"/>
  <c r="BU58" i="8"/>
  <c r="BV57" i="8"/>
  <c r="BU57" i="8"/>
  <c r="BV56" i="8"/>
  <c r="BV55" i="8"/>
  <c r="BU55" i="8"/>
  <c r="BJ60" i="8"/>
  <c r="BI60" i="8"/>
  <c r="BJ59" i="8"/>
  <c r="BI59" i="8"/>
  <c r="BJ58" i="8"/>
  <c r="BI58" i="8"/>
  <c r="BJ57" i="8"/>
  <c r="BI57" i="8"/>
  <c r="BJ56" i="8"/>
  <c r="BI56" i="8"/>
  <c r="BJ55" i="8"/>
  <c r="BI55" i="8"/>
  <c r="BV15" i="8"/>
  <c r="BU15" i="8"/>
  <c r="BV14" i="8"/>
  <c r="BU14" i="8"/>
  <c r="BV13" i="8"/>
  <c r="BU13" i="8"/>
  <c r="BV12" i="8"/>
  <c r="BU12" i="8"/>
  <c r="BV11" i="8"/>
  <c r="BU11" i="8"/>
  <c r="BV10" i="8"/>
  <c r="BU10" i="8"/>
  <c r="BJ15" i="8"/>
  <c r="BI15" i="8"/>
  <c r="BJ14" i="8"/>
  <c r="BI14" i="8"/>
  <c r="BJ13" i="8"/>
  <c r="BI13" i="8"/>
  <c r="BJ12" i="8"/>
  <c r="BI12" i="8"/>
  <c r="BJ11" i="8"/>
  <c r="BI11" i="8"/>
  <c r="BJ10" i="8"/>
  <c r="BI10" i="8"/>
  <c r="AX15" i="8"/>
  <c r="AW15" i="8"/>
  <c r="AX14" i="8"/>
  <c r="AW14" i="8"/>
  <c r="AX13" i="8"/>
  <c r="AW13" i="8"/>
  <c r="AX12" i="8"/>
  <c r="AW12" i="8"/>
  <c r="AX11" i="8"/>
  <c r="AW11" i="8"/>
  <c r="AX10" i="8"/>
  <c r="AW10" i="8"/>
  <c r="AX24" i="8"/>
  <c r="AW24" i="8"/>
  <c r="AX23" i="8"/>
  <c r="AW23" i="8"/>
  <c r="AX22" i="8"/>
  <c r="AW22" i="8"/>
  <c r="AX21" i="8"/>
  <c r="AW21" i="8"/>
  <c r="AX20" i="8"/>
  <c r="AW20" i="8"/>
  <c r="AX19" i="8"/>
  <c r="AW19" i="8"/>
  <c r="AX60" i="8"/>
  <c r="AW60" i="8"/>
  <c r="AX59" i="8"/>
  <c r="AW59" i="8"/>
  <c r="AX58" i="8"/>
  <c r="AW58" i="8"/>
  <c r="AX57" i="8"/>
  <c r="AW57" i="8"/>
  <c r="AX56" i="8"/>
  <c r="AW56" i="8"/>
  <c r="AX55" i="8"/>
  <c r="AW55" i="8"/>
  <c r="AX70" i="8"/>
  <c r="AW70" i="8"/>
  <c r="AX69" i="8"/>
  <c r="AW69" i="8"/>
  <c r="AX68" i="8"/>
  <c r="AW68" i="8"/>
  <c r="AX67" i="8"/>
  <c r="AW67" i="8"/>
  <c r="AX66" i="8"/>
  <c r="AW66" i="8"/>
  <c r="AX65" i="8"/>
  <c r="AW65" i="8"/>
  <c r="AL70" i="8"/>
  <c r="AK70" i="8"/>
  <c r="AL69" i="8"/>
  <c r="AK69" i="8"/>
  <c r="AL68" i="8"/>
  <c r="AL67" i="8"/>
  <c r="AK67" i="8"/>
  <c r="AL66" i="8"/>
  <c r="AK66" i="8"/>
  <c r="AL65" i="8"/>
  <c r="AK65" i="8"/>
  <c r="AL60" i="8"/>
  <c r="AK60" i="8"/>
  <c r="AL59" i="8"/>
  <c r="AK59" i="8"/>
  <c r="AL58" i="8"/>
  <c r="AK58" i="8"/>
  <c r="AL57" i="8"/>
  <c r="AK57" i="8"/>
  <c r="AL56" i="8"/>
  <c r="AK56" i="8"/>
  <c r="AL55" i="8"/>
  <c r="AK55" i="8"/>
  <c r="Z70" i="8"/>
  <c r="Y70" i="8"/>
  <c r="Z69" i="8"/>
  <c r="Y69" i="8"/>
  <c r="Y68" i="8"/>
  <c r="Z67" i="8"/>
  <c r="Y67" i="8"/>
  <c r="Z66" i="8"/>
  <c r="Y66" i="8"/>
  <c r="Z65" i="8"/>
  <c r="Y65" i="8"/>
  <c r="Z60" i="8"/>
  <c r="Y60" i="8"/>
  <c r="Z59" i="8"/>
  <c r="Y59" i="8"/>
  <c r="Z58" i="8"/>
  <c r="Y58" i="8"/>
  <c r="Z57" i="8"/>
  <c r="Y57" i="8"/>
  <c r="Z56" i="8"/>
  <c r="Y56" i="8"/>
  <c r="Z55" i="8"/>
  <c r="Y55" i="8"/>
  <c r="M65" i="8"/>
  <c r="N65" i="8"/>
  <c r="M66" i="8"/>
  <c r="N66" i="8"/>
  <c r="M67" i="8"/>
  <c r="N67" i="8"/>
  <c r="M68" i="8"/>
  <c r="N68" i="8"/>
  <c r="M69" i="8"/>
  <c r="N69" i="8"/>
  <c r="M70" i="8"/>
  <c r="N70" i="8"/>
  <c r="N60" i="8"/>
  <c r="M60" i="8"/>
  <c r="N59" i="8"/>
  <c r="M59" i="8"/>
  <c r="N58" i="8"/>
  <c r="M58" i="8"/>
  <c r="N57" i="8"/>
  <c r="M57" i="8"/>
  <c r="N56" i="8"/>
  <c r="M56" i="8"/>
  <c r="N55" i="8"/>
  <c r="M55" i="8"/>
  <c r="AL24" i="8"/>
  <c r="AK24" i="8"/>
  <c r="AL23" i="8"/>
  <c r="AK23" i="8"/>
  <c r="AL22" i="8"/>
  <c r="AK22" i="8"/>
  <c r="AL21" i="8"/>
  <c r="AK21" i="8"/>
  <c r="AL20" i="8"/>
  <c r="AK20" i="8"/>
  <c r="AL19" i="8"/>
  <c r="AK19" i="8"/>
  <c r="Z24" i="8"/>
  <c r="Y24" i="8"/>
  <c r="Z23" i="8"/>
  <c r="Y23" i="8"/>
  <c r="Z22" i="8"/>
  <c r="Y22" i="8"/>
  <c r="Z21" i="8"/>
  <c r="Y21" i="8"/>
  <c r="Z20" i="8"/>
  <c r="Y20" i="8"/>
  <c r="Z19" i="8"/>
  <c r="Y19" i="8"/>
  <c r="N24" i="8"/>
  <c r="M24" i="8"/>
  <c r="N23" i="8"/>
  <c r="M23" i="8"/>
  <c r="N22" i="8"/>
  <c r="M22" i="8"/>
  <c r="N21" i="8"/>
  <c r="M21" i="8"/>
  <c r="N20" i="8"/>
  <c r="M20" i="8"/>
  <c r="N19" i="8"/>
  <c r="M19" i="8"/>
  <c r="AL15" i="8"/>
  <c r="AK15" i="8"/>
  <c r="AL14" i="8"/>
  <c r="AK14" i="8"/>
  <c r="AL13" i="8"/>
  <c r="AK13" i="8"/>
  <c r="AL12" i="8"/>
  <c r="AK12" i="8"/>
  <c r="AL11" i="8"/>
  <c r="AK11" i="8"/>
  <c r="AL10" i="8"/>
  <c r="AK10" i="8"/>
  <c r="Z15" i="8"/>
  <c r="Y15" i="8"/>
  <c r="Z14" i="8"/>
  <c r="Y14" i="8"/>
  <c r="Z13" i="8"/>
  <c r="Y13" i="8"/>
  <c r="Z12" i="8"/>
  <c r="Y12" i="8"/>
  <c r="Z11" i="8"/>
  <c r="Y11" i="8"/>
  <c r="Z10" i="8"/>
  <c r="Y10" i="8"/>
  <c r="M11" i="8"/>
  <c r="N11" i="8"/>
  <c r="M12" i="8"/>
  <c r="N12" i="8"/>
  <c r="M13" i="8"/>
  <c r="N13" i="8"/>
  <c r="M14" i="8"/>
  <c r="N14" i="8"/>
  <c r="M15" i="8"/>
  <c r="N15" i="8"/>
  <c r="N10" i="8"/>
  <c r="M10" i="8"/>
  <c r="DF12" i="7"/>
  <c r="DE12" i="7"/>
  <c r="DF11" i="7"/>
  <c r="DE11" i="7"/>
  <c r="DF10" i="7"/>
  <c r="DE10" i="7"/>
  <c r="DF9" i="7"/>
  <c r="DE9" i="7"/>
  <c r="DF8" i="7"/>
  <c r="DE8" i="7"/>
  <c r="DF7" i="7"/>
  <c r="DE7" i="7"/>
  <c r="DF38" i="7"/>
  <c r="DE38" i="7"/>
  <c r="DF37" i="7"/>
  <c r="DE37" i="7"/>
  <c r="DF36" i="7"/>
  <c r="DE36" i="7"/>
  <c r="DF35" i="7"/>
  <c r="DE35" i="7"/>
  <c r="DF34" i="7"/>
  <c r="DE34" i="7"/>
  <c r="DF33" i="7"/>
  <c r="DE33" i="7"/>
  <c r="CT38" i="7"/>
  <c r="CS38" i="7"/>
  <c r="CT37" i="7"/>
  <c r="CS37" i="7"/>
  <c r="CT36" i="7"/>
  <c r="CS36" i="7"/>
  <c r="CT35" i="7"/>
  <c r="CS35" i="7"/>
  <c r="CT34" i="7"/>
  <c r="CS34" i="7"/>
  <c r="CT33" i="7"/>
  <c r="CS33" i="7"/>
  <c r="CT12" i="7"/>
  <c r="CS12" i="7"/>
  <c r="CT11" i="7"/>
  <c r="CS11" i="7"/>
  <c r="CT10" i="7"/>
  <c r="CS10" i="7"/>
  <c r="CT9" i="7"/>
  <c r="CS9" i="7"/>
  <c r="CT8" i="7"/>
  <c r="CS8" i="7"/>
  <c r="CT7" i="7"/>
  <c r="CS7" i="7"/>
  <c r="CH38" i="7"/>
  <c r="CG38" i="7"/>
  <c r="CH37" i="7"/>
  <c r="CG37" i="7"/>
  <c r="CH36" i="7"/>
  <c r="CG36" i="7"/>
  <c r="CH35" i="7"/>
  <c r="CG35" i="7"/>
  <c r="CH34" i="7"/>
  <c r="CG34" i="7"/>
  <c r="CH33" i="7"/>
  <c r="CG33" i="7"/>
  <c r="CH12" i="7"/>
  <c r="CG12" i="7"/>
  <c r="CH11" i="7"/>
  <c r="CG11" i="7"/>
  <c r="CH10" i="7"/>
  <c r="CG10" i="7"/>
  <c r="CH9" i="7"/>
  <c r="CG9" i="7"/>
  <c r="CH8" i="7"/>
  <c r="CG8" i="7"/>
  <c r="CH7" i="7"/>
  <c r="CG7" i="7"/>
  <c r="BV38" i="7"/>
  <c r="BU38" i="7"/>
  <c r="BV37" i="7"/>
  <c r="BU37" i="7"/>
  <c r="BV36" i="7"/>
  <c r="BU36" i="7"/>
  <c r="BV35" i="7"/>
  <c r="BU35" i="7"/>
  <c r="BV34" i="7"/>
  <c r="BU34" i="7"/>
  <c r="BV33" i="7"/>
  <c r="BU33" i="7"/>
  <c r="BV12" i="7"/>
  <c r="BU12" i="7"/>
  <c r="BV11" i="7"/>
  <c r="BU11" i="7"/>
  <c r="BV10" i="7"/>
  <c r="BU10" i="7"/>
  <c r="BV9" i="7"/>
  <c r="BU9" i="7"/>
  <c r="BV8" i="7"/>
  <c r="BU8" i="7"/>
  <c r="BV7" i="7"/>
  <c r="BU7" i="7"/>
  <c r="BJ38" i="7"/>
  <c r="BI38" i="7"/>
  <c r="BJ37" i="7"/>
  <c r="BI37" i="7"/>
  <c r="BJ36" i="7"/>
  <c r="BI36" i="7"/>
  <c r="BJ35" i="7"/>
  <c r="BI35" i="7"/>
  <c r="BJ34" i="7"/>
  <c r="BI34" i="7"/>
  <c r="BJ33" i="7"/>
  <c r="BI33" i="7"/>
  <c r="BJ12" i="7"/>
  <c r="BI12" i="7"/>
  <c r="BJ11" i="7"/>
  <c r="BI11" i="7"/>
  <c r="BJ10" i="7"/>
  <c r="BI10" i="7"/>
  <c r="BJ9" i="7"/>
  <c r="BI9" i="7"/>
  <c r="BJ8" i="7"/>
  <c r="BI8" i="7"/>
  <c r="BJ7" i="7"/>
  <c r="BI7" i="7"/>
  <c r="AX38" i="7"/>
  <c r="AW38" i="7"/>
  <c r="AX37" i="7"/>
  <c r="AW37" i="7"/>
  <c r="AX36" i="7"/>
  <c r="AW36" i="7"/>
  <c r="AX35" i="7"/>
  <c r="AW35" i="7"/>
  <c r="AX34" i="7"/>
  <c r="AW34" i="7"/>
  <c r="AX33" i="7"/>
  <c r="AW33" i="7"/>
  <c r="AX12" i="7"/>
  <c r="AW12" i="7"/>
  <c r="AX11" i="7"/>
  <c r="AW11" i="7"/>
  <c r="AX10" i="7"/>
  <c r="AW10" i="7"/>
  <c r="AX9" i="7"/>
  <c r="AW9" i="7"/>
  <c r="AX8" i="7"/>
  <c r="AW8" i="7"/>
  <c r="AX7" i="7"/>
  <c r="AW7" i="7"/>
  <c r="AL38" i="7"/>
  <c r="AK38" i="7"/>
  <c r="AL37" i="7"/>
  <c r="AK37" i="7"/>
  <c r="AL36" i="7"/>
  <c r="AK36" i="7"/>
  <c r="AL35" i="7"/>
  <c r="AK35" i="7"/>
  <c r="AL34" i="7"/>
  <c r="AK34" i="7"/>
  <c r="AL33" i="7"/>
  <c r="AK33" i="7"/>
  <c r="Z38" i="7"/>
  <c r="Y38" i="7"/>
  <c r="Z37" i="7"/>
  <c r="Y37" i="7"/>
  <c r="Z36" i="7"/>
  <c r="Y36" i="7"/>
  <c r="Z35" i="7"/>
  <c r="Y35" i="7"/>
  <c r="Z34" i="7"/>
  <c r="Y34" i="7"/>
  <c r="Z33" i="7"/>
  <c r="Y33" i="7"/>
  <c r="N38" i="7"/>
  <c r="M38" i="7"/>
  <c r="N37" i="7"/>
  <c r="M37" i="7"/>
  <c r="N36" i="7"/>
  <c r="M36" i="7"/>
  <c r="N35" i="7"/>
  <c r="M35" i="7"/>
  <c r="N34" i="7"/>
  <c r="M34" i="7"/>
  <c r="N33" i="7"/>
  <c r="M33" i="7"/>
  <c r="AL12" i="7"/>
  <c r="AK12" i="7"/>
  <c r="AL11" i="7"/>
  <c r="AK11" i="7"/>
  <c r="AL10" i="7"/>
  <c r="AK10" i="7"/>
  <c r="AL9" i="7"/>
  <c r="AK9" i="7"/>
  <c r="AL8" i="7"/>
  <c r="AK8" i="7"/>
  <c r="AL7" i="7"/>
  <c r="AK7" i="7"/>
  <c r="Z12" i="7"/>
  <c r="Y12" i="7"/>
  <c r="Z11" i="7"/>
  <c r="Y11" i="7"/>
  <c r="Z10" i="7"/>
  <c r="Y10" i="7"/>
  <c r="Z9" i="7"/>
  <c r="Y9" i="7"/>
  <c r="Z8" i="7"/>
  <c r="Y8" i="7"/>
  <c r="Z7" i="7"/>
  <c r="Y7" i="7"/>
  <c r="M8" i="7"/>
  <c r="N8" i="7"/>
  <c r="M9" i="7"/>
  <c r="N9" i="7"/>
  <c r="M10" i="7"/>
  <c r="N10" i="7"/>
  <c r="M11" i="7"/>
  <c r="N11" i="7"/>
  <c r="M12" i="7"/>
  <c r="N12" i="7"/>
  <c r="N7" i="7"/>
  <c r="M7" i="7"/>
  <c r="H32" i="6"/>
  <c r="J54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37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4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Q129" i="3" l="1"/>
  <c r="M149" i="3"/>
  <c r="AA182" i="3"/>
  <c r="R180" i="3"/>
  <c r="D180" i="3"/>
  <c r="R179" i="3"/>
  <c r="D179" i="3"/>
  <c r="R178" i="3"/>
  <c r="D178" i="3"/>
  <c r="AA177" i="3"/>
  <c r="R177" i="3"/>
  <c r="D177" i="3"/>
  <c r="AA176" i="3"/>
  <c r="R176" i="3"/>
  <c r="M176" i="3"/>
  <c r="D176" i="3"/>
  <c r="AA175" i="3"/>
  <c r="R175" i="3"/>
  <c r="M175" i="3"/>
  <c r="D175" i="3"/>
  <c r="AA174" i="3"/>
  <c r="R174" i="3"/>
  <c r="M174" i="3"/>
  <c r="D174" i="3"/>
  <c r="AA173" i="3"/>
  <c r="R173" i="3"/>
  <c r="M173" i="3"/>
  <c r="D173" i="3"/>
  <c r="AA172" i="3"/>
  <c r="R172" i="3"/>
  <c r="M172" i="3"/>
  <c r="D172" i="3"/>
  <c r="AA171" i="3"/>
  <c r="R171" i="3"/>
  <c r="M171" i="3"/>
  <c r="D171" i="3"/>
  <c r="AA170" i="3"/>
  <c r="R170" i="3"/>
  <c r="M170" i="3"/>
  <c r="D170" i="3"/>
  <c r="AA169" i="3"/>
  <c r="R169" i="3"/>
  <c r="M169" i="3"/>
  <c r="D169" i="3"/>
  <c r="R168" i="3"/>
  <c r="D168" i="3"/>
  <c r="AA162" i="3"/>
  <c r="R160" i="3"/>
  <c r="D160" i="3"/>
  <c r="R159" i="3"/>
  <c r="D159" i="3"/>
  <c r="R158" i="3"/>
  <c r="D158" i="3"/>
  <c r="AA157" i="3"/>
  <c r="R157" i="3"/>
  <c r="D157" i="3"/>
  <c r="AA156" i="3"/>
  <c r="R156" i="3"/>
  <c r="M156" i="3"/>
  <c r="D156" i="3"/>
  <c r="AA155" i="3"/>
  <c r="R155" i="3"/>
  <c r="M155" i="3"/>
  <c r="D155" i="3"/>
  <c r="AA154" i="3"/>
  <c r="R154" i="3"/>
  <c r="M154" i="3"/>
  <c r="D154" i="3"/>
  <c r="AA153" i="3"/>
  <c r="R153" i="3"/>
  <c r="M153" i="3"/>
  <c r="D153" i="3"/>
  <c r="AA152" i="3"/>
  <c r="R152" i="3"/>
  <c r="M152" i="3"/>
  <c r="D152" i="3"/>
  <c r="AA151" i="3"/>
  <c r="R151" i="3"/>
  <c r="M151" i="3"/>
  <c r="D151" i="3"/>
  <c r="AA150" i="3"/>
  <c r="R150" i="3"/>
  <c r="M150" i="3"/>
  <c r="D150" i="3"/>
  <c r="AA149" i="3"/>
  <c r="R149" i="3"/>
  <c r="D149" i="3"/>
  <c r="R148" i="3"/>
  <c r="D148" i="3"/>
  <c r="AA142" i="3"/>
  <c r="R140" i="3"/>
  <c r="D140" i="3"/>
  <c r="R139" i="3"/>
  <c r="D139" i="3"/>
  <c r="R138" i="3"/>
  <c r="D138" i="3"/>
  <c r="AA137" i="3"/>
  <c r="R137" i="3"/>
  <c r="D137" i="3"/>
  <c r="AA136" i="3"/>
  <c r="R136" i="3"/>
  <c r="M136" i="3"/>
  <c r="D136" i="3"/>
  <c r="AA135" i="3"/>
  <c r="R135" i="3"/>
  <c r="M135" i="3"/>
  <c r="D135" i="3"/>
  <c r="AA134" i="3"/>
  <c r="R134" i="3"/>
  <c r="M134" i="3"/>
  <c r="D134" i="3"/>
  <c r="AA133" i="3"/>
  <c r="R133" i="3"/>
  <c r="M133" i="3"/>
  <c r="D133" i="3"/>
  <c r="AA132" i="3"/>
  <c r="R132" i="3"/>
  <c r="M132" i="3"/>
  <c r="D132" i="3"/>
  <c r="AA131" i="3"/>
  <c r="R131" i="3"/>
  <c r="M131" i="3"/>
  <c r="D131" i="3"/>
  <c r="AA130" i="3"/>
  <c r="R130" i="3"/>
  <c r="M130" i="3"/>
  <c r="D130" i="3"/>
  <c r="AA129" i="3"/>
  <c r="R129" i="3"/>
  <c r="M129" i="3"/>
  <c r="D129" i="3"/>
  <c r="R128" i="3"/>
  <c r="D128" i="3"/>
  <c r="AA121" i="3"/>
  <c r="R119" i="3"/>
  <c r="R118" i="3"/>
  <c r="R117" i="3"/>
  <c r="AA116" i="3"/>
  <c r="R116" i="3"/>
  <c r="AA115" i="3"/>
  <c r="R115" i="3"/>
  <c r="AA114" i="3"/>
  <c r="R114" i="3"/>
  <c r="AA113" i="3"/>
  <c r="R113" i="3"/>
  <c r="AA112" i="3"/>
  <c r="R112" i="3"/>
  <c r="AA111" i="3"/>
  <c r="R111" i="3"/>
  <c r="AA110" i="3"/>
  <c r="R110" i="3"/>
  <c r="AA109" i="3"/>
  <c r="R109" i="3"/>
  <c r="AA108" i="3"/>
  <c r="R108" i="3"/>
  <c r="R107" i="3"/>
  <c r="D119" i="3"/>
  <c r="D118" i="3"/>
  <c r="D117" i="3"/>
  <c r="D116" i="3"/>
  <c r="M115" i="3"/>
  <c r="D115" i="3"/>
  <c r="M114" i="3"/>
  <c r="D114" i="3"/>
  <c r="M113" i="3"/>
  <c r="D113" i="3"/>
  <c r="M112" i="3"/>
  <c r="D112" i="3"/>
  <c r="M111" i="3"/>
  <c r="D111" i="3"/>
  <c r="M110" i="3"/>
  <c r="D110" i="3"/>
  <c r="M109" i="3"/>
  <c r="D109" i="3"/>
  <c r="M108" i="3"/>
  <c r="D108" i="3"/>
  <c r="D107" i="3"/>
  <c r="AN72" i="3"/>
  <c r="BA80" i="3"/>
  <c r="BA85" i="3"/>
  <c r="AR75" i="3" s="1"/>
  <c r="BA79" i="3"/>
  <c r="BA78" i="3"/>
  <c r="BA77" i="3"/>
  <c r="BA76" i="3"/>
  <c r="BA75" i="3"/>
  <c r="BA74" i="3"/>
  <c r="BA73" i="3"/>
  <c r="BA72" i="3"/>
  <c r="AN85" i="3"/>
  <c r="AE73" i="3" s="1"/>
  <c r="AN79" i="3"/>
  <c r="AN78" i="3"/>
  <c r="AN77" i="3"/>
  <c r="AN76" i="3"/>
  <c r="AN75" i="3"/>
  <c r="AN74" i="3"/>
  <c r="AN73" i="3"/>
  <c r="R72" i="3"/>
  <c r="R73" i="3"/>
  <c r="R74" i="3"/>
  <c r="R75" i="3"/>
  <c r="R76" i="3"/>
  <c r="R77" i="3"/>
  <c r="R78" i="3"/>
  <c r="R79" i="3"/>
  <c r="R80" i="3"/>
  <c r="R81" i="3"/>
  <c r="R82" i="3"/>
  <c r="R83" i="3"/>
  <c r="R71" i="3"/>
  <c r="AA85" i="3"/>
  <c r="AA79" i="3"/>
  <c r="AA78" i="3"/>
  <c r="AA77" i="3"/>
  <c r="AA76" i="3"/>
  <c r="AA75" i="3"/>
  <c r="AA74" i="3"/>
  <c r="AA73" i="3"/>
  <c r="AA72" i="3"/>
  <c r="M79" i="3"/>
  <c r="M78" i="3"/>
  <c r="M77" i="3"/>
  <c r="M76" i="3"/>
  <c r="M75" i="3"/>
  <c r="M74" i="3"/>
  <c r="M73" i="3"/>
  <c r="M72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H50" i="3"/>
  <c r="H51" i="3"/>
  <c r="H52" i="3"/>
  <c r="H53" i="3"/>
  <c r="H54" i="3"/>
  <c r="H55" i="3"/>
  <c r="H56" i="3"/>
  <c r="H57" i="3"/>
  <c r="H58" i="3"/>
  <c r="H59" i="3"/>
  <c r="H60" i="3"/>
  <c r="H61" i="3"/>
  <c r="H49" i="3"/>
  <c r="D33" i="3"/>
  <c r="D34" i="3"/>
  <c r="D35" i="3"/>
  <c r="D36" i="3"/>
  <c r="D37" i="3"/>
  <c r="D38" i="3"/>
  <c r="D39" i="3"/>
  <c r="D40" i="3"/>
  <c r="D41" i="3"/>
  <c r="D42" i="3"/>
  <c r="D43" i="3"/>
  <c r="D44" i="3"/>
  <c r="D32" i="3"/>
  <c r="J28" i="3"/>
  <c r="AJ25" i="3"/>
  <c r="R22" i="3"/>
  <c r="X22" i="3" s="1"/>
  <c r="X16" i="3"/>
  <c r="X17" i="3"/>
  <c r="X18" i="3"/>
  <c r="X19" i="3"/>
  <c r="X20" i="3"/>
  <c r="X21" i="3"/>
  <c r="X15" i="3"/>
  <c r="W16" i="3"/>
  <c r="W17" i="3"/>
  <c r="W18" i="3"/>
  <c r="W19" i="3"/>
  <c r="W20" i="3"/>
  <c r="W21" i="3"/>
  <c r="W22" i="3"/>
  <c r="V16" i="3"/>
  <c r="V17" i="3"/>
  <c r="V18" i="3"/>
  <c r="V19" i="3"/>
  <c r="V20" i="3"/>
  <c r="V21" i="3"/>
  <c r="V22" i="3"/>
  <c r="T16" i="3"/>
  <c r="T17" i="3"/>
  <c r="T18" i="3"/>
  <c r="T19" i="3"/>
  <c r="T20" i="3"/>
  <c r="T21" i="3"/>
  <c r="T22" i="3"/>
  <c r="R16" i="3"/>
  <c r="R17" i="3"/>
  <c r="R18" i="3"/>
  <c r="R19" i="3"/>
  <c r="R20" i="3"/>
  <c r="R21" i="3"/>
  <c r="P16" i="3"/>
  <c r="P17" i="3"/>
  <c r="P18" i="3"/>
  <c r="P19" i="3"/>
  <c r="P20" i="3"/>
  <c r="P21" i="3"/>
  <c r="P22" i="3"/>
  <c r="N16" i="3"/>
  <c r="N17" i="3"/>
  <c r="N18" i="3"/>
  <c r="N19" i="3"/>
  <c r="N20" i="3"/>
  <c r="N21" i="3"/>
  <c r="N22" i="3"/>
  <c r="L16" i="3"/>
  <c r="L17" i="3"/>
  <c r="L18" i="3"/>
  <c r="L19" i="3"/>
  <c r="L20" i="3"/>
  <c r="L21" i="3"/>
  <c r="L22" i="3"/>
  <c r="J16" i="3"/>
  <c r="J17" i="3"/>
  <c r="J18" i="3"/>
  <c r="J19" i="3"/>
  <c r="J20" i="3"/>
  <c r="J21" i="3"/>
  <c r="J22" i="3"/>
  <c r="H16" i="3"/>
  <c r="H17" i="3"/>
  <c r="H18" i="3"/>
  <c r="H19" i="3"/>
  <c r="H20" i="3"/>
  <c r="H21" i="3"/>
  <c r="H22" i="3"/>
  <c r="F16" i="3"/>
  <c r="F17" i="3"/>
  <c r="F18" i="3"/>
  <c r="F19" i="3"/>
  <c r="F20" i="3"/>
  <c r="F21" i="3"/>
  <c r="F22" i="3"/>
  <c r="N15" i="3"/>
  <c r="F15" i="3"/>
  <c r="H15" i="3" s="1"/>
  <c r="J15" i="3" s="1"/>
  <c r="L15" i="3" s="1"/>
  <c r="P15" i="3" s="1"/>
  <c r="R15" i="3" s="1"/>
  <c r="T15" i="3" s="1"/>
  <c r="V15" i="3" s="1"/>
  <c r="D15" i="3"/>
  <c r="D16" i="3"/>
  <c r="D17" i="3"/>
  <c r="D18" i="3"/>
  <c r="D19" i="3"/>
  <c r="D20" i="3"/>
  <c r="D21" i="3"/>
  <c r="D22" i="3"/>
  <c r="AR74" i="3" l="1"/>
  <c r="AR78" i="3"/>
  <c r="AR82" i="3"/>
  <c r="AR81" i="3"/>
  <c r="AR77" i="3"/>
  <c r="AR73" i="3"/>
  <c r="AR71" i="3"/>
  <c r="AR80" i="3"/>
  <c r="AR76" i="3"/>
  <c r="AR72" i="3"/>
  <c r="AR83" i="3"/>
  <c r="AR79" i="3"/>
  <c r="AE76" i="3"/>
  <c r="AE82" i="3"/>
  <c r="AE72" i="3"/>
  <c r="AE71" i="3"/>
  <c r="AE80" i="3"/>
  <c r="AE78" i="3"/>
  <c r="AE83" i="3"/>
  <c r="AE79" i="3"/>
  <c r="AE75" i="3"/>
  <c r="AE74" i="3"/>
  <c r="AE81" i="3"/>
  <c r="AE77" i="3"/>
</calcChain>
</file>

<file path=xl/sharedStrings.xml><?xml version="1.0" encoding="utf-8"?>
<sst xmlns="http://schemas.openxmlformats.org/spreadsheetml/2006/main" count="405" uniqueCount="146">
  <si>
    <t>Peak with max gain around -30 dB</t>
  </si>
  <si>
    <t>w.r.t. what? 1 W?</t>
  </si>
  <si>
    <t>91.4MHz</t>
  </si>
  <si>
    <t>bandwidth</t>
  </si>
  <si>
    <t>120kHz is non zero, but vast majority of power is within 60kHz (+- 30)</t>
  </si>
  <si>
    <t>TX 0, noisemax</t>
  </si>
  <si>
    <t>looks like a random scatter plot… no correlation</t>
  </si>
  <si>
    <t xml:space="preserve">SER </t>
  </si>
  <si>
    <t>.72 to .77, fluctuating</t>
  </si>
  <si>
    <t>Just statistics…</t>
  </si>
  <si>
    <t>tx ad noise at zero power</t>
  </si>
  <si>
    <t>power level at -160 dB</t>
  </si>
  <si>
    <t>perhaps absolute noise floor of GNU radio blocks</t>
  </si>
  <si>
    <t>or inherent noise of components; atomic or temperature related?</t>
  </si>
  <si>
    <t>TX power to 1</t>
  </si>
  <si>
    <t>signal has -125 dB power at highest side lobe</t>
  </si>
  <si>
    <t xml:space="preserve"> -12 dB at peak</t>
  </si>
  <si>
    <t>Noise (dB)</t>
  </si>
  <si>
    <t>SER</t>
  </si>
  <si>
    <t>3. Reflectors in the Fresnel Zone</t>
  </si>
  <si>
    <t>as reflection increases, we get a full phase offset</t>
  </si>
  <si>
    <t>this could end up containing the next symbol's modulation (but only in small amounts)</t>
  </si>
  <si>
    <t>Ref amp/phase</t>
  </si>
  <si>
    <t>.0196.</t>
  </si>
  <si>
    <t>.0598.</t>
  </si>
  <si>
    <t>,8743</t>
  </si>
  <si>
    <t>4. Distant Reflectors</t>
  </si>
  <si>
    <t>Outside Fresnel zone; symbol overlap instead of carrier overlap</t>
  </si>
  <si>
    <t>in baseband signal, may look similar to fresnel zone reflection effects</t>
  </si>
  <si>
    <t>Ref amp/symbol delay</t>
  </si>
  <si>
    <t>.</t>
  </si>
  <si>
    <t>2-5, use BPSK</t>
  </si>
  <si>
    <t>all zeroes, strange….</t>
  </si>
  <si>
    <t>Looking at constellation diagram</t>
  </si>
  <si>
    <t>For constellation on symbol offset,</t>
  </si>
  <si>
    <t>notice that as phase offset increases, plot rotates around IQ plot once</t>
  </si>
  <si>
    <t>plot rotates around IQ plot twice</t>
  </si>
  <si>
    <t>Total distribution shifts somewhat as it goes around</t>
  </si>
  <si>
    <t>Curious why the IQ plot still shows a range of values for expected data; these are discrete points…</t>
  </si>
  <si>
    <t>can't figure this out. Played around with all the settings I could minus the filter FIR filter</t>
  </si>
  <si>
    <t>should be happening do to some randomness</t>
  </si>
  <si>
    <t>differential encoding option made some change, but nothing that huge</t>
  </si>
  <si>
    <t>Removing FIR filter makes little difference to constellation</t>
  </si>
  <si>
    <t>Notice that expected points gradually move over the course of data collection… this is a software bug, right?</t>
  </si>
  <si>
    <t>Actually, happens because BPSK is 1-d, and changes along 90 degree is only in Q direction, which is orthogonal and not used in the demodulation</t>
  </si>
  <si>
    <t>same as 90 deg, completely orthogonal</t>
  </si>
  <si>
    <t>noticing many repeat numbers… some weird division factor?</t>
  </si>
  <si>
    <t>would have worst error at 0.75 or 0.25 since offset is now purely in 'in-phase' dimension</t>
  </si>
  <si>
    <t>.018.</t>
  </si>
  <si>
    <t>.00.3</t>
  </si>
  <si>
    <t>.0163.5</t>
  </si>
  <si>
    <t>.0.338</t>
  </si>
  <si>
    <t>Interesting note: thermal noise at room temperature is -120 dBm (so -150 dB w/ 1W power reference)</t>
  </si>
  <si>
    <t xml:space="preserve">Works for default settings. </t>
  </si>
  <si>
    <t>I see a line in the waterfall across the majority of the spectrum plotted (screenshot saved)</t>
  </si>
  <si>
    <t>Center of the channel  (915 MHz) is at around -100dB ambient</t>
  </si>
  <si>
    <t>Sides of the challenel average around -110, can drop as low as -130/140</t>
  </si>
  <si>
    <t>Power goes up to -25dB during the (very short) transmission</t>
  </si>
  <si>
    <t>about 100kHz bandwidth (based on -3dB drop being edge)</t>
  </si>
  <si>
    <t>observable edges at around -70 dB</t>
  </si>
  <si>
    <t>probably affected by transmission</t>
  </si>
  <si>
    <t>SNR around 70 dB</t>
  </si>
  <si>
    <t>TX Power</t>
  </si>
  <si>
    <t>RX Power</t>
  </si>
  <si>
    <t>SNR</t>
  </si>
  <si>
    <t xml:space="preserve">Noise is an estimation… </t>
  </si>
  <si>
    <t>average peak at -104, 10kHz away from middle is -112</t>
  </si>
  <si>
    <t>Using the peaks at the RX power measurement (list in assumptions)</t>
  </si>
  <si>
    <t>No attentuation or noise</t>
  </si>
  <si>
    <t>avg</t>
  </si>
  <si>
    <t>TX 20</t>
  </si>
  <si>
    <t>avg RX power for TX 20:</t>
  </si>
  <si>
    <t>More RX data for TX 20</t>
  </si>
  <si>
    <t>Noise level</t>
  </si>
  <si>
    <t>Using averaging to get noise. Single measurement</t>
  </si>
  <si>
    <t>Notice peak at frequency in middle of band. Possibly center of other band? Seems there more noise here for some reason that doesn't translate into higher levels</t>
  </si>
  <si>
    <t>noise setting</t>
  </si>
  <si>
    <t>attenuation setting</t>
  </si>
  <si>
    <t>RX</t>
  </si>
  <si>
    <t>Not sure how to measure RX signal once it is attenuated below the noise…. No signal is going to show up</t>
  </si>
  <si>
    <t>stop decoding here; &lt;=66 works</t>
  </si>
  <si>
    <t>stops decoding around 42 dB attenuuation</t>
  </si>
  <si>
    <t>notice that line start to get fuzzier (more noisy?) at peak as attenuationincreases</t>
  </si>
  <si>
    <t>Can</t>
  </si>
  <si>
    <t>No</t>
  </si>
  <si>
    <t>Longer</t>
  </si>
  <si>
    <t>Find</t>
  </si>
  <si>
    <t>Any</t>
  </si>
  <si>
    <t>Signal</t>
  </si>
  <si>
    <t>In</t>
  </si>
  <si>
    <t>Max</t>
  </si>
  <si>
    <t>Hold</t>
  </si>
  <si>
    <t>plot</t>
  </si>
  <si>
    <t>….</t>
  </si>
  <si>
    <t>Done.</t>
  </si>
  <si>
    <t>Redo 4, 5 with spreading factors</t>
  </si>
  <si>
    <t>reuse previous data, was SF 7</t>
  </si>
  <si>
    <t>SF7</t>
  </si>
  <si>
    <t>66 last decode</t>
  </si>
  <si>
    <t>42 last decode</t>
  </si>
  <si>
    <t>SF8</t>
  </si>
  <si>
    <t>68 last decode</t>
  </si>
  <si>
    <t>peak noise</t>
  </si>
  <si>
    <t>SF9</t>
  </si>
  <si>
    <t>SF10</t>
  </si>
  <si>
    <t>As SF grows, can see more variation in the FFT plot (bc slower)</t>
  </si>
  <si>
    <t>69 last decode</t>
  </si>
  <si>
    <t>51 last decode</t>
  </si>
  <si>
    <t>48 last decode (atten)</t>
  </si>
  <si>
    <t>45 last decode (atten)</t>
  </si>
  <si>
    <t>Seems that decoability w.r.t. attenutation improves with longer spreading factor, but doesn't change much w.r.t. noise</t>
  </si>
  <si>
    <t>curiously, decodability w.r.t. noise gives MUCH better results anyway</t>
  </si>
  <si>
    <t>well, I'm probably wrong here. I'm comparing noise setting to attenuation setting. You'd think these would be equivalent, but maybe not</t>
  </si>
  <si>
    <t>perhaps minimum RX dBm exists and minimum SNR exists</t>
  </si>
  <si>
    <t>increasing attentuation would collide with minimum RX dBm first</t>
  </si>
  <si>
    <t>Now modify SF 7, 10 and password length</t>
  </si>
  <si>
    <t>let's use 3 new pw lengths</t>
  </si>
  <si>
    <t>initial is 15</t>
  </si>
  <si>
    <t>so use 3,  15, and 50 and 100 bytes (letters)</t>
  </si>
  <si>
    <t>Note that It also appears to send power and spreading factor info in the packet</t>
  </si>
  <si>
    <t>SF 10 allows message to be this long… I guess we aren't using LoRa WAN spec</t>
  </si>
  <si>
    <t>msg: Welcome to WDA!</t>
  </si>
  <si>
    <t>msg: abc</t>
  </si>
  <si>
    <t>msg: 1234567890123456789012345678901234567890123456789012345678901234567890123456789012345678901234567890</t>
  </si>
  <si>
    <t>len 100</t>
  </si>
  <si>
    <t>len 50</t>
  </si>
  <si>
    <t>msg: 12345678901234567890123456789012345678901234567890</t>
  </si>
  <si>
    <t>len 3</t>
  </si>
  <si>
    <t>len 15</t>
  </si>
  <si>
    <t>len50</t>
  </si>
  <si>
    <t>no change to decode limits</t>
  </si>
  <si>
    <t>69 last decode (only sometimes)</t>
  </si>
  <si>
    <t>can tell this one takes a while to send</t>
  </si>
  <si>
    <t>Won’t decode this one, packet can't be send bc its too long to fit into a message</t>
  </si>
  <si>
    <t>Can't use packet this long, ignore section</t>
  </si>
  <si>
    <t>not reliable</t>
  </si>
  <si>
    <t>68 last decode, but not reliable</t>
  </si>
  <si>
    <t>Seemingly no effect from length. Which seems wrong….</t>
  </si>
  <si>
    <t>2: Noise</t>
  </si>
  <si>
    <t>First errors at 65</t>
  </si>
  <si>
    <t>First errors at 48</t>
  </si>
  <si>
    <t>All of these still get decoded</t>
  </si>
  <si>
    <t>BPSK</t>
  </si>
  <si>
    <t>QAM</t>
  </si>
  <si>
    <t>so error when SNR &gt; 65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</si>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</sst>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Symbol Error Rate vs.</a:t>
            </a:r>
            <a:r>
              <a:rPr lang="en-US" baseline="0"/>
              <a:t> Noise of QAM and BPSK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QAM</c:v>
          </c:tx>
          <c:spPr>
            <a:ln w="12700" cap="rnd" cmpd="thickThin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2-2'!$N$14:$N$30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3.1622776601683789E-5</c:v>
                  </c:pt>
                  <c:pt idx="6">
                    <c:v>1.1547005383792514E-4</c:v>
                  </c:pt>
                  <c:pt idx="7">
                    <c:v>1.8257418583505534E-4</c:v>
                  </c:pt>
                  <c:pt idx="8">
                    <c:v>1.7669811040931432E-4</c:v>
                  </c:pt>
                  <c:pt idx="9">
                    <c:v>3.4641016151377546E-4</c:v>
                  </c:pt>
                  <c:pt idx="10">
                    <c:v>1.5918193644031628E-3</c:v>
                  </c:pt>
                  <c:pt idx="11">
                    <c:v>5.2816769222578186E-3</c:v>
                  </c:pt>
                  <c:pt idx="12">
                    <c:v>4.9009749596948139E-3</c:v>
                  </c:pt>
                  <c:pt idx="13">
                    <c:v>6.3859307161220433E-3</c:v>
                  </c:pt>
                  <c:pt idx="14">
                    <c:v>5.4463545402202397E-3</c:v>
                  </c:pt>
                  <c:pt idx="15">
                    <c:v>5.4538467565970758E-3</c:v>
                  </c:pt>
                  <c:pt idx="16">
                    <c:v>5.4689121404535293E-3</c:v>
                  </c:pt>
                </c:numCache>
              </c:numRef>
            </c:plus>
            <c:minus>
              <c:numRef>
                <c:f>'plot 2-2'!$N$14:$N$30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3.1622776601683789E-5</c:v>
                  </c:pt>
                  <c:pt idx="6">
                    <c:v>1.1547005383792514E-4</c:v>
                  </c:pt>
                  <c:pt idx="7">
                    <c:v>1.8257418583505534E-4</c:v>
                  </c:pt>
                  <c:pt idx="8">
                    <c:v>1.7669811040931432E-4</c:v>
                  </c:pt>
                  <c:pt idx="9">
                    <c:v>3.4641016151377546E-4</c:v>
                  </c:pt>
                  <c:pt idx="10">
                    <c:v>1.5918193644031628E-3</c:v>
                  </c:pt>
                  <c:pt idx="11">
                    <c:v>5.2816769222578186E-3</c:v>
                  </c:pt>
                  <c:pt idx="12">
                    <c:v>4.9009749596948139E-3</c:v>
                  </c:pt>
                  <c:pt idx="13">
                    <c:v>6.3859307161220433E-3</c:v>
                  </c:pt>
                  <c:pt idx="14">
                    <c:v>5.4463545402202397E-3</c:v>
                  </c:pt>
                  <c:pt idx="15">
                    <c:v>5.4538467565970758E-3</c:v>
                  </c:pt>
                  <c:pt idx="16">
                    <c:v>5.4689121404535293E-3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tailEnd w="sm" len="med"/>
              </a:ln>
              <a:effectLst/>
            </c:spPr>
          </c:errBars>
          <c:cat>
            <c:numRef>
              <c:f>'plot 2-2'!$B$14:$B$30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cat>
          <c:val>
            <c:numRef>
              <c:f>'plot 2-2'!$M$14:$M$30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2.9999999999999997E-4</c:v>
                </c:pt>
                <c:pt idx="8">
                  <c:v>7.2999999999999996E-4</c:v>
                </c:pt>
                <c:pt idx="9">
                  <c:v>2.1999999999999997E-3</c:v>
                </c:pt>
                <c:pt idx="10">
                  <c:v>6.9500000000000004E-3</c:v>
                </c:pt>
                <c:pt idx="11">
                  <c:v>2.3450000000000006E-2</c:v>
                </c:pt>
                <c:pt idx="12">
                  <c:v>0.30938000000000004</c:v>
                </c:pt>
                <c:pt idx="13">
                  <c:v>0.61507000000000001</c:v>
                </c:pt>
                <c:pt idx="14">
                  <c:v>0.71144999999999992</c:v>
                </c:pt>
                <c:pt idx="15">
                  <c:v>0.73610000000000009</c:v>
                </c:pt>
                <c:pt idx="16">
                  <c:v>0.74687000000000003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934-BEE6-8FACFF4A6046}"/>
            </c:ext>
          </c:extLst>
        </c:ser>
        <c:ser>
          <c:idx val="0"/>
          <c:order val="1"/>
          <c:tx>
            <c:v>BPSK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2-2'!$O$37:$O$53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5.1639777949432221E-5</c:v>
                  </c:pt>
                  <c:pt idx="8">
                    <c:v>1.3550317749451895E-4</c:v>
                  </c:pt>
                  <c:pt idx="9">
                    <c:v>2.0200385034834249E-4</c:v>
                  </c:pt>
                  <c:pt idx="10">
                    <c:v>3.644249656041083E-4</c:v>
                  </c:pt>
                  <c:pt idx="11">
                    <c:v>1.8682731182684304E-3</c:v>
                  </c:pt>
                  <c:pt idx="12">
                    <c:v>2.4717796108157451E-3</c:v>
                  </c:pt>
                  <c:pt idx="13">
                    <c:v>3.597101456574298E-3</c:v>
                  </c:pt>
                  <c:pt idx="14">
                    <c:v>3.688811913520849E-3</c:v>
                  </c:pt>
                  <c:pt idx="15">
                    <c:v>2.7842014614208165E-3</c:v>
                  </c:pt>
                  <c:pt idx="16">
                    <c:v>3.7439729343751137E-3</c:v>
                  </c:pt>
                </c:numCache>
              </c:numRef>
            </c:plus>
            <c:minus>
              <c:numRef>
                <c:f>'plot 2-2'!$O$37:$O$53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5.1639777949432221E-5</c:v>
                  </c:pt>
                  <c:pt idx="8">
                    <c:v>1.3550317749451895E-4</c:v>
                  </c:pt>
                  <c:pt idx="9">
                    <c:v>2.0200385034834249E-4</c:v>
                  </c:pt>
                  <c:pt idx="10">
                    <c:v>3.644249656041083E-4</c:v>
                  </c:pt>
                  <c:pt idx="11">
                    <c:v>1.8682731182684304E-3</c:v>
                  </c:pt>
                  <c:pt idx="12">
                    <c:v>2.4717796108157451E-3</c:v>
                  </c:pt>
                  <c:pt idx="13">
                    <c:v>3.597101456574298E-3</c:v>
                  </c:pt>
                  <c:pt idx="14">
                    <c:v>3.688811913520849E-3</c:v>
                  </c:pt>
                  <c:pt idx="15">
                    <c:v>2.7842014614208165E-3</c:v>
                  </c:pt>
                  <c:pt idx="16">
                    <c:v>3.7439729343751137E-3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2-2'!$N$37:$N$53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6.0000000000000008E-5</c:v>
                </c:pt>
                <c:pt idx="8">
                  <c:v>1.85E-4</c:v>
                </c:pt>
                <c:pt idx="9">
                  <c:v>4.4499999999999997E-4</c:v>
                </c:pt>
                <c:pt idx="10">
                  <c:v>1.2849999999999999E-3</c:v>
                </c:pt>
                <c:pt idx="11">
                  <c:v>4.6100000000000004E-3</c:v>
                </c:pt>
                <c:pt idx="12">
                  <c:v>8.4394999999999998E-2</c:v>
                </c:pt>
                <c:pt idx="13">
                  <c:v>0.32910499999999998</c:v>
                </c:pt>
                <c:pt idx="14">
                  <c:v>0.44372999999999985</c:v>
                </c:pt>
                <c:pt idx="15">
                  <c:v>0.48222000000000004</c:v>
                </c:pt>
                <c:pt idx="16">
                  <c:v>0.49233000000000005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934-BEE6-8FACFF4A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782367"/>
        <c:axId val="1646027935"/>
      </c:lineChart>
      <c:catAx>
        <c:axId val="174078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27935"/>
        <c:crosses val="autoZero"/>
        <c:auto val="1"/>
        <c:lblAlgn val="ctr"/>
        <c:lblOffset val="100"/>
        <c:noMultiLvlLbl val="0"/>
      </c:catAx>
      <c:valAx>
        <c:axId val="16460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QAM SER</a:t>
            </a:r>
            <a:r>
              <a:rPr lang="en-US" baseline="0"/>
              <a:t> for Reflections in the Fresnel Zone</a:t>
            </a:r>
            <a:endParaRPr lang="en-US"/>
          </a:p>
        </c:rich>
      </c:tx>
      <c:layout>
        <c:manualLayout>
          <c:xMode val="edge"/>
          <c:yMode val="edge"/>
          <c:x val="0.32916064106559478"/>
          <c:y val="7.6011825125718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55105516988227E-2"/>
          <c:y val="6.9651770077994918E-2"/>
          <c:w val="0.91530834127963145"/>
          <c:h val="0.74526262783852293"/>
        </c:manualLayout>
      </c:layout>
      <c:lineChart>
        <c:grouping val="standard"/>
        <c:varyColors val="0"/>
        <c:ser>
          <c:idx val="0"/>
          <c:order val="0"/>
          <c:tx>
            <c:v>QAM, 45d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2-3'!$Z$7:$Z$12</c:f>
                <c:numCache>
                  <c:formatCode>General</c:formatCode>
                  <c:ptCount val="6"/>
                  <c:pt idx="0">
                    <c:v>3.4816981808051973E-3</c:v>
                  </c:pt>
                  <c:pt idx="1">
                    <c:v>4.0768124803576547E-3</c:v>
                  </c:pt>
                  <c:pt idx="2">
                    <c:v>5.7485302469413848E-3</c:v>
                  </c:pt>
                  <c:pt idx="3">
                    <c:v>4.6518383462884928E-3</c:v>
                  </c:pt>
                  <c:pt idx="4">
                    <c:v>3.6478075607136954E-3</c:v>
                  </c:pt>
                  <c:pt idx="5">
                    <c:v>4.1784686190038571E-3</c:v>
                  </c:pt>
                </c:numCache>
              </c:numRef>
            </c:plus>
            <c:minus>
              <c:numRef>
                <c:f>'plot 2-3'!$Z$7:$Z$12</c:f>
                <c:numCache>
                  <c:formatCode>General</c:formatCode>
                  <c:ptCount val="6"/>
                  <c:pt idx="0">
                    <c:v>3.4816981808051973E-3</c:v>
                  </c:pt>
                  <c:pt idx="1">
                    <c:v>4.0768124803576547E-3</c:v>
                  </c:pt>
                  <c:pt idx="2">
                    <c:v>5.7485302469413848E-3</c:v>
                  </c:pt>
                  <c:pt idx="3">
                    <c:v>4.6518383462884928E-3</c:v>
                  </c:pt>
                  <c:pt idx="4">
                    <c:v>3.6478075607136954E-3</c:v>
                  </c:pt>
                  <c:pt idx="5">
                    <c:v>4.1784686190038571E-3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2-3'!$B$7:$B$12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2-3'!$Y$7:$Y$12</c:f>
              <c:numCache>
                <c:formatCode>General</c:formatCode>
                <c:ptCount val="6"/>
                <c:pt idx="0">
                  <c:v>1.5533333333333331E-2</c:v>
                </c:pt>
                <c:pt idx="1">
                  <c:v>1.6060000000000001E-2</c:v>
                </c:pt>
                <c:pt idx="2">
                  <c:v>1.6279999999999999E-2</c:v>
                </c:pt>
                <c:pt idx="3">
                  <c:v>1.8219999999999997E-2</c:v>
                </c:pt>
                <c:pt idx="4">
                  <c:v>2.035E-2</c:v>
                </c:pt>
                <c:pt idx="5">
                  <c:v>2.1180000000000001E-2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DD-4DDB-976E-232C0F615FC5}"/>
            </c:ext>
          </c:extLst>
        </c:ser>
        <c:ser>
          <c:idx val="1"/>
          <c:order val="1"/>
          <c:tx>
            <c:v>QAM, 90d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2-3'!$AL$7:$AL$12</c:f>
                <c:numCache>
                  <c:formatCode>General</c:formatCode>
                  <c:ptCount val="6"/>
                  <c:pt idx="0">
                    <c:v>7.6775061055006496E-3</c:v>
                  </c:pt>
                  <c:pt idx="1">
                    <c:v>9.2992956722538715E-3</c:v>
                  </c:pt>
                  <c:pt idx="2">
                    <c:v>7.8793654566849374E-3</c:v>
                  </c:pt>
                  <c:pt idx="3">
                    <c:v>2.1431959779730857E-2</c:v>
                  </c:pt>
                  <c:pt idx="4">
                    <c:v>3.7366567945156477E-2</c:v>
                  </c:pt>
                  <c:pt idx="5">
                    <c:v>3.8081177765400057E-2</c:v>
                  </c:pt>
                </c:numCache>
              </c:numRef>
            </c:plus>
            <c:minus>
              <c:numRef>
                <c:f>'plot 2-3'!$AL$7:$AL$12</c:f>
                <c:numCache>
                  <c:formatCode>General</c:formatCode>
                  <c:ptCount val="6"/>
                  <c:pt idx="0">
                    <c:v>7.6775061055006496E-3</c:v>
                  </c:pt>
                  <c:pt idx="1">
                    <c:v>9.2992956722538715E-3</c:v>
                  </c:pt>
                  <c:pt idx="2">
                    <c:v>7.8793654566849374E-3</c:v>
                  </c:pt>
                  <c:pt idx="3">
                    <c:v>2.1431959779730857E-2</c:v>
                  </c:pt>
                  <c:pt idx="4">
                    <c:v>3.7366567945156477E-2</c:v>
                  </c:pt>
                  <c:pt idx="5">
                    <c:v>3.8081177765400057E-2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2-3'!$AK$7:$AK$12</c:f>
              <c:numCache>
                <c:formatCode>General</c:formatCode>
                <c:ptCount val="6"/>
                <c:pt idx="0">
                  <c:v>3.4330000000000006E-2</c:v>
                </c:pt>
                <c:pt idx="1">
                  <c:v>4.0510000000000004E-2</c:v>
                </c:pt>
                <c:pt idx="2">
                  <c:v>5.5940000000000004E-2</c:v>
                </c:pt>
                <c:pt idx="3">
                  <c:v>8.9789999999999995E-2</c:v>
                </c:pt>
                <c:pt idx="4">
                  <c:v>0.18514000000000003</c:v>
                </c:pt>
                <c:pt idx="5">
                  <c:v>0.47937000000000013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DD-4DDB-976E-232C0F615FC5}"/>
            </c:ext>
          </c:extLst>
        </c:ser>
        <c:ser>
          <c:idx val="2"/>
          <c:order val="2"/>
          <c:tx>
            <c:v>QAM, 135d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2-3'!$AX$7:$AX$12</c:f>
                <c:numCache>
                  <c:formatCode>General</c:formatCode>
                  <c:ptCount val="6"/>
                  <c:pt idx="0">
                    <c:v>6.6717988578793349E-3</c:v>
                  </c:pt>
                  <c:pt idx="1">
                    <c:v>1.2972910236334761E-2</c:v>
                  </c:pt>
                  <c:pt idx="2">
                    <c:v>2.6544771311879864E-2</c:v>
                  </c:pt>
                  <c:pt idx="3">
                    <c:v>3.0177741797556668E-2</c:v>
                  </c:pt>
                  <c:pt idx="4">
                    <c:v>2.3769021856189201E-2</c:v>
                  </c:pt>
                  <c:pt idx="5">
                    <c:v>8.2211008995146106E-3</c:v>
                  </c:pt>
                </c:numCache>
              </c:numRef>
            </c:plus>
            <c:minus>
              <c:numRef>
                <c:f>'plot 2-3'!$AX$7:$AX$12</c:f>
                <c:numCache>
                  <c:formatCode>General</c:formatCode>
                  <c:ptCount val="6"/>
                  <c:pt idx="0">
                    <c:v>6.6717988578793349E-3</c:v>
                  </c:pt>
                  <c:pt idx="1">
                    <c:v>1.2972910236334761E-2</c:v>
                  </c:pt>
                  <c:pt idx="2">
                    <c:v>2.6544771311879864E-2</c:v>
                  </c:pt>
                  <c:pt idx="3">
                    <c:v>3.0177741797556668E-2</c:v>
                  </c:pt>
                  <c:pt idx="4">
                    <c:v>2.3769021856189201E-2</c:v>
                  </c:pt>
                  <c:pt idx="5">
                    <c:v>8.2211008995146106E-3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2-3'!$AW$7:$AW$12</c:f>
              <c:numCache>
                <c:formatCode>General</c:formatCode>
                <c:ptCount val="6"/>
                <c:pt idx="0">
                  <c:v>4.8709999999999989E-2</c:v>
                </c:pt>
                <c:pt idx="1">
                  <c:v>5.9959999999999999E-2</c:v>
                </c:pt>
                <c:pt idx="2">
                  <c:v>0.40042600000000006</c:v>
                </c:pt>
                <c:pt idx="3">
                  <c:v>0.86947000000000008</c:v>
                </c:pt>
                <c:pt idx="4">
                  <c:v>0.93296000000000012</c:v>
                </c:pt>
                <c:pt idx="5">
                  <c:v>0.95284999999999997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DD-4DDB-976E-232C0F615FC5}"/>
            </c:ext>
          </c:extLst>
        </c:ser>
        <c:ser>
          <c:idx val="3"/>
          <c:order val="3"/>
          <c:tx>
            <c:v>QAM, 180d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2-3'!$BJ$7:$BJ$12</c:f>
                <c:numCache>
                  <c:formatCode>General</c:formatCode>
                  <c:ptCount val="6"/>
                  <c:pt idx="0">
                    <c:v>5.6959634830290127E-3</c:v>
                  </c:pt>
                  <c:pt idx="1">
                    <c:v>7.1178613794653459E-3</c:v>
                  </c:pt>
                  <c:pt idx="2">
                    <c:v>1.1019296710770588E-2</c:v>
                  </c:pt>
                  <c:pt idx="3">
                    <c:v>1.000344440680314E-2</c:v>
                  </c:pt>
                  <c:pt idx="4">
                    <c:v>2.7908321339700903E-2</c:v>
                  </c:pt>
                  <c:pt idx="5">
                    <c:v>3.9067148603398223E-2</c:v>
                  </c:pt>
                </c:numCache>
              </c:numRef>
            </c:plus>
            <c:minus>
              <c:numRef>
                <c:f>'plot 2-3'!$BJ$7:$BJ$12</c:f>
                <c:numCache>
                  <c:formatCode>General</c:formatCode>
                  <c:ptCount val="6"/>
                  <c:pt idx="0">
                    <c:v>5.6959634830290127E-3</c:v>
                  </c:pt>
                  <c:pt idx="1">
                    <c:v>7.1178613794653459E-3</c:v>
                  </c:pt>
                  <c:pt idx="2">
                    <c:v>1.1019296710770588E-2</c:v>
                  </c:pt>
                  <c:pt idx="3">
                    <c:v>1.000344440680314E-2</c:v>
                  </c:pt>
                  <c:pt idx="4">
                    <c:v>2.7908321339700903E-2</c:v>
                  </c:pt>
                  <c:pt idx="5">
                    <c:v>3.9067148603398223E-2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2-3'!$BI$7:$BI$12</c:f>
              <c:numCache>
                <c:formatCode>General</c:formatCode>
                <c:ptCount val="6"/>
                <c:pt idx="0">
                  <c:v>3.5999999999999997E-2</c:v>
                </c:pt>
                <c:pt idx="1">
                  <c:v>4.5777777777777778E-2</c:v>
                </c:pt>
                <c:pt idx="2">
                  <c:v>6.4890000000000003E-2</c:v>
                </c:pt>
                <c:pt idx="3">
                  <c:v>8.6410000000000001E-2</c:v>
                </c:pt>
                <c:pt idx="4">
                  <c:v>0.17805999999999997</c:v>
                </c:pt>
                <c:pt idx="5">
                  <c:v>0.67226999999999992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DD-4DDB-976E-232C0F615FC5}"/>
            </c:ext>
          </c:extLst>
        </c:ser>
        <c:ser>
          <c:idx val="4"/>
          <c:order val="4"/>
          <c:tx>
            <c:v>QAM, 225d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2-3'!$BV$7:$BV$12</c:f>
                <c:numCache>
                  <c:formatCode>General</c:formatCode>
                  <c:ptCount val="6"/>
                  <c:pt idx="0">
                    <c:v>1.3390074682390677E-2</c:v>
                  </c:pt>
                  <c:pt idx="1">
                    <c:v>1.770318897826037E-2</c:v>
                  </c:pt>
                  <c:pt idx="2">
                    <c:v>2.32754570309586E-2</c:v>
                  </c:pt>
                  <c:pt idx="3">
                    <c:v>4.6517201119585849E-2</c:v>
                  </c:pt>
                  <c:pt idx="4">
                    <c:v>2.1018956758361639E-2</c:v>
                  </c:pt>
                  <c:pt idx="5">
                    <c:v>1.4983911371868172E-2</c:v>
                  </c:pt>
                </c:numCache>
              </c:numRef>
            </c:plus>
            <c:minus>
              <c:numRef>
                <c:f>'plot 2-3'!$BV$7:$BV$12</c:f>
                <c:numCache>
                  <c:formatCode>General</c:formatCode>
                  <c:ptCount val="6"/>
                  <c:pt idx="0">
                    <c:v>1.3390074682390677E-2</c:v>
                  </c:pt>
                  <c:pt idx="1">
                    <c:v>1.770318897826037E-2</c:v>
                  </c:pt>
                  <c:pt idx="2">
                    <c:v>2.32754570309586E-2</c:v>
                  </c:pt>
                  <c:pt idx="3">
                    <c:v>4.6517201119585849E-2</c:v>
                  </c:pt>
                  <c:pt idx="4">
                    <c:v>2.1018956758361639E-2</c:v>
                  </c:pt>
                  <c:pt idx="5">
                    <c:v>1.4983911371868172E-2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2-3'!$BU$7:$BU$12</c:f>
              <c:numCache>
                <c:formatCode>General</c:formatCode>
                <c:ptCount val="6"/>
                <c:pt idx="0">
                  <c:v>5.3629999999999997E-2</c:v>
                </c:pt>
                <c:pt idx="1">
                  <c:v>7.5810000000000016E-2</c:v>
                </c:pt>
                <c:pt idx="2">
                  <c:v>0.41938999999999993</c:v>
                </c:pt>
                <c:pt idx="3">
                  <c:v>0.78939999999999999</c:v>
                </c:pt>
                <c:pt idx="4">
                  <c:v>0.8832888888888889</c:v>
                </c:pt>
                <c:pt idx="5">
                  <c:v>0.90427999999999997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DD-4DDB-976E-232C0F615FC5}"/>
            </c:ext>
          </c:extLst>
        </c:ser>
        <c:ser>
          <c:idx val="5"/>
          <c:order val="5"/>
          <c:tx>
            <c:v>QAM, 270d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2-3'!$CH$7:$CH$12</c:f>
                <c:numCache>
                  <c:formatCode>General</c:formatCode>
                  <c:ptCount val="6"/>
                  <c:pt idx="0">
                    <c:v>1.2855022364819122E-2</c:v>
                  </c:pt>
                  <c:pt idx="1">
                    <c:v>1.1739659279553212E-2</c:v>
                  </c:pt>
                  <c:pt idx="2">
                    <c:v>8.1984144808615895E-3</c:v>
                  </c:pt>
                  <c:pt idx="3">
                    <c:v>1.4412300302172476E-2</c:v>
                  </c:pt>
                  <c:pt idx="4">
                    <c:v>4.3784814719260601E-2</c:v>
                  </c:pt>
                  <c:pt idx="5">
                    <c:v>1.3785387190790104E-2</c:v>
                  </c:pt>
                </c:numCache>
              </c:numRef>
            </c:plus>
            <c:minus>
              <c:numRef>
                <c:f>'plot 2-3'!$CH$7:$CH$12</c:f>
                <c:numCache>
                  <c:formatCode>General</c:formatCode>
                  <c:ptCount val="6"/>
                  <c:pt idx="0">
                    <c:v>1.2855022364819122E-2</c:v>
                  </c:pt>
                  <c:pt idx="1">
                    <c:v>1.1739659279553212E-2</c:v>
                  </c:pt>
                  <c:pt idx="2">
                    <c:v>8.1984144808615895E-3</c:v>
                  </c:pt>
                  <c:pt idx="3">
                    <c:v>1.4412300302172476E-2</c:v>
                  </c:pt>
                  <c:pt idx="4">
                    <c:v>4.3784814719260601E-2</c:v>
                  </c:pt>
                  <c:pt idx="5">
                    <c:v>1.3785387190790104E-2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2-3'!$CG$7:$CG$12</c:f>
              <c:numCache>
                <c:formatCode>General</c:formatCode>
                <c:ptCount val="6"/>
                <c:pt idx="0">
                  <c:v>4.7819999999999994E-2</c:v>
                </c:pt>
                <c:pt idx="1">
                  <c:v>5.8679999999999996E-2</c:v>
                </c:pt>
                <c:pt idx="2">
                  <c:v>6.13E-2</c:v>
                </c:pt>
                <c:pt idx="3">
                  <c:v>0.10176</c:v>
                </c:pt>
                <c:pt idx="4">
                  <c:v>0.22600000000000003</c:v>
                </c:pt>
                <c:pt idx="5">
                  <c:v>0.50029000000000001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DD-4DDB-976E-232C0F615FC5}"/>
            </c:ext>
          </c:extLst>
        </c:ser>
        <c:ser>
          <c:idx val="6"/>
          <c:order val="6"/>
          <c:tx>
            <c:v>QAM, 315d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2-3'!$CT$7:$CT$12</c:f>
                <c:numCache>
                  <c:formatCode>General</c:formatCode>
                  <c:ptCount val="6"/>
                  <c:pt idx="0">
                    <c:v>7.500559979094862E-3</c:v>
                  </c:pt>
                  <c:pt idx="1">
                    <c:v>1.1317106520661533E-2</c:v>
                  </c:pt>
                  <c:pt idx="2">
                    <c:v>1.0964620376465384E-2</c:v>
                  </c:pt>
                  <c:pt idx="3">
                    <c:v>8.7202293547818943E-3</c:v>
                  </c:pt>
                  <c:pt idx="4">
                    <c:v>9.721774529374741E-3</c:v>
                  </c:pt>
                  <c:pt idx="5">
                    <c:v>1.0410742336644376E-2</c:v>
                  </c:pt>
                </c:numCache>
              </c:numRef>
            </c:plus>
            <c:minus>
              <c:numRef>
                <c:f>'plot 2-3'!$CT$7:$CT$12</c:f>
                <c:numCache>
                  <c:formatCode>General</c:formatCode>
                  <c:ptCount val="6"/>
                  <c:pt idx="0">
                    <c:v>7.500559979094862E-3</c:v>
                  </c:pt>
                  <c:pt idx="1">
                    <c:v>1.1317106520661533E-2</c:v>
                  </c:pt>
                  <c:pt idx="2">
                    <c:v>1.0964620376465384E-2</c:v>
                  </c:pt>
                  <c:pt idx="3">
                    <c:v>8.7202293547818943E-3</c:v>
                  </c:pt>
                  <c:pt idx="4">
                    <c:v>9.721774529374741E-3</c:v>
                  </c:pt>
                  <c:pt idx="5">
                    <c:v>1.0410742336644376E-2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2-3'!$CS$7:$CS$12</c:f>
              <c:numCache>
                <c:formatCode>General</c:formatCode>
                <c:ptCount val="6"/>
                <c:pt idx="0">
                  <c:v>2.7140000000000008E-2</c:v>
                </c:pt>
                <c:pt idx="1">
                  <c:v>3.2690000000000004E-2</c:v>
                </c:pt>
                <c:pt idx="2">
                  <c:v>3.5310000000000001E-2</c:v>
                </c:pt>
                <c:pt idx="3">
                  <c:v>3.4860000000000002E-2</c:v>
                </c:pt>
                <c:pt idx="4">
                  <c:v>4.2590000000000003E-2</c:v>
                </c:pt>
                <c:pt idx="5">
                  <c:v>3.9578000000000002E-2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DD-4DDB-976E-232C0F615FC5}"/>
            </c:ext>
          </c:extLst>
        </c:ser>
        <c:ser>
          <c:idx val="7"/>
          <c:order val="7"/>
          <c:tx>
            <c:v>QAM, 360d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2-3'!$DF$7:$DF$12</c:f>
                <c:numCache>
                  <c:formatCode>General</c:formatCode>
                  <c:ptCount val="6"/>
                  <c:pt idx="0">
                    <c:v>5.6238421030466229E-3</c:v>
                  </c:pt>
                  <c:pt idx="1">
                    <c:v>7.0870021871027962E-3</c:v>
                  </c:pt>
                  <c:pt idx="2">
                    <c:v>6.3273138060316834E-3</c:v>
                  </c:pt>
                  <c:pt idx="3">
                    <c:v>7.4974729075869577E-3</c:v>
                  </c:pt>
                  <c:pt idx="4">
                    <c:v>5.7730494541446634E-3</c:v>
                  </c:pt>
                  <c:pt idx="5">
                    <c:v>8.8758098222077725E-3</c:v>
                  </c:pt>
                </c:numCache>
              </c:numRef>
            </c:plus>
            <c:minus>
              <c:numRef>
                <c:f>'plot 2-3'!$DF$7:$DF$12</c:f>
                <c:numCache>
                  <c:formatCode>General</c:formatCode>
                  <c:ptCount val="6"/>
                  <c:pt idx="0">
                    <c:v>5.6238421030466229E-3</c:v>
                  </c:pt>
                  <c:pt idx="1">
                    <c:v>7.0870021871027962E-3</c:v>
                  </c:pt>
                  <c:pt idx="2">
                    <c:v>6.3273138060316834E-3</c:v>
                  </c:pt>
                  <c:pt idx="3">
                    <c:v>7.4974729075869577E-3</c:v>
                  </c:pt>
                  <c:pt idx="4">
                    <c:v>5.7730494541446634E-3</c:v>
                  </c:pt>
                  <c:pt idx="5">
                    <c:v>8.8758098222077725E-3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2-3'!$DE$7:$DE$12</c:f>
              <c:numCache>
                <c:formatCode>General</c:formatCode>
                <c:ptCount val="6"/>
                <c:pt idx="0">
                  <c:v>2.9220000000000003E-2</c:v>
                </c:pt>
                <c:pt idx="1">
                  <c:v>3.0880000000000001E-2</c:v>
                </c:pt>
                <c:pt idx="2">
                  <c:v>3.6090000000000011E-2</c:v>
                </c:pt>
                <c:pt idx="3">
                  <c:v>4.2529999999999998E-2</c:v>
                </c:pt>
                <c:pt idx="4">
                  <c:v>4.453E-2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DD-4DDB-976E-232C0F61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793167"/>
        <c:axId val="1856773839"/>
      </c:lineChart>
      <c:catAx>
        <c:axId val="174079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Reflected</a:t>
                </a:r>
                <a:r>
                  <a:rPr lang="en-US" baseline="0"/>
                  <a:t> Amplitude (% of transmitted)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73839"/>
        <c:crosses val="autoZero"/>
        <c:auto val="1"/>
        <c:lblAlgn val="ctr"/>
        <c:lblOffset val="100"/>
        <c:noMultiLvlLbl val="0"/>
      </c:catAx>
      <c:valAx>
        <c:axId val="1856773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BPSK SER for Reflections</a:t>
            </a:r>
            <a:r>
              <a:rPr lang="en-US" baseline="0"/>
              <a:t> in the Fresnel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PSK, 45d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2-3'!$Z$33:$Z$38</c:f>
                <c:numCache>
                  <c:formatCode>General</c:formatCode>
                  <c:ptCount val="6"/>
                  <c:pt idx="0">
                    <c:v>4.0112342240263162E-4</c:v>
                  </c:pt>
                  <c:pt idx="1">
                    <c:v>5.495452665613635E-4</c:v>
                  </c:pt>
                  <c:pt idx="2">
                    <c:v>3.0397368307141331E-4</c:v>
                  </c:pt>
                  <c:pt idx="3">
                    <c:v>5.76541412215983E-4</c:v>
                  </c:pt>
                  <c:pt idx="4">
                    <c:v>5.4304695929541854E-4</c:v>
                  </c:pt>
                  <c:pt idx="5">
                    <c:v>4.1036569057366384E-4</c:v>
                  </c:pt>
                </c:numCache>
              </c:numRef>
            </c:plus>
            <c:minus>
              <c:numRef>
                <c:f>'plot 2-3'!$Z$33:$Z$38</c:f>
                <c:numCache>
                  <c:formatCode>General</c:formatCode>
                  <c:ptCount val="6"/>
                  <c:pt idx="0">
                    <c:v>4.0112342240263162E-4</c:v>
                  </c:pt>
                  <c:pt idx="1">
                    <c:v>5.495452665613635E-4</c:v>
                  </c:pt>
                  <c:pt idx="2">
                    <c:v>3.0397368307141331E-4</c:v>
                  </c:pt>
                  <c:pt idx="3">
                    <c:v>5.76541412215983E-4</c:v>
                  </c:pt>
                  <c:pt idx="4">
                    <c:v>5.4304695929541854E-4</c:v>
                  </c:pt>
                  <c:pt idx="5">
                    <c:v>4.1036569057366384E-4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2-3'!$Y$33:$Y$38</c:f>
              <c:numCache>
                <c:formatCode>General</c:formatCode>
                <c:ptCount val="6"/>
                <c:pt idx="0">
                  <c:v>7.899999999999999E-4</c:v>
                </c:pt>
                <c:pt idx="1">
                  <c:v>1.2000000000000001E-3</c:v>
                </c:pt>
                <c:pt idx="2">
                  <c:v>1.3600000000000001E-3</c:v>
                </c:pt>
                <c:pt idx="3">
                  <c:v>1.2599999999999998E-3</c:v>
                </c:pt>
                <c:pt idx="4">
                  <c:v>1.7099999999999997E-3</c:v>
                </c:pt>
                <c:pt idx="5">
                  <c:v>1.7600000000000001E-3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6-4C18-96AB-01EF3012D617}"/>
            </c:ext>
          </c:extLst>
        </c:ser>
        <c:ser>
          <c:idx val="1"/>
          <c:order val="1"/>
          <c:tx>
            <c:v>PSK, 90d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'plot 2-3'!$AL$33:$AL$38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'plot 2-3'!$AL$33:$AL$38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2-3'!$AK$33:$AK$38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C18-96AB-01EF3012D617}"/>
            </c:ext>
          </c:extLst>
        </c:ser>
        <c:ser>
          <c:idx val="2"/>
          <c:order val="2"/>
          <c:tx>
            <c:v>PSK, 135d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2-3'!$AX$33:$AX$38</c:f>
                <c:numCache>
                  <c:formatCode>General</c:formatCode>
                  <c:ptCount val="6"/>
                  <c:pt idx="0">
                    <c:v>1.749857137025763E-3</c:v>
                  </c:pt>
                  <c:pt idx="1">
                    <c:v>3.6970393560253074E-3</c:v>
                  </c:pt>
                  <c:pt idx="2">
                    <c:v>3.3009386543830226E-2</c:v>
                  </c:pt>
                  <c:pt idx="3">
                    <c:v>4.7879954051774105E-3</c:v>
                  </c:pt>
                  <c:pt idx="4">
                    <c:v>6.3318322782587918E-3</c:v>
                  </c:pt>
                  <c:pt idx="5">
                    <c:v>7.2451362996150707E-3</c:v>
                  </c:pt>
                </c:numCache>
              </c:numRef>
            </c:plus>
            <c:minus>
              <c:numRef>
                <c:f>'plot 2-3'!$AX$33:$AX$38</c:f>
                <c:numCache>
                  <c:formatCode>General</c:formatCode>
                  <c:ptCount val="6"/>
                  <c:pt idx="0">
                    <c:v>1.749857137025763E-3</c:v>
                  </c:pt>
                  <c:pt idx="1">
                    <c:v>3.6970393560253074E-3</c:v>
                  </c:pt>
                  <c:pt idx="2">
                    <c:v>3.3009386543830226E-2</c:v>
                  </c:pt>
                  <c:pt idx="3">
                    <c:v>4.7879954051774105E-3</c:v>
                  </c:pt>
                  <c:pt idx="4">
                    <c:v>6.3318322782587918E-3</c:v>
                  </c:pt>
                  <c:pt idx="5">
                    <c:v>7.2451362996150707E-3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2-3'!$AW$33:$AW$38</c:f>
              <c:numCache>
                <c:formatCode>General</c:formatCode>
                <c:ptCount val="6"/>
                <c:pt idx="0">
                  <c:v>5.1000000000000004E-3</c:v>
                </c:pt>
                <c:pt idx="1">
                  <c:v>8.7299999999999982E-3</c:v>
                </c:pt>
                <c:pt idx="2">
                  <c:v>2.0580000000000001E-2</c:v>
                </c:pt>
                <c:pt idx="3">
                  <c:v>1.1390000000000001E-2</c:v>
                </c:pt>
                <c:pt idx="4">
                  <c:v>1.5230000000000002E-2</c:v>
                </c:pt>
                <c:pt idx="5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6-4C18-96AB-01EF3012D617}"/>
            </c:ext>
          </c:extLst>
        </c:ser>
        <c:ser>
          <c:idx val="3"/>
          <c:order val="3"/>
          <c:tx>
            <c:v>PSK, 180d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2-3'!$BJ$33:$BJ$38</c:f>
                <c:numCache>
                  <c:formatCode>General</c:formatCode>
                  <c:ptCount val="6"/>
                  <c:pt idx="0">
                    <c:v>3.7951152815164924E-3</c:v>
                  </c:pt>
                  <c:pt idx="1">
                    <c:v>5.0279618136974766E-3</c:v>
                  </c:pt>
                  <c:pt idx="2">
                    <c:v>7.3973035627855638E-3</c:v>
                  </c:pt>
                  <c:pt idx="3">
                    <c:v>8.8465869124765041E-3</c:v>
                  </c:pt>
                  <c:pt idx="4">
                    <c:v>2.7201472386619074E-2</c:v>
                  </c:pt>
                  <c:pt idx="5">
                    <c:v>3.7380342427538061E-3</c:v>
                  </c:pt>
                </c:numCache>
              </c:numRef>
            </c:plus>
            <c:minus>
              <c:numRef>
                <c:f>'plot 2-3'!$BJ$33:$BJ$38</c:f>
                <c:numCache>
                  <c:formatCode>General</c:formatCode>
                  <c:ptCount val="6"/>
                  <c:pt idx="0">
                    <c:v>3.7951152815164924E-3</c:v>
                  </c:pt>
                  <c:pt idx="1">
                    <c:v>5.0279618136974766E-3</c:v>
                  </c:pt>
                  <c:pt idx="2">
                    <c:v>7.3973035627855638E-3</c:v>
                  </c:pt>
                  <c:pt idx="3">
                    <c:v>8.8465869124765041E-3</c:v>
                  </c:pt>
                  <c:pt idx="4">
                    <c:v>2.7201472386619074E-2</c:v>
                  </c:pt>
                  <c:pt idx="5">
                    <c:v>3.7380342427538061E-3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2-3'!$BI$33:$BI$38</c:f>
              <c:numCache>
                <c:formatCode>General</c:formatCode>
                <c:ptCount val="6"/>
                <c:pt idx="0">
                  <c:v>1.149E-2</c:v>
                </c:pt>
                <c:pt idx="1">
                  <c:v>2.0240000000000001E-2</c:v>
                </c:pt>
                <c:pt idx="2">
                  <c:v>1.9130000000000001E-2</c:v>
                </c:pt>
                <c:pt idx="3">
                  <c:v>2.7429999999999993E-2</c:v>
                </c:pt>
                <c:pt idx="4">
                  <c:v>5.8169999999999999E-2</c:v>
                </c:pt>
                <c:pt idx="5">
                  <c:v>0.48859000000000002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4C18-96AB-01EF3012D617}"/>
            </c:ext>
          </c:extLst>
        </c:ser>
        <c:ser>
          <c:idx val="4"/>
          <c:order val="4"/>
          <c:tx>
            <c:v>PSK, 225d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2-3'!$BV$33:$BV$38</c:f>
                <c:numCache>
                  <c:formatCode>General</c:formatCode>
                  <c:ptCount val="6"/>
                  <c:pt idx="0">
                    <c:v>4.0403465197925755E-3</c:v>
                  </c:pt>
                  <c:pt idx="1">
                    <c:v>2.8155880380481804E-3</c:v>
                  </c:pt>
                  <c:pt idx="2">
                    <c:v>5.1715084839918804E-3</c:v>
                  </c:pt>
                  <c:pt idx="3">
                    <c:v>5.0336865218247413E-3</c:v>
                  </c:pt>
                  <c:pt idx="4">
                    <c:v>8.0878921852358919E-3</c:v>
                  </c:pt>
                  <c:pt idx="5">
                    <c:v>1.0198352808174474E-2</c:v>
                  </c:pt>
                </c:numCache>
              </c:numRef>
            </c:plus>
            <c:minus>
              <c:numRef>
                <c:f>'plot 2-3'!$BV$33:$BV$38</c:f>
                <c:numCache>
                  <c:formatCode>General</c:formatCode>
                  <c:ptCount val="6"/>
                  <c:pt idx="0">
                    <c:v>4.0403465197925755E-3</c:v>
                  </c:pt>
                  <c:pt idx="1">
                    <c:v>2.8155880380481804E-3</c:v>
                  </c:pt>
                  <c:pt idx="2">
                    <c:v>5.1715084839918804E-3</c:v>
                  </c:pt>
                  <c:pt idx="3">
                    <c:v>5.0336865218247413E-3</c:v>
                  </c:pt>
                  <c:pt idx="4">
                    <c:v>8.0878921852358919E-3</c:v>
                  </c:pt>
                  <c:pt idx="5">
                    <c:v>1.0198352808174474E-2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2-3'!$BU$33:$BU$38</c:f>
              <c:numCache>
                <c:formatCode>General</c:formatCode>
                <c:ptCount val="6"/>
                <c:pt idx="0">
                  <c:v>8.4600000000000005E-3</c:v>
                </c:pt>
                <c:pt idx="1">
                  <c:v>8.7480000000000006E-3</c:v>
                </c:pt>
                <c:pt idx="2">
                  <c:v>1.115E-2</c:v>
                </c:pt>
                <c:pt idx="3">
                  <c:v>1.5299999999999999E-2</c:v>
                </c:pt>
                <c:pt idx="4">
                  <c:v>1.8500000000000003E-2</c:v>
                </c:pt>
                <c:pt idx="5">
                  <c:v>2.7239999999999997E-2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6-4C18-96AB-01EF3012D617}"/>
            </c:ext>
          </c:extLst>
        </c:ser>
        <c:ser>
          <c:idx val="5"/>
          <c:order val="5"/>
          <c:tx>
            <c:v>PSK, 270d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'plot 2-3'!$CH$33:$CH$38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'plot 2-3'!$CH$33:$CH$38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2-3'!$CG$33:$CG$38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6-4C18-96AB-01EF3012D617}"/>
            </c:ext>
          </c:extLst>
        </c:ser>
        <c:ser>
          <c:idx val="6"/>
          <c:order val="6"/>
          <c:tx>
            <c:v>PSK, 315d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2-3'!$CT$33:$CT$38</c:f>
                <c:numCache>
                  <c:formatCode>General</c:formatCode>
                  <c:ptCount val="6"/>
                  <c:pt idx="0">
                    <c:v>4.1906562731868144E-3</c:v>
                  </c:pt>
                  <c:pt idx="1">
                    <c:v>2.9325627018019587E-3</c:v>
                  </c:pt>
                  <c:pt idx="2">
                    <c:v>1.3605693661111144E-2</c:v>
                  </c:pt>
                  <c:pt idx="3">
                    <c:v>2.3855827904308839E-2</c:v>
                  </c:pt>
                  <c:pt idx="4">
                    <c:v>2.4457923051641158E-3</c:v>
                  </c:pt>
                  <c:pt idx="5">
                    <c:v>3.0279671811299393E-2</c:v>
                  </c:pt>
                </c:numCache>
              </c:numRef>
            </c:plus>
            <c:minus>
              <c:numRef>
                <c:f>'plot 2-3'!$CT$33:$CT$38</c:f>
                <c:numCache>
                  <c:formatCode>General</c:formatCode>
                  <c:ptCount val="6"/>
                  <c:pt idx="0">
                    <c:v>4.1906562731868144E-3</c:v>
                  </c:pt>
                  <c:pt idx="1">
                    <c:v>2.9325627018019587E-3</c:v>
                  </c:pt>
                  <c:pt idx="2">
                    <c:v>1.3605693661111144E-2</c:v>
                  </c:pt>
                  <c:pt idx="3">
                    <c:v>2.3855827904308839E-2</c:v>
                  </c:pt>
                  <c:pt idx="4">
                    <c:v>2.4457923051641158E-3</c:v>
                  </c:pt>
                  <c:pt idx="5">
                    <c:v>3.0279671811299393E-2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2-3'!$CS$33:$CS$38</c:f>
              <c:numCache>
                <c:formatCode>General</c:formatCode>
                <c:ptCount val="6"/>
                <c:pt idx="0">
                  <c:v>7.1800000000000006E-3</c:v>
                </c:pt>
                <c:pt idx="1">
                  <c:v>7.1059999999999995E-3</c:v>
                </c:pt>
                <c:pt idx="2">
                  <c:v>1.406E-2</c:v>
                </c:pt>
                <c:pt idx="3">
                  <c:v>2.0614999999999998E-2</c:v>
                </c:pt>
                <c:pt idx="4">
                  <c:v>9.0899999999999991E-3</c:v>
                </c:pt>
                <c:pt idx="5">
                  <c:v>2.6335000000000004E-2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F6-4C18-96AB-01EF3012D617}"/>
            </c:ext>
          </c:extLst>
        </c:ser>
        <c:ser>
          <c:idx val="7"/>
          <c:order val="7"/>
          <c:tx>
            <c:v>PSK, 360d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2-3'!$DF$33:$DF$38</c:f>
                <c:numCache>
                  <c:formatCode>General</c:formatCode>
                  <c:ptCount val="6"/>
                  <c:pt idx="0">
                    <c:v>2.544523531036803E-3</c:v>
                  </c:pt>
                  <c:pt idx="1">
                    <c:v>2.6924152725759077E-3</c:v>
                  </c:pt>
                  <c:pt idx="2">
                    <c:v>4.0822450930829719E-3</c:v>
                  </c:pt>
                  <c:pt idx="3">
                    <c:v>3.3911244447822893E-3</c:v>
                  </c:pt>
                  <c:pt idx="4">
                    <c:v>3.8038007308480327E-3</c:v>
                  </c:pt>
                  <c:pt idx="5">
                    <c:v>3.2483095988529172E-2</c:v>
                  </c:pt>
                </c:numCache>
              </c:numRef>
            </c:plus>
            <c:minus>
              <c:numRef>
                <c:f>'plot 2-3'!$DF$33:$DF$38</c:f>
                <c:numCache>
                  <c:formatCode>General</c:formatCode>
                  <c:ptCount val="6"/>
                  <c:pt idx="0">
                    <c:v>2.544523531036803E-3</c:v>
                  </c:pt>
                  <c:pt idx="1">
                    <c:v>2.6924152725759077E-3</c:v>
                  </c:pt>
                  <c:pt idx="2">
                    <c:v>4.0822450930829719E-3</c:v>
                  </c:pt>
                  <c:pt idx="3">
                    <c:v>3.3911244447822893E-3</c:v>
                  </c:pt>
                  <c:pt idx="4">
                    <c:v>3.8038007308480327E-3</c:v>
                  </c:pt>
                  <c:pt idx="5">
                    <c:v>3.2483095988529172E-2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2-3'!$B$33:$B$38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2-3'!$DE$33:$DE$38</c:f>
              <c:numCache>
                <c:formatCode>General</c:formatCode>
                <c:ptCount val="6"/>
                <c:pt idx="0">
                  <c:v>9.4200000000000013E-3</c:v>
                </c:pt>
                <c:pt idx="1">
                  <c:v>1.223E-2</c:v>
                </c:pt>
                <c:pt idx="2">
                  <c:v>1.0655000000000001E-2</c:v>
                </c:pt>
                <c:pt idx="3">
                  <c:v>1.0995000000000001E-2</c:v>
                </c:pt>
                <c:pt idx="4">
                  <c:v>1.2759999999999999E-2</c:v>
                </c:pt>
                <c:pt idx="5">
                  <c:v>2.7765000000000001E-2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F6-4C18-96AB-01EF3012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73551"/>
        <c:axId val="1854494399"/>
      </c:lineChart>
      <c:catAx>
        <c:axId val="17390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Reflected Amplitude (% of transmitted)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399"/>
        <c:crosses val="autoZero"/>
        <c:auto val="1"/>
        <c:lblAlgn val="ctr"/>
        <c:lblOffset val="100"/>
        <c:noMultiLvlLbl val="0"/>
      </c:catAx>
      <c:valAx>
        <c:axId val="1854494399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QAM SER</a:t>
            </a:r>
            <a:r>
              <a:rPr lang="en-US" baseline="0"/>
              <a:t> for Distant Reflections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 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2-4'!$Z$10:$Z$15</c:f>
                <c:numCache>
                  <c:formatCode>General</c:formatCode>
                  <c:ptCount val="6"/>
                  <c:pt idx="0">
                    <c:v>4.009052257080219E-3</c:v>
                  </c:pt>
                  <c:pt idx="1">
                    <c:v>5.0537609757486546E-3</c:v>
                  </c:pt>
                  <c:pt idx="2">
                    <c:v>5.731500676088244E-3</c:v>
                  </c:pt>
                  <c:pt idx="3">
                    <c:v>8.6749351582591037E-3</c:v>
                  </c:pt>
                  <c:pt idx="4">
                    <c:v>7.2425202795711784E-3</c:v>
                  </c:pt>
                  <c:pt idx="5">
                    <c:v>8.7095407456421157E-3</c:v>
                  </c:pt>
                </c:numCache>
              </c:numRef>
            </c:plus>
            <c:minus>
              <c:numRef>
                <c:f>'plot 2-4'!$Z$10:$Z$15</c:f>
                <c:numCache>
                  <c:formatCode>General</c:formatCode>
                  <c:ptCount val="6"/>
                  <c:pt idx="0">
                    <c:v>4.009052257080219E-3</c:v>
                  </c:pt>
                  <c:pt idx="1">
                    <c:v>5.0537609757486546E-3</c:v>
                  </c:pt>
                  <c:pt idx="2">
                    <c:v>5.731500676088244E-3</c:v>
                  </c:pt>
                  <c:pt idx="3">
                    <c:v>8.6749351582591037E-3</c:v>
                  </c:pt>
                  <c:pt idx="4">
                    <c:v>7.2425202795711784E-3</c:v>
                  </c:pt>
                  <c:pt idx="5">
                    <c:v>8.7095407456421157E-3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2-4'!$B$10:$B$15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2-4'!$Y$10:$Y$15</c:f>
              <c:numCache>
                <c:formatCode>General</c:formatCode>
                <c:ptCount val="6"/>
                <c:pt idx="0">
                  <c:v>2.4850000000000004E-2</c:v>
                </c:pt>
                <c:pt idx="1">
                  <c:v>2.9049999999999999E-2</c:v>
                </c:pt>
                <c:pt idx="2">
                  <c:v>3.5969999999999995E-2</c:v>
                </c:pt>
                <c:pt idx="3">
                  <c:v>4.1549999999999997E-2</c:v>
                </c:pt>
                <c:pt idx="4">
                  <c:v>4.7469999999999998E-2</c:v>
                </c:pt>
                <c:pt idx="5">
                  <c:v>4.7730000000000002E-2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CB-4FB4-A790-8E817C82F11E}"/>
            </c:ext>
          </c:extLst>
        </c:ser>
        <c:ser>
          <c:idx val="1"/>
          <c:order val="1"/>
          <c:tx>
            <c:v>0.2 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2-4'!$AL$10:$AL$15</c:f>
                <c:numCache>
                  <c:formatCode>General</c:formatCode>
                  <c:ptCount val="6"/>
                  <c:pt idx="0">
                    <c:v>1.2064829049762789E-2</c:v>
                  </c:pt>
                  <c:pt idx="1">
                    <c:v>8.7989544833463017E-3</c:v>
                  </c:pt>
                  <c:pt idx="2">
                    <c:v>3.9705753991077834E-2</c:v>
                  </c:pt>
                  <c:pt idx="3">
                    <c:v>2.3955508761034468E-2</c:v>
                  </c:pt>
                  <c:pt idx="4">
                    <c:v>1.2002370599177496E-2</c:v>
                  </c:pt>
                  <c:pt idx="5">
                    <c:v>1.9384983879281378E-2</c:v>
                  </c:pt>
                </c:numCache>
              </c:numRef>
            </c:plus>
            <c:minus>
              <c:numRef>
                <c:f>'plot 2-4'!$AL$10:$AL$15</c:f>
                <c:numCache>
                  <c:formatCode>General</c:formatCode>
                  <c:ptCount val="6"/>
                  <c:pt idx="0">
                    <c:v>1.2064829049762789E-2</c:v>
                  </c:pt>
                  <c:pt idx="1">
                    <c:v>8.7989544833463017E-3</c:v>
                  </c:pt>
                  <c:pt idx="2">
                    <c:v>3.9705753991077834E-2</c:v>
                  </c:pt>
                  <c:pt idx="3">
                    <c:v>2.3955508761034468E-2</c:v>
                  </c:pt>
                  <c:pt idx="4">
                    <c:v>1.2002370599177496E-2</c:v>
                  </c:pt>
                  <c:pt idx="5">
                    <c:v>1.9384983879281378E-2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2-4'!$AK$10:$AK$15</c:f>
              <c:numCache>
                <c:formatCode>General</c:formatCode>
                <c:ptCount val="6"/>
                <c:pt idx="0">
                  <c:v>3.6470000000000002E-2</c:v>
                </c:pt>
                <c:pt idx="1">
                  <c:v>5.1319999999999998E-2</c:v>
                </c:pt>
                <c:pt idx="2">
                  <c:v>0.33811000000000002</c:v>
                </c:pt>
                <c:pt idx="3">
                  <c:v>0.83575999999999995</c:v>
                </c:pt>
                <c:pt idx="4">
                  <c:v>0.91321000000000008</c:v>
                </c:pt>
                <c:pt idx="5">
                  <c:v>0.94392000000000009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CB-4FB4-A790-8E817C82F11E}"/>
            </c:ext>
          </c:extLst>
        </c:ser>
        <c:ser>
          <c:idx val="2"/>
          <c:order val="2"/>
          <c:tx>
            <c:v>0.3 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2-4'!$AX$10:$AX$15</c:f>
                <c:numCache>
                  <c:formatCode>General</c:formatCode>
                  <c:ptCount val="6"/>
                  <c:pt idx="0">
                    <c:v>7.4949583054210898E-3</c:v>
                  </c:pt>
                  <c:pt idx="1">
                    <c:v>0.14765427051054095</c:v>
                  </c:pt>
                  <c:pt idx="2">
                    <c:v>4.3768913180475273E-2</c:v>
                  </c:pt>
                  <c:pt idx="3">
                    <c:v>1.6495332673213962E-2</c:v>
                  </c:pt>
                  <c:pt idx="4">
                    <c:v>1.4922747736258219E-2</c:v>
                  </c:pt>
                  <c:pt idx="5">
                    <c:v>1.8173180789283979E-2</c:v>
                  </c:pt>
                </c:numCache>
              </c:numRef>
            </c:plus>
            <c:minus>
              <c:numRef>
                <c:f>'plot 2-4'!$AX$10:$AX$15</c:f>
                <c:numCache>
                  <c:formatCode>General</c:formatCode>
                  <c:ptCount val="6"/>
                  <c:pt idx="0">
                    <c:v>7.4949583054210898E-3</c:v>
                  </c:pt>
                  <c:pt idx="1">
                    <c:v>0.14765427051054095</c:v>
                  </c:pt>
                  <c:pt idx="2">
                    <c:v>4.3768913180475273E-2</c:v>
                  </c:pt>
                  <c:pt idx="3">
                    <c:v>1.6495332673213962E-2</c:v>
                  </c:pt>
                  <c:pt idx="4">
                    <c:v>1.4922747736258219E-2</c:v>
                  </c:pt>
                  <c:pt idx="5">
                    <c:v>1.8173180789283979E-2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2-4'!$AW$10:$AW$15</c:f>
              <c:numCache>
                <c:formatCode>General</c:formatCode>
                <c:ptCount val="6"/>
                <c:pt idx="0">
                  <c:v>3.7939999999999988E-2</c:v>
                </c:pt>
                <c:pt idx="1">
                  <c:v>0.11142000000000003</c:v>
                </c:pt>
                <c:pt idx="2">
                  <c:v>0.34357700000000002</c:v>
                </c:pt>
                <c:pt idx="3">
                  <c:v>0.79110000000000003</c:v>
                </c:pt>
                <c:pt idx="4">
                  <c:v>0.87274000000000007</c:v>
                </c:pt>
                <c:pt idx="5">
                  <c:v>0.90334999999999988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CB-4FB4-A790-8E817C82F11E}"/>
            </c:ext>
          </c:extLst>
        </c:ser>
        <c:ser>
          <c:idx val="3"/>
          <c:order val="3"/>
          <c:tx>
            <c:v>0.4 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2-4'!$BJ$10:$BJ$15</c:f>
                <c:numCache>
                  <c:formatCode>General</c:formatCode>
                  <c:ptCount val="6"/>
                  <c:pt idx="0">
                    <c:v>1.0820055452722967E-2</c:v>
                  </c:pt>
                  <c:pt idx="1">
                    <c:v>5.3810407915197969E-3</c:v>
                  </c:pt>
                  <c:pt idx="2">
                    <c:v>7.6709582191535741E-3</c:v>
                  </c:pt>
                  <c:pt idx="3">
                    <c:v>1.1134343267566332E-2</c:v>
                  </c:pt>
                  <c:pt idx="4">
                    <c:v>1.4385409274678339E-2</c:v>
                  </c:pt>
                  <c:pt idx="5">
                    <c:v>2.0382992910757725E-2</c:v>
                  </c:pt>
                </c:numCache>
              </c:numRef>
            </c:plus>
            <c:minus>
              <c:numRef>
                <c:f>'plot 2-4'!$BJ$10:$BJ$15</c:f>
                <c:numCache>
                  <c:formatCode>General</c:formatCode>
                  <c:ptCount val="6"/>
                  <c:pt idx="0">
                    <c:v>1.0820055452722967E-2</c:v>
                  </c:pt>
                  <c:pt idx="1">
                    <c:v>5.3810407915197969E-3</c:v>
                  </c:pt>
                  <c:pt idx="2">
                    <c:v>7.6709582191535741E-3</c:v>
                  </c:pt>
                  <c:pt idx="3">
                    <c:v>1.1134343267566332E-2</c:v>
                  </c:pt>
                  <c:pt idx="4">
                    <c:v>1.4385409274678339E-2</c:v>
                  </c:pt>
                  <c:pt idx="5">
                    <c:v>2.0382992910757725E-2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2-4'!$BI$10:$BI$15</c:f>
              <c:numCache>
                <c:formatCode>General</c:formatCode>
                <c:ptCount val="6"/>
                <c:pt idx="0">
                  <c:v>3.7680000000000005E-2</c:v>
                </c:pt>
                <c:pt idx="1">
                  <c:v>4.292E-2</c:v>
                </c:pt>
                <c:pt idx="2">
                  <c:v>5.008E-2</c:v>
                </c:pt>
                <c:pt idx="3">
                  <c:v>5.9520000000000003E-2</c:v>
                </c:pt>
                <c:pt idx="4">
                  <c:v>6.4999999999999988E-2</c:v>
                </c:pt>
                <c:pt idx="5">
                  <c:v>7.9039999999999999E-2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CB-4FB4-A790-8E817C82F11E}"/>
            </c:ext>
          </c:extLst>
        </c:ser>
        <c:ser>
          <c:idx val="4"/>
          <c:order val="4"/>
          <c:tx>
            <c:v>0.5 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2-4'!$BV$10:$BV$15</c:f>
                <c:numCache>
                  <c:formatCode>General</c:formatCode>
                  <c:ptCount val="6"/>
                  <c:pt idx="0">
                    <c:v>5.3081917825187888E-3</c:v>
                  </c:pt>
                  <c:pt idx="1">
                    <c:v>6.7221202012460266E-3</c:v>
                  </c:pt>
                  <c:pt idx="2">
                    <c:v>6.2552697783548866E-3</c:v>
                  </c:pt>
                  <c:pt idx="3">
                    <c:v>9.2105591578361731E-3</c:v>
                  </c:pt>
                  <c:pt idx="4">
                    <c:v>6.7478589196870442E-3</c:v>
                  </c:pt>
                  <c:pt idx="5">
                    <c:v>7.980576420284444E-3</c:v>
                  </c:pt>
                </c:numCache>
              </c:numRef>
            </c:plus>
            <c:minus>
              <c:numRef>
                <c:f>'plot 2-4'!$BV$10:$BV$15</c:f>
                <c:numCache>
                  <c:formatCode>General</c:formatCode>
                  <c:ptCount val="6"/>
                  <c:pt idx="0">
                    <c:v>5.3081917825187888E-3</c:v>
                  </c:pt>
                  <c:pt idx="1">
                    <c:v>6.7221202012460266E-3</c:v>
                  </c:pt>
                  <c:pt idx="2">
                    <c:v>6.2552697783548866E-3</c:v>
                  </c:pt>
                  <c:pt idx="3">
                    <c:v>9.2105591578361731E-3</c:v>
                  </c:pt>
                  <c:pt idx="4">
                    <c:v>6.7478589196870442E-3</c:v>
                  </c:pt>
                  <c:pt idx="5">
                    <c:v>7.980576420284444E-3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2-4'!$BU$10:$BU$15</c:f>
              <c:numCache>
                <c:formatCode>General</c:formatCode>
                <c:ptCount val="6"/>
                <c:pt idx="0">
                  <c:v>3.099E-2</c:v>
                </c:pt>
                <c:pt idx="1">
                  <c:v>3.2410000000000001E-2</c:v>
                </c:pt>
                <c:pt idx="2">
                  <c:v>4.1360000000000001E-2</c:v>
                </c:pt>
                <c:pt idx="3">
                  <c:v>3.9059999999999997E-2</c:v>
                </c:pt>
                <c:pt idx="4">
                  <c:v>4.6379999999999998E-2</c:v>
                </c:pt>
                <c:pt idx="5">
                  <c:v>4.8579999999999998E-2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CB-4FB4-A790-8E817C82F11E}"/>
            </c:ext>
          </c:extLst>
        </c:ser>
        <c:ser>
          <c:idx val="5"/>
          <c:order val="5"/>
          <c:tx>
            <c:v>0.6 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2-4'!$N$19:$N$24</c:f>
                <c:numCache>
                  <c:formatCode>General</c:formatCode>
                  <c:ptCount val="6"/>
                  <c:pt idx="0">
                    <c:v>5.9400673396856367E-3</c:v>
                  </c:pt>
                  <c:pt idx="1">
                    <c:v>7.8189257574170917E-3</c:v>
                  </c:pt>
                  <c:pt idx="2">
                    <c:v>1.0752492734245368E-2</c:v>
                  </c:pt>
                  <c:pt idx="3">
                    <c:v>1.5195604627654668E-2</c:v>
                  </c:pt>
                  <c:pt idx="4">
                    <c:v>1.3629013170439012E-2</c:v>
                  </c:pt>
                  <c:pt idx="5">
                    <c:v>1.5340824619296041E-2</c:v>
                  </c:pt>
                </c:numCache>
              </c:numRef>
            </c:plus>
            <c:minus>
              <c:numRef>
                <c:f>'plot 2-4'!$N$19:$N$24</c:f>
                <c:numCache>
                  <c:formatCode>General</c:formatCode>
                  <c:ptCount val="6"/>
                  <c:pt idx="0">
                    <c:v>5.9400673396856367E-3</c:v>
                  </c:pt>
                  <c:pt idx="1">
                    <c:v>7.8189257574170917E-3</c:v>
                  </c:pt>
                  <c:pt idx="2">
                    <c:v>1.0752492734245368E-2</c:v>
                  </c:pt>
                  <c:pt idx="3">
                    <c:v>1.5195604627654668E-2</c:v>
                  </c:pt>
                  <c:pt idx="4">
                    <c:v>1.3629013170439012E-2</c:v>
                  </c:pt>
                  <c:pt idx="5">
                    <c:v>1.5340824619296041E-2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2-4'!$M$19:$M$24</c:f>
              <c:numCache>
                <c:formatCode>General</c:formatCode>
                <c:ptCount val="6"/>
                <c:pt idx="0">
                  <c:v>4.1640000000000003E-2</c:v>
                </c:pt>
                <c:pt idx="1">
                  <c:v>4.8079999999999998E-2</c:v>
                </c:pt>
                <c:pt idx="2">
                  <c:v>6.337000000000001E-2</c:v>
                </c:pt>
                <c:pt idx="3">
                  <c:v>6.5360000000000001E-2</c:v>
                </c:pt>
                <c:pt idx="4">
                  <c:v>7.7800000000000008E-2</c:v>
                </c:pt>
                <c:pt idx="5">
                  <c:v>8.8590000000000002E-2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CB-4FB4-A790-8E817C82F11E}"/>
            </c:ext>
          </c:extLst>
        </c:ser>
        <c:ser>
          <c:idx val="6"/>
          <c:order val="6"/>
          <c:tx>
            <c:v>0.7 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2-4'!$Z$19:$Z$24</c:f>
                <c:numCache>
                  <c:formatCode>General</c:formatCode>
                  <c:ptCount val="6"/>
                  <c:pt idx="0">
                    <c:v>1.473561671597085E-2</c:v>
                  </c:pt>
                  <c:pt idx="1">
                    <c:v>3.6215642808046317E-2</c:v>
                  </c:pt>
                  <c:pt idx="2">
                    <c:v>3.2708677747655901E-2</c:v>
                  </c:pt>
                  <c:pt idx="3">
                    <c:v>7.8659458426816042E-2</c:v>
                  </c:pt>
                  <c:pt idx="4">
                    <c:v>4.2396396073251331E-2</c:v>
                  </c:pt>
                  <c:pt idx="5">
                    <c:v>4.4029808084978056E-2</c:v>
                  </c:pt>
                </c:numCache>
              </c:numRef>
            </c:plus>
            <c:minus>
              <c:numRef>
                <c:f>'plot 2-4'!$Z$19:$Z$24</c:f>
                <c:numCache>
                  <c:formatCode>General</c:formatCode>
                  <c:ptCount val="6"/>
                  <c:pt idx="0">
                    <c:v>1.473561671597085E-2</c:v>
                  </c:pt>
                  <c:pt idx="1">
                    <c:v>3.6215642808046317E-2</c:v>
                  </c:pt>
                  <c:pt idx="2">
                    <c:v>3.2708677747655901E-2</c:v>
                  </c:pt>
                  <c:pt idx="3">
                    <c:v>7.8659458426816042E-2</c:v>
                  </c:pt>
                  <c:pt idx="4">
                    <c:v>4.2396396073251331E-2</c:v>
                  </c:pt>
                  <c:pt idx="5">
                    <c:v>4.4029808084978056E-2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2-4'!$Y$19:$Y$24</c:f>
              <c:numCache>
                <c:formatCode>General</c:formatCode>
                <c:ptCount val="6"/>
                <c:pt idx="0">
                  <c:v>4.9860000000000002E-2</c:v>
                </c:pt>
                <c:pt idx="1">
                  <c:v>0.11332400000000001</c:v>
                </c:pt>
                <c:pt idx="2">
                  <c:v>0.36677999999999999</c:v>
                </c:pt>
                <c:pt idx="3">
                  <c:v>0.69955999999999996</c:v>
                </c:pt>
                <c:pt idx="4">
                  <c:v>0.78684000000000009</c:v>
                </c:pt>
                <c:pt idx="5">
                  <c:v>0.85600000000000009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CB-4FB4-A790-8E817C82F11E}"/>
            </c:ext>
          </c:extLst>
        </c:ser>
        <c:ser>
          <c:idx val="7"/>
          <c:order val="7"/>
          <c:tx>
            <c:v>0.8 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2-4'!$AL$19:$AL$24</c:f>
                <c:numCache>
                  <c:formatCode>General</c:formatCode>
                  <c:ptCount val="6"/>
                  <c:pt idx="0">
                    <c:v>2.2200684674126607E-2</c:v>
                  </c:pt>
                  <c:pt idx="1">
                    <c:v>2.4102746731441204E-2</c:v>
                  </c:pt>
                  <c:pt idx="2">
                    <c:v>3.9697945790682643E-2</c:v>
                  </c:pt>
                  <c:pt idx="3">
                    <c:v>5.4174924088548571E-2</c:v>
                  </c:pt>
                  <c:pt idx="4">
                    <c:v>5.4666055281134017E-2</c:v>
                  </c:pt>
                  <c:pt idx="5">
                    <c:v>2.4923693546503107E-2</c:v>
                  </c:pt>
                </c:numCache>
              </c:numRef>
            </c:plus>
            <c:minus>
              <c:numRef>
                <c:f>'plot 2-4'!$AL$19:$AL$24</c:f>
                <c:numCache>
                  <c:formatCode>General</c:formatCode>
                  <c:ptCount val="6"/>
                  <c:pt idx="0">
                    <c:v>2.2200684674126607E-2</c:v>
                  </c:pt>
                  <c:pt idx="1">
                    <c:v>2.4102746731441204E-2</c:v>
                  </c:pt>
                  <c:pt idx="2">
                    <c:v>3.9697945790682643E-2</c:v>
                  </c:pt>
                  <c:pt idx="3">
                    <c:v>5.4174924088548571E-2</c:v>
                  </c:pt>
                  <c:pt idx="4">
                    <c:v>5.4666055281134017E-2</c:v>
                  </c:pt>
                  <c:pt idx="5">
                    <c:v>2.4923693546503107E-2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2-4'!$AK$19:$AK$24</c:f>
              <c:numCache>
                <c:formatCode>General</c:formatCode>
                <c:ptCount val="6"/>
                <c:pt idx="0">
                  <c:v>4.7439999999999996E-2</c:v>
                </c:pt>
                <c:pt idx="1">
                  <c:v>0.10844000000000001</c:v>
                </c:pt>
                <c:pt idx="2">
                  <c:v>0.35591</c:v>
                </c:pt>
                <c:pt idx="3">
                  <c:v>0.67584</c:v>
                </c:pt>
                <c:pt idx="4">
                  <c:v>0.78278000000000003</c:v>
                </c:pt>
                <c:pt idx="5">
                  <c:v>0.82864999999999989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CB-4FB4-A790-8E817C82F11E}"/>
            </c:ext>
          </c:extLst>
        </c:ser>
        <c:ser>
          <c:idx val="8"/>
          <c:order val="8"/>
          <c:tx>
            <c:v>0.9 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2-4'!$AX$19:$AX$24</c:f>
                <c:numCache>
                  <c:formatCode>General</c:formatCode>
                  <c:ptCount val="6"/>
                  <c:pt idx="0">
                    <c:v>8.7975507955340548E-3</c:v>
                  </c:pt>
                  <c:pt idx="1">
                    <c:v>1.05753676059038E-2</c:v>
                  </c:pt>
                  <c:pt idx="2">
                    <c:v>2.5017473893261078E-2</c:v>
                  </c:pt>
                  <c:pt idx="3">
                    <c:v>2.0400551463134541E-2</c:v>
                  </c:pt>
                  <c:pt idx="4">
                    <c:v>2.9906455824788084E-2</c:v>
                  </c:pt>
                  <c:pt idx="5">
                    <c:v>2.6025197405591352E-2</c:v>
                  </c:pt>
                </c:numCache>
              </c:numRef>
            </c:plus>
            <c:minus>
              <c:numRef>
                <c:f>'plot 2-4'!$AX$19:$AX$24</c:f>
                <c:numCache>
                  <c:formatCode>General</c:formatCode>
                  <c:ptCount val="6"/>
                  <c:pt idx="0">
                    <c:v>8.7975507955340548E-3</c:v>
                  </c:pt>
                  <c:pt idx="1">
                    <c:v>1.05753676059038E-2</c:v>
                  </c:pt>
                  <c:pt idx="2">
                    <c:v>2.5017473893261078E-2</c:v>
                  </c:pt>
                  <c:pt idx="3">
                    <c:v>2.0400551463134541E-2</c:v>
                  </c:pt>
                  <c:pt idx="4">
                    <c:v>2.9906455824788084E-2</c:v>
                  </c:pt>
                  <c:pt idx="5">
                    <c:v>2.6025197405591352E-2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2-4'!$AW$19:$AW$24</c:f>
              <c:numCache>
                <c:formatCode>General</c:formatCode>
                <c:ptCount val="6"/>
                <c:pt idx="0">
                  <c:v>5.7489999999999986E-2</c:v>
                </c:pt>
                <c:pt idx="1">
                  <c:v>6.0760000000000002E-2</c:v>
                </c:pt>
                <c:pt idx="2">
                  <c:v>7.9200000000000007E-2</c:v>
                </c:pt>
                <c:pt idx="3">
                  <c:v>8.1850000000000006E-2</c:v>
                </c:pt>
                <c:pt idx="4">
                  <c:v>8.6269999999999999E-2</c:v>
                </c:pt>
                <c:pt idx="5">
                  <c:v>0.11059000000000001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CB-4FB4-A790-8E817C82F11E}"/>
            </c:ext>
          </c:extLst>
        </c:ser>
        <c:ser>
          <c:idx val="9"/>
          <c:order val="9"/>
          <c:tx>
            <c:v>1 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2-4'!$BJ$19:$BJ$24</c:f>
                <c:numCache>
                  <c:formatCode>General</c:formatCode>
                  <c:ptCount val="6"/>
                  <c:pt idx="0">
                    <c:v>7.3787600584379947E-3</c:v>
                  </c:pt>
                  <c:pt idx="1">
                    <c:v>7.7178753553034272E-3</c:v>
                  </c:pt>
                  <c:pt idx="2">
                    <c:v>1.2774678078135693E-2</c:v>
                  </c:pt>
                  <c:pt idx="3">
                    <c:v>2.6451226739037988E-2</c:v>
                  </c:pt>
                  <c:pt idx="4">
                    <c:v>2.0981279751244926E-2</c:v>
                  </c:pt>
                  <c:pt idx="5">
                    <c:v>1.9687569682416393E-2</c:v>
                  </c:pt>
                </c:numCache>
              </c:numRef>
            </c:plus>
            <c:minus>
              <c:numRef>
                <c:f>'plot 2-4'!$BJ$19:$BJ$24</c:f>
                <c:numCache>
                  <c:formatCode>General</c:formatCode>
                  <c:ptCount val="6"/>
                  <c:pt idx="0">
                    <c:v>7.3787600584379947E-3</c:v>
                  </c:pt>
                  <c:pt idx="1">
                    <c:v>7.7178753553034272E-3</c:v>
                  </c:pt>
                  <c:pt idx="2">
                    <c:v>1.2774678078135693E-2</c:v>
                  </c:pt>
                  <c:pt idx="3">
                    <c:v>2.6451226739037988E-2</c:v>
                  </c:pt>
                  <c:pt idx="4">
                    <c:v>2.0981279751244926E-2</c:v>
                  </c:pt>
                  <c:pt idx="5">
                    <c:v>1.9687569682416393E-2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'plot 2-4'!$BI$19:$BI$24</c:f>
              <c:numCache>
                <c:formatCode>General</c:formatCode>
                <c:ptCount val="6"/>
                <c:pt idx="0">
                  <c:v>4.9930000000000002E-2</c:v>
                </c:pt>
                <c:pt idx="1">
                  <c:v>6.0979999999999999E-2</c:v>
                </c:pt>
                <c:pt idx="2">
                  <c:v>6.676E-2</c:v>
                </c:pt>
                <c:pt idx="3">
                  <c:v>6.1262000000000018E-2</c:v>
                </c:pt>
                <c:pt idx="4">
                  <c:v>7.3169999999999999E-2</c:v>
                </c:pt>
                <c:pt idx="5">
                  <c:v>9.4259999999999997E-2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CB-4FB4-A790-8E817C82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73551"/>
        <c:axId val="1854494399"/>
      </c:lineChart>
      <c:catAx>
        <c:axId val="17390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 Amplitdue (% of transmitted)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399"/>
        <c:crosses val="autoZero"/>
        <c:auto val="1"/>
        <c:lblAlgn val="ctr"/>
        <c:lblOffset val="100"/>
        <c:noMultiLvlLbl val="0"/>
      </c:catAx>
      <c:valAx>
        <c:axId val="18544943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BPSK SER</a:t>
            </a:r>
            <a:r>
              <a:rPr lang="en-US" baseline="0"/>
              <a:t> for Distant Reflections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7799400088376"/>
          <c:y val="8.2037891017266384E-2"/>
          <c:w val="0.87998272681702161"/>
          <c:h val="0.75351785525219095"/>
        </c:manualLayout>
      </c:layout>
      <c:lineChart>
        <c:grouping val="standard"/>
        <c:varyColors val="0"/>
        <c:ser>
          <c:idx val="0"/>
          <c:order val="0"/>
          <c:tx>
            <c:v>0.1 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2-4'!$Z$55:$Z$60</c:f>
                <c:numCache>
                  <c:formatCode>General</c:formatCode>
                  <c:ptCount val="6"/>
                  <c:pt idx="0">
                    <c:v>2.0880613017821098E-4</c:v>
                  </c:pt>
                  <c:pt idx="1">
                    <c:v>2.4369294203977271E-3</c:v>
                  </c:pt>
                  <c:pt idx="2">
                    <c:v>3.7178622890042605E-4</c:v>
                  </c:pt>
                  <c:pt idx="3">
                    <c:v>3.8522720568516451E-4</c:v>
                  </c:pt>
                  <c:pt idx="4">
                    <c:v>4.3806392227619019E-4</c:v>
                  </c:pt>
                  <c:pt idx="5">
                    <c:v>3.6959437225152659E-4</c:v>
                  </c:pt>
                </c:numCache>
              </c:numRef>
            </c:plus>
            <c:minus>
              <c:numRef>
                <c:f>'plot 2-4'!$Z$55:$Z$60</c:f>
                <c:numCache>
                  <c:formatCode>General</c:formatCode>
                  <c:ptCount val="6"/>
                  <c:pt idx="0">
                    <c:v>2.0880613017821098E-4</c:v>
                  </c:pt>
                  <c:pt idx="1">
                    <c:v>2.4369294203977271E-3</c:v>
                  </c:pt>
                  <c:pt idx="2">
                    <c:v>3.7178622890042605E-4</c:v>
                  </c:pt>
                  <c:pt idx="3">
                    <c:v>3.8522720568516451E-4</c:v>
                  </c:pt>
                  <c:pt idx="4">
                    <c:v>4.3806392227619019E-4</c:v>
                  </c:pt>
                  <c:pt idx="5">
                    <c:v>3.6959437225152659E-4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2-4'!$Y$55:$Y$60</c:f>
              <c:numCache>
                <c:formatCode>General</c:formatCode>
                <c:ptCount val="6"/>
                <c:pt idx="0">
                  <c:v>8.699999999999999E-4</c:v>
                </c:pt>
                <c:pt idx="1">
                  <c:v>1.7249999999999998E-3</c:v>
                </c:pt>
                <c:pt idx="2">
                  <c:v>1.2050000000000001E-3</c:v>
                </c:pt>
                <c:pt idx="3">
                  <c:v>1.31E-3</c:v>
                </c:pt>
                <c:pt idx="4">
                  <c:v>1.5100000000000001E-3</c:v>
                </c:pt>
                <c:pt idx="5">
                  <c:v>1.5800000000000002E-3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9-4450-B613-8E6D0E5E83EA}"/>
            </c:ext>
          </c:extLst>
        </c:ser>
        <c:ser>
          <c:idx val="1"/>
          <c:order val="1"/>
          <c:tx>
            <c:v>0.2 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2-4'!$AL$55:$AL$60</c:f>
                <c:numCache>
                  <c:formatCode>General</c:formatCode>
                  <c:ptCount val="6"/>
                  <c:pt idx="0">
                    <c:v>3.1669543728951978E-3</c:v>
                  </c:pt>
                  <c:pt idx="1">
                    <c:v>3.0754674441456852E-3</c:v>
                  </c:pt>
                  <c:pt idx="2">
                    <c:v>3.6935619664491878E-3</c:v>
                  </c:pt>
                  <c:pt idx="3">
                    <c:v>3.9631710788205956E-3</c:v>
                  </c:pt>
                  <c:pt idx="4">
                    <c:v>5.4009744491156433E-3</c:v>
                  </c:pt>
                  <c:pt idx="5">
                    <c:v>6.8940554102791974E-3</c:v>
                  </c:pt>
                </c:numCache>
              </c:numRef>
            </c:plus>
            <c:minus>
              <c:numRef>
                <c:f>'plot 2-4'!$AL$55:$AL$60</c:f>
                <c:numCache>
                  <c:formatCode>General</c:formatCode>
                  <c:ptCount val="6"/>
                  <c:pt idx="0">
                    <c:v>3.1669543728951978E-3</c:v>
                  </c:pt>
                  <c:pt idx="1">
                    <c:v>3.0754674441456852E-3</c:v>
                  </c:pt>
                  <c:pt idx="2">
                    <c:v>3.6935619664491878E-3</c:v>
                  </c:pt>
                  <c:pt idx="3">
                    <c:v>3.9631710788205956E-3</c:v>
                  </c:pt>
                  <c:pt idx="4">
                    <c:v>5.4009744491156433E-3</c:v>
                  </c:pt>
                  <c:pt idx="5">
                    <c:v>6.8940554102791974E-3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2-4'!$AK$55:$AK$60</c:f>
              <c:numCache>
                <c:formatCode>General</c:formatCode>
                <c:ptCount val="6"/>
                <c:pt idx="0">
                  <c:v>8.0199999999999994E-3</c:v>
                </c:pt>
                <c:pt idx="1">
                  <c:v>1.0450000000000001E-2</c:v>
                </c:pt>
                <c:pt idx="2">
                  <c:v>1.3639999999999999E-2</c:v>
                </c:pt>
                <c:pt idx="3">
                  <c:v>1.6754999999999999E-2</c:v>
                </c:pt>
                <c:pt idx="4">
                  <c:v>1.9965E-2</c:v>
                </c:pt>
                <c:pt idx="5">
                  <c:v>3.2100000000000004E-2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9-4450-B613-8E6D0E5E83EA}"/>
            </c:ext>
          </c:extLst>
        </c:ser>
        <c:ser>
          <c:idx val="2"/>
          <c:order val="2"/>
          <c:tx>
            <c:v>0.3 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2-4'!$AX$55:$AX$60</c:f>
                <c:numCache>
                  <c:formatCode>General</c:formatCode>
                  <c:ptCount val="6"/>
                  <c:pt idx="0">
                    <c:v>2.7817081083391913E-3</c:v>
                  </c:pt>
                  <c:pt idx="1">
                    <c:v>2.4208263052106819E-3</c:v>
                  </c:pt>
                  <c:pt idx="2">
                    <c:v>4.1193476425278796E-3</c:v>
                  </c:pt>
                  <c:pt idx="3">
                    <c:v>6.3197883667097518E-3</c:v>
                  </c:pt>
                  <c:pt idx="4">
                    <c:v>7.5042138162501743E-3</c:v>
                  </c:pt>
                  <c:pt idx="5">
                    <c:v>6.3912753030987424E-3</c:v>
                  </c:pt>
                </c:numCache>
              </c:numRef>
            </c:plus>
            <c:minus>
              <c:numRef>
                <c:f>'plot 2-4'!$AX$55:$AX$60</c:f>
                <c:numCache>
                  <c:formatCode>General</c:formatCode>
                  <c:ptCount val="6"/>
                  <c:pt idx="0">
                    <c:v>2.7817081083391913E-3</c:v>
                  </c:pt>
                  <c:pt idx="1">
                    <c:v>2.4208263052106819E-3</c:v>
                  </c:pt>
                  <c:pt idx="2">
                    <c:v>4.1193476425278796E-3</c:v>
                  </c:pt>
                  <c:pt idx="3">
                    <c:v>6.3197883667097518E-3</c:v>
                  </c:pt>
                  <c:pt idx="4">
                    <c:v>7.5042138162501743E-3</c:v>
                  </c:pt>
                  <c:pt idx="5">
                    <c:v>6.3912753030987424E-3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2-4'!$AW$55:$AW$60</c:f>
              <c:numCache>
                <c:formatCode>General</c:formatCode>
                <c:ptCount val="6"/>
                <c:pt idx="0">
                  <c:v>9.2899999999999979E-3</c:v>
                </c:pt>
                <c:pt idx="1">
                  <c:v>1.2510000000000002E-2</c:v>
                </c:pt>
                <c:pt idx="2">
                  <c:v>1.5635E-2</c:v>
                </c:pt>
                <c:pt idx="3">
                  <c:v>2.2554999999999999E-2</c:v>
                </c:pt>
                <c:pt idx="4">
                  <c:v>2.3244999999999998E-2</c:v>
                </c:pt>
                <c:pt idx="5">
                  <c:v>2.8360000000000003E-2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9-4450-B613-8E6D0E5E83EA}"/>
            </c:ext>
          </c:extLst>
        </c:ser>
        <c:ser>
          <c:idx val="3"/>
          <c:order val="3"/>
          <c:tx>
            <c:v>0.4 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2-4'!$BJ$55:$BJ$60</c:f>
                <c:numCache>
                  <c:formatCode>General</c:formatCode>
                  <c:ptCount val="6"/>
                  <c:pt idx="0">
                    <c:v>9.3622913861938725E-4</c:v>
                  </c:pt>
                  <c:pt idx="1">
                    <c:v>8.7434103758201817E-4</c:v>
                  </c:pt>
                  <c:pt idx="2">
                    <c:v>1.4602739469017449E-3</c:v>
                  </c:pt>
                  <c:pt idx="3">
                    <c:v>8.5564303304590749E-4</c:v>
                  </c:pt>
                  <c:pt idx="4">
                    <c:v>1.1803441701469957E-3</c:v>
                  </c:pt>
                  <c:pt idx="5">
                    <c:v>2.3702531510368255E-3</c:v>
                  </c:pt>
                </c:numCache>
              </c:numRef>
            </c:plus>
            <c:minus>
              <c:numRef>
                <c:f>'plot 2-4'!$BJ$55:$BJ$60</c:f>
                <c:numCache>
                  <c:formatCode>General</c:formatCode>
                  <c:ptCount val="6"/>
                  <c:pt idx="0">
                    <c:v>9.3622913861938725E-4</c:v>
                  </c:pt>
                  <c:pt idx="1">
                    <c:v>8.7434103758201817E-4</c:v>
                  </c:pt>
                  <c:pt idx="2">
                    <c:v>1.4602739469017449E-3</c:v>
                  </c:pt>
                  <c:pt idx="3">
                    <c:v>8.5564303304590749E-4</c:v>
                  </c:pt>
                  <c:pt idx="4">
                    <c:v>1.1803441701469957E-3</c:v>
                  </c:pt>
                  <c:pt idx="5">
                    <c:v>2.3702531510368255E-3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2-4'!$BI$55:$BI$60</c:f>
              <c:numCache>
                <c:formatCode>General</c:formatCode>
                <c:ptCount val="6"/>
                <c:pt idx="0">
                  <c:v>3.2849999999999997E-3</c:v>
                </c:pt>
                <c:pt idx="1">
                  <c:v>3.5944999999999996E-3</c:v>
                </c:pt>
                <c:pt idx="2">
                  <c:v>4.239999999999999E-3</c:v>
                </c:pt>
                <c:pt idx="3">
                  <c:v>4.725E-3</c:v>
                </c:pt>
                <c:pt idx="4">
                  <c:v>4.5702E-3</c:v>
                </c:pt>
                <c:pt idx="5">
                  <c:v>6.8199999999999997E-3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9-4450-B613-8E6D0E5E83EA}"/>
            </c:ext>
          </c:extLst>
        </c:ser>
        <c:ser>
          <c:idx val="4"/>
          <c:order val="4"/>
          <c:tx>
            <c:v>0.5 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2-4'!$BV$55:$BV$60</c:f>
                <c:numCache>
                  <c:formatCode>General</c:formatCode>
                  <c:ptCount val="6"/>
                  <c:pt idx="0">
                    <c:v>2.8792360097775935E-3</c:v>
                  </c:pt>
                  <c:pt idx="1">
                    <c:v>1.9700824855827738E-3</c:v>
                  </c:pt>
                  <c:pt idx="2">
                    <c:v>1.1826242006656214E-3</c:v>
                  </c:pt>
                  <c:pt idx="3">
                    <c:v>2.7476171494587817E-3</c:v>
                  </c:pt>
                  <c:pt idx="4">
                    <c:v>3.5128021877128233E-3</c:v>
                  </c:pt>
                  <c:pt idx="5">
                    <c:v>4.8209464838348901E-3</c:v>
                  </c:pt>
                </c:numCache>
              </c:numRef>
            </c:plus>
            <c:minus>
              <c:numRef>
                <c:f>'plot 2-4'!$BV$55:$BV$60</c:f>
                <c:numCache>
                  <c:formatCode>General</c:formatCode>
                  <c:ptCount val="6"/>
                  <c:pt idx="0">
                    <c:v>2.8792360097775935E-3</c:v>
                  </c:pt>
                  <c:pt idx="1">
                    <c:v>1.9700824855827738E-3</c:v>
                  </c:pt>
                  <c:pt idx="2">
                    <c:v>1.1826242006656214E-3</c:v>
                  </c:pt>
                  <c:pt idx="3">
                    <c:v>2.7476171494587817E-3</c:v>
                  </c:pt>
                  <c:pt idx="4">
                    <c:v>3.5128021877128233E-3</c:v>
                  </c:pt>
                  <c:pt idx="5">
                    <c:v>4.8209464838348901E-3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2-4'!$BU$55:$BU$60</c:f>
              <c:numCache>
                <c:formatCode>General</c:formatCode>
                <c:ptCount val="6"/>
                <c:pt idx="0">
                  <c:v>9.3500000000000007E-3</c:v>
                </c:pt>
                <c:pt idx="1">
                  <c:v>1.1394999999999999E-2</c:v>
                </c:pt>
                <c:pt idx="2">
                  <c:v>1.197E-2</c:v>
                </c:pt>
                <c:pt idx="3">
                  <c:v>1.2540000000000001E-2</c:v>
                </c:pt>
                <c:pt idx="4">
                  <c:v>1.3803699999999999E-2</c:v>
                </c:pt>
                <c:pt idx="5">
                  <c:v>1.4835000000000001E-2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9-4450-B613-8E6D0E5E83EA}"/>
            </c:ext>
          </c:extLst>
        </c:ser>
        <c:ser>
          <c:idx val="5"/>
          <c:order val="5"/>
          <c:tx>
            <c:v>0.6 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2-4'!$N$65:$N$70</c:f>
                <c:numCache>
                  <c:formatCode>General</c:formatCode>
                  <c:ptCount val="6"/>
                  <c:pt idx="0">
                    <c:v>1.2903473369600916E-2</c:v>
                  </c:pt>
                  <c:pt idx="1">
                    <c:v>1.3249905660041509E-3</c:v>
                  </c:pt>
                  <c:pt idx="2">
                    <c:v>1.2574179893734621E-3</c:v>
                  </c:pt>
                  <c:pt idx="3">
                    <c:v>1.578361492181053E-3</c:v>
                  </c:pt>
                  <c:pt idx="4">
                    <c:v>2.8981416459517633E-3</c:v>
                  </c:pt>
                  <c:pt idx="5">
                    <c:v>1.9053149345974276E-3</c:v>
                  </c:pt>
                </c:numCache>
              </c:numRef>
            </c:plus>
            <c:minus>
              <c:numRef>
                <c:f>'plot 2-4'!$N$65:$N$70</c:f>
                <c:numCache>
                  <c:formatCode>General</c:formatCode>
                  <c:ptCount val="6"/>
                  <c:pt idx="0">
                    <c:v>1.2903473369600916E-2</c:v>
                  </c:pt>
                  <c:pt idx="1">
                    <c:v>1.3249905660041509E-3</c:v>
                  </c:pt>
                  <c:pt idx="2">
                    <c:v>1.2574179893734621E-3</c:v>
                  </c:pt>
                  <c:pt idx="3">
                    <c:v>1.578361492181053E-3</c:v>
                  </c:pt>
                  <c:pt idx="4">
                    <c:v>2.8981416459517633E-3</c:v>
                  </c:pt>
                  <c:pt idx="5">
                    <c:v>1.9053149345974276E-3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2-4'!$M$65:$M$70</c:f>
              <c:numCache>
                <c:formatCode>General</c:formatCode>
                <c:ptCount val="6"/>
                <c:pt idx="0">
                  <c:v>7.9249999999999998E-3</c:v>
                </c:pt>
                <c:pt idx="1">
                  <c:v>5.0200000000000002E-3</c:v>
                </c:pt>
                <c:pt idx="2">
                  <c:v>5.8300000000000001E-3</c:v>
                </c:pt>
                <c:pt idx="3">
                  <c:v>5.8049999999999994E-3</c:v>
                </c:pt>
                <c:pt idx="4">
                  <c:v>7.4550000000000007E-3</c:v>
                </c:pt>
                <c:pt idx="5">
                  <c:v>8.8549999999999983E-3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9-4450-B613-8E6D0E5E83EA}"/>
            </c:ext>
          </c:extLst>
        </c:ser>
        <c:ser>
          <c:idx val="6"/>
          <c:order val="6"/>
          <c:tx>
            <c:v>0.7 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2-4'!$Z$65:$Z$70</c:f>
                <c:numCache>
                  <c:formatCode>General</c:formatCode>
                  <c:ptCount val="6"/>
                  <c:pt idx="0">
                    <c:v>4.7613223215825255E-3</c:v>
                  </c:pt>
                  <c:pt idx="1">
                    <c:v>9.6709048180612291E-3</c:v>
                  </c:pt>
                  <c:pt idx="2">
                    <c:v>3.7301776097124375E-3</c:v>
                  </c:pt>
                  <c:pt idx="3">
                    <c:v>4.6326801098284347E-3</c:v>
                  </c:pt>
                  <c:pt idx="4">
                    <c:v>1.5146624211354808E-2</c:v>
                  </c:pt>
                  <c:pt idx="5">
                    <c:v>2.4271953464853224E-2</c:v>
                  </c:pt>
                </c:numCache>
              </c:numRef>
            </c:plus>
            <c:minus>
              <c:numRef>
                <c:f>'plot 2-4'!$Z$65:$Z$70</c:f>
                <c:numCache>
                  <c:formatCode>General</c:formatCode>
                  <c:ptCount val="6"/>
                  <c:pt idx="0">
                    <c:v>4.7613223215825255E-3</c:v>
                  </c:pt>
                  <c:pt idx="1">
                    <c:v>9.6709048180612291E-3</c:v>
                  </c:pt>
                  <c:pt idx="2">
                    <c:v>3.7301776097124375E-3</c:v>
                  </c:pt>
                  <c:pt idx="3">
                    <c:v>4.6326801098284347E-3</c:v>
                  </c:pt>
                  <c:pt idx="4">
                    <c:v>1.5146624211354808E-2</c:v>
                  </c:pt>
                  <c:pt idx="5">
                    <c:v>2.4271953464853224E-2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2-4'!$Y$65:$Y$70</c:f>
              <c:numCache>
                <c:formatCode>General</c:formatCode>
                <c:ptCount val="6"/>
                <c:pt idx="0">
                  <c:v>1.1363499999999999E-2</c:v>
                </c:pt>
                <c:pt idx="1">
                  <c:v>1.8860000000000002E-2</c:v>
                </c:pt>
                <c:pt idx="2">
                  <c:v>1.9504999999999998E-2</c:v>
                </c:pt>
                <c:pt idx="3">
                  <c:v>2.2094999999999997E-2</c:v>
                </c:pt>
                <c:pt idx="4">
                  <c:v>4.9695000000000003E-2</c:v>
                </c:pt>
                <c:pt idx="5">
                  <c:v>0.103755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19-4450-B613-8E6D0E5E83EA}"/>
            </c:ext>
          </c:extLst>
        </c:ser>
        <c:ser>
          <c:idx val="7"/>
          <c:order val="7"/>
          <c:tx>
            <c:v>0.8 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2-4'!$AL$65:$AL$70</c:f>
                <c:numCache>
                  <c:formatCode>General</c:formatCode>
                  <c:ptCount val="6"/>
                  <c:pt idx="0">
                    <c:v>3.1742755078915256E-3</c:v>
                  </c:pt>
                  <c:pt idx="1">
                    <c:v>4.9197586322908106E-3</c:v>
                  </c:pt>
                  <c:pt idx="2">
                    <c:v>3.4265452353646228E-3</c:v>
                  </c:pt>
                  <c:pt idx="3">
                    <c:v>4.0021993953325216E-3</c:v>
                  </c:pt>
                  <c:pt idx="4">
                    <c:v>7.519077403511717E-3</c:v>
                  </c:pt>
                  <c:pt idx="5">
                    <c:v>1.6982753015927683E-2</c:v>
                  </c:pt>
                </c:numCache>
              </c:numRef>
            </c:plus>
            <c:minus>
              <c:numRef>
                <c:f>'plot 2-4'!$AL$65:$AL$70</c:f>
                <c:numCache>
                  <c:formatCode>General</c:formatCode>
                  <c:ptCount val="6"/>
                  <c:pt idx="0">
                    <c:v>3.1742755078915256E-3</c:v>
                  </c:pt>
                  <c:pt idx="1">
                    <c:v>4.9197586322908106E-3</c:v>
                  </c:pt>
                  <c:pt idx="2">
                    <c:v>3.4265452353646228E-3</c:v>
                  </c:pt>
                  <c:pt idx="3">
                    <c:v>4.0021993953325216E-3</c:v>
                  </c:pt>
                  <c:pt idx="4">
                    <c:v>7.519077403511717E-3</c:v>
                  </c:pt>
                  <c:pt idx="5">
                    <c:v>1.6982753015927683E-2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2-4'!$AK$65:$AK$70</c:f>
              <c:numCache>
                <c:formatCode>General</c:formatCode>
                <c:ptCount val="6"/>
                <c:pt idx="0">
                  <c:v>1.1035E-2</c:v>
                </c:pt>
                <c:pt idx="1">
                  <c:v>1.5715E-2</c:v>
                </c:pt>
                <c:pt idx="2">
                  <c:v>1.72905E-2</c:v>
                </c:pt>
                <c:pt idx="3">
                  <c:v>1.7180000000000001E-2</c:v>
                </c:pt>
                <c:pt idx="4">
                  <c:v>4.1534999999999996E-2</c:v>
                </c:pt>
                <c:pt idx="5">
                  <c:v>5.6759999999999998E-2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19-4450-B613-8E6D0E5E83EA}"/>
            </c:ext>
          </c:extLst>
        </c:ser>
        <c:ser>
          <c:idx val="8"/>
          <c:order val="8"/>
          <c:tx>
            <c:v>0.9 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2-4'!$AX$65:$AX$70</c:f>
                <c:numCache>
                  <c:formatCode>General</c:formatCode>
                  <c:ptCount val="6"/>
                  <c:pt idx="0">
                    <c:v>1.1887914030644737E-3</c:v>
                  </c:pt>
                  <c:pt idx="1">
                    <c:v>1.1183152507231579E-3</c:v>
                  </c:pt>
                  <c:pt idx="2">
                    <c:v>1.956041921841145E-3</c:v>
                  </c:pt>
                  <c:pt idx="3">
                    <c:v>1.1715801295686093E-3</c:v>
                  </c:pt>
                  <c:pt idx="4">
                    <c:v>2.3175633756167273E-3</c:v>
                  </c:pt>
                  <c:pt idx="5">
                    <c:v>2.6656190650578711E-3</c:v>
                  </c:pt>
                </c:numCache>
              </c:numRef>
            </c:plus>
            <c:minus>
              <c:numRef>
                <c:f>'plot 2-4'!$AX$65:$AX$70</c:f>
                <c:numCache>
                  <c:formatCode>General</c:formatCode>
                  <c:ptCount val="6"/>
                  <c:pt idx="0">
                    <c:v>1.1887914030644737E-3</c:v>
                  </c:pt>
                  <c:pt idx="1">
                    <c:v>1.1183152507231579E-3</c:v>
                  </c:pt>
                  <c:pt idx="2">
                    <c:v>1.956041921841145E-3</c:v>
                  </c:pt>
                  <c:pt idx="3">
                    <c:v>1.1715801295686093E-3</c:v>
                  </c:pt>
                  <c:pt idx="4">
                    <c:v>2.3175633756167273E-3</c:v>
                  </c:pt>
                  <c:pt idx="5">
                    <c:v>2.6656190650578711E-3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2-4'!$AW$65:$AW$70</c:f>
              <c:numCache>
                <c:formatCode>General</c:formatCode>
                <c:ptCount val="6"/>
                <c:pt idx="0">
                  <c:v>4.1450000000000002E-3</c:v>
                </c:pt>
                <c:pt idx="1">
                  <c:v>5.5589999999999997E-3</c:v>
                </c:pt>
                <c:pt idx="2">
                  <c:v>6.6700000000000006E-3</c:v>
                </c:pt>
                <c:pt idx="3">
                  <c:v>7.2700000000000004E-3</c:v>
                </c:pt>
                <c:pt idx="4">
                  <c:v>9.4300000000000009E-3</c:v>
                </c:pt>
                <c:pt idx="5">
                  <c:v>1.0284999999999999E-2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19-4450-B613-8E6D0E5E83EA}"/>
            </c:ext>
          </c:extLst>
        </c:ser>
        <c:ser>
          <c:idx val="9"/>
          <c:order val="9"/>
          <c:tx>
            <c:v>1 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2-4'!$BJ$65:$BJ$70</c:f>
                <c:numCache>
                  <c:formatCode>General</c:formatCode>
                  <c:ptCount val="6"/>
                  <c:pt idx="0">
                    <c:v>3.7347991913890101E-3</c:v>
                  </c:pt>
                  <c:pt idx="1">
                    <c:v>3.5109258038300952E-3</c:v>
                  </c:pt>
                  <c:pt idx="2">
                    <c:v>6.5507145411779402E-3</c:v>
                  </c:pt>
                  <c:pt idx="3">
                    <c:v>5.7333710162413461E-3</c:v>
                  </c:pt>
                  <c:pt idx="4">
                    <c:v>9.5293602184427628E-3</c:v>
                  </c:pt>
                  <c:pt idx="5">
                    <c:v>7.9834265826147777E-3</c:v>
                  </c:pt>
                </c:numCache>
              </c:numRef>
            </c:plus>
            <c:minus>
              <c:numRef>
                <c:f>'plot 2-4'!$BJ$65:$BJ$70</c:f>
                <c:numCache>
                  <c:formatCode>General</c:formatCode>
                  <c:ptCount val="6"/>
                  <c:pt idx="0">
                    <c:v>3.7347991913890101E-3</c:v>
                  </c:pt>
                  <c:pt idx="1">
                    <c:v>3.5109258038300952E-3</c:v>
                  </c:pt>
                  <c:pt idx="2">
                    <c:v>6.5507145411779402E-3</c:v>
                  </c:pt>
                  <c:pt idx="3">
                    <c:v>5.7333710162413461E-3</c:v>
                  </c:pt>
                  <c:pt idx="4">
                    <c:v>9.5293602184427628E-3</c:v>
                  </c:pt>
                  <c:pt idx="5">
                    <c:v>7.9834265826147777E-3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2-4'!$B$65:$B$70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'plot 2-4'!$BI$65:$BI$70</c:f>
              <c:numCache>
                <c:formatCode>General</c:formatCode>
                <c:ptCount val="6"/>
                <c:pt idx="0">
                  <c:v>1.4895E-2</c:v>
                </c:pt>
                <c:pt idx="1">
                  <c:v>1.8729999999999997E-2</c:v>
                </c:pt>
                <c:pt idx="2">
                  <c:v>2.5326999999999999E-2</c:v>
                </c:pt>
                <c:pt idx="3">
                  <c:v>2.5711111111111115E-2</c:v>
                </c:pt>
                <c:pt idx="4">
                  <c:v>3.0102222222222221E-2</c:v>
                </c:pt>
                <c:pt idx="5">
                  <c:v>3.4319999999999996E-2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19-4450-B613-8E6D0E5E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73551"/>
        <c:axId val="1854494399"/>
      </c:lineChart>
      <c:catAx>
        <c:axId val="17390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 Amplitdue (% of transmitted)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94399"/>
        <c:crosses val="autoZero"/>
        <c:auto val="1"/>
        <c:lblAlgn val="ctr"/>
        <c:lblOffset val="100"/>
        <c:noMultiLvlLbl val="0"/>
      </c:catAx>
      <c:valAx>
        <c:axId val="1854494399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 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Power</a:t>
            </a:r>
            <a:r>
              <a:rPr lang="en-US" baseline="0"/>
              <a:t> vs. SNR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'Part 3'!$Y$15:$Y$22</c:f>
                <c:numCache>
                  <c:formatCode>General</c:formatCode>
                  <c:ptCount val="8"/>
                  <c:pt idx="0">
                    <c:v>0.80000000000000027</c:v>
                  </c:pt>
                  <c:pt idx="1">
                    <c:v>0.89442719099991586</c:v>
                  </c:pt>
                  <c:pt idx="2">
                    <c:v>0.66332495807108005</c:v>
                  </c:pt>
                  <c:pt idx="3">
                    <c:v>1.3747727084867523</c:v>
                  </c:pt>
                  <c:pt idx="4">
                    <c:v>1.16619037896906</c:v>
                  </c:pt>
                  <c:pt idx="5">
                    <c:v>1.0246950765959599</c:v>
                  </c:pt>
                  <c:pt idx="6">
                    <c:v>1.2688577540449519</c:v>
                  </c:pt>
                  <c:pt idx="7">
                    <c:v>0.6403124237432849</c:v>
                  </c:pt>
                </c:numCache>
              </c:numRef>
            </c:plus>
            <c:minus>
              <c:numRef>
                <c:f>'Part 3'!$Y$15:$Y$22</c:f>
                <c:numCache>
                  <c:formatCode>General</c:formatCode>
                  <c:ptCount val="8"/>
                  <c:pt idx="0">
                    <c:v>0.80000000000000027</c:v>
                  </c:pt>
                  <c:pt idx="1">
                    <c:v>0.89442719099991586</c:v>
                  </c:pt>
                  <c:pt idx="2">
                    <c:v>0.66332495807108005</c:v>
                  </c:pt>
                  <c:pt idx="3">
                    <c:v>1.3747727084867523</c:v>
                  </c:pt>
                  <c:pt idx="4">
                    <c:v>1.16619037896906</c:v>
                  </c:pt>
                  <c:pt idx="5">
                    <c:v>1.0246950765959599</c:v>
                  </c:pt>
                  <c:pt idx="6">
                    <c:v>1.2688577540449519</c:v>
                  </c:pt>
                  <c:pt idx="7">
                    <c:v>0.6403124237432849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'Part 3'!$B$15:$B$22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'Part 3'!$X$15:$X$22</c:f>
              <c:numCache>
                <c:formatCode>General</c:formatCode>
                <c:ptCount val="8"/>
                <c:pt idx="0">
                  <c:v>64.400000000000006</c:v>
                </c:pt>
                <c:pt idx="1">
                  <c:v>66</c:v>
                </c:pt>
                <c:pt idx="2">
                  <c:v>68.599999999999994</c:v>
                </c:pt>
                <c:pt idx="3">
                  <c:v>69.900000000000006</c:v>
                </c:pt>
                <c:pt idx="4">
                  <c:v>72.2</c:v>
                </c:pt>
                <c:pt idx="5">
                  <c:v>74.5</c:v>
                </c:pt>
                <c:pt idx="6">
                  <c:v>75.7</c:v>
                </c:pt>
                <c:pt idx="7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D-4219-92B8-06A724DA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209280"/>
        <c:axId val="1876981664"/>
      </c:lineChart>
      <c:catAx>
        <c:axId val="178920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81664"/>
        <c:crosses val="autoZero"/>
        <c:auto val="1"/>
        <c:lblAlgn val="ctr"/>
        <c:lblOffset val="100"/>
        <c:noMultiLvlLbl val="0"/>
      </c:catAx>
      <c:valAx>
        <c:axId val="187698166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Power vs. SNR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5005691788492"/>
          <c:y val="0.1191187149934211"/>
          <c:w val="0.82934059994216391"/>
          <c:h val="0.711014804322660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3'!$B$32:$B$44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'Part 3'!$D$32:$D$44</c:f>
              <c:numCache>
                <c:formatCode>General</c:formatCode>
                <c:ptCount val="13"/>
                <c:pt idx="0">
                  <c:v>75.5</c:v>
                </c:pt>
                <c:pt idx="1">
                  <c:v>75.5</c:v>
                </c:pt>
                <c:pt idx="2">
                  <c:v>68.5</c:v>
                </c:pt>
                <c:pt idx="3">
                  <c:v>59.5</c:v>
                </c:pt>
                <c:pt idx="4">
                  <c:v>49.5</c:v>
                </c:pt>
                <c:pt idx="5">
                  <c:v>39.5</c:v>
                </c:pt>
                <c:pt idx="6">
                  <c:v>30.5</c:v>
                </c:pt>
                <c:pt idx="7">
                  <c:v>21.5</c:v>
                </c:pt>
                <c:pt idx="8">
                  <c:v>10.5</c:v>
                </c:pt>
                <c:pt idx="9">
                  <c:v>1.5</c:v>
                </c:pt>
                <c:pt idx="10">
                  <c:v>-7.5</c:v>
                </c:pt>
                <c:pt idx="11">
                  <c:v>-17.5</c:v>
                </c:pt>
                <c:pt idx="12">
                  <c:v>-27.5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C-48CA-BE16-1C682062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228480"/>
        <c:axId val="1877776432"/>
      </c:lineChart>
      <c:catAx>
        <c:axId val="178922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Power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6432"/>
        <c:crosses val="autoZero"/>
        <c:auto val="1"/>
        <c:lblAlgn val="ctr"/>
        <c:lblOffset val="100"/>
        <c:noMultiLvlLbl val="0"/>
      </c:catAx>
      <c:valAx>
        <c:axId val="18777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28480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603611</xdr:colOff>
      <xdr:row>21</xdr:row>
      <xdr:rowOff>86270</xdr:rowOff>
    </xdr:from>
    <xdr:to>
      <xdr:col>24</xdr:col>
      <xdr:colOff>282755</xdr:colOff>
      <xdr:row>36</xdr:row>
      <xdr:rowOff>20683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6A492-6684-4A0A-B16D-B136F55F0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253624</xdr:colOff>
      <xdr:row>2</xdr:row>
      <xdr:rowOff>119234</xdr:rowOff>
    </xdr:from>
    <xdr:to>
      <xdr:col>82</xdr:col>
      <xdr:colOff>526039</xdr:colOff>
      <xdr:row>27</xdr:row>
      <xdr:rowOff>46844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014AF-B13E-421C-AA24-A5B252A2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215610</xdr:colOff>
      <xdr:row>45</xdr:row>
      <xdr:rowOff>92652</xdr:rowOff>
    </xdr:from>
    <xdr:to>
      <xdr:col>34</xdr:col>
      <xdr:colOff>207819</xdr:colOff>
      <xdr:row>73</xdr:row>
      <xdr:rowOff>130926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AA6F1-0943-4AD2-8714-5792C7905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64668</xdr:colOff>
      <xdr:row>25</xdr:row>
      <xdr:rowOff>18530</xdr:rowOff>
    </xdr:from>
    <xdr:to>
      <xdr:col>24</xdr:col>
      <xdr:colOff>41564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EC5F-512F-4950-873C-0D4F2313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13853</xdr:colOff>
      <xdr:row>73</xdr:row>
      <xdr:rowOff>55418</xdr:rowOff>
    </xdr:from>
    <xdr:to>
      <xdr:col>25</xdr:col>
      <xdr:colOff>540326</xdr:colOff>
      <xdr:row>98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99379-C866-4A35-8D9F-A5A3872C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244929</xdr:colOff>
      <xdr:row>1</xdr:row>
      <xdr:rowOff>114299</xdr:rowOff>
    </xdr:from>
    <xdr:to>
      <xdr:col>33</xdr:col>
      <xdr:colOff>549729</xdr:colOff>
      <xdr:row>16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90610-A4A1-4B21-A037-96FFC27B5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530582</xdr:colOff>
      <xdr:row>30</xdr:row>
      <xdr:rowOff>2609</xdr:rowOff>
    </xdr:from>
    <xdr:to>
      <xdr:col>25</xdr:col>
      <xdr:colOff>205499</xdr:colOff>
      <xdr:row>45</xdr:row>
      <xdr:rowOff>102438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CCE6A-61B0-4C89-8FE4-8A2EBA1E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2D00-47D9-4DBD-B67D-8D1F4DB717D6}">
  <dimension ref="A4:O54"/>
  <sheetViews>
    <sheetView topLeftCell="A25" zoomScale="85" zoomScaleNormal="85" workbookViewId="0">
      <selection activeCell="H33" sqref="H33"/>
    </sheetView>
  </sheetViews>
  <sheetFormatPr defaultRowHeight="14.4" x14ac:dyDescent="0.3"/>
  <sheetData>
    <row r="4" spans="1:14" x14ac:dyDescent="0.3">
      <c r="C4" t="s">
        <v>10</v>
      </c>
    </row>
    <row r="5" spans="1:14" x14ac:dyDescent="0.3">
      <c r="C5" t="s">
        <v>11</v>
      </c>
    </row>
    <row r="6" spans="1:14" x14ac:dyDescent="0.3">
      <c r="D6" t="s">
        <v>12</v>
      </c>
    </row>
    <row r="7" spans="1:14" x14ac:dyDescent="0.3">
      <c r="E7" t="s">
        <v>13</v>
      </c>
    </row>
    <row r="9" spans="1:14" x14ac:dyDescent="0.3">
      <c r="C9" t="s">
        <v>14</v>
      </c>
    </row>
    <row r="10" spans="1:14" x14ac:dyDescent="0.3">
      <c r="D10" t="s">
        <v>15</v>
      </c>
    </row>
    <row r="11" spans="1:14" ht="15" thickBot="1" x14ac:dyDescent="0.35">
      <c r="D11" t="s">
        <v>16</v>
      </c>
    </row>
    <row r="12" spans="1:14" x14ac:dyDescent="0.3">
      <c r="A12" t="s">
        <v>143</v>
      </c>
      <c r="B12" s="11" t="s">
        <v>17</v>
      </c>
      <c r="C12" s="4" t="s">
        <v>18</v>
      </c>
      <c r="D12" s="11">
        <v>2</v>
      </c>
      <c r="E12" s="11">
        <v>3</v>
      </c>
      <c r="F12" s="11">
        <v>4</v>
      </c>
      <c r="G12" s="11">
        <v>5</v>
      </c>
      <c r="H12" s="11">
        <v>6</v>
      </c>
      <c r="I12" s="11">
        <v>7</v>
      </c>
      <c r="J12" s="11">
        <v>8</v>
      </c>
      <c r="K12" s="11">
        <v>9</v>
      </c>
      <c r="L12" s="11">
        <v>10</v>
      </c>
    </row>
    <row r="13" spans="1:14" ht="15" thickBot="1" x14ac:dyDescent="0.35">
      <c r="B13" s="12"/>
      <c r="C13" s="5">
        <v>1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4" ht="15" thickBot="1" x14ac:dyDescent="0.35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>
        <f t="shared" ref="M14:M30" si="0">AVERAGE(C14:L14)</f>
        <v>0</v>
      </c>
      <c r="N14">
        <f>STDEV(C14:L14)</f>
        <v>0</v>
      </c>
    </row>
    <row r="15" spans="1:14" ht="15" thickBot="1" x14ac:dyDescent="0.35">
      <c r="B15" s="3">
        <v>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>
        <f t="shared" si="0"/>
        <v>0</v>
      </c>
      <c r="N15">
        <f t="shared" ref="N15:N30" si="1">STDEV(C15:L15)</f>
        <v>0</v>
      </c>
    </row>
    <row r="16" spans="1:14" ht="15" thickBot="1" x14ac:dyDescent="0.35">
      <c r="B16" s="3">
        <v>20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>
        <f t="shared" si="0"/>
        <v>0</v>
      </c>
      <c r="N16">
        <f t="shared" si="1"/>
        <v>0</v>
      </c>
    </row>
    <row r="17" spans="2:14" ht="15" thickBot="1" x14ac:dyDescent="0.35">
      <c r="B17" s="3">
        <v>30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>
        <f t="shared" si="0"/>
        <v>0</v>
      </c>
      <c r="N17">
        <f t="shared" si="1"/>
        <v>0</v>
      </c>
    </row>
    <row r="18" spans="2:14" ht="15" thickBot="1" x14ac:dyDescent="0.35">
      <c r="B18" s="3">
        <v>40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>
        <f t="shared" si="0"/>
        <v>0</v>
      </c>
      <c r="N18">
        <f t="shared" si="1"/>
        <v>0</v>
      </c>
    </row>
    <row r="19" spans="2:14" ht="15" thickBot="1" x14ac:dyDescent="0.35">
      <c r="B19" s="3">
        <v>50</v>
      </c>
      <c r="C19" s="3">
        <v>0</v>
      </c>
      <c r="D19" s="3">
        <v>0</v>
      </c>
      <c r="E19" s="3">
        <v>0</v>
      </c>
      <c r="F19" s="3">
        <v>0</v>
      </c>
      <c r="G19" s="3">
        <v>1E-4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>
        <f t="shared" si="0"/>
        <v>1.0000000000000001E-5</v>
      </c>
      <c r="N19">
        <f t="shared" si="1"/>
        <v>3.1622776601683789E-5</v>
      </c>
    </row>
    <row r="20" spans="2:14" ht="15" thickBot="1" x14ac:dyDescent="0.35">
      <c r="B20" s="3">
        <v>60</v>
      </c>
      <c r="C20" s="3">
        <v>0</v>
      </c>
      <c r="D20" s="3">
        <v>0</v>
      </c>
      <c r="E20" s="3">
        <v>0</v>
      </c>
      <c r="F20" s="3">
        <v>1E-4</v>
      </c>
      <c r="G20" s="3">
        <v>1E-4</v>
      </c>
      <c r="H20" s="3">
        <v>2.9999999999999997E-4</v>
      </c>
      <c r="I20" s="3">
        <v>1E-4</v>
      </c>
      <c r="J20" s="3">
        <v>0</v>
      </c>
      <c r="K20" s="3">
        <v>1E-4</v>
      </c>
      <c r="L20" s="3">
        <v>2.9999999999999997E-4</v>
      </c>
      <c r="M20">
        <f t="shared" si="0"/>
        <v>1E-4</v>
      </c>
      <c r="N20">
        <f t="shared" si="1"/>
        <v>1.1547005383792514E-4</v>
      </c>
    </row>
    <row r="21" spans="2:14" ht="15" thickBot="1" x14ac:dyDescent="0.35">
      <c r="B21" s="3">
        <v>70</v>
      </c>
      <c r="C21" s="3">
        <v>2.0000000000000001E-4</v>
      </c>
      <c r="D21" s="3">
        <v>2.0000000000000001E-4</v>
      </c>
      <c r="E21" s="3">
        <v>1E-4</v>
      </c>
      <c r="F21" s="3">
        <v>5.9999999999999995E-4</v>
      </c>
      <c r="G21" s="3">
        <v>2.9999999999999997E-4</v>
      </c>
      <c r="H21" s="3">
        <v>5.9999999999999995E-4</v>
      </c>
      <c r="I21" s="3">
        <v>2.0000000000000001E-4</v>
      </c>
      <c r="J21" s="3">
        <v>2.9999999999999997E-4</v>
      </c>
      <c r="K21" s="3">
        <v>1E-4</v>
      </c>
      <c r="L21" s="3">
        <v>4.0000000000000002E-4</v>
      </c>
      <c r="M21">
        <f t="shared" si="0"/>
        <v>2.9999999999999997E-4</v>
      </c>
      <c r="N21">
        <f t="shared" si="1"/>
        <v>1.8257418583505534E-4</v>
      </c>
    </row>
    <row r="22" spans="2:14" ht="15" thickBot="1" x14ac:dyDescent="0.35">
      <c r="B22" s="3">
        <v>80</v>
      </c>
      <c r="C22" s="3">
        <v>8.0000000000000004E-4</v>
      </c>
      <c r="D22" s="3">
        <v>5.9999999999999995E-4</v>
      </c>
      <c r="E22" s="3">
        <v>5.9999999999999995E-4</v>
      </c>
      <c r="F22" s="3">
        <v>8.0000000000000004E-4</v>
      </c>
      <c r="G22" s="3">
        <v>6.9999999999999999E-4</v>
      </c>
      <c r="H22" s="3">
        <v>5.0000000000000001E-4</v>
      </c>
      <c r="I22" s="3">
        <v>5.9999999999999995E-4</v>
      </c>
      <c r="J22" s="3">
        <v>1.1000000000000001E-3</v>
      </c>
      <c r="K22" s="3">
        <v>8.9999999999999998E-4</v>
      </c>
      <c r="L22" s="3">
        <v>6.9999999999999999E-4</v>
      </c>
      <c r="M22">
        <f t="shared" si="0"/>
        <v>7.2999999999999996E-4</v>
      </c>
      <c r="N22">
        <f t="shared" si="1"/>
        <v>1.7669811040931432E-4</v>
      </c>
    </row>
    <row r="23" spans="2:14" ht="15" thickBot="1" x14ac:dyDescent="0.35">
      <c r="B23" s="3">
        <v>90</v>
      </c>
      <c r="C23" s="3">
        <v>2.3999999999999998E-3</v>
      </c>
      <c r="D23" s="3">
        <v>2.3E-3</v>
      </c>
      <c r="E23" s="3">
        <v>2.2000000000000001E-3</v>
      </c>
      <c r="F23" s="3">
        <v>2.8E-3</v>
      </c>
      <c r="G23" s="3">
        <v>2.0999999999999999E-3</v>
      </c>
      <c r="H23" s="3">
        <v>1.8E-3</v>
      </c>
      <c r="I23" s="3">
        <v>1.6999999999999999E-3</v>
      </c>
      <c r="J23" s="3">
        <v>2.2000000000000001E-3</v>
      </c>
      <c r="K23" s="3">
        <v>1.9E-3</v>
      </c>
      <c r="L23" s="3">
        <v>2.5999999999999999E-3</v>
      </c>
      <c r="M23">
        <f t="shared" si="0"/>
        <v>2.1999999999999997E-3</v>
      </c>
      <c r="N23">
        <f t="shared" si="1"/>
        <v>3.4641016151377546E-4</v>
      </c>
    </row>
    <row r="24" spans="2:14" ht="15" thickBot="1" x14ac:dyDescent="0.35">
      <c r="B24" s="3">
        <v>100</v>
      </c>
      <c r="C24" s="3">
        <v>7.4999999999999997E-3</v>
      </c>
      <c r="D24" s="3">
        <v>7.1000000000000004E-3</v>
      </c>
      <c r="E24" s="3">
        <v>6.8999999999999999E-3</v>
      </c>
      <c r="F24" s="3">
        <v>5.7999999999999996E-3</v>
      </c>
      <c r="G24" s="3">
        <v>7.7999999999999996E-3</v>
      </c>
      <c r="H24" s="3">
        <v>9.1000000000000004E-3</v>
      </c>
      <c r="I24" s="3">
        <v>7.6E-3</v>
      </c>
      <c r="J24" s="3">
        <v>6.8999999999999999E-3</v>
      </c>
      <c r="K24" s="3">
        <v>3.0999999999999999E-3</v>
      </c>
      <c r="L24" s="3">
        <v>7.7000000000000002E-3</v>
      </c>
      <c r="M24">
        <f t="shared" si="0"/>
        <v>6.9500000000000004E-3</v>
      </c>
      <c r="N24">
        <f t="shared" si="1"/>
        <v>1.5918193644031628E-3</v>
      </c>
    </row>
    <row r="25" spans="2:14" ht="15" thickBot="1" x14ac:dyDescent="0.35">
      <c r="B25" s="3">
        <v>110</v>
      </c>
      <c r="C25" s="3">
        <v>2.1999999999999999E-2</v>
      </c>
      <c r="D25" s="3">
        <v>2.6100000000000002E-2</v>
      </c>
      <c r="E25" s="3">
        <v>1.9800000000000002E-2</v>
      </c>
      <c r="F25" s="3">
        <v>2.5700000000000001E-2</v>
      </c>
      <c r="G25" s="3">
        <v>2.1899999999999999E-2</v>
      </c>
      <c r="H25" s="3">
        <v>2.75E-2</v>
      </c>
      <c r="I25" s="3">
        <v>1.43E-2</v>
      </c>
      <c r="J25" s="3">
        <v>2.2800000000000001E-2</v>
      </c>
      <c r="K25" s="3">
        <v>3.4000000000000002E-2</v>
      </c>
      <c r="L25" s="3">
        <v>2.0400000000000001E-2</v>
      </c>
      <c r="M25">
        <f t="shared" si="0"/>
        <v>2.3450000000000006E-2</v>
      </c>
      <c r="N25">
        <f t="shared" si="1"/>
        <v>5.2816769222578186E-3</v>
      </c>
    </row>
    <row r="26" spans="2:14" ht="15" thickBot="1" x14ac:dyDescent="0.35">
      <c r="B26" s="3">
        <v>120</v>
      </c>
      <c r="C26" s="3">
        <v>0.31209999999999999</v>
      </c>
      <c r="D26" s="3">
        <v>0.31530000000000002</v>
      </c>
      <c r="E26" s="3">
        <v>0.30270000000000002</v>
      </c>
      <c r="F26" s="3">
        <v>0.30159999999999998</v>
      </c>
      <c r="G26" s="3">
        <v>0.31169999999999998</v>
      </c>
      <c r="H26" s="3">
        <v>0.307</v>
      </c>
      <c r="I26" s="3">
        <v>0.31519999999999998</v>
      </c>
      <c r="J26" s="3">
        <v>0.30559999999999998</v>
      </c>
      <c r="K26" s="3">
        <v>0.31030000000000002</v>
      </c>
      <c r="L26" s="3">
        <v>0.31230000000000002</v>
      </c>
      <c r="M26">
        <f t="shared" si="0"/>
        <v>0.30938000000000004</v>
      </c>
      <c r="N26">
        <f t="shared" si="1"/>
        <v>4.9009749596948139E-3</v>
      </c>
    </row>
    <row r="27" spans="2:14" ht="15" thickBot="1" x14ac:dyDescent="0.35">
      <c r="B27" s="3">
        <v>130</v>
      </c>
      <c r="C27" s="3">
        <v>0.62539999999999996</v>
      </c>
      <c r="D27" s="3">
        <v>0.62339999999999995</v>
      </c>
      <c r="E27" s="3">
        <v>0.61109999999999998</v>
      </c>
      <c r="F27" s="3">
        <v>0.61380000000000001</v>
      </c>
      <c r="G27" s="3">
        <v>0.61339999999999995</v>
      </c>
      <c r="H27" s="3">
        <v>0.61080000000000001</v>
      </c>
      <c r="I27" s="3">
        <v>0.61299999999999999</v>
      </c>
      <c r="J27" s="3">
        <v>0.61570000000000003</v>
      </c>
      <c r="K27" s="3">
        <v>0.60399999999999998</v>
      </c>
      <c r="L27" s="3">
        <v>0.62009999999999998</v>
      </c>
      <c r="M27">
        <f t="shared" si="0"/>
        <v>0.61507000000000001</v>
      </c>
      <c r="N27">
        <f t="shared" si="1"/>
        <v>6.3859307161220433E-3</v>
      </c>
    </row>
    <row r="28" spans="2:14" ht="15" thickBot="1" x14ac:dyDescent="0.35">
      <c r="B28" s="3">
        <v>140</v>
      </c>
      <c r="C28" s="3">
        <v>0.71730000000000005</v>
      </c>
      <c r="D28" s="3">
        <v>0.71870000000000001</v>
      </c>
      <c r="E28" s="3">
        <v>0.70220000000000005</v>
      </c>
      <c r="F28" s="3">
        <v>0.71089999999999998</v>
      </c>
      <c r="G28" s="3">
        <v>0.70660000000000001</v>
      </c>
      <c r="H28" s="3">
        <v>0.71130000000000004</v>
      </c>
      <c r="I28" s="3">
        <v>0.70730000000000004</v>
      </c>
      <c r="J28" s="3">
        <v>0.70830000000000004</v>
      </c>
      <c r="K28" s="3">
        <v>0.71719999999999995</v>
      </c>
      <c r="L28" s="3">
        <v>0.7147</v>
      </c>
      <c r="M28">
        <f t="shared" si="0"/>
        <v>0.71144999999999992</v>
      </c>
      <c r="N28">
        <f t="shared" si="1"/>
        <v>5.4463545402202397E-3</v>
      </c>
    </row>
    <row r="29" spans="2:14" ht="15" thickBot="1" x14ac:dyDescent="0.35">
      <c r="B29" s="3">
        <v>150</v>
      </c>
      <c r="C29" s="3">
        <v>0.73880000000000001</v>
      </c>
      <c r="D29" s="3">
        <v>0.73809999999999998</v>
      </c>
      <c r="E29" s="3">
        <v>0.73499999999999999</v>
      </c>
      <c r="F29" s="3">
        <v>0.72689999999999999</v>
      </c>
      <c r="G29" s="3">
        <v>0.73260000000000003</v>
      </c>
      <c r="H29" s="3">
        <v>0.7409</v>
      </c>
      <c r="I29" s="3">
        <v>0.73660000000000003</v>
      </c>
      <c r="J29" s="3">
        <v>0.74509999999999998</v>
      </c>
      <c r="K29" s="3">
        <v>0.72899999999999998</v>
      </c>
      <c r="L29" s="3">
        <v>0.73799999999999999</v>
      </c>
      <c r="M29">
        <f t="shared" si="0"/>
        <v>0.73610000000000009</v>
      </c>
      <c r="N29">
        <f t="shared" si="1"/>
        <v>5.4538467565970758E-3</v>
      </c>
    </row>
    <row r="30" spans="2:14" ht="15" thickBot="1" x14ac:dyDescent="0.35">
      <c r="B30" s="3">
        <v>160</v>
      </c>
      <c r="C30" s="3">
        <v>0.74399999999999999</v>
      </c>
      <c r="D30" s="3">
        <v>0.7369</v>
      </c>
      <c r="E30" s="3">
        <v>0.74760000000000004</v>
      </c>
      <c r="F30" s="3">
        <v>0.75139999999999996</v>
      </c>
      <c r="G30" s="3">
        <v>0.745</v>
      </c>
      <c r="H30" s="3">
        <v>0.74309999999999998</v>
      </c>
      <c r="I30" s="3">
        <v>0.74919999999999998</v>
      </c>
      <c r="J30" s="3">
        <v>0.75509999999999999</v>
      </c>
      <c r="K30" s="3">
        <v>0.753</v>
      </c>
      <c r="L30" s="3">
        <v>0.74339999999999995</v>
      </c>
      <c r="M30">
        <f t="shared" si="0"/>
        <v>0.74687000000000003</v>
      </c>
      <c r="N30">
        <f t="shared" si="1"/>
        <v>5.4689121404535293E-3</v>
      </c>
    </row>
    <row r="31" spans="2:14" x14ac:dyDescent="0.3">
      <c r="F31" t="s">
        <v>140</v>
      </c>
      <c r="H31" t="s">
        <v>144</v>
      </c>
    </row>
    <row r="32" spans="2:14" x14ac:dyDescent="0.3">
      <c r="H32">
        <f>-12+150-48</f>
        <v>90</v>
      </c>
    </row>
    <row r="33" spans="1:15" x14ac:dyDescent="0.3">
      <c r="A33" t="s">
        <v>142</v>
      </c>
    </row>
    <row r="34" spans="1:15" ht="15" thickBot="1" x14ac:dyDescent="0.35">
      <c r="B34" t="s">
        <v>138</v>
      </c>
    </row>
    <row r="35" spans="1:15" x14ac:dyDescent="0.3">
      <c r="C35" s="11" t="s">
        <v>17</v>
      </c>
      <c r="D35" s="4" t="s">
        <v>18</v>
      </c>
      <c r="E35" s="11">
        <v>2</v>
      </c>
      <c r="F35" s="11">
        <v>3</v>
      </c>
      <c r="G35" s="11">
        <v>4</v>
      </c>
      <c r="H35" s="11">
        <v>5</v>
      </c>
      <c r="I35" s="11">
        <v>6</v>
      </c>
      <c r="J35" s="11">
        <v>7</v>
      </c>
      <c r="K35" s="11">
        <v>8</v>
      </c>
      <c r="L35" s="11">
        <v>9</v>
      </c>
      <c r="M35" s="11">
        <v>10</v>
      </c>
    </row>
    <row r="36" spans="1:15" ht="15" thickBot="1" x14ac:dyDescent="0.35">
      <c r="C36" s="12"/>
      <c r="D36" s="5">
        <v>1</v>
      </c>
      <c r="E36" s="12"/>
      <c r="F36" s="12"/>
      <c r="G36" s="12"/>
      <c r="H36" s="12"/>
      <c r="I36" s="12"/>
      <c r="J36" s="12"/>
      <c r="K36" s="12"/>
      <c r="L36" s="12"/>
      <c r="M36" s="12"/>
    </row>
    <row r="37" spans="1:15" ht="15" thickBot="1" x14ac:dyDescent="0.35"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>
        <f t="shared" ref="N37:N53" si="2">AVERAGE(D37:M37)</f>
        <v>0</v>
      </c>
      <c r="O37">
        <f>STDEV(D37:M37)</f>
        <v>0</v>
      </c>
    </row>
    <row r="38" spans="1:15" ht="15" thickBot="1" x14ac:dyDescent="0.35">
      <c r="C38" s="3">
        <v>10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>
        <f t="shared" si="2"/>
        <v>0</v>
      </c>
      <c r="O38">
        <f t="shared" ref="O38:O53" si="3">STDEV(D38:M38)</f>
        <v>0</v>
      </c>
    </row>
    <row r="39" spans="1:15" ht="15" thickBot="1" x14ac:dyDescent="0.35">
      <c r="C39" s="3">
        <v>20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>
        <f t="shared" si="2"/>
        <v>0</v>
      </c>
      <c r="O39">
        <f t="shared" si="3"/>
        <v>0</v>
      </c>
    </row>
    <row r="40" spans="1:15" ht="15" thickBot="1" x14ac:dyDescent="0.35">
      <c r="C40" s="3">
        <v>30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>
        <f t="shared" si="2"/>
        <v>0</v>
      </c>
      <c r="O40">
        <f t="shared" si="3"/>
        <v>0</v>
      </c>
    </row>
    <row r="41" spans="1:15" ht="15" thickBot="1" x14ac:dyDescent="0.35">
      <c r="C41" s="3">
        <v>40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>
        <f t="shared" si="2"/>
        <v>0</v>
      </c>
      <c r="O41">
        <f t="shared" si="3"/>
        <v>0</v>
      </c>
    </row>
    <row r="42" spans="1:15" ht="15" thickBot="1" x14ac:dyDescent="0.35">
      <c r="C42" s="3">
        <v>50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>
        <f t="shared" si="2"/>
        <v>0</v>
      </c>
      <c r="O42">
        <f t="shared" si="3"/>
        <v>0</v>
      </c>
    </row>
    <row r="43" spans="1:15" ht="15" thickBot="1" x14ac:dyDescent="0.35">
      <c r="C43" s="3">
        <v>60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>
        <f t="shared" si="2"/>
        <v>0</v>
      </c>
      <c r="O43">
        <f t="shared" si="3"/>
        <v>0</v>
      </c>
    </row>
    <row r="44" spans="1:15" ht="15" thickBot="1" x14ac:dyDescent="0.35">
      <c r="C44" s="3">
        <v>70</v>
      </c>
      <c r="D44" s="3">
        <v>5.0000000000000002E-5</v>
      </c>
      <c r="E44" s="3">
        <v>1E-4</v>
      </c>
      <c r="F44" s="3">
        <v>0</v>
      </c>
      <c r="G44" s="3">
        <v>5.0000000000000002E-5</v>
      </c>
      <c r="H44" s="3">
        <v>1.4999999999999999E-4</v>
      </c>
      <c r="I44" s="3">
        <v>1E-4</v>
      </c>
      <c r="J44" s="3">
        <v>5.0000000000000002E-5</v>
      </c>
      <c r="K44" s="3">
        <v>0</v>
      </c>
      <c r="L44" s="3">
        <v>0</v>
      </c>
      <c r="M44" s="3">
        <v>1E-4</v>
      </c>
      <c r="N44">
        <f t="shared" si="2"/>
        <v>6.0000000000000008E-5</v>
      </c>
      <c r="O44">
        <f t="shared" si="3"/>
        <v>5.1639777949432221E-5</v>
      </c>
    </row>
    <row r="45" spans="1:15" ht="15" thickBot="1" x14ac:dyDescent="0.35">
      <c r="C45" s="3">
        <v>80</v>
      </c>
      <c r="D45" s="3">
        <v>0</v>
      </c>
      <c r="E45" s="3">
        <v>2.0000000000000001E-4</v>
      </c>
      <c r="F45" s="3">
        <v>1.4999999999999999E-4</v>
      </c>
      <c r="G45" s="3">
        <v>1E-4</v>
      </c>
      <c r="H45" s="3">
        <v>5.0000000000000001E-4</v>
      </c>
      <c r="I45" s="3">
        <v>2.0000000000000001E-4</v>
      </c>
      <c r="J45" s="3">
        <v>2.5000000000000001E-4</v>
      </c>
      <c r="K45" s="3">
        <v>2.0000000000000001E-4</v>
      </c>
      <c r="L45" s="3">
        <v>5.0000000000000002E-5</v>
      </c>
      <c r="M45" s="3">
        <v>2.0000000000000001E-4</v>
      </c>
      <c r="N45">
        <f t="shared" si="2"/>
        <v>1.85E-4</v>
      </c>
      <c r="O45">
        <f t="shared" si="3"/>
        <v>1.3550317749451895E-4</v>
      </c>
    </row>
    <row r="46" spans="1:15" ht="15" thickBot="1" x14ac:dyDescent="0.35">
      <c r="C46" s="3">
        <v>90</v>
      </c>
      <c r="D46" s="3">
        <v>4.0000000000000002E-4</v>
      </c>
      <c r="E46" s="3">
        <v>6.4999999999999997E-4</v>
      </c>
      <c r="F46" s="3">
        <v>4.4999999999999999E-4</v>
      </c>
      <c r="G46" s="3">
        <v>6.4999999999999997E-4</v>
      </c>
      <c r="H46" s="3">
        <v>4.0000000000000002E-4</v>
      </c>
      <c r="I46" s="3">
        <v>5.0000000000000002E-5</v>
      </c>
      <c r="J46" s="3">
        <v>4.4999999999999999E-4</v>
      </c>
      <c r="K46" s="3">
        <v>2.9999999999999997E-4</v>
      </c>
      <c r="L46" s="3">
        <v>7.5000000000000002E-4</v>
      </c>
      <c r="M46" s="3">
        <v>3.5E-4</v>
      </c>
      <c r="N46">
        <f t="shared" si="2"/>
        <v>4.4499999999999997E-4</v>
      </c>
      <c r="O46">
        <f t="shared" si="3"/>
        <v>2.0200385034834249E-4</v>
      </c>
    </row>
    <row r="47" spans="1:15" ht="15" thickBot="1" x14ac:dyDescent="0.35">
      <c r="C47" s="3">
        <v>100</v>
      </c>
      <c r="D47" s="3">
        <v>1.2999999999999999E-3</v>
      </c>
      <c r="E47" s="3">
        <v>1.5499999999999999E-3</v>
      </c>
      <c r="F47" s="3">
        <v>2.0999999999999999E-3</v>
      </c>
      <c r="G47" s="3">
        <v>1.2999999999999999E-3</v>
      </c>
      <c r="H47" s="3">
        <v>1.0499999999999999E-3</v>
      </c>
      <c r="I47" s="3">
        <v>8.9999999999999998E-4</v>
      </c>
      <c r="J47" s="3">
        <v>1.1999999999999999E-3</v>
      </c>
      <c r="K47" s="3">
        <v>8.0000000000000004E-4</v>
      </c>
      <c r="L47" s="3">
        <v>1.4E-3</v>
      </c>
      <c r="M47" s="3">
        <v>1.25E-3</v>
      </c>
      <c r="N47">
        <f t="shared" si="2"/>
        <v>1.2849999999999999E-3</v>
      </c>
      <c r="O47">
        <f t="shared" si="3"/>
        <v>3.644249656041083E-4</v>
      </c>
    </row>
    <row r="48" spans="1:15" ht="15" thickBot="1" x14ac:dyDescent="0.35">
      <c r="C48" s="3">
        <v>110</v>
      </c>
      <c r="D48" s="3">
        <v>2.65E-3</v>
      </c>
      <c r="E48" s="3">
        <v>4.4999999999999997E-3</v>
      </c>
      <c r="F48" s="3">
        <v>7.3000000000000001E-3</v>
      </c>
      <c r="G48" s="3">
        <v>5.2500000000000003E-3</v>
      </c>
      <c r="H48" s="3">
        <v>3.7000000000000002E-3</v>
      </c>
      <c r="I48" s="3">
        <v>6.3499999999999997E-3</v>
      </c>
      <c r="J48" s="3">
        <v>1.8500000000000001E-3</v>
      </c>
      <c r="K48" s="3">
        <v>2.5000000000000001E-3</v>
      </c>
      <c r="L48" s="3">
        <v>5.7499999999999999E-3</v>
      </c>
      <c r="M48" s="3">
        <v>6.2500000000000003E-3</v>
      </c>
      <c r="N48">
        <f t="shared" si="2"/>
        <v>4.6100000000000004E-3</v>
      </c>
      <c r="O48">
        <f t="shared" si="3"/>
        <v>1.8682731182684304E-3</v>
      </c>
    </row>
    <row r="49" spans="3:15" ht="15" thickBot="1" x14ac:dyDescent="0.35">
      <c r="C49" s="3">
        <v>120</v>
      </c>
      <c r="D49" s="3">
        <v>8.745E-2</v>
      </c>
      <c r="E49" s="3">
        <v>8.2500000000000004E-2</v>
      </c>
      <c r="F49" s="3">
        <v>8.2100000000000006E-2</v>
      </c>
      <c r="G49" s="3">
        <v>8.5099999999999995E-2</v>
      </c>
      <c r="H49" s="3">
        <v>8.0549999999999997E-2</v>
      </c>
      <c r="I49" s="3">
        <v>8.5250000000000006E-2</v>
      </c>
      <c r="J49" s="3">
        <v>8.7550000000000003E-2</v>
      </c>
      <c r="K49" s="3">
        <v>8.6249999999999993E-2</v>
      </c>
      <c r="L49" s="3">
        <v>8.5349999999999995E-2</v>
      </c>
      <c r="M49" s="3">
        <v>8.1850000000000006E-2</v>
      </c>
      <c r="N49">
        <f t="shared" si="2"/>
        <v>8.4394999999999998E-2</v>
      </c>
      <c r="O49">
        <f t="shared" si="3"/>
        <v>2.4717796108157451E-3</v>
      </c>
    </row>
    <row r="50" spans="3:15" ht="15" thickBot="1" x14ac:dyDescent="0.35">
      <c r="C50" s="3">
        <v>130</v>
      </c>
      <c r="D50" s="3">
        <v>0.33139999999999997</v>
      </c>
      <c r="E50" s="3">
        <v>0.32750000000000001</v>
      </c>
      <c r="F50" s="3">
        <v>0.32784999999999997</v>
      </c>
      <c r="G50" s="3">
        <v>0.32855000000000001</v>
      </c>
      <c r="H50" s="3">
        <v>0.33595000000000003</v>
      </c>
      <c r="I50" s="3">
        <v>0.32750000000000001</v>
      </c>
      <c r="J50" s="3">
        <v>0.32379999999999998</v>
      </c>
      <c r="K50" s="3">
        <v>0.32555000000000001</v>
      </c>
      <c r="L50" s="3">
        <v>0.32984999999999998</v>
      </c>
      <c r="M50" s="3">
        <v>0.33310000000000001</v>
      </c>
      <c r="N50">
        <f t="shared" si="2"/>
        <v>0.32910499999999998</v>
      </c>
      <c r="O50">
        <f t="shared" si="3"/>
        <v>3.597101456574298E-3</v>
      </c>
    </row>
    <row r="51" spans="3:15" ht="15" thickBot="1" x14ac:dyDescent="0.35">
      <c r="C51" s="3">
        <v>140</v>
      </c>
      <c r="D51" s="3">
        <v>0.4496</v>
      </c>
      <c r="E51" s="3">
        <v>0.44235000000000002</v>
      </c>
      <c r="F51" s="3">
        <v>0.44440000000000002</v>
      </c>
      <c r="G51" s="3">
        <v>0.43754999999999999</v>
      </c>
      <c r="H51" s="3">
        <v>0.44805</v>
      </c>
      <c r="I51" s="3">
        <v>0.44419999999999998</v>
      </c>
      <c r="J51" s="3">
        <v>0.44405</v>
      </c>
      <c r="K51" s="3">
        <v>0.43855</v>
      </c>
      <c r="L51" s="3">
        <v>0.44500000000000001</v>
      </c>
      <c r="M51" s="3">
        <v>0.44355</v>
      </c>
      <c r="N51">
        <f t="shared" si="2"/>
        <v>0.44372999999999985</v>
      </c>
      <c r="O51">
        <f t="shared" si="3"/>
        <v>3.688811913520849E-3</v>
      </c>
    </row>
    <row r="52" spans="3:15" ht="15" thickBot="1" x14ac:dyDescent="0.35">
      <c r="C52" s="3">
        <v>150</v>
      </c>
      <c r="D52" s="3">
        <v>0.48249999999999998</v>
      </c>
      <c r="E52" s="3">
        <v>0.47749999999999998</v>
      </c>
      <c r="F52" s="3">
        <v>0.47994999999999999</v>
      </c>
      <c r="G52" s="3">
        <v>0.48659999999999998</v>
      </c>
      <c r="H52" s="3">
        <v>0.48670000000000002</v>
      </c>
      <c r="I52" s="3">
        <v>0.48054999999999998</v>
      </c>
      <c r="J52" s="3">
        <v>0.48209999999999997</v>
      </c>
      <c r="K52" s="3">
        <v>0.48180000000000001</v>
      </c>
      <c r="L52" s="3">
        <v>0.48215000000000002</v>
      </c>
      <c r="M52" s="3">
        <v>0.48235</v>
      </c>
      <c r="N52">
        <f t="shared" si="2"/>
        <v>0.48222000000000004</v>
      </c>
      <c r="O52">
        <f t="shared" si="3"/>
        <v>2.7842014614208165E-3</v>
      </c>
    </row>
    <row r="53" spans="3:15" ht="15" thickBot="1" x14ac:dyDescent="0.35">
      <c r="C53" s="3">
        <v>160</v>
      </c>
      <c r="D53" s="3">
        <v>0.49559999999999998</v>
      </c>
      <c r="E53" s="3">
        <v>0.48959999999999998</v>
      </c>
      <c r="F53" s="3">
        <v>0.4955</v>
      </c>
      <c r="G53" s="3">
        <v>0.49630000000000002</v>
      </c>
      <c r="H53" s="3">
        <v>0.4874</v>
      </c>
      <c r="I53" s="3">
        <v>0.48864999999999997</v>
      </c>
      <c r="J53" s="3">
        <v>0.49740000000000001</v>
      </c>
      <c r="K53" s="3">
        <v>0.49280000000000002</v>
      </c>
      <c r="L53" s="3">
        <v>0.49199999999999999</v>
      </c>
      <c r="M53" s="3">
        <v>0.48804999999999998</v>
      </c>
      <c r="N53">
        <f t="shared" si="2"/>
        <v>0.49233000000000005</v>
      </c>
      <c r="O53">
        <f t="shared" si="3"/>
        <v>3.7439729343751137E-3</v>
      </c>
    </row>
    <row r="54" spans="3:15" x14ac:dyDescent="0.3">
      <c r="G54" t="s">
        <v>139</v>
      </c>
      <c r="J54">
        <f>-150+65+12</f>
        <v>-73</v>
      </c>
    </row>
  </sheetData>
  <mergeCells count="20">
    <mergeCell ref="H12:H13"/>
    <mergeCell ref="B12:B13"/>
    <mergeCell ref="D12:D13"/>
    <mergeCell ref="E12:E13"/>
    <mergeCell ref="F12:F13"/>
    <mergeCell ref="G12:G13"/>
    <mergeCell ref="C35:C36"/>
    <mergeCell ref="E35:E36"/>
    <mergeCell ref="F35:F36"/>
    <mergeCell ref="G35:G36"/>
    <mergeCell ref="H35:H36"/>
    <mergeCell ref="J35:J36"/>
    <mergeCell ref="K35:K36"/>
    <mergeCell ref="L35:L36"/>
    <mergeCell ref="M35:M36"/>
    <mergeCell ref="I12:I13"/>
    <mergeCell ref="J12:J13"/>
    <mergeCell ref="K12:K13"/>
    <mergeCell ref="L12:L13"/>
    <mergeCell ref="I35:I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0197-9B83-4702-9689-0B5A187B06C6}">
  <dimension ref="A3:DF39"/>
  <sheetViews>
    <sheetView topLeftCell="E9" zoomScale="55" zoomScaleNormal="55" workbookViewId="0">
      <selection activeCell="AN64" sqref="AN64"/>
    </sheetView>
  </sheetViews>
  <sheetFormatPr defaultRowHeight="14.4" x14ac:dyDescent="0.3"/>
  <sheetData>
    <row r="3" spans="1:110" x14ac:dyDescent="0.3">
      <c r="A3" t="s">
        <v>19</v>
      </c>
    </row>
    <row r="4" spans="1:110" x14ac:dyDescent="0.3">
      <c r="B4" t="s">
        <v>20</v>
      </c>
    </row>
    <row r="5" spans="1:110" ht="15" thickBot="1" x14ac:dyDescent="0.35">
      <c r="C5" t="s">
        <v>21</v>
      </c>
    </row>
    <row r="6" spans="1:110" ht="43.8" thickBot="1" x14ac:dyDescent="0.35">
      <c r="B6" s="3" t="s">
        <v>22</v>
      </c>
      <c r="C6" s="13">
        <v>0</v>
      </c>
      <c r="D6" s="14"/>
      <c r="E6" s="14"/>
      <c r="F6" s="14"/>
      <c r="G6" s="14"/>
      <c r="H6" s="14"/>
      <c r="I6" s="14"/>
      <c r="J6" s="14"/>
      <c r="K6" s="14"/>
      <c r="L6" s="15"/>
      <c r="M6" s="8"/>
      <c r="N6" s="8"/>
      <c r="O6" s="13">
        <v>45</v>
      </c>
      <c r="P6" s="14"/>
      <c r="Q6" s="14"/>
      <c r="R6" s="14"/>
      <c r="S6" s="14"/>
      <c r="T6" s="14"/>
      <c r="U6" s="14"/>
      <c r="V6" s="14"/>
      <c r="W6" s="14"/>
      <c r="X6" s="15"/>
      <c r="Y6" s="8"/>
      <c r="Z6" s="8"/>
      <c r="AA6" s="13">
        <v>90</v>
      </c>
      <c r="AB6" s="14"/>
      <c r="AC6" s="14"/>
      <c r="AD6" s="14"/>
      <c r="AE6" s="14"/>
      <c r="AF6" s="14"/>
      <c r="AG6" s="14"/>
      <c r="AH6" s="14"/>
      <c r="AI6" s="14"/>
      <c r="AJ6" s="15"/>
      <c r="AK6" s="8"/>
      <c r="AL6" s="8"/>
      <c r="AM6" s="13">
        <v>135</v>
      </c>
      <c r="AN6" s="14"/>
      <c r="AO6" s="14"/>
      <c r="AP6" s="14"/>
      <c r="AQ6" s="14"/>
      <c r="AR6" s="14"/>
      <c r="AS6" s="14"/>
      <c r="AT6" s="14"/>
      <c r="AU6" s="14"/>
      <c r="AV6" s="15"/>
      <c r="AW6" s="8"/>
      <c r="AX6" s="8"/>
      <c r="AY6" s="13">
        <v>180</v>
      </c>
      <c r="AZ6" s="14"/>
      <c r="BA6" s="14"/>
      <c r="BB6" s="14"/>
      <c r="BC6" s="14"/>
      <c r="BD6" s="14"/>
      <c r="BE6" s="14"/>
      <c r="BF6" s="14"/>
      <c r="BG6" s="14"/>
      <c r="BH6" s="15"/>
      <c r="BI6" s="8"/>
      <c r="BJ6" s="8"/>
      <c r="BK6" s="13">
        <v>225</v>
      </c>
      <c r="BL6" s="14"/>
      <c r="BM6" s="14"/>
      <c r="BN6" s="14"/>
      <c r="BO6" s="14"/>
      <c r="BP6" s="14"/>
      <c r="BQ6" s="14"/>
      <c r="BR6" s="14"/>
      <c r="BS6" s="14"/>
      <c r="BT6" s="15"/>
      <c r="BU6" s="8"/>
      <c r="BV6" s="8"/>
      <c r="BW6" s="13">
        <v>270</v>
      </c>
      <c r="BX6" s="14"/>
      <c r="BY6" s="14"/>
      <c r="BZ6" s="14"/>
      <c r="CA6" s="14"/>
      <c r="CB6" s="14"/>
      <c r="CC6" s="14"/>
      <c r="CD6" s="14"/>
      <c r="CE6" s="14"/>
      <c r="CF6" s="15"/>
      <c r="CG6" s="8"/>
      <c r="CH6" s="8"/>
      <c r="CI6" s="13">
        <v>315</v>
      </c>
      <c r="CJ6" s="14"/>
      <c r="CK6" s="14"/>
      <c r="CL6" s="14"/>
      <c r="CM6" s="14"/>
      <c r="CN6" s="14"/>
      <c r="CO6" s="14"/>
      <c r="CP6" s="14"/>
      <c r="CQ6" s="14"/>
      <c r="CR6" s="15"/>
      <c r="CS6" s="8"/>
      <c r="CT6" s="8"/>
      <c r="CU6" s="13">
        <v>360</v>
      </c>
      <c r="CV6" s="14"/>
      <c r="CW6" s="14"/>
      <c r="CX6" s="14"/>
      <c r="CY6" s="14"/>
      <c r="CZ6" s="14"/>
      <c r="DA6" s="14"/>
      <c r="DB6" s="14"/>
      <c r="DC6" s="14"/>
      <c r="DD6" s="15"/>
    </row>
    <row r="7" spans="1:110" ht="15" thickBot="1" x14ac:dyDescent="0.35">
      <c r="B7" s="3">
        <v>0.5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f>AVERAGE(C7:L7)</f>
        <v>0</v>
      </c>
      <c r="N7" s="3">
        <f>_xlfn.STDEV.P(C7:L7)</f>
        <v>0</v>
      </c>
      <c r="O7" s="3">
        <v>1.47E-2</v>
      </c>
      <c r="P7" s="3">
        <v>1.2200000000000001E-2</v>
      </c>
      <c r="Q7" s="3">
        <v>1.1299999999999999E-2</v>
      </c>
      <c r="R7" s="3">
        <v>1.11E-2</v>
      </c>
      <c r="S7" s="3" t="s">
        <v>23</v>
      </c>
      <c r="T7" s="3">
        <v>1.9699999999999999E-2</v>
      </c>
      <c r="U7" s="3">
        <v>1.6400000000000001E-2</v>
      </c>
      <c r="V7" s="3">
        <v>1.8499999999999999E-2</v>
      </c>
      <c r="W7" s="3">
        <v>2.12E-2</v>
      </c>
      <c r="X7" s="3">
        <v>1.47E-2</v>
      </c>
      <c r="Y7" s="3">
        <f>AVERAGE(O7:X7)</f>
        <v>1.5533333333333331E-2</v>
      </c>
      <c r="Z7" s="3">
        <f>_xlfn.STDEV.P(O7:X7)</f>
        <v>3.4816981808051973E-3</v>
      </c>
      <c r="AA7" s="3">
        <v>2.6599999999999999E-2</v>
      </c>
      <c r="AB7" s="3">
        <v>3.9300000000000002E-2</v>
      </c>
      <c r="AC7" s="3">
        <v>3.9600000000000003E-2</v>
      </c>
      <c r="AD7" s="3">
        <v>2.75E-2</v>
      </c>
      <c r="AE7" s="3">
        <v>1.8599999999999998E-2</v>
      </c>
      <c r="AF7" s="3">
        <v>3.9300000000000002E-2</v>
      </c>
      <c r="AG7" s="3">
        <v>4.53E-2</v>
      </c>
      <c r="AH7" s="3">
        <v>3.8600000000000002E-2</v>
      </c>
      <c r="AI7" s="3">
        <v>3.7400000000000003E-2</v>
      </c>
      <c r="AJ7" s="3">
        <v>3.1099999999999999E-2</v>
      </c>
      <c r="AK7" s="3">
        <f>AVERAGE(AA7:AJ7)</f>
        <v>3.4330000000000006E-2</v>
      </c>
      <c r="AL7" s="3">
        <f>_xlfn.STDEV.P(AA7:AJ7)</f>
        <v>7.6775061055006496E-3</v>
      </c>
      <c r="AM7" s="3">
        <v>5.7599999999999998E-2</v>
      </c>
      <c r="AN7" s="3">
        <v>4.2900000000000001E-2</v>
      </c>
      <c r="AO7" s="3">
        <v>5.2600000000000001E-2</v>
      </c>
      <c r="AP7" s="3">
        <v>4.8500000000000001E-2</v>
      </c>
      <c r="AQ7" s="3">
        <v>5.2999999999999999E-2</v>
      </c>
      <c r="AR7" s="3">
        <v>4.8399999999999999E-2</v>
      </c>
      <c r="AS7" s="3">
        <v>3.7400000000000003E-2</v>
      </c>
      <c r="AT7" s="3">
        <v>4.65E-2</v>
      </c>
      <c r="AU7" s="3">
        <v>4.1099999999999998E-2</v>
      </c>
      <c r="AV7" s="3">
        <v>5.91E-2</v>
      </c>
      <c r="AW7" s="3">
        <f>AVERAGE(AM7:AV7)</f>
        <v>4.8709999999999989E-2</v>
      </c>
      <c r="AX7" s="3">
        <f>_xlfn.STDEV.P(AM7:AV7)</f>
        <v>6.6717988578793349E-3</v>
      </c>
      <c r="AY7" s="3">
        <v>2.8299999999999999E-2</v>
      </c>
      <c r="AZ7" s="3">
        <v>3.8100000000000002E-2</v>
      </c>
      <c r="BA7" s="3">
        <v>3.1199999999999999E-2</v>
      </c>
      <c r="BB7" s="3">
        <v>3.6299999999999999E-2</v>
      </c>
      <c r="BC7" s="3">
        <v>4.53E-2</v>
      </c>
      <c r="BD7" s="3">
        <v>3.1699999999999999E-2</v>
      </c>
      <c r="BE7" s="3">
        <v>3.1300000000000001E-2</v>
      </c>
      <c r="BF7" s="3">
        <v>3.5799999999999998E-2</v>
      </c>
      <c r="BG7" s="3">
        <v>3.5499999999999997E-2</v>
      </c>
      <c r="BH7" s="3">
        <v>4.65E-2</v>
      </c>
      <c r="BI7" s="3">
        <f>AVERAGE(AY7:BH7)</f>
        <v>3.5999999999999997E-2</v>
      </c>
      <c r="BJ7" s="3">
        <f>_xlfn.STDEV.P(AY7:BH7)</f>
        <v>5.6959634830290127E-3</v>
      </c>
      <c r="BK7" s="3">
        <v>5.6000000000000001E-2</v>
      </c>
      <c r="BL7" s="3">
        <v>3.3500000000000002E-2</v>
      </c>
      <c r="BM7" s="3">
        <v>6.0499999999999998E-2</v>
      </c>
      <c r="BN7" s="3">
        <v>6.4100000000000004E-2</v>
      </c>
      <c r="BO7" s="3">
        <v>4.0899999999999999E-2</v>
      </c>
      <c r="BP7" s="3">
        <v>7.5499999999999998E-2</v>
      </c>
      <c r="BQ7" s="3">
        <v>6.5500000000000003E-2</v>
      </c>
      <c r="BR7" s="3">
        <v>4.2200000000000001E-2</v>
      </c>
      <c r="BS7" s="3">
        <v>3.7400000000000003E-2</v>
      </c>
      <c r="BT7" s="3">
        <v>6.0699999999999997E-2</v>
      </c>
      <c r="BU7" s="3">
        <f>AVERAGE(BK7:BT7)</f>
        <v>5.3629999999999997E-2</v>
      </c>
      <c r="BV7" s="3">
        <f>_xlfn.STDEV.P(BK7:BT7)</f>
        <v>1.3390074682390677E-2</v>
      </c>
      <c r="BW7" s="3">
        <v>4.1500000000000002E-2</v>
      </c>
      <c r="BX7" s="3">
        <v>4.1000000000000002E-2</v>
      </c>
      <c r="BY7" s="3">
        <v>4.3799999999999999E-2</v>
      </c>
      <c r="BZ7" s="3">
        <v>5.91E-2</v>
      </c>
      <c r="CA7" s="3">
        <v>5.4199999999999998E-2</v>
      </c>
      <c r="CB7" s="3">
        <v>4.7899999999999998E-2</v>
      </c>
      <c r="CC7" s="3">
        <v>5.8999999999999997E-2</v>
      </c>
      <c r="CD7" s="3">
        <v>6.8199999999999997E-2</v>
      </c>
      <c r="CE7" s="3">
        <v>4.4499999999999998E-2</v>
      </c>
      <c r="CF7" s="3">
        <v>1.9E-2</v>
      </c>
      <c r="CG7" s="3">
        <f>AVERAGE(BW7:CF7)</f>
        <v>4.7819999999999994E-2</v>
      </c>
      <c r="CH7" s="3">
        <f>_xlfn.STDEV.P(BW7:CF7)</f>
        <v>1.2855022364819122E-2</v>
      </c>
      <c r="CI7" s="3">
        <v>2.86E-2</v>
      </c>
      <c r="CJ7" s="3">
        <v>1.6199999999999999E-2</v>
      </c>
      <c r="CK7" s="3">
        <v>2.6200000000000001E-2</v>
      </c>
      <c r="CL7" s="3">
        <v>3.9E-2</v>
      </c>
      <c r="CM7" s="3">
        <v>2.7900000000000001E-2</v>
      </c>
      <c r="CN7" s="3">
        <v>1.6500000000000001E-2</v>
      </c>
      <c r="CO7" s="3">
        <v>3.7499999999999999E-2</v>
      </c>
      <c r="CP7" s="3">
        <v>2.87E-2</v>
      </c>
      <c r="CQ7" s="3">
        <v>3.1300000000000001E-2</v>
      </c>
      <c r="CR7" s="3">
        <v>1.95E-2</v>
      </c>
      <c r="CS7" s="3">
        <f>AVERAGE(CI7:CR7)</f>
        <v>2.7140000000000008E-2</v>
      </c>
      <c r="CT7" s="3">
        <f>_xlfn.STDEV.P(CI7:CR7)</f>
        <v>7.500559979094862E-3</v>
      </c>
      <c r="CU7" s="3">
        <v>2.2499999999999999E-2</v>
      </c>
      <c r="CV7" s="3">
        <v>4.24E-2</v>
      </c>
      <c r="CW7" s="3">
        <v>3.4000000000000002E-2</v>
      </c>
      <c r="CX7" s="3">
        <v>2.5600000000000001E-2</v>
      </c>
      <c r="CY7" s="3">
        <v>3.04E-2</v>
      </c>
      <c r="CZ7" s="3">
        <v>2.9499999999999998E-2</v>
      </c>
      <c r="DA7" s="3">
        <v>2.8500000000000001E-2</v>
      </c>
      <c r="DB7" s="3">
        <v>2.2100000000000002E-2</v>
      </c>
      <c r="DC7" s="3">
        <v>2.6599999999999999E-2</v>
      </c>
      <c r="DD7" s="3">
        <v>3.0599999999999999E-2</v>
      </c>
      <c r="DE7" s="3">
        <f>AVERAGE(CU7:DD7)</f>
        <v>2.9220000000000003E-2</v>
      </c>
      <c r="DF7" s="3">
        <f>_xlfn.STDEV.P(CU7:DD7)</f>
        <v>5.6238421030466229E-3</v>
      </c>
    </row>
    <row r="8" spans="1:110" ht="15" thickBot="1" x14ac:dyDescent="0.35">
      <c r="B8" s="3">
        <v>0.6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 t="shared" ref="M8:M12" si="0">AVERAGE(C8:L8)</f>
        <v>0</v>
      </c>
      <c r="N8" s="3">
        <f t="shared" ref="N8:N12" si="1">_xlfn.STDEV.P(C8:L8)</f>
        <v>0</v>
      </c>
      <c r="O8" s="3">
        <v>1.6500000000000001E-2</v>
      </c>
      <c r="P8" s="3">
        <v>1.3100000000000001E-2</v>
      </c>
      <c r="Q8" s="3">
        <v>1.8200000000000001E-2</v>
      </c>
      <c r="R8" s="3">
        <v>1.5800000000000002E-2</v>
      </c>
      <c r="S8" s="3">
        <v>2.2700000000000001E-2</v>
      </c>
      <c r="T8" s="3">
        <v>1.26E-2</v>
      </c>
      <c r="U8" s="3">
        <v>1.5299999999999999E-2</v>
      </c>
      <c r="V8" s="3">
        <v>2.3400000000000001E-2</v>
      </c>
      <c r="W8" s="3">
        <v>1.0999999999999999E-2</v>
      </c>
      <c r="X8" s="3">
        <v>1.2E-2</v>
      </c>
      <c r="Y8" s="3">
        <f t="shared" ref="Y8:Y12" si="2">AVERAGE(O8:X8)</f>
        <v>1.6060000000000001E-2</v>
      </c>
      <c r="Z8" s="3">
        <f t="shared" ref="Z8:Z12" si="3">_xlfn.STDEV.P(O8:X8)</f>
        <v>4.0768124803576547E-3</v>
      </c>
      <c r="AA8" s="3">
        <v>4.5999999999999999E-2</v>
      </c>
      <c r="AB8" s="3">
        <v>4.1399999999999999E-2</v>
      </c>
      <c r="AC8" s="3">
        <v>4.4999999999999998E-2</v>
      </c>
      <c r="AD8" s="3">
        <v>5.04E-2</v>
      </c>
      <c r="AE8" s="3">
        <v>2.3599999999999999E-2</v>
      </c>
      <c r="AF8" s="3">
        <v>4.1200000000000001E-2</v>
      </c>
      <c r="AG8" s="3">
        <v>3.9899999999999998E-2</v>
      </c>
      <c r="AH8" s="3">
        <v>5.0599999999999999E-2</v>
      </c>
      <c r="AI8" s="3">
        <v>2.2800000000000001E-2</v>
      </c>
      <c r="AJ8" s="3">
        <v>4.4200000000000003E-2</v>
      </c>
      <c r="AK8" s="3">
        <f t="shared" ref="AK8:AK12" si="4">AVERAGE(AA8:AJ8)</f>
        <v>4.0510000000000004E-2</v>
      </c>
      <c r="AL8" s="3">
        <f t="shared" ref="AL8:AL12" si="5">_xlfn.STDEV.P(AA8:AJ8)</f>
        <v>9.2992956722538715E-3</v>
      </c>
      <c r="AM8" s="3">
        <v>0.06</v>
      </c>
      <c r="AN8" s="3">
        <v>7.1199999999999999E-2</v>
      </c>
      <c r="AO8" s="3">
        <v>5.7700000000000001E-2</v>
      </c>
      <c r="AP8" s="3">
        <v>3.6600000000000001E-2</v>
      </c>
      <c r="AQ8" s="3">
        <v>7.8399999999999997E-2</v>
      </c>
      <c r="AR8" s="3">
        <v>7.9399999999999998E-2</v>
      </c>
      <c r="AS8" s="3">
        <v>5.8799999999999998E-2</v>
      </c>
      <c r="AT8" s="3">
        <v>5.9499999999999997E-2</v>
      </c>
      <c r="AU8" s="3">
        <v>5.3800000000000001E-2</v>
      </c>
      <c r="AV8" s="3">
        <v>4.4200000000000003E-2</v>
      </c>
      <c r="AW8" s="3">
        <f t="shared" ref="AW8:AW12" si="6">AVERAGE(AM8:AV8)</f>
        <v>5.9959999999999999E-2</v>
      </c>
      <c r="AX8" s="3">
        <f t="shared" ref="AX8:AX12" si="7">_xlfn.STDEV.P(AM8:AV8)</f>
        <v>1.2972910236334761E-2</v>
      </c>
      <c r="AY8" s="3">
        <v>3.7900000000000003E-2</v>
      </c>
      <c r="AZ8" s="3">
        <v>4.7899999999999998E-2</v>
      </c>
      <c r="BA8" s="3">
        <v>4.6399999999999997E-2</v>
      </c>
      <c r="BB8" s="3">
        <v>5.7200000000000001E-2</v>
      </c>
      <c r="BC8" s="3">
        <v>4.7300000000000002E-2</v>
      </c>
      <c r="BD8" s="3">
        <v>4.4600000000000001E-2</v>
      </c>
      <c r="BE8" s="3">
        <v>4.6300000000000001E-2</v>
      </c>
      <c r="BF8" s="3" t="s">
        <v>24</v>
      </c>
      <c r="BG8" s="3">
        <v>3.15E-2</v>
      </c>
      <c r="BH8" s="3">
        <v>5.2900000000000003E-2</v>
      </c>
      <c r="BI8" s="3">
        <f t="shared" ref="BI8:BI12" si="8">AVERAGE(AY8:BH8)</f>
        <v>4.5777777777777778E-2</v>
      </c>
      <c r="BJ8" s="3">
        <f t="shared" ref="BJ8:BJ12" si="9">_xlfn.STDEV.P(AY8:BH8)</f>
        <v>7.1178613794653459E-3</v>
      </c>
      <c r="BK8" s="3">
        <v>8.2400000000000001E-2</v>
      </c>
      <c r="BL8" s="3">
        <v>8.1100000000000005E-2</v>
      </c>
      <c r="BM8" s="3">
        <v>7.6700000000000004E-2</v>
      </c>
      <c r="BN8" s="3">
        <v>8.9300000000000004E-2</v>
      </c>
      <c r="BO8" s="3">
        <v>9.5200000000000007E-2</v>
      </c>
      <c r="BP8" s="3">
        <v>0.1</v>
      </c>
      <c r="BQ8" s="3">
        <v>6.8500000000000005E-2</v>
      </c>
      <c r="BR8" s="3">
        <v>7.4300000000000005E-2</v>
      </c>
      <c r="BS8" s="3">
        <v>4.4499999999999998E-2</v>
      </c>
      <c r="BT8" s="3">
        <v>4.6100000000000002E-2</v>
      </c>
      <c r="BU8" s="3">
        <f t="shared" ref="BU8:BU12" si="10">AVERAGE(BK8:BT8)</f>
        <v>7.5810000000000016E-2</v>
      </c>
      <c r="BV8" s="3">
        <f t="shared" ref="BV8:BV12" si="11">_xlfn.STDEV.P(BK8:BT8)</f>
        <v>1.770318897826037E-2</v>
      </c>
      <c r="BW8" s="3">
        <v>4.1200000000000001E-2</v>
      </c>
      <c r="BX8" s="3">
        <v>3.85E-2</v>
      </c>
      <c r="BY8" s="3">
        <v>6.6299999999999998E-2</v>
      </c>
      <c r="BZ8" s="3">
        <v>6.3100000000000003E-2</v>
      </c>
      <c r="CA8" s="3">
        <v>5.8999999999999997E-2</v>
      </c>
      <c r="CB8" s="3">
        <v>8.0199999999999994E-2</v>
      </c>
      <c r="CC8" s="3">
        <v>6.8099999999999994E-2</v>
      </c>
      <c r="CD8" s="3">
        <v>5.8999999999999997E-2</v>
      </c>
      <c r="CE8" s="3">
        <v>5.8700000000000002E-2</v>
      </c>
      <c r="CF8" s="3">
        <v>5.2699999999999997E-2</v>
      </c>
      <c r="CG8" s="3">
        <f t="shared" ref="CG8:CG12" si="12">AVERAGE(BW8:CF8)</f>
        <v>5.8679999999999996E-2</v>
      </c>
      <c r="CH8" s="3">
        <f t="shared" ref="CH8:CH12" si="13">_xlfn.STDEV.P(BW8:CF8)</f>
        <v>1.1739659279553212E-2</v>
      </c>
      <c r="CI8" s="3">
        <v>4.7E-2</v>
      </c>
      <c r="CJ8" s="3">
        <v>0.01</v>
      </c>
      <c r="CK8" s="3">
        <v>3.3599999999999998E-2</v>
      </c>
      <c r="CL8" s="3">
        <v>4.3700000000000003E-2</v>
      </c>
      <c r="CM8" s="3">
        <v>4.3200000000000002E-2</v>
      </c>
      <c r="CN8" s="3">
        <v>2.7199999999999998E-2</v>
      </c>
      <c r="CO8" s="3">
        <v>2.92E-2</v>
      </c>
      <c r="CP8" s="3">
        <v>2.06E-2</v>
      </c>
      <c r="CQ8" s="3">
        <v>4.3799999999999999E-2</v>
      </c>
      <c r="CR8" s="3">
        <v>2.86E-2</v>
      </c>
      <c r="CS8" s="3">
        <f t="shared" ref="CS8:CS12" si="14">AVERAGE(CI8:CR8)</f>
        <v>3.2690000000000004E-2</v>
      </c>
      <c r="CT8" s="3">
        <f t="shared" ref="CT8:CT12" si="15">_xlfn.STDEV.P(CI8:CR8)</f>
        <v>1.1317106520661533E-2</v>
      </c>
      <c r="CU8" s="3">
        <v>2.1899999999999999E-2</v>
      </c>
      <c r="CV8" s="3">
        <v>2.92E-2</v>
      </c>
      <c r="CW8" s="3">
        <v>3.95E-2</v>
      </c>
      <c r="CX8" s="3">
        <v>2.5600000000000001E-2</v>
      </c>
      <c r="CY8" s="3">
        <v>3.9399999999999998E-2</v>
      </c>
      <c r="CZ8" s="3">
        <v>3.2599999999999997E-2</v>
      </c>
      <c r="DA8" s="3">
        <v>2.5399999999999999E-2</v>
      </c>
      <c r="DB8" s="3">
        <v>2.0899999999999998E-2</v>
      </c>
      <c r="DC8" s="3">
        <v>3.3099999999999997E-2</v>
      </c>
      <c r="DD8" s="3">
        <v>4.1200000000000001E-2</v>
      </c>
      <c r="DE8" s="3">
        <f t="shared" ref="DE8:DE12" si="16">AVERAGE(CU8:DD8)</f>
        <v>3.0880000000000001E-2</v>
      </c>
      <c r="DF8" s="3">
        <f t="shared" ref="DF8:DF12" si="17">_xlfn.STDEV.P(CU8:DD8)</f>
        <v>7.0870021871027962E-3</v>
      </c>
    </row>
    <row r="9" spans="1:110" ht="15" thickBot="1" x14ac:dyDescent="0.35">
      <c r="B9" s="3">
        <v>0.7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0</v>
      </c>
      <c r="N9" s="3">
        <f t="shared" si="1"/>
        <v>0</v>
      </c>
      <c r="O9" s="3">
        <v>1.5900000000000001E-2</v>
      </c>
      <c r="P9" s="3">
        <v>1.3100000000000001E-2</v>
      </c>
      <c r="Q9" s="3">
        <v>2.1399999999999999E-2</v>
      </c>
      <c r="R9" s="3">
        <v>1.04E-2</v>
      </c>
      <c r="S9" s="3">
        <v>1.8499999999999999E-2</v>
      </c>
      <c r="T9" s="3">
        <v>1.5699999999999999E-2</v>
      </c>
      <c r="U9" s="3">
        <v>1.1299999999999999E-2</v>
      </c>
      <c r="V9" s="3">
        <v>2.8500000000000001E-2</v>
      </c>
      <c r="W9" s="3">
        <v>1.9900000000000001E-2</v>
      </c>
      <c r="X9" s="3">
        <v>8.0999999999999996E-3</v>
      </c>
      <c r="Y9" s="3">
        <f t="shared" si="2"/>
        <v>1.6279999999999999E-2</v>
      </c>
      <c r="Z9" s="3">
        <f t="shared" si="3"/>
        <v>5.7485302469413848E-3</v>
      </c>
      <c r="AA9" s="3">
        <v>6.2E-2</v>
      </c>
      <c r="AB9" s="3">
        <v>5.1400000000000001E-2</v>
      </c>
      <c r="AC9" s="3">
        <v>3.9899999999999998E-2</v>
      </c>
      <c r="AD9" s="3">
        <v>5.6599999999999998E-2</v>
      </c>
      <c r="AE9" s="3">
        <v>6.7799999999999999E-2</v>
      </c>
      <c r="AF9" s="3">
        <v>6.3100000000000003E-2</v>
      </c>
      <c r="AG9" s="3">
        <v>5.0900000000000001E-2</v>
      </c>
      <c r="AH9" s="3">
        <v>5.5800000000000002E-2</v>
      </c>
      <c r="AI9" s="3">
        <v>6.2600000000000003E-2</v>
      </c>
      <c r="AJ9" s="3">
        <v>4.9299999999999997E-2</v>
      </c>
      <c r="AK9" s="3">
        <f t="shared" si="4"/>
        <v>5.5940000000000004E-2</v>
      </c>
      <c r="AL9" s="3">
        <f t="shared" si="5"/>
        <v>7.8793654566849374E-3</v>
      </c>
      <c r="AM9" s="3">
        <v>0.41899999999999998</v>
      </c>
      <c r="AN9" s="3">
        <v>0.37980000000000003</v>
      </c>
      <c r="AO9" s="3">
        <v>0.38279999999999997</v>
      </c>
      <c r="AP9" s="3">
        <v>0.38819999999999999</v>
      </c>
      <c r="AQ9" s="3">
        <v>0.45440000000000003</v>
      </c>
      <c r="AR9" s="3">
        <v>0.4234</v>
      </c>
      <c r="AS9" s="3">
        <v>0.42299999999999999</v>
      </c>
      <c r="AT9" s="3">
        <v>0.37569999999999998</v>
      </c>
      <c r="AU9" s="3">
        <v>0.36606</v>
      </c>
      <c r="AV9" s="3">
        <v>0.39190000000000003</v>
      </c>
      <c r="AW9" s="3">
        <f t="shared" si="6"/>
        <v>0.40042600000000006</v>
      </c>
      <c r="AX9" s="3">
        <f t="shared" si="7"/>
        <v>2.6544771311879864E-2</v>
      </c>
      <c r="AY9" s="3">
        <v>5.5199999999999999E-2</v>
      </c>
      <c r="AZ9" s="3">
        <v>6.6000000000000003E-2</v>
      </c>
      <c r="BA9" s="3">
        <v>6.3899999999999998E-2</v>
      </c>
      <c r="BB9" s="3">
        <v>7.2700000000000001E-2</v>
      </c>
      <c r="BC9" s="3">
        <v>5.5E-2</v>
      </c>
      <c r="BD9" s="3">
        <v>6.1800000000000001E-2</v>
      </c>
      <c r="BE9" s="3">
        <v>8.8200000000000001E-2</v>
      </c>
      <c r="BF9" s="3">
        <v>5.0900000000000001E-2</v>
      </c>
      <c r="BG9" s="3">
        <v>5.7700000000000001E-2</v>
      </c>
      <c r="BH9" s="3">
        <v>7.7499999999999999E-2</v>
      </c>
      <c r="BI9" s="3">
        <f t="shared" si="8"/>
        <v>6.4890000000000003E-2</v>
      </c>
      <c r="BJ9" s="3">
        <f t="shared" si="9"/>
        <v>1.1019296710770588E-2</v>
      </c>
      <c r="BK9" s="3">
        <v>0.44900000000000001</v>
      </c>
      <c r="BL9" s="3">
        <v>0.378</v>
      </c>
      <c r="BM9" s="3">
        <v>0.3765</v>
      </c>
      <c r="BN9" s="3">
        <v>0.434</v>
      </c>
      <c r="BO9" s="3">
        <v>0.42070000000000002</v>
      </c>
      <c r="BP9" s="3">
        <v>0.43140000000000001</v>
      </c>
      <c r="BQ9" s="3">
        <v>0.437</v>
      </c>
      <c r="BR9" s="3">
        <v>0.433</v>
      </c>
      <c r="BS9" s="3">
        <v>0.42499999999999999</v>
      </c>
      <c r="BT9" s="3">
        <v>0.4093</v>
      </c>
      <c r="BU9" s="3">
        <f t="shared" si="10"/>
        <v>0.41938999999999993</v>
      </c>
      <c r="BV9" s="3">
        <f t="shared" si="11"/>
        <v>2.32754570309586E-2</v>
      </c>
      <c r="BW9" s="3">
        <v>6.4299999999999996E-2</v>
      </c>
      <c r="BX9" s="3">
        <v>7.0499999999999993E-2</v>
      </c>
      <c r="BY9" s="3">
        <v>4.9799999999999997E-2</v>
      </c>
      <c r="BZ9" s="3">
        <v>4.9099999999999998E-2</v>
      </c>
      <c r="CA9" s="3">
        <v>6.0900000000000003E-2</v>
      </c>
      <c r="CB9" s="3">
        <v>6.0499999999999998E-2</v>
      </c>
      <c r="CC9" s="3">
        <v>7.1900000000000006E-2</v>
      </c>
      <c r="CD9" s="3">
        <v>7.1800000000000003E-2</v>
      </c>
      <c r="CE9" s="3">
        <v>6.1499999999999999E-2</v>
      </c>
      <c r="CF9" s="3">
        <v>5.2699999999999997E-2</v>
      </c>
      <c r="CG9" s="3">
        <f t="shared" si="12"/>
        <v>6.13E-2</v>
      </c>
      <c r="CH9" s="3">
        <f t="shared" si="13"/>
        <v>8.1984144808615895E-3</v>
      </c>
      <c r="CI9" s="3">
        <v>4.0399999999999998E-2</v>
      </c>
      <c r="CJ9" s="3">
        <v>3.1899999999999998E-2</v>
      </c>
      <c r="CK9" s="3">
        <v>3.9899999999999998E-2</v>
      </c>
      <c r="CL9" s="3">
        <v>4.9000000000000002E-2</v>
      </c>
      <c r="CM9" s="3">
        <v>4.2700000000000002E-2</v>
      </c>
      <c r="CN9" s="3">
        <v>1.09E-2</v>
      </c>
      <c r="CO9" s="3">
        <v>3.7600000000000001E-2</v>
      </c>
      <c r="CP9" s="3">
        <v>2.0500000000000001E-2</v>
      </c>
      <c r="CQ9" s="3">
        <v>3.5900000000000001E-2</v>
      </c>
      <c r="CR9" s="3">
        <v>4.4299999999999999E-2</v>
      </c>
      <c r="CS9" s="3">
        <f t="shared" si="14"/>
        <v>3.5310000000000001E-2</v>
      </c>
      <c r="CT9" s="3">
        <f t="shared" si="15"/>
        <v>1.0964620376465384E-2</v>
      </c>
      <c r="CU9" s="3">
        <v>4.4499999999999998E-2</v>
      </c>
      <c r="CV9" s="3">
        <v>3.1300000000000001E-2</v>
      </c>
      <c r="CW9" s="3">
        <v>3.2000000000000001E-2</v>
      </c>
      <c r="CX9" s="3">
        <v>3.9199999999999999E-2</v>
      </c>
      <c r="CY9" s="3">
        <v>2.46E-2</v>
      </c>
      <c r="CZ9" s="3">
        <v>3.2199999999999999E-2</v>
      </c>
      <c r="DA9" s="3">
        <v>4.7600000000000003E-2</v>
      </c>
      <c r="DB9" s="3">
        <v>3.6600000000000001E-2</v>
      </c>
      <c r="DC9" s="3">
        <v>3.6700000000000003E-2</v>
      </c>
      <c r="DD9" s="3">
        <v>3.6200000000000003E-2</v>
      </c>
      <c r="DE9" s="3">
        <f t="shared" si="16"/>
        <v>3.6090000000000011E-2</v>
      </c>
      <c r="DF9" s="3">
        <f t="shared" si="17"/>
        <v>6.3273138060316834E-3</v>
      </c>
    </row>
    <row r="10" spans="1:110" ht="15" thickBot="1" x14ac:dyDescent="0.35">
      <c r="B10" s="3">
        <v>0.8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 t="shared" si="0"/>
        <v>0</v>
      </c>
      <c r="N10" s="3">
        <f t="shared" si="1"/>
        <v>0</v>
      </c>
      <c r="O10" s="3">
        <v>2.1399999999999999E-2</v>
      </c>
      <c r="P10" s="3">
        <v>1.3299999999999999E-2</v>
      </c>
      <c r="Q10" s="3">
        <v>1.2500000000000001E-2</v>
      </c>
      <c r="R10" s="3">
        <v>1.9099999999999999E-2</v>
      </c>
      <c r="S10" s="3">
        <v>1.24E-2</v>
      </c>
      <c r="T10" s="3">
        <v>2.3E-2</v>
      </c>
      <c r="U10" s="3">
        <v>2.4799999999999999E-2</v>
      </c>
      <c r="V10" s="3">
        <v>0.02</v>
      </c>
      <c r="W10" s="3">
        <v>2.2599999999999999E-2</v>
      </c>
      <c r="X10" s="3">
        <v>1.3100000000000001E-2</v>
      </c>
      <c r="Y10" s="3">
        <f t="shared" si="2"/>
        <v>1.8219999999999997E-2</v>
      </c>
      <c r="Z10" s="3">
        <f t="shared" si="3"/>
        <v>4.6518383462884928E-3</v>
      </c>
      <c r="AA10" s="3">
        <v>0.111</v>
      </c>
      <c r="AB10" s="3">
        <v>7.22E-2</v>
      </c>
      <c r="AC10" s="3">
        <v>7.4999999999999997E-2</v>
      </c>
      <c r="AD10" s="3">
        <v>0.1133</v>
      </c>
      <c r="AE10" s="3">
        <v>8.3000000000000004E-2</v>
      </c>
      <c r="AF10" s="3">
        <v>7.5999999999999998E-2</v>
      </c>
      <c r="AG10" s="3">
        <v>6.9500000000000006E-2</v>
      </c>
      <c r="AH10" s="3">
        <v>0.1183</v>
      </c>
      <c r="AI10" s="3">
        <v>0.1181</v>
      </c>
      <c r="AJ10" s="3">
        <v>6.1499999999999999E-2</v>
      </c>
      <c r="AK10" s="3">
        <f t="shared" si="4"/>
        <v>8.9789999999999995E-2</v>
      </c>
      <c r="AL10" s="3">
        <f t="shared" si="5"/>
        <v>2.1431959779730857E-2</v>
      </c>
      <c r="AM10" s="3">
        <v>0.87139999999999995</v>
      </c>
      <c r="AN10" s="3">
        <v>0.8498</v>
      </c>
      <c r="AO10" s="3">
        <v>0.8</v>
      </c>
      <c r="AP10" s="3">
        <v>0.88200000000000001</v>
      </c>
      <c r="AQ10" s="3">
        <v>0.85270000000000001</v>
      </c>
      <c r="AR10" s="3">
        <v>0.88229999999999997</v>
      </c>
      <c r="AS10" s="3">
        <v>0.88219999999999998</v>
      </c>
      <c r="AT10" s="3">
        <v>0.85809999999999997</v>
      </c>
      <c r="AU10" s="3">
        <v>0.91049999999999998</v>
      </c>
      <c r="AV10" s="3">
        <v>0.90569999999999995</v>
      </c>
      <c r="AW10" s="3">
        <f t="shared" si="6"/>
        <v>0.86947000000000008</v>
      </c>
      <c r="AX10" s="3">
        <f t="shared" si="7"/>
        <v>3.0177741797556668E-2</v>
      </c>
      <c r="AY10" s="3">
        <v>8.6499999999999994E-2</v>
      </c>
      <c r="AZ10" s="3">
        <v>0.09</v>
      </c>
      <c r="BA10" s="3">
        <v>8.8800000000000004E-2</v>
      </c>
      <c r="BB10" s="3">
        <v>8.77E-2</v>
      </c>
      <c r="BC10" s="3">
        <v>0.10580000000000001</v>
      </c>
      <c r="BD10" s="3">
        <v>7.5700000000000003E-2</v>
      </c>
      <c r="BE10" s="3">
        <v>7.8299999999999995E-2</v>
      </c>
      <c r="BF10" s="3">
        <v>9.98E-2</v>
      </c>
      <c r="BG10" s="3">
        <v>7.2800000000000004E-2</v>
      </c>
      <c r="BH10" s="3">
        <v>7.8700000000000006E-2</v>
      </c>
      <c r="BI10" s="3">
        <f t="shared" si="8"/>
        <v>8.6410000000000001E-2</v>
      </c>
      <c r="BJ10" s="3">
        <f t="shared" si="9"/>
        <v>1.000344440680314E-2</v>
      </c>
      <c r="BK10" s="3">
        <v>0.76400000000000001</v>
      </c>
      <c r="BL10" s="3">
        <v>0.74470000000000003</v>
      </c>
      <c r="BM10" s="3">
        <v>0.82430000000000003</v>
      </c>
      <c r="BN10" s="3">
        <v>0.86450000000000005</v>
      </c>
      <c r="BO10" s="3">
        <v>0.8054</v>
      </c>
      <c r="BP10" s="3">
        <v>0.80530000000000002</v>
      </c>
      <c r="BQ10" s="3">
        <v>0.82289999999999996</v>
      </c>
      <c r="BR10" s="3">
        <v>0.70850000000000002</v>
      </c>
      <c r="BS10" s="3">
        <v>0.82</v>
      </c>
      <c r="BT10" s="3">
        <v>0.73440000000000005</v>
      </c>
      <c r="BU10" s="3">
        <f t="shared" si="10"/>
        <v>0.78939999999999999</v>
      </c>
      <c r="BV10" s="3">
        <f t="shared" si="11"/>
        <v>4.6517201119585849E-2</v>
      </c>
      <c r="BW10" s="3">
        <v>0.1009</v>
      </c>
      <c r="BX10" s="3">
        <v>8.3900000000000002E-2</v>
      </c>
      <c r="BY10" s="3">
        <v>8.1799999999999998E-2</v>
      </c>
      <c r="BZ10" s="3">
        <v>9.7000000000000003E-2</v>
      </c>
      <c r="CA10" s="3">
        <v>9.9400000000000002E-2</v>
      </c>
      <c r="CB10" s="3">
        <v>9.64E-2</v>
      </c>
      <c r="CC10" s="3">
        <v>0.112</v>
      </c>
      <c r="CD10" s="3">
        <v>0.11650000000000001</v>
      </c>
      <c r="CE10" s="3">
        <v>0.13270000000000001</v>
      </c>
      <c r="CF10" s="3">
        <v>9.7000000000000003E-2</v>
      </c>
      <c r="CG10" s="3">
        <f t="shared" si="12"/>
        <v>0.10176</v>
      </c>
      <c r="CH10" s="3">
        <f t="shared" si="13"/>
        <v>1.4412300302172476E-2</v>
      </c>
      <c r="CI10" s="3">
        <v>5.2200000000000003E-2</v>
      </c>
      <c r="CJ10" s="3">
        <v>2.3800000000000002E-2</v>
      </c>
      <c r="CK10" s="3">
        <v>2.9499999999999998E-2</v>
      </c>
      <c r="CL10" s="3">
        <v>4.1300000000000003E-2</v>
      </c>
      <c r="CM10" s="3">
        <v>2.47E-2</v>
      </c>
      <c r="CN10" s="3">
        <v>2.9100000000000001E-2</v>
      </c>
      <c r="CO10" s="3">
        <v>4.5499999999999999E-2</v>
      </c>
      <c r="CP10" s="3">
        <v>3.1E-2</v>
      </c>
      <c r="CQ10" s="3">
        <v>3.6499999999999998E-2</v>
      </c>
      <c r="CR10" s="3">
        <v>3.5000000000000003E-2</v>
      </c>
      <c r="CS10" s="3">
        <f t="shared" si="14"/>
        <v>3.4860000000000002E-2</v>
      </c>
      <c r="CT10" s="3">
        <f t="shared" si="15"/>
        <v>8.7202293547818943E-3</v>
      </c>
      <c r="CU10" s="3">
        <v>4.87E-2</v>
      </c>
      <c r="CV10" s="3">
        <v>4.53E-2</v>
      </c>
      <c r="CW10" s="3">
        <v>4.5600000000000002E-2</v>
      </c>
      <c r="CX10" s="3">
        <v>4.5699999999999998E-2</v>
      </c>
      <c r="CY10" s="3">
        <v>3.04E-2</v>
      </c>
      <c r="CZ10" s="3">
        <v>4.87E-2</v>
      </c>
      <c r="DA10" s="3">
        <v>3.3000000000000002E-2</v>
      </c>
      <c r="DB10" s="3">
        <v>3.0499999999999999E-2</v>
      </c>
      <c r="DC10" s="3">
        <v>4.8599999999999997E-2</v>
      </c>
      <c r="DD10" s="3">
        <v>4.8800000000000003E-2</v>
      </c>
      <c r="DE10" s="3">
        <f t="shared" si="16"/>
        <v>4.2529999999999998E-2</v>
      </c>
      <c r="DF10" s="3">
        <f t="shared" si="17"/>
        <v>7.4974729075869577E-3</v>
      </c>
    </row>
    <row r="11" spans="1:110" ht="15" thickBot="1" x14ac:dyDescent="0.35">
      <c r="B11" s="3">
        <v>0.9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0</v>
      </c>
      <c r="N11" s="3">
        <f t="shared" si="1"/>
        <v>0</v>
      </c>
      <c r="O11" s="3">
        <v>0.02</v>
      </c>
      <c r="P11" s="3">
        <v>1.4800000000000001E-2</v>
      </c>
      <c r="Q11" s="3">
        <v>2.0899999999999998E-2</v>
      </c>
      <c r="R11" s="3">
        <v>2.2700000000000001E-2</v>
      </c>
      <c r="S11" s="3">
        <v>2.0400000000000001E-2</v>
      </c>
      <c r="T11" s="3">
        <v>2.3699999999999999E-2</v>
      </c>
      <c r="U11" s="3">
        <v>2.6200000000000001E-2</v>
      </c>
      <c r="V11" s="3">
        <v>1.3899999999999999E-2</v>
      </c>
      <c r="W11" s="3">
        <v>1.83E-2</v>
      </c>
      <c r="X11" s="3">
        <v>2.2599999999999999E-2</v>
      </c>
      <c r="Y11" s="3">
        <f t="shared" si="2"/>
        <v>2.035E-2</v>
      </c>
      <c r="Z11" s="3">
        <f t="shared" si="3"/>
        <v>3.6478075607136954E-3</v>
      </c>
      <c r="AA11" s="3">
        <v>0.17549999999999999</v>
      </c>
      <c r="AB11" s="3">
        <v>0.19020000000000001</v>
      </c>
      <c r="AC11" s="3">
        <v>0.24660000000000001</v>
      </c>
      <c r="AD11" s="3">
        <v>0.1091</v>
      </c>
      <c r="AE11" s="3">
        <v>0.19270000000000001</v>
      </c>
      <c r="AF11" s="3">
        <v>0.22539999999999999</v>
      </c>
      <c r="AG11" s="3">
        <v>0.1368</v>
      </c>
      <c r="AH11" s="3">
        <v>0.1847</v>
      </c>
      <c r="AI11" s="3">
        <v>0.20100000000000001</v>
      </c>
      <c r="AJ11" s="3">
        <v>0.18940000000000001</v>
      </c>
      <c r="AK11" s="3">
        <f t="shared" si="4"/>
        <v>0.18514000000000003</v>
      </c>
      <c r="AL11" s="3">
        <f t="shared" si="5"/>
        <v>3.7366567945156477E-2</v>
      </c>
      <c r="AM11" s="3">
        <v>0.97119999999999995</v>
      </c>
      <c r="AN11" s="3">
        <v>0.95530000000000004</v>
      </c>
      <c r="AO11" s="3">
        <v>0.88429999999999997</v>
      </c>
      <c r="AP11" s="3">
        <v>0.94989999999999997</v>
      </c>
      <c r="AQ11" s="3">
        <v>0.9425</v>
      </c>
      <c r="AR11" s="3">
        <v>0.90910000000000002</v>
      </c>
      <c r="AS11" s="3">
        <v>0.92969999999999997</v>
      </c>
      <c r="AT11" s="3">
        <v>0.92349999999999999</v>
      </c>
      <c r="AU11" s="3">
        <v>0.94369999999999998</v>
      </c>
      <c r="AV11" s="3">
        <v>0.9204</v>
      </c>
      <c r="AW11" s="3">
        <f t="shared" si="6"/>
        <v>0.93296000000000012</v>
      </c>
      <c r="AX11" s="3">
        <f t="shared" si="7"/>
        <v>2.3769021856189201E-2</v>
      </c>
      <c r="AY11" s="3">
        <v>0.16239999999999999</v>
      </c>
      <c r="AZ11" s="3">
        <v>0.19339999999999999</v>
      </c>
      <c r="BA11" s="3">
        <v>0.1431</v>
      </c>
      <c r="BB11" s="3">
        <v>0.1754</v>
      </c>
      <c r="BC11" s="3">
        <v>0.214</v>
      </c>
      <c r="BD11" s="3">
        <v>0.1489</v>
      </c>
      <c r="BE11" s="3">
        <v>0.21149999999999999</v>
      </c>
      <c r="BF11" s="3">
        <v>0.14169999999999999</v>
      </c>
      <c r="BG11" s="3">
        <v>0.2165</v>
      </c>
      <c r="BH11" s="3">
        <v>0.17369999999999999</v>
      </c>
      <c r="BI11" s="3">
        <f t="shared" si="8"/>
        <v>0.17805999999999997</v>
      </c>
      <c r="BJ11" s="3">
        <f t="shared" si="9"/>
        <v>2.7908321339700903E-2</v>
      </c>
      <c r="BK11" s="3">
        <v>0.88700000000000001</v>
      </c>
      <c r="BL11" s="3">
        <v>0.90300000000000002</v>
      </c>
      <c r="BM11" s="3">
        <v>0.86219999999999997</v>
      </c>
      <c r="BN11" s="3">
        <v>0.85750000000000004</v>
      </c>
      <c r="BO11" s="3">
        <v>0.86419999999999997</v>
      </c>
      <c r="BP11" s="3" t="s">
        <v>25</v>
      </c>
      <c r="BQ11" s="3">
        <v>0.92449999999999999</v>
      </c>
      <c r="BR11" s="3">
        <v>0.86770000000000003</v>
      </c>
      <c r="BS11" s="3">
        <v>0.89449999999999996</v>
      </c>
      <c r="BT11" s="3">
        <v>0.88900000000000001</v>
      </c>
      <c r="BU11" s="3">
        <f t="shared" si="10"/>
        <v>0.8832888888888889</v>
      </c>
      <c r="BV11" s="3">
        <f t="shared" si="11"/>
        <v>2.1018956758361639E-2</v>
      </c>
      <c r="BW11" s="3">
        <v>0.24199999999999999</v>
      </c>
      <c r="BX11" s="3">
        <v>0.32600000000000001</v>
      </c>
      <c r="BY11" s="3">
        <v>0.1928</v>
      </c>
      <c r="BZ11" s="3">
        <v>0.24260000000000001</v>
      </c>
      <c r="CA11" s="3">
        <v>0.19600000000000001</v>
      </c>
      <c r="CB11" s="3">
        <v>0.1951</v>
      </c>
      <c r="CC11" s="3">
        <v>0.17499999999999999</v>
      </c>
      <c r="CD11" s="3">
        <v>0.27310000000000001</v>
      </c>
      <c r="CE11" s="3">
        <v>0.22020000000000001</v>
      </c>
      <c r="CF11" s="3">
        <v>0.19719999999999999</v>
      </c>
      <c r="CG11" s="3">
        <f t="shared" si="12"/>
        <v>0.22600000000000003</v>
      </c>
      <c r="CH11" s="3">
        <f t="shared" si="13"/>
        <v>4.3784814719260601E-2</v>
      </c>
      <c r="CI11" s="3">
        <v>2.5999999999999999E-2</v>
      </c>
      <c r="CJ11" s="3">
        <v>5.1400000000000001E-2</v>
      </c>
      <c r="CK11" s="3">
        <v>4.0300000000000002E-2</v>
      </c>
      <c r="CL11" s="3">
        <v>4.5999999999999999E-2</v>
      </c>
      <c r="CM11" s="3">
        <v>5.4899999999999997E-2</v>
      </c>
      <c r="CN11" s="3">
        <v>4.1500000000000002E-2</v>
      </c>
      <c r="CO11" s="3">
        <v>2.4400000000000002E-2</v>
      </c>
      <c r="CP11" s="3">
        <v>4.2700000000000002E-2</v>
      </c>
      <c r="CQ11" s="3">
        <v>4.8899999999999999E-2</v>
      </c>
      <c r="CR11" s="3">
        <v>4.9799999999999997E-2</v>
      </c>
      <c r="CS11" s="3">
        <f t="shared" si="14"/>
        <v>4.2590000000000003E-2</v>
      </c>
      <c r="CT11" s="3">
        <f t="shared" si="15"/>
        <v>9.721774529374741E-3</v>
      </c>
      <c r="CU11" s="3">
        <v>5.1900000000000002E-2</v>
      </c>
      <c r="CV11" s="3">
        <v>3.7900000000000003E-2</v>
      </c>
      <c r="CW11" s="3">
        <v>3.7699999999999997E-2</v>
      </c>
      <c r="CX11" s="3">
        <v>4.8899999999999999E-2</v>
      </c>
      <c r="CY11" s="3">
        <v>4.7399999999999998E-2</v>
      </c>
      <c r="CZ11" s="3">
        <v>5.1900000000000002E-2</v>
      </c>
      <c r="DA11" s="3">
        <v>3.7600000000000001E-2</v>
      </c>
      <c r="DB11" s="3">
        <v>4.6800000000000001E-2</v>
      </c>
      <c r="DC11" s="3">
        <v>4.7399999999999998E-2</v>
      </c>
      <c r="DD11" s="3">
        <v>3.78E-2</v>
      </c>
      <c r="DE11" s="3">
        <f t="shared" si="16"/>
        <v>4.453E-2</v>
      </c>
      <c r="DF11" s="3">
        <f t="shared" si="17"/>
        <v>5.7730494541446634E-3</v>
      </c>
    </row>
    <row r="12" spans="1:110" ht="15" thickBot="1" x14ac:dyDescent="0.35"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0</v>
      </c>
      <c r="N12" s="3">
        <f t="shared" si="1"/>
        <v>0</v>
      </c>
      <c r="O12" s="3">
        <v>0.02</v>
      </c>
      <c r="P12" s="3">
        <v>2.3900000000000001E-2</v>
      </c>
      <c r="Q12" s="3">
        <v>2.5000000000000001E-2</v>
      </c>
      <c r="R12" s="3">
        <v>1.8100000000000002E-2</v>
      </c>
      <c r="S12" s="3">
        <v>2.4E-2</v>
      </c>
      <c r="T12" s="3">
        <v>1.18E-2</v>
      </c>
      <c r="U12" s="3">
        <v>2.7199999999999998E-2</v>
      </c>
      <c r="V12" s="3">
        <v>1.84E-2</v>
      </c>
      <c r="W12" s="3">
        <v>2.2499999999999999E-2</v>
      </c>
      <c r="X12" s="3">
        <v>2.0899999999999998E-2</v>
      </c>
      <c r="Y12" s="3">
        <f t="shared" si="2"/>
        <v>2.1180000000000001E-2</v>
      </c>
      <c r="Z12" s="3">
        <f t="shared" si="3"/>
        <v>4.1784686190038571E-3</v>
      </c>
      <c r="AA12" s="3">
        <v>0.50570000000000004</v>
      </c>
      <c r="AB12" s="3">
        <v>0.40160000000000001</v>
      </c>
      <c r="AC12" s="3">
        <v>0.49619999999999997</v>
      </c>
      <c r="AD12" s="3">
        <v>0.51319999999999999</v>
      </c>
      <c r="AE12" s="3">
        <v>0.48649999999999999</v>
      </c>
      <c r="AF12" s="3">
        <v>0.50229999999999997</v>
      </c>
      <c r="AG12" s="3">
        <v>0.40960000000000002</v>
      </c>
      <c r="AH12" s="3">
        <v>0.50790000000000002</v>
      </c>
      <c r="AI12" s="3">
        <v>0.48649999999999999</v>
      </c>
      <c r="AJ12" s="3">
        <v>0.48420000000000002</v>
      </c>
      <c r="AK12" s="3">
        <f t="shared" si="4"/>
        <v>0.47937000000000013</v>
      </c>
      <c r="AL12" s="3">
        <f t="shared" si="5"/>
        <v>3.8081177765400057E-2</v>
      </c>
      <c r="AM12" s="3">
        <v>0.94420000000000004</v>
      </c>
      <c r="AN12" s="3">
        <v>0.95540000000000003</v>
      </c>
      <c r="AO12" s="3">
        <v>0.96289999999999998</v>
      </c>
      <c r="AP12" s="3">
        <v>0.94989999999999997</v>
      </c>
      <c r="AQ12" s="3">
        <v>0.95409999999999995</v>
      </c>
      <c r="AR12" s="3">
        <v>0.95879999999999999</v>
      </c>
      <c r="AS12" s="3">
        <v>0.9335</v>
      </c>
      <c r="AT12" s="3">
        <v>0.9526</v>
      </c>
      <c r="AU12" s="3">
        <v>0.95650000000000002</v>
      </c>
      <c r="AV12" s="3">
        <v>0.96060000000000001</v>
      </c>
      <c r="AW12" s="3">
        <f t="shared" si="6"/>
        <v>0.95284999999999997</v>
      </c>
      <c r="AX12" s="3">
        <f t="shared" si="7"/>
        <v>8.2211008995146106E-3</v>
      </c>
      <c r="AY12" s="3">
        <v>0.73270000000000002</v>
      </c>
      <c r="AZ12" s="3">
        <v>0.629</v>
      </c>
      <c r="BA12" s="3">
        <v>0.64800000000000002</v>
      </c>
      <c r="BB12" s="3">
        <v>0.67459999999999998</v>
      </c>
      <c r="BC12" s="3">
        <v>0.68820000000000003</v>
      </c>
      <c r="BD12" s="3">
        <v>0.71299999999999997</v>
      </c>
      <c r="BE12" s="3">
        <v>0.65549999999999997</v>
      </c>
      <c r="BF12" s="3">
        <v>0.65159999999999996</v>
      </c>
      <c r="BG12" s="3">
        <v>0.60840000000000005</v>
      </c>
      <c r="BH12" s="3">
        <v>0.72170000000000001</v>
      </c>
      <c r="BI12" s="3">
        <f t="shared" si="8"/>
        <v>0.67226999999999992</v>
      </c>
      <c r="BJ12" s="3">
        <f t="shared" si="9"/>
        <v>3.9067148603398223E-2</v>
      </c>
      <c r="BK12" s="3">
        <v>0.92100000000000004</v>
      </c>
      <c r="BL12" s="3">
        <v>0.90080000000000005</v>
      </c>
      <c r="BM12" s="3">
        <v>0.91110000000000002</v>
      </c>
      <c r="BN12" s="3">
        <v>0.91649999999999998</v>
      </c>
      <c r="BO12" s="3">
        <v>0.90639999999999998</v>
      </c>
      <c r="BP12" s="3">
        <v>0.87239999999999995</v>
      </c>
      <c r="BQ12" s="3">
        <v>0.89880000000000004</v>
      </c>
      <c r="BR12" s="3">
        <v>0.88570000000000004</v>
      </c>
      <c r="BS12" s="3">
        <v>0.90700000000000003</v>
      </c>
      <c r="BT12" s="3">
        <v>0.92310000000000003</v>
      </c>
      <c r="BU12" s="3">
        <f t="shared" si="10"/>
        <v>0.90427999999999997</v>
      </c>
      <c r="BV12" s="3">
        <f t="shared" si="11"/>
        <v>1.4983911371868172E-2</v>
      </c>
      <c r="BW12" s="3">
        <v>0.50229999999999997</v>
      </c>
      <c r="BX12" s="3">
        <v>0.46889999999999998</v>
      </c>
      <c r="BY12" s="3">
        <v>0.49880000000000002</v>
      </c>
      <c r="BZ12" s="3">
        <v>0.50600000000000001</v>
      </c>
      <c r="CA12" s="3">
        <v>0.52049999999999996</v>
      </c>
      <c r="CB12" s="3">
        <v>0.50380000000000003</v>
      </c>
      <c r="CC12" s="3">
        <v>0.50700000000000001</v>
      </c>
      <c r="CD12" s="3">
        <v>0.48330000000000001</v>
      </c>
      <c r="CE12" s="3">
        <v>0.51129999999999998</v>
      </c>
      <c r="CF12" s="3">
        <v>0.501</v>
      </c>
      <c r="CG12" s="3">
        <f t="shared" si="12"/>
        <v>0.50029000000000001</v>
      </c>
      <c r="CH12" s="3">
        <f t="shared" si="13"/>
        <v>1.3785387190790104E-2</v>
      </c>
      <c r="CI12" s="3">
        <v>5.33E-2</v>
      </c>
      <c r="CJ12" s="3">
        <v>3.5099999999999999E-2</v>
      </c>
      <c r="CK12" s="3">
        <v>4.6300000000000001E-2</v>
      </c>
      <c r="CL12" s="3">
        <v>3.3579999999999999E-2</v>
      </c>
      <c r="CM12" s="3">
        <v>3.2000000000000001E-2</v>
      </c>
      <c r="CN12" s="3">
        <v>2.5700000000000001E-2</v>
      </c>
      <c r="CO12" s="3">
        <v>4.9799999999999997E-2</v>
      </c>
      <c r="CP12" s="3">
        <v>2.98E-2</v>
      </c>
      <c r="CQ12" s="3">
        <v>5.7000000000000002E-2</v>
      </c>
      <c r="CR12" s="3">
        <v>3.32E-2</v>
      </c>
      <c r="CS12" s="3">
        <f t="shared" si="14"/>
        <v>3.9578000000000002E-2</v>
      </c>
      <c r="CT12" s="3">
        <f t="shared" si="15"/>
        <v>1.0410742336644376E-2</v>
      </c>
      <c r="CU12" s="3">
        <v>6.5199999999999994E-2</v>
      </c>
      <c r="CV12" s="3">
        <v>4.02E-2</v>
      </c>
      <c r="CW12" s="3">
        <v>5.0200000000000002E-2</v>
      </c>
      <c r="CX12" s="3">
        <v>4.6600000000000003E-2</v>
      </c>
      <c r="CY12" s="3">
        <v>4.0300000000000002E-2</v>
      </c>
      <c r="CZ12" s="3">
        <v>4.0500000000000001E-2</v>
      </c>
      <c r="DA12" s="3">
        <v>3.6200000000000003E-2</v>
      </c>
      <c r="DB12" s="3">
        <v>5.1499999999999997E-2</v>
      </c>
      <c r="DC12" s="3">
        <v>3.5299999999999998E-2</v>
      </c>
      <c r="DD12" s="3">
        <v>5.3999999999999999E-2</v>
      </c>
      <c r="DE12" s="3">
        <f t="shared" si="16"/>
        <v>4.5999999999999999E-2</v>
      </c>
      <c r="DF12" s="3">
        <f t="shared" si="17"/>
        <v>8.8758098222077725E-3</v>
      </c>
    </row>
    <row r="13" spans="1:110" x14ac:dyDescent="0.3">
      <c r="B13" s="6"/>
    </row>
    <row r="14" spans="1:110" x14ac:dyDescent="0.3">
      <c r="B14" t="s">
        <v>33</v>
      </c>
    </row>
    <row r="15" spans="1:110" x14ac:dyDescent="0.3">
      <c r="C15" t="s">
        <v>35</v>
      </c>
    </row>
    <row r="16" spans="1:110" x14ac:dyDescent="0.3">
      <c r="B16" t="s">
        <v>34</v>
      </c>
    </row>
    <row r="17" spans="1:108" x14ac:dyDescent="0.3">
      <c r="C17" t="s">
        <v>36</v>
      </c>
    </row>
    <row r="18" spans="1:108" x14ac:dyDescent="0.3">
      <c r="B18" t="s">
        <v>37</v>
      </c>
    </row>
    <row r="20" spans="1:108" x14ac:dyDescent="0.3">
      <c r="B20" t="s">
        <v>38</v>
      </c>
    </row>
    <row r="21" spans="1:108" x14ac:dyDescent="0.3">
      <c r="C21" t="s">
        <v>39</v>
      </c>
    </row>
    <row r="22" spans="1:108" x14ac:dyDescent="0.3">
      <c r="D22" t="s">
        <v>40</v>
      </c>
    </row>
    <row r="23" spans="1:108" x14ac:dyDescent="0.3">
      <c r="E23" t="s">
        <v>41</v>
      </c>
    </row>
    <row r="24" spans="1:108" x14ac:dyDescent="0.3">
      <c r="C24" t="s">
        <v>42</v>
      </c>
    </row>
    <row r="25" spans="1:108" x14ac:dyDescent="0.3">
      <c r="C25" t="s">
        <v>43</v>
      </c>
    </row>
    <row r="29" spans="1:108" x14ac:dyDescent="0.3">
      <c r="A29" t="s">
        <v>19</v>
      </c>
    </row>
    <row r="30" spans="1:108" x14ac:dyDescent="0.3">
      <c r="B30" t="s">
        <v>20</v>
      </c>
    </row>
    <row r="31" spans="1:108" ht="15" thickBot="1" x14ac:dyDescent="0.35">
      <c r="C31" t="s">
        <v>21</v>
      </c>
    </row>
    <row r="32" spans="1:108" ht="43.8" thickBot="1" x14ac:dyDescent="0.35">
      <c r="B32" s="3" t="s">
        <v>22</v>
      </c>
      <c r="C32" s="13">
        <v>0</v>
      </c>
      <c r="D32" s="14"/>
      <c r="E32" s="14"/>
      <c r="F32" s="14"/>
      <c r="G32" s="14"/>
      <c r="H32" s="14"/>
      <c r="I32" s="14"/>
      <c r="J32" s="14"/>
      <c r="K32" s="14"/>
      <c r="L32" s="15"/>
      <c r="M32" s="8"/>
      <c r="N32" s="8"/>
      <c r="O32" s="13">
        <v>45</v>
      </c>
      <c r="P32" s="14"/>
      <c r="Q32" s="14"/>
      <c r="R32" s="14"/>
      <c r="S32" s="14"/>
      <c r="T32" s="14"/>
      <c r="U32" s="14"/>
      <c r="V32" s="14"/>
      <c r="W32" s="14"/>
      <c r="X32" s="15"/>
      <c r="Y32" s="8"/>
      <c r="Z32" s="8"/>
      <c r="AA32" s="13">
        <v>90</v>
      </c>
      <c r="AB32" s="14"/>
      <c r="AC32" s="14"/>
      <c r="AD32" s="14"/>
      <c r="AE32" s="14"/>
      <c r="AF32" s="14"/>
      <c r="AG32" s="14"/>
      <c r="AH32" s="14"/>
      <c r="AI32" s="14"/>
      <c r="AJ32" s="15"/>
      <c r="AK32" s="8"/>
      <c r="AL32" s="8"/>
      <c r="AM32" s="13">
        <v>135</v>
      </c>
      <c r="AN32" s="14"/>
      <c r="AO32" s="14"/>
      <c r="AP32" s="14"/>
      <c r="AQ32" s="14"/>
      <c r="AR32" s="14"/>
      <c r="AS32" s="14"/>
      <c r="AT32" s="14"/>
      <c r="AU32" s="14"/>
      <c r="AV32" s="15"/>
      <c r="AW32" s="8"/>
      <c r="AX32" s="8"/>
      <c r="AY32" s="13">
        <v>180</v>
      </c>
      <c r="AZ32" s="14"/>
      <c r="BA32" s="14"/>
      <c r="BB32" s="14"/>
      <c r="BC32" s="14"/>
      <c r="BD32" s="14"/>
      <c r="BE32" s="14"/>
      <c r="BF32" s="14"/>
      <c r="BG32" s="14"/>
      <c r="BH32" s="15"/>
      <c r="BI32" s="8"/>
      <c r="BJ32" s="8"/>
      <c r="BK32" s="13">
        <v>225</v>
      </c>
      <c r="BL32" s="14"/>
      <c r="BM32" s="14"/>
      <c r="BN32" s="14"/>
      <c r="BO32" s="14"/>
      <c r="BP32" s="14"/>
      <c r="BQ32" s="14"/>
      <c r="BR32" s="14"/>
      <c r="BS32" s="14"/>
      <c r="BT32" s="15"/>
      <c r="BU32" s="8"/>
      <c r="BV32" s="8"/>
      <c r="BW32" s="13">
        <v>270</v>
      </c>
      <c r="BX32" s="14"/>
      <c r="BY32" s="14"/>
      <c r="BZ32" s="14"/>
      <c r="CA32" s="14"/>
      <c r="CB32" s="14"/>
      <c r="CC32" s="14"/>
      <c r="CD32" s="14"/>
      <c r="CE32" s="14"/>
      <c r="CF32" s="15"/>
      <c r="CG32" s="8"/>
      <c r="CH32" s="8"/>
      <c r="CI32" s="13">
        <v>315</v>
      </c>
      <c r="CJ32" s="14"/>
      <c r="CK32" s="14"/>
      <c r="CL32" s="14"/>
      <c r="CM32" s="14"/>
      <c r="CN32" s="14"/>
      <c r="CO32" s="14"/>
      <c r="CP32" s="14"/>
      <c r="CQ32" s="14"/>
      <c r="CR32" s="15"/>
      <c r="CS32" s="8"/>
      <c r="CT32" s="8"/>
      <c r="CU32" s="13">
        <v>360</v>
      </c>
      <c r="CV32" s="14"/>
      <c r="CW32" s="14"/>
      <c r="CX32" s="14"/>
      <c r="CY32" s="14"/>
      <c r="CZ32" s="14"/>
      <c r="DA32" s="14"/>
      <c r="DB32" s="14"/>
      <c r="DC32" s="14"/>
      <c r="DD32" s="15"/>
    </row>
    <row r="33" spans="2:110" ht="15" thickBot="1" x14ac:dyDescent="0.35">
      <c r="B33" s="3">
        <v>0.5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f>AVERAGE(C33:L33)</f>
        <v>0</v>
      </c>
      <c r="N33" s="3">
        <f>_xlfn.STDEV.P(C33:L33)</f>
        <v>0</v>
      </c>
      <c r="O33" s="3">
        <v>5.9999999999999995E-4</v>
      </c>
      <c r="P33" s="3">
        <v>8.9999999999999998E-4</v>
      </c>
      <c r="Q33" s="3">
        <v>6.9999999999999999E-4</v>
      </c>
      <c r="R33" s="3">
        <v>2.9999999999999997E-4</v>
      </c>
      <c r="S33" s="3">
        <v>4.0000000000000002E-4</v>
      </c>
      <c r="T33" s="3">
        <v>5.9999999999999995E-4</v>
      </c>
      <c r="U33" s="3">
        <v>8.9999999999999998E-4</v>
      </c>
      <c r="V33" s="3">
        <v>5.0000000000000001E-4</v>
      </c>
      <c r="W33" s="3">
        <v>1.6000000000000001E-3</v>
      </c>
      <c r="X33" s="3">
        <v>1.4E-3</v>
      </c>
      <c r="Y33" s="3">
        <f>AVERAGE(O33:X33)</f>
        <v>7.899999999999999E-4</v>
      </c>
      <c r="Z33" s="3">
        <f>_xlfn.STDEV.P(O33:X33)</f>
        <v>4.0112342240263162E-4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f>AVERAGE(AA33:AJ33)</f>
        <v>0</v>
      </c>
      <c r="AL33" s="3">
        <f>_xlfn.STDEV.P(AA33:AJ33)</f>
        <v>0</v>
      </c>
      <c r="AM33" s="3">
        <v>2.8999999999999998E-3</v>
      </c>
      <c r="AN33" s="3">
        <v>5.4000000000000003E-3</v>
      </c>
      <c r="AO33" s="3">
        <v>3.5000000000000001E-3</v>
      </c>
      <c r="AP33" s="3">
        <v>7.0000000000000001E-3</v>
      </c>
      <c r="AQ33" s="3">
        <v>1.8E-3</v>
      </c>
      <c r="AR33" s="3">
        <v>7.1000000000000004E-3</v>
      </c>
      <c r="AS33" s="3">
        <v>7.1999999999999998E-3</v>
      </c>
      <c r="AT33" s="3">
        <v>5.4000000000000003E-3</v>
      </c>
      <c r="AU33" s="3">
        <v>5.3E-3</v>
      </c>
      <c r="AV33" s="3">
        <v>5.4000000000000003E-3</v>
      </c>
      <c r="AW33" s="3">
        <f>AVERAGE(AM33:AV33)</f>
        <v>5.1000000000000004E-3</v>
      </c>
      <c r="AX33" s="3">
        <f>_xlfn.STDEV.P(AM33:AV33)</f>
        <v>1.749857137025763E-3</v>
      </c>
      <c r="AY33" s="3">
        <v>5.5999999999999999E-3</v>
      </c>
      <c r="AZ33" s="3">
        <v>1.5599999999999999E-2</v>
      </c>
      <c r="BA33" s="3">
        <v>1.17E-2</v>
      </c>
      <c r="BB33" s="3">
        <v>7.7999999999999996E-3</v>
      </c>
      <c r="BC33" s="3">
        <v>1.17E-2</v>
      </c>
      <c r="BD33" s="3">
        <v>7.7999999999999996E-3</v>
      </c>
      <c r="BE33" s="3">
        <v>1.5599999999999999E-2</v>
      </c>
      <c r="BF33" s="3">
        <v>7.7999999999999996E-3</v>
      </c>
      <c r="BG33" s="3">
        <v>1.5599999999999999E-2</v>
      </c>
      <c r="BH33" s="3">
        <v>1.5699999999999999E-2</v>
      </c>
      <c r="BI33" s="3">
        <f>AVERAGE(AY33:BH33)</f>
        <v>1.149E-2</v>
      </c>
      <c r="BJ33" s="3">
        <f>_xlfn.STDEV.P(AY33:BH33)</f>
        <v>3.7951152815164924E-3</v>
      </c>
      <c r="BK33" s="3">
        <v>5.7000000000000002E-3</v>
      </c>
      <c r="BL33" s="3">
        <v>1.6400000000000001E-2</v>
      </c>
      <c r="BM33" s="3">
        <v>8.6E-3</v>
      </c>
      <c r="BN33" s="3">
        <v>2.8999999999999998E-3</v>
      </c>
      <c r="BO33" s="3">
        <v>5.5999999999999999E-3</v>
      </c>
      <c r="BP33" s="3">
        <v>5.7000000000000002E-3</v>
      </c>
      <c r="BQ33" s="3">
        <v>1.1299999999999999E-2</v>
      </c>
      <c r="BR33" s="3">
        <v>1.4E-2</v>
      </c>
      <c r="BS33" s="3">
        <v>8.6E-3</v>
      </c>
      <c r="BT33" s="3">
        <v>5.7999999999999996E-3</v>
      </c>
      <c r="BU33" s="3">
        <f>AVERAGE(BK33:BT33)</f>
        <v>8.4600000000000005E-3</v>
      </c>
      <c r="BV33" s="3">
        <f>_xlfn.STDEV.P(BK33:BT33)</f>
        <v>4.0403465197925755E-3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f>AVERAGE(BW33:CF33)</f>
        <v>0</v>
      </c>
      <c r="CH33" s="3">
        <f>_xlfn.STDEV.P(BW33:CF33)</f>
        <v>0</v>
      </c>
      <c r="CI33" s="3">
        <v>1.26E-2</v>
      </c>
      <c r="CJ33" s="3">
        <v>1.2500000000000001E-2</v>
      </c>
      <c r="CK33" s="3">
        <v>2E-3</v>
      </c>
      <c r="CL33" s="3">
        <v>4.0000000000000001E-3</v>
      </c>
      <c r="CM33" s="3">
        <v>2E-3</v>
      </c>
      <c r="CN33" s="3">
        <v>4.1999999999999997E-3</v>
      </c>
      <c r="CO33" s="3">
        <v>1.26E-2</v>
      </c>
      <c r="CP33" s="3">
        <v>8.3999999999999995E-3</v>
      </c>
      <c r="CQ33" s="3">
        <v>9.4000000000000004E-3</v>
      </c>
      <c r="CR33" s="3">
        <v>4.1000000000000003E-3</v>
      </c>
      <c r="CS33" s="3">
        <f>AVERAGE(CI33:CR33)</f>
        <v>7.1800000000000006E-3</v>
      </c>
      <c r="CT33" s="3">
        <f>_xlfn.STDEV.P(CI33:CR33)</f>
        <v>4.1906562731868144E-3</v>
      </c>
      <c r="CU33" s="3">
        <v>1.15E-2</v>
      </c>
      <c r="CV33" s="3">
        <v>9.4000000000000004E-3</v>
      </c>
      <c r="CW33" s="3">
        <v>6.3499999999999997E-3</v>
      </c>
      <c r="CX33" s="3">
        <v>8.0999999999999996E-3</v>
      </c>
      <c r="CY33" s="3">
        <v>1.095E-2</v>
      </c>
      <c r="CZ33" s="3">
        <v>9.5499999999999995E-3</v>
      </c>
      <c r="DA33" s="3">
        <v>1.55E-2</v>
      </c>
      <c r="DB33" s="3">
        <v>7.4999999999999997E-3</v>
      </c>
      <c r="DC33" s="3">
        <v>7.9500000000000005E-3</v>
      </c>
      <c r="DD33" s="3">
        <v>7.4000000000000003E-3</v>
      </c>
      <c r="DE33" s="3">
        <f>AVERAGE(CU33:DD33)</f>
        <v>9.4200000000000013E-3</v>
      </c>
      <c r="DF33" s="3">
        <f>_xlfn.STDEV.P(CU33:DD33)</f>
        <v>2.544523531036803E-3</v>
      </c>
    </row>
    <row r="34" spans="2:110" ht="15" thickBot="1" x14ac:dyDescent="0.35">
      <c r="B34" s="3">
        <v>0.6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f t="shared" ref="M34:M38" si="18">AVERAGE(C34:L34)</f>
        <v>0</v>
      </c>
      <c r="N34" s="3">
        <f t="shared" ref="N34:N38" si="19">_xlfn.STDEV.P(C34:L34)</f>
        <v>0</v>
      </c>
      <c r="O34" s="3">
        <v>1.1000000000000001E-3</v>
      </c>
      <c r="P34" s="3">
        <v>1.2999999999999999E-3</v>
      </c>
      <c r="Q34" s="3">
        <v>2.3E-3</v>
      </c>
      <c r="R34" s="3">
        <v>8.0000000000000004E-4</v>
      </c>
      <c r="S34" s="3">
        <v>1.6000000000000001E-3</v>
      </c>
      <c r="T34" s="3">
        <v>2.9999999999999997E-4</v>
      </c>
      <c r="U34" s="3">
        <v>1.6000000000000001E-3</v>
      </c>
      <c r="V34" s="3">
        <v>1.5E-3</v>
      </c>
      <c r="W34" s="3">
        <v>6.9999999999999999E-4</v>
      </c>
      <c r="X34" s="3">
        <v>8.0000000000000004E-4</v>
      </c>
      <c r="Y34" s="3">
        <f t="shared" ref="Y34:Y38" si="20">AVERAGE(O34:X34)</f>
        <v>1.2000000000000001E-3</v>
      </c>
      <c r="Z34" s="3">
        <f t="shared" ref="Z34:Z38" si="21">_xlfn.STDEV.P(O34:X34)</f>
        <v>5.495452665613635E-4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f t="shared" ref="AK34:AK38" si="22">AVERAGE(AA34:AJ34)</f>
        <v>0</v>
      </c>
      <c r="AL34" s="3">
        <f t="shared" ref="AL34:AL38" si="23">_xlfn.STDEV.P(AA34:AJ34)</f>
        <v>0</v>
      </c>
      <c r="AM34" s="3">
        <v>2.3999999999999998E-3</v>
      </c>
      <c r="AN34" s="3">
        <v>1.15E-2</v>
      </c>
      <c r="AO34" s="3">
        <v>7.0000000000000001E-3</v>
      </c>
      <c r="AP34" s="3">
        <v>6.8999999999999999E-3</v>
      </c>
      <c r="AQ34" s="3">
        <v>9.1999999999999998E-3</v>
      </c>
      <c r="AR34" s="3">
        <v>9.2999999999999992E-3</v>
      </c>
      <c r="AS34" s="3">
        <v>4.5999999999999999E-3</v>
      </c>
      <c r="AT34" s="3">
        <v>8.6E-3</v>
      </c>
      <c r="AU34" s="3">
        <v>1.15E-2</v>
      </c>
      <c r="AV34" s="3">
        <v>1.6299999999999999E-2</v>
      </c>
      <c r="AW34" s="3">
        <f t="shared" ref="AW34:AW38" si="24">AVERAGE(AM34:AV34)</f>
        <v>8.7299999999999982E-3</v>
      </c>
      <c r="AX34" s="3">
        <f t="shared" ref="AX34:AX38" si="25">_xlfn.STDEV.P(AM34:AV34)</f>
        <v>3.6970393560253074E-3</v>
      </c>
      <c r="AY34" s="3">
        <v>1.5699999999999999E-2</v>
      </c>
      <c r="AZ34" s="3">
        <v>2.1000000000000001E-2</v>
      </c>
      <c r="BA34" s="3">
        <v>1.0500000000000001E-2</v>
      </c>
      <c r="BB34" s="3">
        <v>2.12E-2</v>
      </c>
      <c r="BC34" s="3">
        <v>2.9000000000000001E-2</v>
      </c>
      <c r="BD34" s="3">
        <v>1.5699999999999999E-2</v>
      </c>
      <c r="BE34" s="3">
        <v>2.1000000000000001E-2</v>
      </c>
      <c r="BF34" s="3">
        <v>2.63E-2</v>
      </c>
      <c r="BG34" s="3">
        <v>2.1100000000000001E-2</v>
      </c>
      <c r="BH34" s="3">
        <v>2.0899999999999998E-2</v>
      </c>
      <c r="BI34" s="3">
        <f t="shared" ref="BI34:BI38" si="26">AVERAGE(AY34:BH34)</f>
        <v>2.0240000000000001E-2</v>
      </c>
      <c r="BJ34" s="3">
        <f t="shared" ref="BJ34:BJ38" si="27">_xlfn.STDEV.P(AY34:BH34)</f>
        <v>5.0279618136974766E-3</v>
      </c>
      <c r="BK34" s="3">
        <v>1.098E-2</v>
      </c>
      <c r="BL34" s="3">
        <v>7.3000000000000001E-3</v>
      </c>
      <c r="BM34" s="3">
        <v>7.1999999999999998E-3</v>
      </c>
      <c r="BN34" s="3">
        <v>3.7000000000000002E-3</v>
      </c>
      <c r="BO34" s="3">
        <v>1.44E-2</v>
      </c>
      <c r="BP34" s="3">
        <v>1.0800000000000001E-2</v>
      </c>
      <c r="BQ34" s="3">
        <v>7.3000000000000001E-3</v>
      </c>
      <c r="BR34" s="3">
        <v>7.6E-3</v>
      </c>
      <c r="BS34" s="3">
        <v>1.06E-2</v>
      </c>
      <c r="BT34" s="3">
        <v>7.6E-3</v>
      </c>
      <c r="BU34" s="3">
        <f t="shared" ref="BU34:BU38" si="28">AVERAGE(BK34:BT34)</f>
        <v>8.7480000000000006E-3</v>
      </c>
      <c r="BV34" s="3">
        <f t="shared" ref="BV34:BV38" si="29">_xlfn.STDEV.P(BK34:BT34)</f>
        <v>2.8155880380481804E-3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f t="shared" ref="CG34:CG38" si="30">AVERAGE(BW34:CF34)</f>
        <v>0</v>
      </c>
      <c r="CH34" s="3">
        <f t="shared" ref="CH34:CH38" si="31">_xlfn.STDEV.P(BW34:CF34)</f>
        <v>0</v>
      </c>
      <c r="CI34" s="3">
        <v>4.7999999999999996E-3</v>
      </c>
      <c r="CJ34" s="3">
        <v>9.5999999999999992E-3</v>
      </c>
      <c r="CK34" s="3">
        <v>7.1999999999999998E-3</v>
      </c>
      <c r="CL34" s="3">
        <v>9.9000000000000008E-3</v>
      </c>
      <c r="CM34" s="3">
        <v>7.3000000000000001E-3</v>
      </c>
      <c r="CN34" s="3">
        <v>9.6000000000000002E-4</v>
      </c>
      <c r="CO34" s="3">
        <v>4.8999999999999998E-3</v>
      </c>
      <c r="CP34" s="3">
        <v>7.1999999999999998E-3</v>
      </c>
      <c r="CQ34" s="3">
        <v>1.2E-2</v>
      </c>
      <c r="CR34" s="3">
        <v>7.1999999999999998E-3</v>
      </c>
      <c r="CS34" s="3">
        <f t="shared" ref="CS34:CS38" si="32">AVERAGE(CI34:CR34)</f>
        <v>7.1059999999999995E-3</v>
      </c>
      <c r="CT34" s="3">
        <f t="shared" ref="CT34:CT38" si="33">_xlfn.STDEV.P(CI34:CR34)</f>
        <v>2.9325627018019587E-3</v>
      </c>
      <c r="CU34" s="3">
        <v>8.9999999999999993E-3</v>
      </c>
      <c r="CV34" s="3">
        <v>1.6199999999999999E-2</v>
      </c>
      <c r="CW34" s="3">
        <v>1.44E-2</v>
      </c>
      <c r="CX34" s="3">
        <v>9.0500000000000008E-3</v>
      </c>
      <c r="CY34" s="3">
        <v>1.095E-2</v>
      </c>
      <c r="CZ34" s="3">
        <v>0.01</v>
      </c>
      <c r="DA34" s="3">
        <v>1.0800000000000001E-2</v>
      </c>
      <c r="DB34" s="3">
        <v>1.6250000000000001E-2</v>
      </c>
      <c r="DC34" s="3">
        <v>1.11E-2</v>
      </c>
      <c r="DD34" s="3">
        <v>1.455E-2</v>
      </c>
      <c r="DE34" s="3">
        <f t="shared" ref="DE34:DE38" si="34">AVERAGE(CU34:DD34)</f>
        <v>1.223E-2</v>
      </c>
      <c r="DF34" s="3">
        <f t="shared" ref="DF34:DF38" si="35">_xlfn.STDEV.P(CU34:DD34)</f>
        <v>2.6924152725759077E-3</v>
      </c>
    </row>
    <row r="35" spans="2:110" ht="15" thickBot="1" x14ac:dyDescent="0.35">
      <c r="B35" s="3">
        <v>0.7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f t="shared" si="18"/>
        <v>0</v>
      </c>
      <c r="N35" s="3">
        <f t="shared" si="19"/>
        <v>0</v>
      </c>
      <c r="O35" s="3">
        <v>1.4E-3</v>
      </c>
      <c r="P35" s="3">
        <v>1.6000000000000001E-3</v>
      </c>
      <c r="Q35" s="3">
        <v>1.1999999999999999E-3</v>
      </c>
      <c r="R35" s="3">
        <v>1.1999999999999999E-3</v>
      </c>
      <c r="S35" s="3">
        <v>8.9999999999999998E-4</v>
      </c>
      <c r="T35" s="3">
        <v>1.6999999999999999E-3</v>
      </c>
      <c r="U35" s="3">
        <v>1.6000000000000001E-3</v>
      </c>
      <c r="V35" s="3">
        <v>1.6000000000000001E-3</v>
      </c>
      <c r="W35" s="3">
        <v>1.6000000000000001E-3</v>
      </c>
      <c r="X35" s="3">
        <v>8.0000000000000004E-4</v>
      </c>
      <c r="Y35" s="3">
        <f t="shared" si="20"/>
        <v>1.3600000000000001E-3</v>
      </c>
      <c r="Z35" s="3">
        <f t="shared" si="21"/>
        <v>3.0397368307141331E-4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f t="shared" si="22"/>
        <v>0</v>
      </c>
      <c r="AL35" s="3">
        <f t="shared" si="23"/>
        <v>0</v>
      </c>
      <c r="AM35" s="3">
        <v>3.0000000000000001E-3</v>
      </c>
      <c r="AN35" s="3">
        <v>0.11899999999999999</v>
      </c>
      <c r="AO35" s="3">
        <v>8.8999999999999999E-3</v>
      </c>
      <c r="AP35" s="3">
        <v>8.8000000000000005E-3</v>
      </c>
      <c r="AQ35" s="3">
        <v>1.78E-2</v>
      </c>
      <c r="AR35" s="3">
        <v>1.2E-2</v>
      </c>
      <c r="AS35" s="3">
        <v>8.8999999999999999E-3</v>
      </c>
      <c r="AT35" s="3">
        <v>1.1900000000000001E-2</v>
      </c>
      <c r="AU35" s="3">
        <v>6.4999999999999997E-3</v>
      </c>
      <c r="AV35" s="3">
        <v>8.9999999999999993E-3</v>
      </c>
      <c r="AW35" s="3">
        <f t="shared" si="24"/>
        <v>2.0580000000000001E-2</v>
      </c>
      <c r="AX35" s="3">
        <f t="shared" si="25"/>
        <v>3.3009386543830226E-2</v>
      </c>
      <c r="AY35" s="3">
        <v>2.76E-2</v>
      </c>
      <c r="AZ35" s="3">
        <v>1.37E-2</v>
      </c>
      <c r="BA35" s="3">
        <v>6.7000000000000002E-3</v>
      </c>
      <c r="BB35" s="3">
        <v>2.06E-2</v>
      </c>
      <c r="BC35" s="3">
        <v>2.0500000000000001E-2</v>
      </c>
      <c r="BD35" s="3">
        <v>1.35E-2</v>
      </c>
      <c r="BE35" s="3">
        <v>3.4000000000000002E-2</v>
      </c>
      <c r="BF35" s="3">
        <v>2.06E-2</v>
      </c>
      <c r="BG35" s="3">
        <v>2.0500000000000001E-2</v>
      </c>
      <c r="BH35" s="3">
        <v>1.3599999999999999E-2</v>
      </c>
      <c r="BI35" s="3">
        <f t="shared" si="26"/>
        <v>1.9130000000000001E-2</v>
      </c>
      <c r="BJ35" s="3">
        <f t="shared" si="27"/>
        <v>7.3973035627855638E-3</v>
      </c>
      <c r="BK35" s="3">
        <v>9.1000000000000004E-3</v>
      </c>
      <c r="BL35" s="3">
        <v>8.9999999999999993E-3</v>
      </c>
      <c r="BM35" s="3">
        <v>1.8200000000000001E-2</v>
      </c>
      <c r="BN35" s="3">
        <v>1.8E-3</v>
      </c>
      <c r="BO35" s="3">
        <v>1.35E-2</v>
      </c>
      <c r="BP35" s="3">
        <v>8.8999999999999999E-3</v>
      </c>
      <c r="BQ35" s="3">
        <v>1.7899999999999999E-2</v>
      </c>
      <c r="BR35" s="3">
        <v>1.35E-2</v>
      </c>
      <c r="BS35" s="3">
        <v>4.4999999999999997E-3</v>
      </c>
      <c r="BT35" s="3">
        <v>1.5100000000000001E-2</v>
      </c>
      <c r="BU35" s="3">
        <f t="shared" si="28"/>
        <v>1.115E-2</v>
      </c>
      <c r="BV35" s="3">
        <f t="shared" si="29"/>
        <v>5.1715084839918804E-3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30"/>
        <v>0</v>
      </c>
      <c r="CH35" s="3">
        <f t="shared" si="31"/>
        <v>0</v>
      </c>
      <c r="CI35" s="3">
        <v>1.0800000000000001E-2</v>
      </c>
      <c r="CJ35" s="3">
        <v>5.4000000000000003E-3</v>
      </c>
      <c r="CK35" s="3">
        <v>1.6199999999999999E-2</v>
      </c>
      <c r="CL35" s="3">
        <v>9.4500000000000001E-3</v>
      </c>
      <c r="CM35" s="3">
        <v>5.3999999999999999E-2</v>
      </c>
      <c r="CN35" s="3">
        <v>1.18E-2</v>
      </c>
      <c r="CO35" s="3">
        <v>8.0999999999999996E-3</v>
      </c>
      <c r="CP35" s="3">
        <v>6.7999999999999996E-3</v>
      </c>
      <c r="CQ35" s="3">
        <v>9.4999999999999998E-3</v>
      </c>
      <c r="CR35" s="3">
        <v>8.5500000000000003E-3</v>
      </c>
      <c r="CS35" s="3">
        <f t="shared" si="32"/>
        <v>1.406E-2</v>
      </c>
      <c r="CT35" s="3">
        <f t="shared" si="33"/>
        <v>1.3605693661111144E-2</v>
      </c>
      <c r="CU35" s="3">
        <v>0.01</v>
      </c>
      <c r="CV35" s="3">
        <v>1.61E-2</v>
      </c>
      <c r="CW35" s="3">
        <v>1.01E-2</v>
      </c>
      <c r="CX35" s="3">
        <v>5.7499999999999999E-3</v>
      </c>
      <c r="CY35" s="3">
        <v>1.2E-2</v>
      </c>
      <c r="CZ35" s="3">
        <v>6.4999999999999997E-3</v>
      </c>
      <c r="DA35" s="3">
        <v>6.0499999999999998E-3</v>
      </c>
      <c r="DB35" s="3">
        <v>8.0499999999999999E-3</v>
      </c>
      <c r="DC35" s="3">
        <v>1.4E-2</v>
      </c>
      <c r="DD35" s="3">
        <v>1.7999999999999999E-2</v>
      </c>
      <c r="DE35" s="3">
        <f t="shared" si="34"/>
        <v>1.0655000000000001E-2</v>
      </c>
      <c r="DF35" s="3">
        <f t="shared" si="35"/>
        <v>4.0822450930829719E-3</v>
      </c>
    </row>
    <row r="36" spans="2:110" ht="15" thickBot="1" x14ac:dyDescent="0.35">
      <c r="B36" s="3">
        <v>0.8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f t="shared" si="18"/>
        <v>0</v>
      </c>
      <c r="N36" s="3">
        <f t="shared" si="19"/>
        <v>0</v>
      </c>
      <c r="O36" s="3">
        <v>8.9999999999999998E-4</v>
      </c>
      <c r="P36" s="3">
        <v>4.0000000000000002E-4</v>
      </c>
      <c r="Q36" s="3">
        <v>2.2000000000000001E-3</v>
      </c>
      <c r="R36" s="3">
        <v>1.6999999999999999E-3</v>
      </c>
      <c r="S36" s="3">
        <v>8.0000000000000004E-4</v>
      </c>
      <c r="T36" s="3">
        <v>8.9999999999999998E-4</v>
      </c>
      <c r="U36" s="3">
        <v>1.8E-3</v>
      </c>
      <c r="V36" s="3">
        <v>2E-3</v>
      </c>
      <c r="W36" s="3">
        <v>1E-3</v>
      </c>
      <c r="X36" s="3">
        <v>8.9999999999999998E-4</v>
      </c>
      <c r="Y36" s="3">
        <f t="shared" si="20"/>
        <v>1.2599999999999998E-3</v>
      </c>
      <c r="Z36" s="3">
        <f t="shared" si="21"/>
        <v>5.76541412215983E-4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f t="shared" si="22"/>
        <v>0</v>
      </c>
      <c r="AL36" s="3">
        <f t="shared" si="23"/>
        <v>0</v>
      </c>
      <c r="AM36" s="3">
        <v>7.4000000000000003E-3</v>
      </c>
      <c r="AN36" s="3">
        <v>7.6E-3</v>
      </c>
      <c r="AO36" s="3">
        <v>1.89E-2</v>
      </c>
      <c r="AP36" s="3">
        <v>1.8700000000000001E-2</v>
      </c>
      <c r="AQ36" s="3">
        <v>7.4000000000000003E-3</v>
      </c>
      <c r="AR36" s="3">
        <v>3.8E-3</v>
      </c>
      <c r="AS36" s="3">
        <v>1.5100000000000001E-2</v>
      </c>
      <c r="AT36" s="3">
        <v>1.2699999999999999E-2</v>
      </c>
      <c r="AU36" s="3">
        <v>1.12E-2</v>
      </c>
      <c r="AV36" s="3">
        <v>1.11E-2</v>
      </c>
      <c r="AW36" s="3">
        <f t="shared" si="24"/>
        <v>1.1390000000000001E-2</v>
      </c>
      <c r="AX36" s="3">
        <f t="shared" si="25"/>
        <v>4.7879954051774105E-3</v>
      </c>
      <c r="AY36" s="3">
        <v>2.63E-2</v>
      </c>
      <c r="AZ36" s="3">
        <v>1.7600000000000001E-2</v>
      </c>
      <c r="BA36" s="3">
        <v>1.7500000000000002E-2</v>
      </c>
      <c r="BB36" s="3">
        <v>3.5200000000000002E-2</v>
      </c>
      <c r="BC36" s="3">
        <v>4.3099999999999999E-2</v>
      </c>
      <c r="BD36" s="3">
        <v>2.63E-2</v>
      </c>
      <c r="BE36" s="3">
        <v>3.5400000000000001E-2</v>
      </c>
      <c r="BF36" s="3">
        <v>3.5299999999999998E-2</v>
      </c>
      <c r="BG36" s="3">
        <v>1.7299999999999999E-2</v>
      </c>
      <c r="BH36" s="3">
        <v>2.0299999999999999E-2</v>
      </c>
      <c r="BI36" s="3">
        <f t="shared" si="26"/>
        <v>2.7429999999999993E-2</v>
      </c>
      <c r="BJ36" s="3">
        <f t="shared" si="27"/>
        <v>8.8465869124765041E-3</v>
      </c>
      <c r="BK36" s="3">
        <v>1.2800000000000001E-2</v>
      </c>
      <c r="BL36" s="3">
        <v>1.09E-2</v>
      </c>
      <c r="BM36" s="3">
        <v>1.6400000000000001E-2</v>
      </c>
      <c r="BN36" s="3">
        <v>2.1999999999999999E-2</v>
      </c>
      <c r="BO36" s="3">
        <v>1.6500000000000001E-2</v>
      </c>
      <c r="BP36" s="3">
        <v>2.07E-2</v>
      </c>
      <c r="BQ36" s="3">
        <v>1.09E-2</v>
      </c>
      <c r="BR36" s="3">
        <v>5.4000000000000003E-3</v>
      </c>
      <c r="BS36" s="3">
        <v>2.1000000000000001E-2</v>
      </c>
      <c r="BT36" s="3">
        <v>1.6400000000000001E-2</v>
      </c>
      <c r="BU36" s="3">
        <f t="shared" si="28"/>
        <v>1.5299999999999999E-2</v>
      </c>
      <c r="BV36" s="3">
        <f t="shared" si="29"/>
        <v>5.0336865218247413E-3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30"/>
        <v>0</v>
      </c>
      <c r="CH36" s="3">
        <f t="shared" si="31"/>
        <v>0</v>
      </c>
      <c r="CI36" s="3">
        <v>8.5500000000000003E-3</v>
      </c>
      <c r="CJ36" s="3">
        <v>5.9500000000000004E-3</v>
      </c>
      <c r="CK36" s="3">
        <v>1.495E-2</v>
      </c>
      <c r="CL36" s="3">
        <v>5.9500000000000004E-3</v>
      </c>
      <c r="CM36" s="3">
        <v>8.8500000000000002E-3</v>
      </c>
      <c r="CN36" s="3">
        <v>5.9499999999999997E-2</v>
      </c>
      <c r="CO36" s="3">
        <v>7.45E-3</v>
      </c>
      <c r="CP36" s="3">
        <v>7.5499999999999998E-2</v>
      </c>
      <c r="CQ36" s="3">
        <v>7.4999999999999997E-3</v>
      </c>
      <c r="CR36" s="3">
        <v>1.1950000000000001E-2</v>
      </c>
      <c r="CS36" s="3">
        <f t="shared" si="32"/>
        <v>2.0614999999999998E-2</v>
      </c>
      <c r="CT36" s="3">
        <f t="shared" si="33"/>
        <v>2.3855827904308839E-2</v>
      </c>
      <c r="CU36" s="3">
        <v>6.4999999999999997E-3</v>
      </c>
      <c r="CV36" s="3">
        <v>1.09E-2</v>
      </c>
      <c r="CW36" s="3">
        <v>1.5350000000000001E-2</v>
      </c>
      <c r="CX36" s="3">
        <v>1.0999999999999999E-2</v>
      </c>
      <c r="CY36" s="3">
        <v>6.6E-3</v>
      </c>
      <c r="CZ36" s="3">
        <v>1.09E-2</v>
      </c>
      <c r="DA36" s="3">
        <v>9.1500000000000001E-3</v>
      </c>
      <c r="DB36" s="3">
        <v>1.315E-2</v>
      </c>
      <c r="DC36" s="3">
        <v>1.7600000000000001E-2</v>
      </c>
      <c r="DD36" s="3">
        <v>8.8000000000000005E-3</v>
      </c>
      <c r="DE36" s="3">
        <f t="shared" si="34"/>
        <v>1.0995000000000001E-2</v>
      </c>
      <c r="DF36" s="3">
        <f t="shared" si="35"/>
        <v>3.3911244447822893E-3</v>
      </c>
    </row>
    <row r="37" spans="2:110" ht="15" thickBot="1" x14ac:dyDescent="0.35">
      <c r="B37" s="3">
        <v>0.9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f t="shared" si="18"/>
        <v>0</v>
      </c>
      <c r="N37" s="3">
        <f t="shared" si="19"/>
        <v>0</v>
      </c>
      <c r="O37" s="3">
        <v>1.5E-3</v>
      </c>
      <c r="P37" s="3">
        <v>2E-3</v>
      </c>
      <c r="Q37" s="3">
        <v>8.9999999999999998E-4</v>
      </c>
      <c r="R37" s="3">
        <v>2.8E-3</v>
      </c>
      <c r="S37" s="3">
        <v>1.5E-3</v>
      </c>
      <c r="T37" s="3">
        <v>1.5E-3</v>
      </c>
      <c r="U37" s="3">
        <v>2.5000000000000001E-3</v>
      </c>
      <c r="V37" s="3">
        <v>1.4E-3</v>
      </c>
      <c r="W37" s="3">
        <v>1.6999999999999999E-3</v>
      </c>
      <c r="X37" s="3">
        <v>1.2999999999999999E-3</v>
      </c>
      <c r="Y37" s="3">
        <f t="shared" si="20"/>
        <v>1.7099999999999997E-3</v>
      </c>
      <c r="Z37" s="3">
        <f t="shared" si="21"/>
        <v>5.4304695929541854E-4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f t="shared" si="22"/>
        <v>0</v>
      </c>
      <c r="AL37" s="3">
        <f t="shared" si="23"/>
        <v>0</v>
      </c>
      <c r="AM37" s="3">
        <v>1.8700000000000001E-2</v>
      </c>
      <c r="AN37" s="3">
        <v>4.7000000000000002E-3</v>
      </c>
      <c r="AO37" s="3">
        <v>9.1999999999999998E-3</v>
      </c>
      <c r="AP37" s="3">
        <v>9.2999999999999992E-3</v>
      </c>
      <c r="AQ37" s="3">
        <v>2.64E-2</v>
      </c>
      <c r="AR37" s="3">
        <v>1.4E-2</v>
      </c>
      <c r="AS37" s="3">
        <v>2.3300000000000001E-2</v>
      </c>
      <c r="AT37" s="3">
        <v>1.4E-2</v>
      </c>
      <c r="AU37" s="3">
        <v>1.8700000000000001E-2</v>
      </c>
      <c r="AV37" s="3">
        <v>1.4E-2</v>
      </c>
      <c r="AW37" s="3">
        <f t="shared" si="24"/>
        <v>1.5230000000000002E-2</v>
      </c>
      <c r="AX37" s="3">
        <f t="shared" si="25"/>
        <v>6.3318322782587918E-3</v>
      </c>
      <c r="AY37" s="3">
        <v>3.1E-2</v>
      </c>
      <c r="AZ37" s="3">
        <v>4.87E-2</v>
      </c>
      <c r="BA37" s="3">
        <v>6.8400000000000002E-2</v>
      </c>
      <c r="BB37" s="3">
        <v>6.9000000000000006E-2</v>
      </c>
      <c r="BC37" s="3">
        <v>9.5000000000000001E-2</v>
      </c>
      <c r="BD37" s="3">
        <v>5.0999999999999997E-2</v>
      </c>
      <c r="BE37" s="3">
        <v>0.04</v>
      </c>
      <c r="BF37" s="3">
        <v>0.1042</v>
      </c>
      <c r="BG37" s="3">
        <v>6.5600000000000006E-2</v>
      </c>
      <c r="BH37" s="3">
        <v>8.8000000000000005E-3</v>
      </c>
      <c r="BI37" s="3">
        <f t="shared" si="26"/>
        <v>5.8169999999999999E-2</v>
      </c>
      <c r="BJ37" s="3">
        <f t="shared" si="27"/>
        <v>2.7201472386619074E-2</v>
      </c>
      <c r="BK37" s="3">
        <v>3.2000000000000001E-2</v>
      </c>
      <c r="BL37" s="3">
        <v>1.9599999999999999E-2</v>
      </c>
      <c r="BM37" s="3">
        <v>1.2999999999999999E-2</v>
      </c>
      <c r="BN37" s="3">
        <v>1.3100000000000001E-2</v>
      </c>
      <c r="BO37" s="3">
        <v>2.1499999999999998E-2</v>
      </c>
      <c r="BP37" s="3">
        <v>1.38E-2</v>
      </c>
      <c r="BQ37" s="3">
        <v>1.9699999999999999E-2</v>
      </c>
      <c r="BR37" s="3">
        <v>3.2800000000000003E-2</v>
      </c>
      <c r="BS37" s="3">
        <v>1.2999999999999999E-2</v>
      </c>
      <c r="BT37" s="3">
        <v>6.4999999999999997E-3</v>
      </c>
      <c r="BU37" s="3">
        <f t="shared" si="28"/>
        <v>1.8500000000000003E-2</v>
      </c>
      <c r="BV37" s="3">
        <f t="shared" si="29"/>
        <v>8.0878921852358919E-3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f t="shared" si="30"/>
        <v>0</v>
      </c>
      <c r="CH37" s="3">
        <f t="shared" si="31"/>
        <v>0</v>
      </c>
      <c r="CI37" s="3">
        <v>1.4449999999999999E-2</v>
      </c>
      <c r="CJ37" s="3">
        <v>1.0200000000000001E-2</v>
      </c>
      <c r="CK37" s="3">
        <v>8.1499999999999993E-3</v>
      </c>
      <c r="CL37" s="3">
        <v>6.1500000000000001E-3</v>
      </c>
      <c r="CM37" s="3">
        <v>6.4000000000000003E-3</v>
      </c>
      <c r="CN37" s="3">
        <v>1.04E-2</v>
      </c>
      <c r="CO37" s="3">
        <v>9.7999999999999997E-3</v>
      </c>
      <c r="CP37" s="3">
        <v>8.0999999999999996E-3</v>
      </c>
      <c r="CQ37" s="3">
        <v>1.0800000000000001E-2</v>
      </c>
      <c r="CR37" s="3">
        <v>6.45E-3</v>
      </c>
      <c r="CS37" s="3">
        <f t="shared" si="32"/>
        <v>9.0899999999999991E-3</v>
      </c>
      <c r="CT37" s="3">
        <f t="shared" si="33"/>
        <v>2.4457923051641158E-3</v>
      </c>
      <c r="CU37" s="3">
        <v>1.4149999999999999E-2</v>
      </c>
      <c r="CV37" s="3">
        <v>1.6750000000000001E-2</v>
      </c>
      <c r="CW37" s="3">
        <v>7.0499999999999998E-3</v>
      </c>
      <c r="CX37" s="3">
        <v>1.1849999999999999E-2</v>
      </c>
      <c r="CY37" s="3">
        <v>9.4000000000000004E-3</v>
      </c>
      <c r="CZ37" s="3">
        <v>6.6E-3</v>
      </c>
      <c r="DA37" s="3">
        <v>1.8800000000000001E-2</v>
      </c>
      <c r="DB37" s="3">
        <v>1.41E-2</v>
      </c>
      <c r="DC37" s="3">
        <v>1.4749999999999999E-2</v>
      </c>
      <c r="DD37" s="3">
        <v>1.4149999999999999E-2</v>
      </c>
      <c r="DE37" s="3">
        <f t="shared" si="34"/>
        <v>1.2759999999999999E-2</v>
      </c>
      <c r="DF37" s="3">
        <f t="shared" si="35"/>
        <v>3.8038007308480327E-3</v>
      </c>
    </row>
    <row r="38" spans="2:110" ht="15" thickBo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f t="shared" si="18"/>
        <v>0</v>
      </c>
      <c r="N38" s="3">
        <f t="shared" si="19"/>
        <v>0</v>
      </c>
      <c r="O38" s="3">
        <v>2.5000000000000001E-3</v>
      </c>
      <c r="P38" s="3">
        <v>1.5E-3</v>
      </c>
      <c r="Q38" s="3">
        <v>2E-3</v>
      </c>
      <c r="R38" s="3">
        <v>1.5E-3</v>
      </c>
      <c r="S38" s="3">
        <v>1.5E-3</v>
      </c>
      <c r="T38" s="3">
        <v>2E-3</v>
      </c>
      <c r="U38" s="3">
        <v>1E-3</v>
      </c>
      <c r="V38" s="3">
        <v>1.5E-3</v>
      </c>
      <c r="W38" s="3">
        <v>2E-3</v>
      </c>
      <c r="X38" s="3">
        <v>2.0999999999999999E-3</v>
      </c>
      <c r="Y38" s="3">
        <f t="shared" si="20"/>
        <v>1.7600000000000001E-3</v>
      </c>
      <c r="Z38" s="3">
        <f t="shared" si="21"/>
        <v>4.1036569057366384E-4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f t="shared" si="22"/>
        <v>0</v>
      </c>
      <c r="AL38" s="3">
        <f t="shared" si="23"/>
        <v>0</v>
      </c>
      <c r="AM38" s="3">
        <v>5.7999999999999996E-3</v>
      </c>
      <c r="AN38" s="3">
        <v>2.0500000000000001E-2</v>
      </c>
      <c r="AO38" s="3">
        <v>1.7399999999999999E-2</v>
      </c>
      <c r="AP38" s="3">
        <v>2.3E-2</v>
      </c>
      <c r="AQ38" s="3">
        <v>1.1599999999999999E-2</v>
      </c>
      <c r="AR38" s="3">
        <v>2.3199999999999998E-2</v>
      </c>
      <c r="AS38" s="3">
        <v>1.15E-2</v>
      </c>
      <c r="AT38" s="3">
        <v>1.7100000000000001E-2</v>
      </c>
      <c r="AU38" s="3">
        <v>2.9000000000000001E-2</v>
      </c>
      <c r="AV38" s="3">
        <v>2.8899999999999999E-2</v>
      </c>
      <c r="AW38" s="3">
        <f t="shared" si="24"/>
        <v>1.8800000000000001E-2</v>
      </c>
      <c r="AX38" s="3">
        <f t="shared" si="25"/>
        <v>7.2451362996150707E-3</v>
      </c>
      <c r="AY38" s="3">
        <v>0.495</v>
      </c>
      <c r="AZ38" s="3">
        <v>0.49120000000000003</v>
      </c>
      <c r="BA38" s="3">
        <v>0.4884</v>
      </c>
      <c r="BB38" s="3">
        <v>0.48370000000000002</v>
      </c>
      <c r="BC38" s="3">
        <v>0.48209999999999997</v>
      </c>
      <c r="BD38" s="3">
        <v>0.48659999999999998</v>
      </c>
      <c r="BE38" s="3">
        <v>0.49209999999999998</v>
      </c>
      <c r="BF38" s="3">
        <v>0.48770000000000002</v>
      </c>
      <c r="BG38" s="3">
        <v>0.4914</v>
      </c>
      <c r="BH38" s="3">
        <v>0.48770000000000002</v>
      </c>
      <c r="BI38" s="3">
        <f t="shared" si="26"/>
        <v>0.48859000000000002</v>
      </c>
      <c r="BJ38" s="3">
        <f t="shared" si="27"/>
        <v>3.7380342427538061E-3</v>
      </c>
      <c r="BK38" s="3">
        <v>2.3400000000000001E-2</v>
      </c>
      <c r="BL38" s="3">
        <v>3.04E-2</v>
      </c>
      <c r="BM38" s="3">
        <v>2.3300000000000001E-2</v>
      </c>
      <c r="BN38" s="3">
        <v>1.5599999999999999E-2</v>
      </c>
      <c r="BO38" s="3">
        <v>3.8600000000000002E-2</v>
      </c>
      <c r="BP38" s="3">
        <v>3.1E-2</v>
      </c>
      <c r="BQ38" s="3">
        <v>1.6500000000000001E-2</v>
      </c>
      <c r="BR38" s="3">
        <v>2.3300000000000001E-2</v>
      </c>
      <c r="BS38" s="3">
        <v>5.04E-2</v>
      </c>
      <c r="BT38" s="3">
        <v>1.9900000000000001E-2</v>
      </c>
      <c r="BU38" s="3">
        <f t="shared" si="28"/>
        <v>2.7239999999999997E-2</v>
      </c>
      <c r="BV38" s="3">
        <f t="shared" si="29"/>
        <v>1.0198352808174474E-2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30"/>
        <v>0</v>
      </c>
      <c r="CH38" s="3">
        <f t="shared" si="31"/>
        <v>0</v>
      </c>
      <c r="CI38" s="3">
        <v>1.125E-2</v>
      </c>
      <c r="CJ38" s="3">
        <v>1.4E-2</v>
      </c>
      <c r="CK38" s="3">
        <v>8.5999999999999993E-2</v>
      </c>
      <c r="CL38" s="3">
        <v>1.35E-2</v>
      </c>
      <c r="CM38" s="3">
        <v>8.7499999999999994E-2</v>
      </c>
      <c r="CN38" s="3">
        <v>1.4E-2</v>
      </c>
      <c r="CO38" s="3">
        <v>8.6499999999999997E-3</v>
      </c>
      <c r="CP38" s="3">
        <v>7.45E-3</v>
      </c>
      <c r="CQ38" s="3">
        <v>1.04E-2</v>
      </c>
      <c r="CR38" s="3">
        <v>1.06E-2</v>
      </c>
      <c r="CS38" s="3">
        <f t="shared" si="32"/>
        <v>2.6335000000000004E-2</v>
      </c>
      <c r="CT38" s="3">
        <f t="shared" si="33"/>
        <v>3.0279671811299393E-2</v>
      </c>
      <c r="CU38" s="3">
        <v>1.7399999999999999E-2</v>
      </c>
      <c r="CV38" s="3">
        <v>1.49E-2</v>
      </c>
      <c r="CW38" s="3">
        <v>1.255E-2</v>
      </c>
      <c r="CX38" s="3">
        <v>1.515E-2</v>
      </c>
      <c r="CY38" s="3">
        <v>0.01</v>
      </c>
      <c r="CZ38" s="3">
        <v>1.7500000000000002E-2</v>
      </c>
      <c r="DA38" s="3">
        <v>0.02</v>
      </c>
      <c r="DB38" s="3">
        <v>0.1245</v>
      </c>
      <c r="DC38" s="3">
        <v>2.2499999999999999E-2</v>
      </c>
      <c r="DD38" s="3">
        <v>2.315E-2</v>
      </c>
      <c r="DE38" s="3">
        <f t="shared" si="34"/>
        <v>2.7765000000000001E-2</v>
      </c>
      <c r="DF38" s="3">
        <f t="shared" si="35"/>
        <v>3.2483095988529172E-2</v>
      </c>
    </row>
    <row r="39" spans="2:110" x14ac:dyDescent="0.3">
      <c r="B39" s="6"/>
      <c r="AC39" t="s">
        <v>32</v>
      </c>
      <c r="AF39" t="s">
        <v>44</v>
      </c>
      <c r="BZ39" t="s">
        <v>45</v>
      </c>
      <c r="CI39" t="s">
        <v>46</v>
      </c>
    </row>
  </sheetData>
  <mergeCells count="18">
    <mergeCell ref="BK32:BT32"/>
    <mergeCell ref="BW32:CF32"/>
    <mergeCell ref="C6:L6"/>
    <mergeCell ref="O6:X6"/>
    <mergeCell ref="AA6:AJ6"/>
    <mergeCell ref="AM6:AV6"/>
    <mergeCell ref="AY6:BH6"/>
    <mergeCell ref="BK6:BT6"/>
    <mergeCell ref="C32:L32"/>
    <mergeCell ref="O32:X32"/>
    <mergeCell ref="AA32:AJ32"/>
    <mergeCell ref="AM32:AV32"/>
    <mergeCell ref="AY32:BH32"/>
    <mergeCell ref="CI32:CR32"/>
    <mergeCell ref="CU32:DD32"/>
    <mergeCell ref="BW6:CF6"/>
    <mergeCell ref="CI6:CR6"/>
    <mergeCell ref="CU6:D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33F-EC01-4328-A6DB-1B319BC9014B}">
  <dimension ref="A5:BV70"/>
  <sheetViews>
    <sheetView topLeftCell="D19" zoomScale="55" zoomScaleNormal="55" workbookViewId="0">
      <selection activeCell="AI75" sqref="AI75"/>
    </sheetView>
  </sheetViews>
  <sheetFormatPr defaultRowHeight="14.4" x14ac:dyDescent="0.3"/>
  <sheetData>
    <row r="5" spans="1:74" x14ac:dyDescent="0.3">
      <c r="A5" t="s">
        <v>26</v>
      </c>
    </row>
    <row r="6" spans="1:74" x14ac:dyDescent="0.3">
      <c r="B6" t="s">
        <v>27</v>
      </c>
    </row>
    <row r="7" spans="1:74" x14ac:dyDescent="0.3">
      <c r="C7" t="s">
        <v>28</v>
      </c>
    </row>
    <row r="8" spans="1:74" ht="31.8" customHeight="1" thickBot="1" x14ac:dyDescent="0.35"/>
    <row r="9" spans="1:74" ht="43.8" thickBot="1" x14ac:dyDescent="0.35">
      <c r="B9" s="3" t="s">
        <v>29</v>
      </c>
      <c r="C9" s="13">
        <v>0</v>
      </c>
      <c r="D9" s="14"/>
      <c r="E9" s="14"/>
      <c r="F9" s="14"/>
      <c r="G9" s="14"/>
      <c r="H9" s="14"/>
      <c r="I9" s="14"/>
      <c r="J9" s="14"/>
      <c r="K9" s="14"/>
      <c r="L9" s="15"/>
      <c r="M9" s="8"/>
      <c r="N9" s="8"/>
      <c r="O9" s="13">
        <v>0.1</v>
      </c>
      <c r="P9" s="14"/>
      <c r="Q9" s="14"/>
      <c r="R9" s="14"/>
      <c r="S9" s="14"/>
      <c r="T9" s="14"/>
      <c r="U9" s="14"/>
      <c r="V9" s="14"/>
      <c r="W9" s="14"/>
      <c r="X9" s="15"/>
      <c r="Y9" s="8"/>
      <c r="Z9" s="8"/>
      <c r="AA9" s="13">
        <v>0.2</v>
      </c>
      <c r="AB9" s="14"/>
      <c r="AC9" s="14"/>
      <c r="AD9" s="14"/>
      <c r="AE9" s="14"/>
      <c r="AF9" s="14"/>
      <c r="AG9" s="14"/>
      <c r="AH9" s="14"/>
      <c r="AI9" s="14"/>
      <c r="AJ9" s="15"/>
      <c r="AK9" s="8"/>
      <c r="AL9" s="8"/>
      <c r="AM9" s="13">
        <v>0.3</v>
      </c>
      <c r="AN9" s="14"/>
      <c r="AO9" s="14"/>
      <c r="AP9" s="14"/>
      <c r="AQ9" s="14"/>
      <c r="AR9" s="14"/>
      <c r="AS9" s="14"/>
      <c r="AT9" s="14"/>
      <c r="AU9" s="14"/>
      <c r="AV9" s="15"/>
      <c r="AW9" s="8"/>
      <c r="AX9" s="8"/>
      <c r="AY9" s="13">
        <v>0.4</v>
      </c>
      <c r="AZ9" s="14"/>
      <c r="BA9" s="14"/>
      <c r="BB9" s="14"/>
      <c r="BC9" s="14"/>
      <c r="BD9" s="14"/>
      <c r="BE9" s="14"/>
      <c r="BF9" s="14"/>
      <c r="BG9" s="14"/>
      <c r="BH9" s="15"/>
      <c r="BI9" s="8"/>
      <c r="BJ9" s="8"/>
      <c r="BK9" s="13">
        <v>0.5</v>
      </c>
      <c r="BL9" s="14"/>
      <c r="BM9" s="14"/>
      <c r="BN9" s="14"/>
      <c r="BO9" s="14"/>
      <c r="BP9" s="14"/>
      <c r="BQ9" s="14"/>
      <c r="BR9" s="14"/>
      <c r="BS9" s="14"/>
      <c r="BT9" s="15"/>
      <c r="BV9" s="8"/>
    </row>
    <row r="10" spans="1:74" ht="15" thickBot="1" x14ac:dyDescent="0.35">
      <c r="B10" s="3">
        <v>0.5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>AVERAGE(C10:L10)</f>
        <v>0</v>
      </c>
      <c r="N10" s="3">
        <f>_xlfn.STDEV.P(C10:L10)</f>
        <v>0</v>
      </c>
      <c r="O10" s="3">
        <v>2.4E-2</v>
      </c>
      <c r="P10" s="3">
        <v>2.6499999999999999E-2</v>
      </c>
      <c r="Q10" s="3">
        <v>2.5899999999999999E-2</v>
      </c>
      <c r="R10" s="3">
        <v>2.5899999999999999E-2</v>
      </c>
      <c r="S10" s="3">
        <v>1.7100000000000001E-2</v>
      </c>
      <c r="T10" s="3">
        <v>2.5399999999999999E-2</v>
      </c>
      <c r="U10" s="3">
        <v>3.2899999999999999E-2</v>
      </c>
      <c r="V10" s="3">
        <v>1.95E-2</v>
      </c>
      <c r="W10" s="3">
        <v>2.5600000000000001E-2</v>
      </c>
      <c r="X10" s="3">
        <v>2.5700000000000001E-2</v>
      </c>
      <c r="Y10" s="3">
        <f>AVERAGE(O10:X10)</f>
        <v>2.4850000000000004E-2</v>
      </c>
      <c r="Z10" s="3">
        <f>_xlfn.STDEV.P(O10:X10)</f>
        <v>4.009052257080219E-3</v>
      </c>
      <c r="AA10" s="3">
        <v>4.8300000000000003E-2</v>
      </c>
      <c r="AB10" s="3">
        <v>3.3399999999999999E-2</v>
      </c>
      <c r="AC10" s="3">
        <v>1.8599999999999998E-2</v>
      </c>
      <c r="AD10" s="3">
        <v>3.9699999999999999E-2</v>
      </c>
      <c r="AE10" s="3">
        <v>5.1400000000000001E-2</v>
      </c>
      <c r="AF10" s="3">
        <v>4.3999999999999997E-2</v>
      </c>
      <c r="AG10" s="3">
        <v>4.5499999999999999E-2</v>
      </c>
      <c r="AH10" s="3">
        <v>2.35E-2</v>
      </c>
      <c r="AI10" s="3">
        <v>1.66E-2</v>
      </c>
      <c r="AJ10" s="3">
        <v>4.3700000000000003E-2</v>
      </c>
      <c r="AK10" s="3">
        <f>AVERAGE(AA10:AJ10)</f>
        <v>3.6470000000000002E-2</v>
      </c>
      <c r="AL10" s="3">
        <f>_xlfn.STDEV.P(AA10:AJ10)</f>
        <v>1.2064829049762789E-2</v>
      </c>
      <c r="AM10" s="3">
        <v>3.3399999999999999E-2</v>
      </c>
      <c r="AN10" s="3">
        <v>3.9E-2</v>
      </c>
      <c r="AO10" s="3">
        <v>4.7899999999999998E-2</v>
      </c>
      <c r="AP10" s="3">
        <v>2.76E-2</v>
      </c>
      <c r="AQ10" s="3">
        <v>2.8199999999999999E-2</v>
      </c>
      <c r="AR10" s="3">
        <v>4.7500000000000001E-2</v>
      </c>
      <c r="AS10" s="3">
        <v>3.9E-2</v>
      </c>
      <c r="AT10" s="3">
        <v>4.8599999999999997E-2</v>
      </c>
      <c r="AU10" s="3">
        <v>3.5400000000000001E-2</v>
      </c>
      <c r="AV10" s="3">
        <v>3.2800000000000003E-2</v>
      </c>
      <c r="AW10" s="3">
        <f>AVERAGE(AM10:AV10)</f>
        <v>3.7939999999999988E-2</v>
      </c>
      <c r="AX10" s="3">
        <f>_xlfn.STDEV.P(AM10:AV10)</f>
        <v>7.4949583054210898E-3</v>
      </c>
      <c r="AY10" s="3">
        <v>5.0599999999999999E-2</v>
      </c>
      <c r="AZ10" s="3">
        <v>3.3099999999999997E-2</v>
      </c>
      <c r="BA10" s="3">
        <v>4.9700000000000001E-2</v>
      </c>
      <c r="BB10" s="3">
        <v>2.5600000000000001E-2</v>
      </c>
      <c r="BC10" s="3">
        <v>4.0300000000000002E-2</v>
      </c>
      <c r="BD10" s="3">
        <v>3.1899999999999998E-2</v>
      </c>
      <c r="BE10" s="3">
        <v>3.9E-2</v>
      </c>
      <c r="BF10" s="3">
        <v>2.2200000000000001E-2</v>
      </c>
      <c r="BG10" s="3">
        <v>5.5800000000000002E-2</v>
      </c>
      <c r="BH10" s="3">
        <v>2.86E-2</v>
      </c>
      <c r="BI10" s="3">
        <f>AVERAGE(AY10:BH10)</f>
        <v>3.7680000000000005E-2</v>
      </c>
      <c r="BJ10" s="3">
        <f>_xlfn.STDEV.P(AY10:BH10)</f>
        <v>1.0820055452722967E-2</v>
      </c>
      <c r="BK10" s="3">
        <v>2.8500000000000001E-2</v>
      </c>
      <c r="BL10" s="3">
        <v>2.8799999999999999E-2</v>
      </c>
      <c r="BM10" s="3">
        <v>4.1399999999999999E-2</v>
      </c>
      <c r="BN10" s="3">
        <v>2.5600000000000001E-2</v>
      </c>
      <c r="BO10" s="3">
        <v>2.1999999999999999E-2</v>
      </c>
      <c r="BP10" s="3">
        <v>3.1399999999999997E-2</v>
      </c>
      <c r="BQ10" s="3">
        <v>2.8500000000000001E-2</v>
      </c>
      <c r="BR10" s="3">
        <v>3.5900000000000001E-2</v>
      </c>
      <c r="BS10" s="3">
        <v>3.2300000000000002E-2</v>
      </c>
      <c r="BT10" s="3">
        <v>3.5499999999999997E-2</v>
      </c>
      <c r="BU10" s="3">
        <f>AVERAGE(BK10:BT10)</f>
        <v>3.099E-2</v>
      </c>
      <c r="BV10" s="3">
        <f>_xlfn.STDEV.P(BK10:BT10)</f>
        <v>5.3081917825187888E-3</v>
      </c>
    </row>
    <row r="11" spans="1:74" ht="15" thickBot="1" x14ac:dyDescent="0.35">
      <c r="B11" s="3">
        <v>0.6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ref="M11:M15" si="0">AVERAGE(C11:L11)</f>
        <v>0</v>
      </c>
      <c r="N11" s="3">
        <f t="shared" ref="N11:N15" si="1">_xlfn.STDEV.P(C11:L11)</f>
        <v>0</v>
      </c>
      <c r="O11" s="3">
        <v>3.3399999999999999E-2</v>
      </c>
      <c r="P11" s="3">
        <v>2.98E-2</v>
      </c>
      <c r="Q11" s="3">
        <v>3.3599999999999998E-2</v>
      </c>
      <c r="R11" s="3">
        <v>2.5100000000000001E-2</v>
      </c>
      <c r="S11" s="3">
        <v>2.9000000000000001E-2</v>
      </c>
      <c r="T11" s="3">
        <v>2.9100000000000001E-2</v>
      </c>
      <c r="U11" s="3">
        <v>1.7600000000000001E-2</v>
      </c>
      <c r="V11" s="3">
        <v>2.52E-2</v>
      </c>
      <c r="W11" s="3">
        <v>3.1899999999999998E-2</v>
      </c>
      <c r="X11" s="3">
        <v>3.5799999999999998E-2</v>
      </c>
      <c r="Y11" s="3">
        <f t="shared" ref="Y11:Y15" si="2">AVERAGE(O11:X11)</f>
        <v>2.9049999999999999E-2</v>
      </c>
      <c r="Z11" s="3">
        <f t="shared" ref="Z11:Z15" si="3">_xlfn.STDEV.P(O11:X11)</f>
        <v>5.0537609757486546E-3</v>
      </c>
      <c r="AA11" s="3">
        <v>5.0999999999999997E-2</v>
      </c>
      <c r="AB11" s="3">
        <v>3.9E-2</v>
      </c>
      <c r="AC11" s="3">
        <v>5.0099999999999999E-2</v>
      </c>
      <c r="AD11" s="3">
        <v>6.3200000000000006E-2</v>
      </c>
      <c r="AE11" s="3">
        <v>4.7300000000000002E-2</v>
      </c>
      <c r="AF11" s="3">
        <v>6.3600000000000004E-2</v>
      </c>
      <c r="AG11" s="3">
        <v>4.6399999999999997E-2</v>
      </c>
      <c r="AH11" s="3">
        <v>3.7100000000000001E-2</v>
      </c>
      <c r="AI11" s="3">
        <v>5.6399999999999999E-2</v>
      </c>
      <c r="AJ11" s="3">
        <v>5.91E-2</v>
      </c>
      <c r="AK11" s="3">
        <f t="shared" ref="AK11:AK15" si="4">AVERAGE(AA11:AJ11)</f>
        <v>5.1319999999999998E-2</v>
      </c>
      <c r="AL11" s="3">
        <f t="shared" ref="AL11:AL15" si="5">_xlfn.STDEV.P(AA11:AJ11)</f>
        <v>8.7989544833463017E-3</v>
      </c>
      <c r="AM11" s="3">
        <v>4.6199999999999998E-2</v>
      </c>
      <c r="AN11" s="3">
        <v>3.15E-2</v>
      </c>
      <c r="AO11" s="3">
        <v>9.0800000000000006E-2</v>
      </c>
      <c r="AP11" s="3">
        <v>5.0299999999999997E-2</v>
      </c>
      <c r="AQ11" s="3">
        <v>5.8500000000000003E-2</v>
      </c>
      <c r="AR11" s="3">
        <v>0.55000000000000004</v>
      </c>
      <c r="AS11" s="3">
        <v>7.4200000000000002E-2</v>
      </c>
      <c r="AT11" s="3">
        <v>9.9000000000000005E-2</v>
      </c>
      <c r="AU11" s="3">
        <v>7.3700000000000002E-2</v>
      </c>
      <c r="AV11" s="3">
        <v>0.04</v>
      </c>
      <c r="AW11" s="3">
        <f t="shared" ref="AW11:AW15" si="6">AVERAGE(AM11:AV11)</f>
        <v>0.11142000000000003</v>
      </c>
      <c r="AX11" s="3">
        <f t="shared" ref="AX11:AX15" si="7">_xlfn.STDEV.P(AM11:AV11)</f>
        <v>0.14765427051054095</v>
      </c>
      <c r="AY11" s="3">
        <v>4.2200000000000001E-2</v>
      </c>
      <c r="AZ11" s="3">
        <v>4.1099999999999998E-2</v>
      </c>
      <c r="BA11" s="3">
        <v>4.0599999999999997E-2</v>
      </c>
      <c r="BB11" s="3">
        <v>3.7699999999999997E-2</v>
      </c>
      <c r="BC11" s="3">
        <v>3.3799999999999997E-2</v>
      </c>
      <c r="BD11" s="3">
        <v>4.3499999999999997E-2</v>
      </c>
      <c r="BE11" s="3">
        <v>4.0099999999999997E-2</v>
      </c>
      <c r="BF11" s="3">
        <v>5.0099999999999999E-2</v>
      </c>
      <c r="BG11" s="3">
        <v>5.21E-2</v>
      </c>
      <c r="BH11" s="3">
        <v>4.8000000000000001E-2</v>
      </c>
      <c r="BI11" s="3">
        <f t="shared" ref="BI11:BI15" si="8">AVERAGE(AY11:BH11)</f>
        <v>4.292E-2</v>
      </c>
      <c r="BJ11" s="3">
        <f t="shared" ref="BJ11:BJ15" si="9">_xlfn.STDEV.P(AY11:BH11)</f>
        <v>5.3810407915197969E-3</v>
      </c>
      <c r="BK11" s="3">
        <v>3.2599999999999997E-2</v>
      </c>
      <c r="BL11" s="3">
        <v>2.5499999999999998E-2</v>
      </c>
      <c r="BM11" s="3">
        <v>3.6499999999999998E-2</v>
      </c>
      <c r="BN11" s="3">
        <v>4.7699999999999999E-2</v>
      </c>
      <c r="BO11" s="3">
        <v>2.53E-2</v>
      </c>
      <c r="BP11" s="3">
        <v>3.6299999999999999E-2</v>
      </c>
      <c r="BQ11" s="3">
        <v>2.9000000000000001E-2</v>
      </c>
      <c r="BR11" s="3">
        <v>2.5499999999999998E-2</v>
      </c>
      <c r="BS11" s="3">
        <v>2.9100000000000001E-2</v>
      </c>
      <c r="BT11" s="3">
        <v>3.6600000000000001E-2</v>
      </c>
      <c r="BU11" s="3">
        <f t="shared" ref="BU11:BU15" si="10">AVERAGE(BK11:BT11)</f>
        <v>3.2410000000000001E-2</v>
      </c>
      <c r="BV11" s="3">
        <f t="shared" ref="BV11:BV15" si="11">_xlfn.STDEV.P(BK11:BT11)</f>
        <v>6.7221202012460266E-3</v>
      </c>
    </row>
    <row r="12" spans="1:74" ht="15" thickBot="1" x14ac:dyDescent="0.35">
      <c r="B12" s="3">
        <v>0.7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0</v>
      </c>
      <c r="N12" s="3">
        <f t="shared" si="1"/>
        <v>0</v>
      </c>
      <c r="O12" s="3">
        <v>3.15E-2</v>
      </c>
      <c r="P12" s="3">
        <v>3.5499999999999997E-2</v>
      </c>
      <c r="Q12" s="3">
        <v>2.7E-2</v>
      </c>
      <c r="R12" s="3">
        <v>3.09E-2</v>
      </c>
      <c r="S12" s="3">
        <v>4.2500000000000003E-2</v>
      </c>
      <c r="T12" s="3">
        <v>3.09E-2</v>
      </c>
      <c r="U12" s="3">
        <v>4.4699999999999997E-2</v>
      </c>
      <c r="V12" s="3">
        <v>3.44E-2</v>
      </c>
      <c r="W12" s="3">
        <v>4.0300000000000002E-2</v>
      </c>
      <c r="X12" s="3">
        <v>4.2000000000000003E-2</v>
      </c>
      <c r="Y12" s="3">
        <f t="shared" si="2"/>
        <v>3.5969999999999995E-2</v>
      </c>
      <c r="Z12" s="3">
        <f t="shared" si="3"/>
        <v>5.731500676088244E-3</v>
      </c>
      <c r="AA12" s="3">
        <v>0.317</v>
      </c>
      <c r="AB12" s="3">
        <v>0.37</v>
      </c>
      <c r="AC12" s="3">
        <v>0.30359999999999998</v>
      </c>
      <c r="AD12" s="3">
        <v>0.4148</v>
      </c>
      <c r="AE12" s="3">
        <v>0.314</v>
      </c>
      <c r="AF12" s="3">
        <v>0.35149999999999998</v>
      </c>
      <c r="AG12" s="3">
        <v>0.2908</v>
      </c>
      <c r="AH12" s="3">
        <v>0.36080000000000001</v>
      </c>
      <c r="AI12" s="3">
        <v>0.28710000000000002</v>
      </c>
      <c r="AJ12" s="3">
        <v>0.3715</v>
      </c>
      <c r="AK12" s="3">
        <f t="shared" si="4"/>
        <v>0.33811000000000002</v>
      </c>
      <c r="AL12" s="3">
        <f t="shared" si="5"/>
        <v>3.9705753991077834E-2</v>
      </c>
      <c r="AM12" s="3">
        <v>0.32</v>
      </c>
      <c r="AN12" s="3">
        <v>0.34770000000000001</v>
      </c>
      <c r="AO12" s="3">
        <v>0.36309999999999998</v>
      </c>
      <c r="AP12" s="3">
        <v>0.3468</v>
      </c>
      <c r="AQ12" s="3">
        <v>0.39650000000000002</v>
      </c>
      <c r="AR12" s="3">
        <v>0.3377</v>
      </c>
      <c r="AS12" s="3">
        <v>0.29987000000000003</v>
      </c>
      <c r="AT12" s="3">
        <v>0.41110000000000002</v>
      </c>
      <c r="AU12" s="3">
        <v>0.25109999999999999</v>
      </c>
      <c r="AV12" s="3">
        <v>0.3619</v>
      </c>
      <c r="AW12" s="3">
        <f t="shared" si="6"/>
        <v>0.34357700000000002</v>
      </c>
      <c r="AX12" s="3">
        <f t="shared" si="7"/>
        <v>4.3768913180475273E-2</v>
      </c>
      <c r="AY12" s="3">
        <v>5.8000000000000003E-2</v>
      </c>
      <c r="AZ12" s="3">
        <v>3.8699999999999998E-2</v>
      </c>
      <c r="BA12" s="3">
        <v>5.9299999999999999E-2</v>
      </c>
      <c r="BB12" s="3">
        <v>4.7899999999999998E-2</v>
      </c>
      <c r="BC12" s="3">
        <v>5.96E-2</v>
      </c>
      <c r="BD12" s="3">
        <v>5.1700000000000003E-2</v>
      </c>
      <c r="BE12" s="3">
        <v>4.3299999999999998E-2</v>
      </c>
      <c r="BF12" s="3">
        <v>4.1300000000000003E-2</v>
      </c>
      <c r="BG12" s="3">
        <v>4.3799999999999999E-2</v>
      </c>
      <c r="BH12" s="3">
        <v>5.7200000000000001E-2</v>
      </c>
      <c r="BI12" s="3">
        <f t="shared" si="8"/>
        <v>5.008E-2</v>
      </c>
      <c r="BJ12" s="3">
        <f t="shared" si="9"/>
        <v>7.6709582191535741E-3</v>
      </c>
      <c r="BK12" s="3">
        <v>4.8099999999999997E-2</v>
      </c>
      <c r="BL12" s="3">
        <v>3.27E-2</v>
      </c>
      <c r="BM12" s="3">
        <v>4.4400000000000002E-2</v>
      </c>
      <c r="BN12" s="3">
        <v>4.87E-2</v>
      </c>
      <c r="BO12" s="3">
        <v>4.82E-2</v>
      </c>
      <c r="BP12" s="3">
        <v>4.4400000000000002E-2</v>
      </c>
      <c r="BQ12" s="3">
        <v>3.2500000000000001E-2</v>
      </c>
      <c r="BR12" s="3">
        <v>4.3499999999999997E-2</v>
      </c>
      <c r="BS12" s="3">
        <v>3.6299999999999999E-2</v>
      </c>
      <c r="BT12" s="3">
        <v>3.4799999999999998E-2</v>
      </c>
      <c r="BU12" s="3">
        <f t="shared" si="10"/>
        <v>4.1360000000000001E-2</v>
      </c>
      <c r="BV12" s="3">
        <f t="shared" si="11"/>
        <v>6.2552697783548866E-3</v>
      </c>
    </row>
    <row r="13" spans="1:74" ht="15" thickBot="1" x14ac:dyDescent="0.35">
      <c r="B13" s="3">
        <v>0.8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 t="shared" si="0"/>
        <v>0</v>
      </c>
      <c r="N13" s="3">
        <f t="shared" si="1"/>
        <v>0</v>
      </c>
      <c r="O13" s="3">
        <v>5.91E-2</v>
      </c>
      <c r="P13" s="3">
        <v>4.1300000000000003E-2</v>
      </c>
      <c r="Q13" s="3">
        <v>3.8199999999999998E-2</v>
      </c>
      <c r="R13" s="3">
        <v>2.8000000000000001E-2</v>
      </c>
      <c r="S13" s="3">
        <v>3.6299999999999999E-2</v>
      </c>
      <c r="T13" s="3">
        <v>3.3000000000000002E-2</v>
      </c>
      <c r="U13" s="3">
        <v>4.1799999999999997E-2</v>
      </c>
      <c r="V13" s="3">
        <v>5.1700000000000003E-2</v>
      </c>
      <c r="W13" s="3">
        <v>4.7600000000000003E-2</v>
      </c>
      <c r="X13" s="3">
        <v>3.85E-2</v>
      </c>
      <c r="Y13" s="3">
        <f t="shared" si="2"/>
        <v>4.1549999999999997E-2</v>
      </c>
      <c r="Z13" s="3">
        <f t="shared" si="3"/>
        <v>8.6749351582591037E-3</v>
      </c>
      <c r="AA13" s="3">
        <v>0.8417</v>
      </c>
      <c r="AB13" s="3">
        <v>0.87219999999999998</v>
      </c>
      <c r="AC13" s="3">
        <v>0.81410000000000005</v>
      </c>
      <c r="AD13" s="3">
        <v>0.80500000000000005</v>
      </c>
      <c r="AE13" s="3">
        <v>0.83840000000000003</v>
      </c>
      <c r="AF13" s="3">
        <v>0.86329999999999996</v>
      </c>
      <c r="AG13" s="3">
        <v>0.85299999999999998</v>
      </c>
      <c r="AH13" s="3">
        <v>0.8528</v>
      </c>
      <c r="AI13" s="3">
        <v>0.8165</v>
      </c>
      <c r="AJ13" s="3">
        <v>0.80059999999999998</v>
      </c>
      <c r="AK13" s="3">
        <f t="shared" si="4"/>
        <v>0.83575999999999995</v>
      </c>
      <c r="AL13" s="3">
        <f t="shared" si="5"/>
        <v>2.3955508761034468E-2</v>
      </c>
      <c r="AM13" s="3">
        <v>0.78249999999999997</v>
      </c>
      <c r="AN13" s="3">
        <v>0.79900000000000004</v>
      </c>
      <c r="AO13" s="3">
        <v>0.79449999999999998</v>
      </c>
      <c r="AP13" s="3">
        <v>0.82099999999999995</v>
      </c>
      <c r="AQ13" s="3">
        <v>0.75949999999999995</v>
      </c>
      <c r="AR13" s="3">
        <v>0.79610000000000003</v>
      </c>
      <c r="AS13" s="3">
        <v>0.77429999999999999</v>
      </c>
      <c r="AT13" s="3">
        <v>0.80879999999999996</v>
      </c>
      <c r="AU13" s="3">
        <v>0.78339999999999999</v>
      </c>
      <c r="AV13" s="3">
        <v>0.79190000000000005</v>
      </c>
      <c r="AW13" s="3">
        <f t="shared" si="6"/>
        <v>0.79110000000000003</v>
      </c>
      <c r="AX13" s="3">
        <f t="shared" si="7"/>
        <v>1.6495332673213962E-2</v>
      </c>
      <c r="AY13" s="3">
        <v>7.1999999999999995E-2</v>
      </c>
      <c r="AZ13" s="3">
        <v>4.82E-2</v>
      </c>
      <c r="BA13" s="3">
        <v>0.05</v>
      </c>
      <c r="BB13" s="3">
        <v>4.2799999999999998E-2</v>
      </c>
      <c r="BC13" s="3">
        <v>5.3999999999999999E-2</v>
      </c>
      <c r="BD13" s="3">
        <v>6.9400000000000003E-2</v>
      </c>
      <c r="BE13" s="3">
        <v>7.3300000000000004E-2</v>
      </c>
      <c r="BF13" s="3">
        <v>7.4099999999999999E-2</v>
      </c>
      <c r="BG13" s="3">
        <v>5.9299999999999999E-2</v>
      </c>
      <c r="BH13" s="3">
        <v>5.21E-2</v>
      </c>
      <c r="BI13" s="3">
        <f t="shared" si="8"/>
        <v>5.9520000000000003E-2</v>
      </c>
      <c r="BJ13" s="3">
        <f t="shared" si="9"/>
        <v>1.1134343267566332E-2</v>
      </c>
      <c r="BK13" s="3">
        <v>4.8800000000000003E-2</v>
      </c>
      <c r="BL13" s="3">
        <v>3.0800000000000001E-2</v>
      </c>
      <c r="BM13" s="3">
        <v>5.6800000000000003E-2</v>
      </c>
      <c r="BN13" s="3">
        <v>3.5400000000000001E-2</v>
      </c>
      <c r="BO13" s="3">
        <v>3.5099999999999999E-2</v>
      </c>
      <c r="BP13" s="3">
        <v>4.8800000000000003E-2</v>
      </c>
      <c r="BQ13" s="3">
        <v>2.6599999999999999E-2</v>
      </c>
      <c r="BR13" s="3">
        <v>3.09E-2</v>
      </c>
      <c r="BS13" s="3">
        <v>3.5200000000000002E-2</v>
      </c>
      <c r="BT13" s="3">
        <v>4.2200000000000001E-2</v>
      </c>
      <c r="BU13" s="3">
        <f t="shared" si="10"/>
        <v>3.9059999999999997E-2</v>
      </c>
      <c r="BV13" s="3">
        <f t="shared" si="11"/>
        <v>9.2105591578361731E-3</v>
      </c>
    </row>
    <row r="14" spans="1:74" ht="15" thickBot="1" x14ac:dyDescent="0.35">
      <c r="B14" s="3">
        <v>0.9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 t="shared" si="0"/>
        <v>0</v>
      </c>
      <c r="N14" s="3">
        <f t="shared" si="1"/>
        <v>0</v>
      </c>
      <c r="O14" s="3">
        <v>3.4299999999999997E-2</v>
      </c>
      <c r="P14" s="3">
        <v>4.9200000000000001E-2</v>
      </c>
      <c r="Q14" s="3">
        <v>5.3199999999999997E-2</v>
      </c>
      <c r="R14" s="3">
        <v>5.62E-2</v>
      </c>
      <c r="S14" s="3">
        <v>3.5999999999999997E-2</v>
      </c>
      <c r="T14" s="3">
        <v>4.9200000000000001E-2</v>
      </c>
      <c r="U14" s="3">
        <v>4.5999999999999999E-2</v>
      </c>
      <c r="V14" s="3">
        <v>4.2900000000000001E-2</v>
      </c>
      <c r="W14" s="3">
        <v>5.3999999999999999E-2</v>
      </c>
      <c r="X14" s="3">
        <v>5.3699999999999998E-2</v>
      </c>
      <c r="Y14" s="3">
        <f t="shared" si="2"/>
        <v>4.7469999999999998E-2</v>
      </c>
      <c r="Z14" s="3">
        <f t="shared" si="3"/>
        <v>7.2425202795711784E-3</v>
      </c>
      <c r="AA14" s="3">
        <v>0.89300000000000002</v>
      </c>
      <c r="AB14" s="3">
        <v>0.93</v>
      </c>
      <c r="AC14" s="3">
        <v>0.92520000000000002</v>
      </c>
      <c r="AD14" s="3">
        <v>0.92130000000000001</v>
      </c>
      <c r="AE14" s="3">
        <v>0.90139999999999998</v>
      </c>
      <c r="AF14" s="3">
        <v>0.90010000000000001</v>
      </c>
      <c r="AG14" s="3">
        <v>0.92210000000000003</v>
      </c>
      <c r="AH14" s="3">
        <v>0.90849999999999997</v>
      </c>
      <c r="AI14" s="3">
        <v>0.90749999999999997</v>
      </c>
      <c r="AJ14" s="3">
        <v>0.92300000000000004</v>
      </c>
      <c r="AK14" s="3">
        <f t="shared" si="4"/>
        <v>0.91321000000000008</v>
      </c>
      <c r="AL14" s="3">
        <f t="shared" si="5"/>
        <v>1.2002370599177496E-2</v>
      </c>
      <c r="AM14" s="3">
        <v>0.86699999999999999</v>
      </c>
      <c r="AN14" s="3">
        <v>0.87170000000000003</v>
      </c>
      <c r="AO14" s="3">
        <v>0.88800000000000001</v>
      </c>
      <c r="AP14" s="3">
        <v>0.88619999999999999</v>
      </c>
      <c r="AQ14" s="3">
        <v>0.85509999999999997</v>
      </c>
      <c r="AR14" s="3">
        <v>0.85880000000000001</v>
      </c>
      <c r="AS14" s="3">
        <v>0.87080000000000002</v>
      </c>
      <c r="AT14" s="3">
        <v>0.87150000000000005</v>
      </c>
      <c r="AU14" s="3">
        <v>0.90349999999999997</v>
      </c>
      <c r="AV14" s="3">
        <v>0.8548</v>
      </c>
      <c r="AW14" s="3">
        <f t="shared" si="6"/>
        <v>0.87274000000000007</v>
      </c>
      <c r="AX14" s="3">
        <f t="shared" si="7"/>
        <v>1.4922747736258219E-2</v>
      </c>
      <c r="AY14" s="3">
        <v>4.2000000000000003E-2</v>
      </c>
      <c r="AZ14" s="3">
        <v>6.0699999999999997E-2</v>
      </c>
      <c r="BA14" s="3">
        <v>9.0499999999999997E-2</v>
      </c>
      <c r="BB14" s="3">
        <v>6.9800000000000001E-2</v>
      </c>
      <c r="BC14" s="3">
        <v>6.6699999999999995E-2</v>
      </c>
      <c r="BD14" s="3">
        <v>8.6499999999999994E-2</v>
      </c>
      <c r="BE14" s="3">
        <v>6.08E-2</v>
      </c>
      <c r="BF14" s="3">
        <v>5.9400000000000001E-2</v>
      </c>
      <c r="BG14" s="3">
        <v>4.6800000000000001E-2</v>
      </c>
      <c r="BH14" s="3">
        <v>6.6799999999999998E-2</v>
      </c>
      <c r="BI14" s="3">
        <f t="shared" si="8"/>
        <v>6.4999999999999988E-2</v>
      </c>
      <c r="BJ14" s="3">
        <f t="shared" si="9"/>
        <v>1.4385409274678339E-2</v>
      </c>
      <c r="BK14" s="3">
        <v>6.0999999999999999E-2</v>
      </c>
      <c r="BL14" s="3">
        <v>4.3499999999999997E-2</v>
      </c>
      <c r="BM14" s="3">
        <v>3.7699999999999997E-2</v>
      </c>
      <c r="BN14" s="3">
        <v>3.8100000000000002E-2</v>
      </c>
      <c r="BO14" s="3">
        <v>4.2599999999999999E-2</v>
      </c>
      <c r="BP14" s="3">
        <v>4.7100000000000003E-2</v>
      </c>
      <c r="BQ14" s="3">
        <v>5.21E-2</v>
      </c>
      <c r="BR14" s="3">
        <v>5.1799999999999999E-2</v>
      </c>
      <c r="BS14" s="3">
        <v>4.7E-2</v>
      </c>
      <c r="BT14" s="3">
        <v>4.2900000000000001E-2</v>
      </c>
      <c r="BU14" s="3">
        <f t="shared" si="10"/>
        <v>4.6379999999999998E-2</v>
      </c>
      <c r="BV14" s="3">
        <f t="shared" si="11"/>
        <v>6.7478589196870442E-3</v>
      </c>
    </row>
    <row r="15" spans="1:74" ht="15" thickBot="1" x14ac:dyDescent="0.35"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 t="shared" si="0"/>
        <v>0</v>
      </c>
      <c r="N15" s="3">
        <f t="shared" si="1"/>
        <v>0</v>
      </c>
      <c r="O15" s="3">
        <v>5.0700000000000002E-2</v>
      </c>
      <c r="P15" s="3">
        <v>5.91E-2</v>
      </c>
      <c r="Q15" s="3">
        <v>3.5000000000000003E-2</v>
      </c>
      <c r="R15" s="3">
        <v>3.85E-2</v>
      </c>
      <c r="S15" s="3">
        <v>5.6099999999999997E-2</v>
      </c>
      <c r="T15" s="3">
        <v>4.0800000000000003E-2</v>
      </c>
      <c r="U15" s="3">
        <v>5.2699999999999997E-2</v>
      </c>
      <c r="V15" s="3">
        <v>3.6600000000000001E-2</v>
      </c>
      <c r="W15" s="3">
        <v>0.05</v>
      </c>
      <c r="X15" s="3">
        <v>5.7799999999999997E-2</v>
      </c>
      <c r="Y15" s="3">
        <f t="shared" si="2"/>
        <v>4.7730000000000002E-2</v>
      </c>
      <c r="Z15" s="3">
        <f t="shared" si="3"/>
        <v>8.7095407456421157E-3</v>
      </c>
      <c r="AA15" s="3">
        <v>0.95499999999999996</v>
      </c>
      <c r="AB15" s="3">
        <v>0.95799999999999996</v>
      </c>
      <c r="AC15" s="3">
        <v>0.96</v>
      </c>
      <c r="AD15" s="3">
        <v>0.92500000000000004</v>
      </c>
      <c r="AE15" s="3">
        <v>0.92500000000000004</v>
      </c>
      <c r="AF15" s="3">
        <v>0.94499999999999995</v>
      </c>
      <c r="AG15" s="3">
        <v>0.96599999999999997</v>
      </c>
      <c r="AH15" s="3">
        <v>0.96099999999999997</v>
      </c>
      <c r="AI15" s="3">
        <v>0.94120000000000004</v>
      </c>
      <c r="AJ15" s="3">
        <v>0.90300000000000002</v>
      </c>
      <c r="AK15" s="3">
        <f t="shared" si="4"/>
        <v>0.94392000000000009</v>
      </c>
      <c r="AL15" s="3">
        <f t="shared" si="5"/>
        <v>1.9384983879281378E-2</v>
      </c>
      <c r="AM15" s="3">
        <v>0.91890000000000005</v>
      </c>
      <c r="AN15" s="3">
        <v>0.87260000000000004</v>
      </c>
      <c r="AO15" s="3">
        <v>0.9</v>
      </c>
      <c r="AP15" s="3">
        <v>0.89259999999999995</v>
      </c>
      <c r="AQ15" s="3">
        <v>0.93359999999999999</v>
      </c>
      <c r="AR15" s="3">
        <v>0.89759999999999995</v>
      </c>
      <c r="AS15" s="3">
        <v>0.9032</v>
      </c>
      <c r="AT15" s="3">
        <v>0.92500000000000004</v>
      </c>
      <c r="AU15" s="3">
        <v>0.90969999999999995</v>
      </c>
      <c r="AV15" s="3">
        <v>0.88029999999999997</v>
      </c>
      <c r="AW15" s="3">
        <f t="shared" si="6"/>
        <v>0.90334999999999988</v>
      </c>
      <c r="AX15" s="3">
        <f t="shared" si="7"/>
        <v>1.8173180789283979E-2</v>
      </c>
      <c r="AY15" s="3">
        <v>9.4799999999999995E-2</v>
      </c>
      <c r="AZ15" s="3">
        <v>5.8000000000000003E-2</v>
      </c>
      <c r="BA15" s="3">
        <v>6.0900000000000003E-2</v>
      </c>
      <c r="BB15" s="3">
        <v>8.4400000000000003E-2</v>
      </c>
      <c r="BC15" s="3">
        <v>9.1999999999999998E-2</v>
      </c>
      <c r="BD15" s="3">
        <v>8.0500000000000002E-2</v>
      </c>
      <c r="BE15" s="3">
        <v>6.3700000000000007E-2</v>
      </c>
      <c r="BF15" s="3">
        <v>9.7299999999999998E-2</v>
      </c>
      <c r="BG15" s="3">
        <v>0.1138</v>
      </c>
      <c r="BH15" s="3">
        <v>4.4999999999999998E-2</v>
      </c>
      <c r="BI15" s="3">
        <f t="shared" si="8"/>
        <v>7.9039999999999999E-2</v>
      </c>
      <c r="BJ15" s="3">
        <f t="shared" si="9"/>
        <v>2.0382992910757725E-2</v>
      </c>
      <c r="BK15" s="3">
        <v>5.8299999999999998E-2</v>
      </c>
      <c r="BL15" s="3">
        <v>5.33E-2</v>
      </c>
      <c r="BM15" s="3">
        <v>4.0500000000000001E-2</v>
      </c>
      <c r="BN15" s="3">
        <v>4.7100000000000003E-2</v>
      </c>
      <c r="BO15" s="3">
        <v>3.9899999999999998E-2</v>
      </c>
      <c r="BP15" s="3">
        <v>3.5200000000000002E-2</v>
      </c>
      <c r="BQ15" s="3">
        <v>5.5300000000000002E-2</v>
      </c>
      <c r="BR15" s="3">
        <v>4.5400000000000003E-2</v>
      </c>
      <c r="BS15" s="3">
        <v>5.04E-2</v>
      </c>
      <c r="BT15" s="3">
        <v>6.0400000000000002E-2</v>
      </c>
      <c r="BU15" s="3">
        <f t="shared" si="10"/>
        <v>4.8579999999999998E-2</v>
      </c>
      <c r="BV15" s="3">
        <f t="shared" si="11"/>
        <v>7.980576420284444E-3</v>
      </c>
    </row>
    <row r="17" spans="2:62" ht="15" thickBot="1" x14ac:dyDescent="0.35"/>
    <row r="18" spans="2:62" ht="43.8" thickBot="1" x14ac:dyDescent="0.35">
      <c r="B18" s="3" t="s">
        <v>29</v>
      </c>
      <c r="C18" s="16">
        <v>0.6</v>
      </c>
      <c r="D18" s="17"/>
      <c r="E18" s="17"/>
      <c r="F18" s="17"/>
      <c r="G18" s="17"/>
      <c r="H18" s="17"/>
      <c r="I18" s="17"/>
      <c r="J18" s="17"/>
      <c r="K18" s="17"/>
      <c r="L18" s="18"/>
      <c r="N18" s="8"/>
      <c r="O18" s="16">
        <v>0.7</v>
      </c>
      <c r="P18" s="17"/>
      <c r="Q18" s="17"/>
      <c r="R18" s="17"/>
      <c r="S18" s="17"/>
      <c r="T18" s="17"/>
      <c r="U18" s="17"/>
      <c r="V18" s="17"/>
      <c r="W18" s="17"/>
      <c r="X18" s="18"/>
      <c r="Z18" s="8"/>
      <c r="AA18" s="17">
        <v>0.8</v>
      </c>
      <c r="AB18" s="17"/>
      <c r="AC18" s="17"/>
      <c r="AD18" s="17"/>
      <c r="AE18" s="17"/>
      <c r="AF18" s="17"/>
      <c r="AG18" s="17"/>
      <c r="AH18" s="17"/>
      <c r="AI18" s="17"/>
      <c r="AJ18" s="18"/>
      <c r="AL18" s="8"/>
      <c r="AM18" s="17">
        <v>0.9</v>
      </c>
      <c r="AN18" s="17"/>
      <c r="AO18" s="17"/>
      <c r="AP18" s="17"/>
      <c r="AQ18" s="17"/>
      <c r="AR18" s="17"/>
      <c r="AS18" s="17"/>
      <c r="AT18" s="17"/>
      <c r="AU18" s="17"/>
      <c r="AV18" s="18"/>
      <c r="AX18" s="8"/>
      <c r="AY18" s="19">
        <v>1</v>
      </c>
      <c r="AZ18" s="20"/>
      <c r="BA18" s="20"/>
      <c r="BB18" s="20"/>
      <c r="BC18" s="20"/>
      <c r="BD18" s="20"/>
      <c r="BE18" s="20"/>
      <c r="BF18" s="20"/>
      <c r="BG18" s="20"/>
      <c r="BH18" s="20"/>
    </row>
    <row r="19" spans="2:62" ht="15" thickBot="1" x14ac:dyDescent="0.35">
      <c r="B19" s="3">
        <v>0.5</v>
      </c>
      <c r="C19" s="3">
        <v>3.8300000000000001E-2</v>
      </c>
      <c r="D19" s="3">
        <v>4.19E-2</v>
      </c>
      <c r="E19" s="3">
        <v>3.8300000000000001E-2</v>
      </c>
      <c r="F19" s="3">
        <v>4.0099999999999997E-2</v>
      </c>
      <c r="G19" s="3">
        <v>4.36E-2</v>
      </c>
      <c r="H19" s="3">
        <v>4.4299999999999999E-2</v>
      </c>
      <c r="I19" s="3">
        <v>2.75E-2</v>
      </c>
      <c r="J19" s="3">
        <v>4.9799999999999997E-2</v>
      </c>
      <c r="K19" s="3">
        <v>4.82E-2</v>
      </c>
      <c r="L19" s="3">
        <v>4.4400000000000002E-2</v>
      </c>
      <c r="M19" s="3">
        <f>AVERAGE(C19:L19)</f>
        <v>4.1640000000000003E-2</v>
      </c>
      <c r="N19" s="3">
        <f>_xlfn.STDEV.P(C19:L19)</f>
        <v>5.9400673396856367E-3</v>
      </c>
      <c r="O19" s="3">
        <v>5.6599999999999998E-2</v>
      </c>
      <c r="P19" s="3">
        <v>7.9600000000000004E-2</v>
      </c>
      <c r="Q19" s="3">
        <v>6.0400000000000002E-2</v>
      </c>
      <c r="R19" s="3">
        <v>4.7399999999999998E-2</v>
      </c>
      <c r="S19" s="3">
        <v>4.4499999999999998E-2</v>
      </c>
      <c r="T19" s="3">
        <v>6.6199999999999995E-2</v>
      </c>
      <c r="U19" s="3">
        <v>3.4200000000000001E-2</v>
      </c>
      <c r="V19" s="3">
        <v>3.8600000000000002E-2</v>
      </c>
      <c r="W19" s="3">
        <v>3.0700000000000002E-2</v>
      </c>
      <c r="X19" s="3">
        <v>4.0399999999999998E-2</v>
      </c>
      <c r="Y19" s="3">
        <f>AVERAGE(O19:X19)</f>
        <v>4.9860000000000002E-2</v>
      </c>
      <c r="Z19" s="3">
        <f>_xlfn.STDEV.P(O19:X19)</f>
        <v>1.473561671597085E-2</v>
      </c>
      <c r="AA19" s="3">
        <v>2.5999999999999999E-2</v>
      </c>
      <c r="AB19" s="3">
        <v>3.0800000000000001E-2</v>
      </c>
      <c r="AC19" s="3">
        <v>7.6399999999999996E-2</v>
      </c>
      <c r="AD19" s="3">
        <v>2.64E-2</v>
      </c>
      <c r="AE19" s="3">
        <v>3.7999999999999999E-2</v>
      </c>
      <c r="AF19" s="3">
        <v>8.1199999999999994E-2</v>
      </c>
      <c r="AG19" s="3">
        <v>2.4799999999999999E-2</v>
      </c>
      <c r="AH19" s="3">
        <v>7.8E-2</v>
      </c>
      <c r="AI19" s="3">
        <v>5.7200000000000001E-2</v>
      </c>
      <c r="AJ19" s="3">
        <v>3.56E-2</v>
      </c>
      <c r="AK19" s="3">
        <f>AVERAGE(AA19:AJ19)</f>
        <v>4.7439999999999996E-2</v>
      </c>
      <c r="AL19" s="3">
        <f>_xlfn.STDEV.P(AA19:AJ19)</f>
        <v>2.2200684674126607E-2</v>
      </c>
      <c r="AM19" s="3">
        <v>6.4799999999999996E-2</v>
      </c>
      <c r="AN19" s="3">
        <v>5.3999999999999999E-2</v>
      </c>
      <c r="AO19" s="3">
        <v>5.9700000000000003E-2</v>
      </c>
      <c r="AP19" s="3">
        <v>4.9799999999999997E-2</v>
      </c>
      <c r="AQ19" s="3">
        <v>7.17E-2</v>
      </c>
      <c r="AR19" s="3">
        <v>5.16E-2</v>
      </c>
      <c r="AS19" s="3">
        <v>6.6699999999999995E-2</v>
      </c>
      <c r="AT19" s="3">
        <v>3.9899999999999998E-2</v>
      </c>
      <c r="AU19" s="3">
        <v>6.08E-2</v>
      </c>
      <c r="AV19" s="3">
        <v>5.5899999999999998E-2</v>
      </c>
      <c r="AW19" s="3">
        <f>AVERAGE(AM19:AV19)</f>
        <v>5.7489999999999986E-2</v>
      </c>
      <c r="AX19" s="3">
        <f>_xlfn.STDEV.P(AM19:AV19)</f>
        <v>8.7975507955340548E-3</v>
      </c>
      <c r="AY19" s="3">
        <v>5.0200000000000002E-2</v>
      </c>
      <c r="AZ19" s="3">
        <v>5.0099999999999999E-2</v>
      </c>
      <c r="BA19" s="3">
        <v>4.4900000000000002E-2</v>
      </c>
      <c r="BB19" s="3">
        <v>5.4899999999999997E-2</v>
      </c>
      <c r="BC19" s="3">
        <v>4.4900000000000002E-2</v>
      </c>
      <c r="BD19" s="3">
        <v>6.0400000000000002E-2</v>
      </c>
      <c r="BE19" s="3">
        <v>4.5100000000000001E-2</v>
      </c>
      <c r="BF19" s="3">
        <v>3.4799999999999998E-2</v>
      </c>
      <c r="BG19" s="3">
        <v>5.5100000000000003E-2</v>
      </c>
      <c r="BH19" s="3">
        <v>5.8900000000000001E-2</v>
      </c>
      <c r="BI19" s="3">
        <f>AVERAGE(AY19:BH19)</f>
        <v>4.9930000000000002E-2</v>
      </c>
      <c r="BJ19" s="3">
        <f>_xlfn.STDEV.P(AY19:BH19)</f>
        <v>7.3787600584379947E-3</v>
      </c>
    </row>
    <row r="20" spans="2:62" ht="15" thickBot="1" x14ac:dyDescent="0.35">
      <c r="B20" s="3">
        <v>0.6</v>
      </c>
      <c r="C20" s="3">
        <v>5.3499999999999999E-2</v>
      </c>
      <c r="D20" s="3">
        <v>3.8699999999999998E-2</v>
      </c>
      <c r="E20" s="3">
        <v>5.6099999999999997E-2</v>
      </c>
      <c r="F20" s="3">
        <v>4.4699999999999997E-2</v>
      </c>
      <c r="G20" s="3">
        <v>6.1800000000000001E-2</v>
      </c>
      <c r="H20" s="3">
        <v>5.16E-2</v>
      </c>
      <c r="I20" s="3">
        <v>4.2200000000000001E-2</v>
      </c>
      <c r="J20" s="3">
        <v>3.4700000000000002E-2</v>
      </c>
      <c r="K20" s="3">
        <v>0.05</v>
      </c>
      <c r="L20" s="3">
        <v>4.7500000000000001E-2</v>
      </c>
      <c r="M20" s="3">
        <f t="shared" ref="M20:M24" si="12">AVERAGE(C20:L20)</f>
        <v>4.8079999999999998E-2</v>
      </c>
      <c r="N20" s="3">
        <f t="shared" ref="N20:N24" si="13">_xlfn.STDEV.P(C20:L20)</f>
        <v>7.8189257574170917E-3</v>
      </c>
      <c r="O20" s="3">
        <v>0.12939999999999999</v>
      </c>
      <c r="P20" s="3">
        <v>1.4239999999999999E-2</v>
      </c>
      <c r="Q20" s="3">
        <v>0.1171</v>
      </c>
      <c r="R20" s="3">
        <v>0.12180000000000001</v>
      </c>
      <c r="S20" s="3">
        <v>0.1159</v>
      </c>
      <c r="T20" s="3">
        <v>0.1356</v>
      </c>
      <c r="U20" s="3">
        <v>9.0999999999999998E-2</v>
      </c>
      <c r="V20" s="3">
        <v>0.1239</v>
      </c>
      <c r="W20" s="3">
        <v>0.15160000000000001</v>
      </c>
      <c r="X20" s="3">
        <v>0.13270000000000001</v>
      </c>
      <c r="Y20" s="3">
        <f t="shared" ref="Y20:Y24" si="14">AVERAGE(O20:X20)</f>
        <v>0.11332400000000001</v>
      </c>
      <c r="Z20" s="3">
        <f t="shared" ref="Z20:Z24" si="15">_xlfn.STDEV.P(O20:X20)</f>
        <v>3.6215642808046317E-2</v>
      </c>
      <c r="AA20" s="3">
        <v>0.1168</v>
      </c>
      <c r="AB20" s="3">
        <v>0.11119999999999999</v>
      </c>
      <c r="AC20" s="3">
        <v>7.5200000000000003E-2</v>
      </c>
      <c r="AD20" s="3">
        <v>0.108</v>
      </c>
      <c r="AE20" s="3">
        <v>0.15240000000000001</v>
      </c>
      <c r="AF20" s="3">
        <v>6.8400000000000002E-2</v>
      </c>
      <c r="AG20" s="3">
        <v>0.1396</v>
      </c>
      <c r="AH20" s="3">
        <v>9.8799999999999999E-2</v>
      </c>
      <c r="AI20" s="3">
        <v>0.1104</v>
      </c>
      <c r="AJ20" s="3">
        <v>0.1036</v>
      </c>
      <c r="AK20" s="3">
        <f t="shared" ref="AK20:AK24" si="16">AVERAGE(AA20:AJ20)</f>
        <v>0.10844000000000001</v>
      </c>
      <c r="AL20" s="3">
        <f t="shared" ref="AL20:AL24" si="17">_xlfn.STDEV.P(AA20:AJ20)</f>
        <v>2.4102746731441204E-2</v>
      </c>
      <c r="AM20" s="3">
        <v>5.4699999999999999E-2</v>
      </c>
      <c r="AN20" s="3">
        <v>8.48E-2</v>
      </c>
      <c r="AO20" s="3">
        <v>4.8300000000000003E-2</v>
      </c>
      <c r="AP20" s="3">
        <v>6.8699999999999997E-2</v>
      </c>
      <c r="AQ20" s="3">
        <v>5.45E-2</v>
      </c>
      <c r="AR20" s="3">
        <v>6.0199999999999997E-2</v>
      </c>
      <c r="AS20" s="3">
        <v>4.9599999999999998E-2</v>
      </c>
      <c r="AT20" s="3">
        <v>7.0999999999999994E-2</v>
      </c>
      <c r="AU20" s="3">
        <v>5.7599999999999998E-2</v>
      </c>
      <c r="AV20" s="3">
        <v>5.8200000000000002E-2</v>
      </c>
      <c r="AW20" s="3">
        <f t="shared" ref="AW20:AW24" si="18">AVERAGE(AM20:AV20)</f>
        <v>6.0760000000000002E-2</v>
      </c>
      <c r="AX20" s="3">
        <f t="shared" ref="AX20:AX24" si="19">_xlfn.STDEV.P(AM20:AV20)</f>
        <v>1.05753676059038E-2</v>
      </c>
      <c r="AY20" s="3">
        <v>7.2800000000000004E-2</v>
      </c>
      <c r="AZ20" s="3">
        <v>6.0699999999999997E-2</v>
      </c>
      <c r="BA20" s="3">
        <v>5.5E-2</v>
      </c>
      <c r="BB20" s="3">
        <v>5.4399999999999997E-2</v>
      </c>
      <c r="BC20" s="3">
        <v>6.08E-2</v>
      </c>
      <c r="BD20" s="3">
        <v>7.3200000000000001E-2</v>
      </c>
      <c r="BE20" s="3">
        <v>5.8799999999999998E-2</v>
      </c>
      <c r="BF20" s="3">
        <v>6.6199999999999995E-2</v>
      </c>
      <c r="BG20" s="3">
        <v>4.7E-2</v>
      </c>
      <c r="BH20" s="3">
        <v>6.0900000000000003E-2</v>
      </c>
      <c r="BI20" s="3">
        <f t="shared" ref="BI20:BI24" si="20">AVERAGE(AY20:BH20)</f>
        <v>6.0979999999999999E-2</v>
      </c>
      <c r="BJ20" s="3">
        <f t="shared" ref="BJ20:BJ24" si="21">_xlfn.STDEV.P(AY20:BH20)</f>
        <v>7.7178753553034272E-3</v>
      </c>
    </row>
    <row r="21" spans="2:62" ht="15" thickBot="1" x14ac:dyDescent="0.35">
      <c r="B21" s="3">
        <v>0.7</v>
      </c>
      <c r="C21" s="3">
        <v>5.9499999999999997E-2</v>
      </c>
      <c r="D21" s="3">
        <v>6.3600000000000004E-2</v>
      </c>
      <c r="E21" s="3">
        <v>5.8599999999999999E-2</v>
      </c>
      <c r="F21" s="3">
        <v>6.0699999999999997E-2</v>
      </c>
      <c r="G21" s="3">
        <v>6.7299999999999999E-2</v>
      </c>
      <c r="H21" s="3">
        <v>8.5000000000000006E-2</v>
      </c>
      <c r="I21" s="3">
        <v>5.3699999999999998E-2</v>
      </c>
      <c r="J21" s="3">
        <v>5.28E-2</v>
      </c>
      <c r="K21" s="3">
        <v>5.1999999999999998E-2</v>
      </c>
      <c r="L21" s="3">
        <v>8.0500000000000002E-2</v>
      </c>
      <c r="M21" s="3">
        <f t="shared" si="12"/>
        <v>6.337000000000001E-2</v>
      </c>
      <c r="N21" s="3">
        <f t="shared" si="13"/>
        <v>1.0752492734245368E-2</v>
      </c>
      <c r="O21" s="3">
        <v>0.3221</v>
      </c>
      <c r="P21" s="3">
        <v>0.36570000000000003</v>
      </c>
      <c r="Q21" s="3">
        <v>0.39929999999999999</v>
      </c>
      <c r="R21" s="3">
        <v>0.42380000000000001</v>
      </c>
      <c r="S21" s="3">
        <v>0.33529999999999999</v>
      </c>
      <c r="T21" s="3">
        <v>0.34289999999999998</v>
      </c>
      <c r="U21" s="3">
        <v>0.39079999999999998</v>
      </c>
      <c r="V21" s="3">
        <v>0.33979999999999999</v>
      </c>
      <c r="W21" s="3">
        <v>0.34739999999999999</v>
      </c>
      <c r="X21" s="3">
        <v>0.4007</v>
      </c>
      <c r="Y21" s="3">
        <f t="shared" si="14"/>
        <v>0.36677999999999999</v>
      </c>
      <c r="Z21" s="3">
        <f t="shared" si="15"/>
        <v>3.2708677747655901E-2</v>
      </c>
      <c r="AA21" s="3">
        <v>0.36720000000000003</v>
      </c>
      <c r="AB21" s="3">
        <v>0.40600000000000003</v>
      </c>
      <c r="AC21" s="3">
        <v>0.32450000000000001</v>
      </c>
      <c r="AD21" s="3">
        <v>0.31630000000000003</v>
      </c>
      <c r="AE21" s="3">
        <v>0.3448</v>
      </c>
      <c r="AF21" s="3">
        <v>0.38500000000000001</v>
      </c>
      <c r="AG21" s="3">
        <v>0.34079999999999999</v>
      </c>
      <c r="AH21" s="3">
        <v>0.3972</v>
      </c>
      <c r="AI21" s="3">
        <v>0.2792</v>
      </c>
      <c r="AJ21" s="3">
        <v>0.39810000000000001</v>
      </c>
      <c r="AK21" s="3">
        <f t="shared" si="16"/>
        <v>0.35591</v>
      </c>
      <c r="AL21" s="3">
        <f t="shared" si="17"/>
        <v>3.9697945790682643E-2</v>
      </c>
      <c r="AM21" s="3">
        <v>0.1048</v>
      </c>
      <c r="AN21" s="3">
        <v>5.5399999999999998E-2</v>
      </c>
      <c r="AO21" s="3">
        <v>0.12620000000000001</v>
      </c>
      <c r="AP21" s="3">
        <v>8.77E-2</v>
      </c>
      <c r="AQ21" s="3">
        <v>4.2599999999999999E-2</v>
      </c>
      <c r="AR21" s="3">
        <v>8.2000000000000003E-2</v>
      </c>
      <c r="AS21" s="3">
        <v>6.9800000000000001E-2</v>
      </c>
      <c r="AT21" s="3">
        <v>0.10340000000000001</v>
      </c>
      <c r="AU21" s="3">
        <v>5.9400000000000001E-2</v>
      </c>
      <c r="AV21" s="3">
        <v>6.0699999999999997E-2</v>
      </c>
      <c r="AW21" s="3">
        <f t="shared" si="18"/>
        <v>7.9200000000000007E-2</v>
      </c>
      <c r="AX21" s="3">
        <f t="shared" si="19"/>
        <v>2.5017473893261078E-2</v>
      </c>
      <c r="AY21" s="3">
        <v>8.0100000000000005E-2</v>
      </c>
      <c r="AZ21" s="3">
        <v>5.7099999999999998E-2</v>
      </c>
      <c r="BA21" s="3">
        <v>6.4199999999999993E-2</v>
      </c>
      <c r="BB21" s="3">
        <v>7.6600000000000001E-2</v>
      </c>
      <c r="BC21" s="3">
        <v>6.6600000000000006E-2</v>
      </c>
      <c r="BD21" s="3">
        <v>4.9700000000000001E-2</v>
      </c>
      <c r="BE21" s="3">
        <v>6.5299999999999997E-2</v>
      </c>
      <c r="BF21" s="3">
        <v>9.3200000000000005E-2</v>
      </c>
      <c r="BG21" s="3">
        <v>5.0700000000000002E-2</v>
      </c>
      <c r="BH21" s="3">
        <v>6.4100000000000004E-2</v>
      </c>
      <c r="BI21" s="3">
        <f t="shared" si="20"/>
        <v>6.676E-2</v>
      </c>
      <c r="BJ21" s="3">
        <f t="shared" si="21"/>
        <v>1.2774678078135693E-2</v>
      </c>
    </row>
    <row r="22" spans="2:62" ht="15" thickBot="1" x14ac:dyDescent="0.35">
      <c r="B22" s="3">
        <v>0.8</v>
      </c>
      <c r="C22" s="3">
        <v>4.8399999999999999E-2</v>
      </c>
      <c r="D22" s="3">
        <v>7.6200000000000004E-2</v>
      </c>
      <c r="E22" s="3">
        <v>9.0899999999999995E-2</v>
      </c>
      <c r="F22" s="3">
        <v>3.8899999999999997E-2</v>
      </c>
      <c r="G22" s="3">
        <v>6.6299999999999998E-2</v>
      </c>
      <c r="H22" s="3">
        <v>7.0599999999999996E-2</v>
      </c>
      <c r="I22" s="3">
        <v>6.5199999999999994E-2</v>
      </c>
      <c r="J22" s="3">
        <v>5.2999999999999999E-2</v>
      </c>
      <c r="K22" s="3">
        <v>8.3900000000000002E-2</v>
      </c>
      <c r="L22" s="3">
        <v>6.0199999999999997E-2</v>
      </c>
      <c r="M22" s="3">
        <f t="shared" si="12"/>
        <v>6.5360000000000001E-2</v>
      </c>
      <c r="N22" s="3">
        <f t="shared" si="13"/>
        <v>1.5195604627654668E-2</v>
      </c>
      <c r="O22" s="3">
        <v>0.61480000000000001</v>
      </c>
      <c r="P22" s="3">
        <v>0.748</v>
      </c>
      <c r="Q22" s="3">
        <v>0.59519999999999995</v>
      </c>
      <c r="R22" s="3">
        <v>0.58399999999999996</v>
      </c>
      <c r="S22" s="3">
        <v>0.66239999999999999</v>
      </c>
      <c r="T22" s="3">
        <v>0.72119999999999995</v>
      </c>
      <c r="U22" s="3">
        <v>0.80320000000000003</v>
      </c>
      <c r="V22" s="3">
        <v>0.81920000000000004</v>
      </c>
      <c r="W22" s="3">
        <v>0.7208</v>
      </c>
      <c r="X22" s="3">
        <v>0.7268</v>
      </c>
      <c r="Y22" s="3">
        <f t="shared" si="14"/>
        <v>0.69955999999999996</v>
      </c>
      <c r="Z22" s="3">
        <f t="shared" si="15"/>
        <v>7.8659458426816042E-2</v>
      </c>
      <c r="AA22" s="3">
        <v>0.64090000000000003</v>
      </c>
      <c r="AB22" s="3">
        <v>0.78649999999999998</v>
      </c>
      <c r="AC22" s="3">
        <v>0.6603</v>
      </c>
      <c r="AD22" s="3">
        <v>0.68440000000000001</v>
      </c>
      <c r="AE22" s="3">
        <v>0.6835</v>
      </c>
      <c r="AF22" s="3">
        <v>0.73009999999999997</v>
      </c>
      <c r="AG22" s="3">
        <v>0.66049999999999998</v>
      </c>
      <c r="AH22" s="3">
        <v>0.69420000000000004</v>
      </c>
      <c r="AI22" s="3">
        <v>0.56989999999999996</v>
      </c>
      <c r="AJ22" s="3">
        <v>0.64810000000000001</v>
      </c>
      <c r="AK22" s="3">
        <f t="shared" si="16"/>
        <v>0.67584</v>
      </c>
      <c r="AL22" s="3">
        <f t="shared" si="17"/>
        <v>5.4174924088548571E-2</v>
      </c>
      <c r="AM22" s="3">
        <v>0.107</v>
      </c>
      <c r="AN22" s="3">
        <v>6.6400000000000001E-2</v>
      </c>
      <c r="AO22" s="3">
        <v>5.96E-2</v>
      </c>
      <c r="AP22" s="3">
        <v>9.7600000000000006E-2</v>
      </c>
      <c r="AQ22" s="3">
        <v>5.33E-2</v>
      </c>
      <c r="AR22" s="3">
        <v>6.3299999999999995E-2</v>
      </c>
      <c r="AS22" s="3">
        <v>0.1089</v>
      </c>
      <c r="AT22" s="3">
        <v>0.10299999999999999</v>
      </c>
      <c r="AU22" s="3">
        <v>6.9699999999999998E-2</v>
      </c>
      <c r="AV22" s="3">
        <v>8.9700000000000002E-2</v>
      </c>
      <c r="AW22" s="3">
        <f t="shared" si="18"/>
        <v>8.1850000000000006E-2</v>
      </c>
      <c r="AX22" s="3">
        <f t="shared" si="19"/>
        <v>2.0400551463134541E-2</v>
      </c>
      <c r="AY22" s="3">
        <v>7.0900000000000005E-2</v>
      </c>
      <c r="AZ22" s="3">
        <v>6.5799999999999997E-2</v>
      </c>
      <c r="BA22" s="3">
        <v>1.4E-2</v>
      </c>
      <c r="BB22" s="3">
        <v>6.5500000000000003E-2</v>
      </c>
      <c r="BC22" s="3">
        <v>7.8299999999999995E-2</v>
      </c>
      <c r="BD22" s="3">
        <v>6.5199999999999998E-3</v>
      </c>
      <c r="BE22" s="3">
        <v>6.4799999999999996E-2</v>
      </c>
      <c r="BF22" s="3">
        <v>8.4400000000000003E-2</v>
      </c>
      <c r="BG22" s="3">
        <v>8.2100000000000006E-2</v>
      </c>
      <c r="BH22" s="3">
        <v>8.0299999999999996E-2</v>
      </c>
      <c r="BI22" s="3">
        <f t="shared" si="20"/>
        <v>6.1262000000000018E-2</v>
      </c>
      <c r="BJ22" s="3">
        <f t="shared" si="21"/>
        <v>2.6451226739037988E-2</v>
      </c>
    </row>
    <row r="23" spans="2:62" ht="15" thickBot="1" x14ac:dyDescent="0.35">
      <c r="B23" s="3">
        <v>0.9</v>
      </c>
      <c r="C23" s="3">
        <v>7.0300000000000001E-2</v>
      </c>
      <c r="D23" s="3">
        <v>7.9299999999999995E-2</v>
      </c>
      <c r="E23" s="3">
        <v>7.5300000000000006E-2</v>
      </c>
      <c r="F23" s="3">
        <v>9.4899999999999998E-2</v>
      </c>
      <c r="G23" s="3">
        <v>8.7400000000000005E-2</v>
      </c>
      <c r="H23" s="3">
        <v>9.8199999999999996E-2</v>
      </c>
      <c r="I23" s="3">
        <v>8.2600000000000007E-2</v>
      </c>
      <c r="J23" s="3">
        <v>5.33E-2</v>
      </c>
      <c r="K23" s="3">
        <v>5.8599999999999999E-2</v>
      </c>
      <c r="L23" s="3">
        <v>7.8100000000000003E-2</v>
      </c>
      <c r="M23" s="3">
        <f t="shared" si="12"/>
        <v>7.7800000000000008E-2</v>
      </c>
      <c r="N23" s="3">
        <f t="shared" si="13"/>
        <v>1.3629013170439012E-2</v>
      </c>
      <c r="O23" s="3">
        <v>0.78039999999999998</v>
      </c>
      <c r="P23" s="3">
        <v>0.88680000000000003</v>
      </c>
      <c r="Q23" s="3">
        <v>0.754</v>
      </c>
      <c r="R23" s="3">
        <v>0.76519999999999999</v>
      </c>
      <c r="S23" s="3">
        <v>0.8276</v>
      </c>
      <c r="T23" s="3">
        <v>0.80279999999999996</v>
      </c>
      <c r="U23" s="3">
        <v>0.73399999999999999</v>
      </c>
      <c r="V23" s="3">
        <v>0.79400000000000004</v>
      </c>
      <c r="W23" s="3">
        <v>0.77559999999999996</v>
      </c>
      <c r="X23" s="3">
        <v>0.748</v>
      </c>
      <c r="Y23" s="3">
        <f t="shared" si="14"/>
        <v>0.78684000000000009</v>
      </c>
      <c r="Z23" s="3">
        <f t="shared" si="15"/>
        <v>4.2396396073251331E-2</v>
      </c>
      <c r="AA23" s="3">
        <v>0.7248</v>
      </c>
      <c r="AB23" s="3">
        <v>0.83360000000000001</v>
      </c>
      <c r="AC23" s="3">
        <v>0.80669999999999997</v>
      </c>
      <c r="AD23" s="3">
        <v>0.71719999999999995</v>
      </c>
      <c r="AE23" s="3">
        <v>0.86370000000000002</v>
      </c>
      <c r="AF23" s="3">
        <v>0.72929999999999995</v>
      </c>
      <c r="AG23" s="3">
        <v>0.78180000000000005</v>
      </c>
      <c r="AH23" s="3">
        <v>0.82889999999999997</v>
      </c>
      <c r="AI23" s="3">
        <v>0.7107</v>
      </c>
      <c r="AJ23" s="3">
        <v>0.83109999999999995</v>
      </c>
      <c r="AK23" s="3">
        <f t="shared" si="16"/>
        <v>0.78278000000000003</v>
      </c>
      <c r="AL23" s="3">
        <f t="shared" si="17"/>
        <v>5.4666055281134017E-2</v>
      </c>
      <c r="AM23" s="3">
        <v>0.1303</v>
      </c>
      <c r="AN23" s="3">
        <v>6.3E-2</v>
      </c>
      <c r="AO23" s="3">
        <v>9.6600000000000005E-2</v>
      </c>
      <c r="AP23" s="3">
        <v>9.0399999999999994E-2</v>
      </c>
      <c r="AQ23" s="3">
        <v>8.6599999999999996E-2</v>
      </c>
      <c r="AR23" s="3">
        <v>1.03E-2</v>
      </c>
      <c r="AS23" s="3">
        <v>0.10580000000000001</v>
      </c>
      <c r="AT23" s="3">
        <v>9.0700000000000003E-2</v>
      </c>
      <c r="AU23" s="3">
        <v>9.0499999999999997E-2</v>
      </c>
      <c r="AV23" s="3">
        <v>9.8500000000000004E-2</v>
      </c>
      <c r="AW23" s="3">
        <f t="shared" si="18"/>
        <v>8.6269999999999999E-2</v>
      </c>
      <c r="AX23" s="3">
        <f t="shared" si="19"/>
        <v>2.9906455824788084E-2</v>
      </c>
      <c r="AY23" s="3">
        <v>9.5000000000000001E-2</v>
      </c>
      <c r="AZ23" s="3">
        <v>6.4500000000000002E-2</v>
      </c>
      <c r="BA23" s="3">
        <v>5.4399999999999997E-2</v>
      </c>
      <c r="BB23" s="3">
        <v>8.2799999999999999E-2</v>
      </c>
      <c r="BC23" s="3">
        <v>8.8800000000000004E-2</v>
      </c>
      <c r="BD23" s="3">
        <v>5.5800000000000002E-2</v>
      </c>
      <c r="BE23" s="3">
        <v>2.9399999999999999E-2</v>
      </c>
      <c r="BF23" s="3">
        <v>7.1300000000000002E-2</v>
      </c>
      <c r="BG23" s="3">
        <v>9.4799999999999995E-2</v>
      </c>
      <c r="BH23" s="3">
        <v>9.4899999999999998E-2</v>
      </c>
      <c r="BI23" s="3">
        <f t="shared" si="20"/>
        <v>7.3169999999999999E-2</v>
      </c>
      <c r="BJ23" s="3">
        <f t="shared" si="21"/>
        <v>2.0981279751244926E-2</v>
      </c>
    </row>
    <row r="24" spans="2:62" ht="15" thickBot="1" x14ac:dyDescent="0.35">
      <c r="B24" s="3">
        <v>1</v>
      </c>
      <c r="C24" s="3">
        <v>0.10639999999999999</v>
      </c>
      <c r="D24" s="3">
        <v>0.1115</v>
      </c>
      <c r="E24" s="3">
        <v>7.9799999999999996E-2</v>
      </c>
      <c r="F24" s="3">
        <v>6.3299999999999995E-2</v>
      </c>
      <c r="G24" s="3">
        <v>0.10639999999999999</v>
      </c>
      <c r="H24" s="3">
        <v>8.5099999999999995E-2</v>
      </c>
      <c r="I24" s="3">
        <v>6.7400000000000002E-2</v>
      </c>
      <c r="J24" s="3">
        <v>9.0499999999999997E-2</v>
      </c>
      <c r="K24" s="3">
        <v>8.5400000000000004E-2</v>
      </c>
      <c r="L24" s="3">
        <v>9.01E-2</v>
      </c>
      <c r="M24" s="3">
        <f t="shared" si="12"/>
        <v>8.8590000000000002E-2</v>
      </c>
      <c r="N24" s="3">
        <f t="shared" si="13"/>
        <v>1.5340824619296041E-2</v>
      </c>
      <c r="O24" s="3">
        <v>0.8216</v>
      </c>
      <c r="P24" s="3">
        <v>0.88239999999999996</v>
      </c>
      <c r="Q24" s="3">
        <v>0.87919999999999998</v>
      </c>
      <c r="R24" s="3">
        <v>0.92759999999999998</v>
      </c>
      <c r="S24" s="3">
        <v>0.82720000000000005</v>
      </c>
      <c r="T24" s="3">
        <v>0.81720000000000004</v>
      </c>
      <c r="U24" s="3">
        <v>0.78920000000000001</v>
      </c>
      <c r="V24" s="3">
        <v>0.8992</v>
      </c>
      <c r="W24" s="3">
        <v>0.89800000000000002</v>
      </c>
      <c r="X24" s="3">
        <v>0.81840000000000002</v>
      </c>
      <c r="Y24" s="3">
        <f t="shared" si="14"/>
        <v>0.85600000000000009</v>
      </c>
      <c r="Z24" s="3">
        <f t="shared" si="15"/>
        <v>4.4029808084978056E-2</v>
      </c>
      <c r="AA24" s="3">
        <v>0.79220000000000002</v>
      </c>
      <c r="AB24" s="3">
        <v>0.83620000000000005</v>
      </c>
      <c r="AC24" s="3">
        <v>0.83540000000000003</v>
      </c>
      <c r="AD24" s="3">
        <v>0.82479999999999998</v>
      </c>
      <c r="AE24" s="3">
        <v>0.85150000000000003</v>
      </c>
      <c r="AF24" s="3">
        <v>0.8004</v>
      </c>
      <c r="AG24" s="3">
        <v>0.80579999999999996</v>
      </c>
      <c r="AH24" s="3">
        <v>0.81679999999999997</v>
      </c>
      <c r="AI24" s="3">
        <v>0.879</v>
      </c>
      <c r="AJ24" s="3">
        <v>0.84440000000000004</v>
      </c>
      <c r="AK24" s="3">
        <f t="shared" si="16"/>
        <v>0.82864999999999989</v>
      </c>
      <c r="AL24" s="3">
        <f t="shared" si="17"/>
        <v>2.4923693546503107E-2</v>
      </c>
      <c r="AM24" s="3">
        <v>0.1295</v>
      </c>
      <c r="AN24" s="3">
        <v>7.4899999999999994E-2</v>
      </c>
      <c r="AO24" s="3">
        <v>0.12130000000000001</v>
      </c>
      <c r="AP24" s="3">
        <v>0.1106</v>
      </c>
      <c r="AQ24" s="3">
        <v>0.1467</v>
      </c>
      <c r="AR24" s="3">
        <v>8.2500000000000004E-2</v>
      </c>
      <c r="AS24" s="3">
        <v>0.10879999999999999</v>
      </c>
      <c r="AT24" s="3">
        <v>8.6900000000000005E-2</v>
      </c>
      <c r="AU24" s="3">
        <v>0.1547</v>
      </c>
      <c r="AV24" s="3">
        <v>0.09</v>
      </c>
      <c r="AW24" s="3">
        <f t="shared" si="18"/>
        <v>0.11059000000000001</v>
      </c>
      <c r="AX24" s="3">
        <f t="shared" si="19"/>
        <v>2.6025197405591352E-2</v>
      </c>
      <c r="AY24" s="3">
        <v>7.0599999999999996E-2</v>
      </c>
      <c r="AZ24" s="3">
        <v>0.1082</v>
      </c>
      <c r="BA24" s="3">
        <v>6.4199999999999993E-2</v>
      </c>
      <c r="BB24" s="3">
        <v>8.0199999999999994E-2</v>
      </c>
      <c r="BC24" s="3">
        <v>0.1</v>
      </c>
      <c r="BD24" s="3">
        <v>0.1152</v>
      </c>
      <c r="BE24" s="3">
        <v>9.98E-2</v>
      </c>
      <c r="BF24" s="3">
        <v>7.6799999999999993E-2</v>
      </c>
      <c r="BG24" s="3">
        <v>9.8799999999999999E-2</v>
      </c>
      <c r="BH24" s="3">
        <v>0.1288</v>
      </c>
      <c r="BI24" s="3">
        <f t="shared" si="20"/>
        <v>9.4259999999999997E-2</v>
      </c>
      <c r="BJ24" s="3">
        <f t="shared" si="21"/>
        <v>1.9687569682416393E-2</v>
      </c>
    </row>
    <row r="50" spans="1:74" x14ac:dyDescent="0.3">
      <c r="A50" t="s">
        <v>26</v>
      </c>
    </row>
    <row r="51" spans="1:74" x14ac:dyDescent="0.3">
      <c r="B51" t="s">
        <v>27</v>
      </c>
    </row>
    <row r="52" spans="1:74" x14ac:dyDescent="0.3">
      <c r="C52" t="s">
        <v>28</v>
      </c>
    </row>
    <row r="53" spans="1:74" ht="15" thickBot="1" x14ac:dyDescent="0.35"/>
    <row r="54" spans="1:74" ht="43.8" thickBot="1" x14ac:dyDescent="0.35">
      <c r="B54" s="3" t="s">
        <v>29</v>
      </c>
      <c r="C54" s="13">
        <v>0</v>
      </c>
      <c r="D54" s="14"/>
      <c r="E54" s="14"/>
      <c r="F54" s="14"/>
      <c r="G54" s="14"/>
      <c r="H54" s="14"/>
      <c r="I54" s="14"/>
      <c r="J54" s="14"/>
      <c r="K54" s="14"/>
      <c r="L54" s="15"/>
      <c r="M54" s="8"/>
      <c r="N54" s="8"/>
      <c r="O54" s="13">
        <v>0.1</v>
      </c>
      <c r="P54" s="14"/>
      <c r="Q54" s="14"/>
      <c r="R54" s="14"/>
      <c r="S54" s="14"/>
      <c r="T54" s="14"/>
      <c r="U54" s="14"/>
      <c r="V54" s="14"/>
      <c r="W54" s="14"/>
      <c r="X54" s="15"/>
      <c r="Y54" s="8"/>
      <c r="Z54" s="8"/>
      <c r="AA54" s="13">
        <v>0.2</v>
      </c>
      <c r="AB54" s="14"/>
      <c r="AC54" s="14"/>
      <c r="AD54" s="14"/>
      <c r="AE54" s="14"/>
      <c r="AF54" s="14"/>
      <c r="AG54" s="14"/>
      <c r="AH54" s="14"/>
      <c r="AI54" s="14"/>
      <c r="AJ54" s="15"/>
      <c r="AK54" s="8"/>
      <c r="AL54" s="8"/>
      <c r="AM54" s="13">
        <v>0.3</v>
      </c>
      <c r="AN54" s="14"/>
      <c r="AO54" s="14"/>
      <c r="AP54" s="14"/>
      <c r="AQ54" s="14"/>
      <c r="AR54" s="14"/>
      <c r="AS54" s="14"/>
      <c r="AT54" s="14"/>
      <c r="AU54" s="14"/>
      <c r="AV54" s="15"/>
      <c r="AW54" s="8"/>
      <c r="AX54" s="8"/>
      <c r="AY54" s="13">
        <v>0.4</v>
      </c>
      <c r="AZ54" s="14"/>
      <c r="BA54" s="14"/>
      <c r="BB54" s="14"/>
      <c r="BC54" s="14"/>
      <c r="BD54" s="14"/>
      <c r="BE54" s="14"/>
      <c r="BF54" s="14"/>
      <c r="BG54" s="14"/>
      <c r="BH54" s="15"/>
      <c r="BI54" s="8"/>
      <c r="BJ54" s="8"/>
      <c r="BK54" s="13">
        <v>0.5</v>
      </c>
      <c r="BL54" s="14"/>
      <c r="BM54" s="14"/>
      <c r="BN54" s="14"/>
      <c r="BO54" s="14"/>
      <c r="BP54" s="14"/>
      <c r="BQ54" s="14"/>
      <c r="BR54" s="14"/>
      <c r="BS54" s="14"/>
      <c r="BT54" s="15"/>
      <c r="BV54" s="8"/>
    </row>
    <row r="55" spans="1:74" ht="15" thickBot="1" x14ac:dyDescent="0.35">
      <c r="B55" s="3">
        <v>0.5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f>AVERAGE(C55:L55)</f>
        <v>0</v>
      </c>
      <c r="N55" s="3">
        <f>_xlfn.STDEV.P(C55:L55)</f>
        <v>0</v>
      </c>
      <c r="O55" s="3">
        <v>5.5000000000000003E-4</v>
      </c>
      <c r="P55" s="3">
        <v>8.4999999999999995E-4</v>
      </c>
      <c r="Q55" s="3">
        <v>1.2999999999999999E-3</v>
      </c>
      <c r="R55" s="3">
        <v>7.5000000000000002E-4</v>
      </c>
      <c r="S55" s="3">
        <v>8.0000000000000004E-4</v>
      </c>
      <c r="T55" s="3">
        <v>6.9999999999999999E-4</v>
      </c>
      <c r="U55" s="3">
        <v>8.9999999999999998E-4</v>
      </c>
      <c r="V55" s="3">
        <v>7.5000000000000002E-4</v>
      </c>
      <c r="W55" s="3">
        <v>1.15E-3</v>
      </c>
      <c r="X55" s="3">
        <v>9.5E-4</v>
      </c>
      <c r="Y55" s="3">
        <f>AVERAGE(O55:X55)</f>
        <v>8.699999999999999E-4</v>
      </c>
      <c r="Z55" s="3">
        <f>_xlfn.STDEV.P(O55:X55)</f>
        <v>2.0880613017821098E-4</v>
      </c>
      <c r="AA55" s="3">
        <v>7.1999999999999998E-3</v>
      </c>
      <c r="AB55" s="3">
        <v>1.205E-2</v>
      </c>
      <c r="AC55" s="3">
        <v>7.1999999999999998E-3</v>
      </c>
      <c r="AD55" s="3">
        <v>1.205E-2</v>
      </c>
      <c r="AE55" s="3">
        <v>3.15E-3</v>
      </c>
      <c r="AF55" s="3">
        <v>9.7000000000000003E-3</v>
      </c>
      <c r="AG55" s="3">
        <v>3.5999999999999999E-3</v>
      </c>
      <c r="AH55" s="3">
        <v>7.1999999999999998E-3</v>
      </c>
      <c r="AI55" s="3">
        <v>1.2E-2</v>
      </c>
      <c r="AJ55" s="3">
        <v>6.0499999999999998E-3</v>
      </c>
      <c r="AK55" s="3">
        <f>AVERAGE(AA55:AJ55)</f>
        <v>8.0199999999999994E-3</v>
      </c>
      <c r="AL55" s="3">
        <f>_xlfn.STDEV.P(AA55:AJ55)</f>
        <v>3.1669543728951978E-3</v>
      </c>
      <c r="AM55" s="3">
        <v>6.3499999999999997E-3</v>
      </c>
      <c r="AN55" s="3">
        <v>1.15E-2</v>
      </c>
      <c r="AO55" s="3">
        <v>4.7999999999999996E-3</v>
      </c>
      <c r="AP55" s="3">
        <v>1.12E-2</v>
      </c>
      <c r="AQ55" s="3">
        <v>8.0000000000000002E-3</v>
      </c>
      <c r="AR55" s="3">
        <v>1.2800000000000001E-2</v>
      </c>
      <c r="AS55" s="3">
        <v>1.12E-2</v>
      </c>
      <c r="AT55" s="3">
        <v>7.9500000000000005E-3</v>
      </c>
      <c r="AU55" s="3">
        <v>6.3499999999999997E-3</v>
      </c>
      <c r="AV55" s="3">
        <v>1.2749999999999999E-2</v>
      </c>
      <c r="AW55" s="3">
        <f>AVERAGE(AM55:AV55)</f>
        <v>9.2899999999999979E-3</v>
      </c>
      <c r="AX55" s="3">
        <f>_xlfn.STDEV.P(AM55:AV55)</f>
        <v>2.7817081083391913E-3</v>
      </c>
      <c r="AY55" s="3">
        <v>3.4499999999999999E-3</v>
      </c>
      <c r="AZ55" s="3">
        <v>4.4999999999999997E-3</v>
      </c>
      <c r="BA55" s="3">
        <v>3.3999999999999998E-3</v>
      </c>
      <c r="BB55" s="3">
        <v>3.8E-3</v>
      </c>
      <c r="BC55" s="3">
        <v>2.9499999999999999E-3</v>
      </c>
      <c r="BD55" s="3">
        <v>2.3999999999999998E-3</v>
      </c>
      <c r="BE55" s="3">
        <v>1.9499999999999999E-3</v>
      </c>
      <c r="BF55" s="3">
        <v>3.5000000000000001E-3</v>
      </c>
      <c r="BG55" s="3">
        <v>2E-3</v>
      </c>
      <c r="BH55" s="3">
        <v>4.8999999999999998E-3</v>
      </c>
      <c r="BI55" s="3">
        <f>AVERAGE(AY55:BH55)</f>
        <v>3.2849999999999997E-3</v>
      </c>
      <c r="BJ55" s="3">
        <f>_xlfn.STDEV.P(AY55:BH55)</f>
        <v>9.3622913861938725E-4</v>
      </c>
      <c r="BK55" s="9">
        <v>1.15E-2</v>
      </c>
      <c r="BL55" s="9">
        <v>6.3E-3</v>
      </c>
      <c r="BM55" s="9">
        <v>1.095E-2</v>
      </c>
      <c r="BN55" s="9">
        <v>4.7000000000000002E-3</v>
      </c>
      <c r="BO55" s="9">
        <v>9.4999999999999998E-3</v>
      </c>
      <c r="BP55" s="9">
        <v>9.5999999999999992E-3</v>
      </c>
      <c r="BQ55" s="9">
        <v>6.4000000000000003E-3</v>
      </c>
      <c r="BR55" s="9">
        <v>1.26E-2</v>
      </c>
      <c r="BS55" s="9">
        <v>1.4149999999999999E-2</v>
      </c>
      <c r="BT55" s="9">
        <v>7.7999999999999996E-3</v>
      </c>
      <c r="BU55" s="3">
        <f>AVERAGE(BK55:BT55)</f>
        <v>9.3500000000000007E-3</v>
      </c>
      <c r="BV55" s="3">
        <f>_xlfn.STDEV.P(BK55:BT55)</f>
        <v>2.8792360097775935E-3</v>
      </c>
    </row>
    <row r="56" spans="1:74" ht="15" thickBot="1" x14ac:dyDescent="0.35">
      <c r="B56" s="3">
        <v>0.6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f t="shared" ref="M56:M60" si="22">AVERAGE(C56:L56)</f>
        <v>0</v>
      </c>
      <c r="N56" s="3">
        <f t="shared" ref="N56:N60" si="23">_xlfn.STDEV.P(C56:L56)</f>
        <v>0</v>
      </c>
      <c r="O56" s="3">
        <v>7.5000000000000002E-4</v>
      </c>
      <c r="P56" s="3">
        <v>8.9999999999999998E-4</v>
      </c>
      <c r="Q56" s="3">
        <v>1.0499999999999999E-3</v>
      </c>
      <c r="R56" s="3">
        <v>4.4999999999999999E-4</v>
      </c>
      <c r="S56" s="3">
        <v>8.9999999999999998E-4</v>
      </c>
      <c r="T56" s="3">
        <v>1.0499999999999999E-3</v>
      </c>
      <c r="U56" s="3">
        <v>8.9999999999999993E-3</v>
      </c>
      <c r="V56" s="3">
        <v>1.1999999999999999E-3</v>
      </c>
      <c r="W56" s="3">
        <v>1.2999999999999999E-3</v>
      </c>
      <c r="X56" s="3">
        <v>6.4999999999999997E-4</v>
      </c>
      <c r="Y56" s="3">
        <f t="shared" ref="Y56:Y60" si="24">AVERAGE(O56:X56)</f>
        <v>1.7249999999999998E-3</v>
      </c>
      <c r="Z56" s="3">
        <f t="shared" ref="Z56:Z60" si="25">_xlfn.STDEV.P(O56:X56)</f>
        <v>2.4369294203977271E-3</v>
      </c>
      <c r="AA56" s="3">
        <v>6.4000000000000003E-3</v>
      </c>
      <c r="AB56" s="3">
        <v>1.44E-2</v>
      </c>
      <c r="AC56" s="3">
        <v>1.4449999999999999E-2</v>
      </c>
      <c r="AD56" s="3">
        <v>1.1299999999999999E-2</v>
      </c>
      <c r="AE56" s="3">
        <v>4.7999999999999996E-3</v>
      </c>
      <c r="AF56" s="3">
        <v>1.1299999999999999E-2</v>
      </c>
      <c r="AG56" s="3">
        <v>9.6500000000000006E-3</v>
      </c>
      <c r="AH56" s="3">
        <v>1.12E-2</v>
      </c>
      <c r="AI56" s="3">
        <v>1.295E-2</v>
      </c>
      <c r="AJ56" s="3">
        <v>8.0499999999999999E-3</v>
      </c>
      <c r="AK56" s="3">
        <f t="shared" ref="AK56:AK60" si="26">AVERAGE(AA56:AJ56)</f>
        <v>1.0450000000000001E-2</v>
      </c>
      <c r="AL56" s="3">
        <f t="shared" ref="AL56:AL60" si="27">_xlfn.STDEV.P(AA56:AJ56)</f>
        <v>3.0754674441456852E-3</v>
      </c>
      <c r="AM56" s="3">
        <v>9.5999999999999992E-3</v>
      </c>
      <c r="AN56" s="3">
        <v>1.025E-2</v>
      </c>
      <c r="AO56" s="3">
        <v>8.2500000000000004E-3</v>
      </c>
      <c r="AP56" s="3">
        <v>1.4449999999999999E-2</v>
      </c>
      <c r="AQ56" s="3">
        <v>1.2449999999999999E-2</v>
      </c>
      <c r="AR56" s="3">
        <v>1.23E-2</v>
      </c>
      <c r="AS56" s="3">
        <v>1.435E-2</v>
      </c>
      <c r="AT56" s="3">
        <v>1.6500000000000001E-2</v>
      </c>
      <c r="AU56" s="3">
        <v>1.4449999999999999E-2</v>
      </c>
      <c r="AV56" s="3">
        <v>1.2500000000000001E-2</v>
      </c>
      <c r="AW56" s="3">
        <f t="shared" ref="AW56:AW60" si="28">AVERAGE(AM56:AV56)</f>
        <v>1.2510000000000002E-2</v>
      </c>
      <c r="AX56" s="3">
        <f t="shared" ref="AX56:AX60" si="29">_xlfn.STDEV.P(AM56:AV56)</f>
        <v>2.4208263052106819E-3</v>
      </c>
      <c r="AY56" s="3">
        <v>4.6499999999999996E-3</v>
      </c>
      <c r="AZ56" s="3">
        <v>2.9499999999999999E-3</v>
      </c>
      <c r="BA56" s="3">
        <v>2.3E-3</v>
      </c>
      <c r="BB56" s="3">
        <v>3.3500000000000001E-3</v>
      </c>
      <c r="BC56" s="3">
        <v>4.4000000000000003E-3</v>
      </c>
      <c r="BD56" s="3">
        <v>3.5000000000000001E-3</v>
      </c>
      <c r="BE56" s="3">
        <v>3.4499999999999999E-3</v>
      </c>
      <c r="BF56" s="3">
        <v>2.3449999999999999E-3</v>
      </c>
      <c r="BG56" s="3">
        <v>4.0000000000000001E-3</v>
      </c>
      <c r="BH56" s="3">
        <v>5.0000000000000001E-3</v>
      </c>
      <c r="BI56" s="3">
        <f t="shared" ref="BI56:BI60" si="30">AVERAGE(AY56:BH56)</f>
        <v>3.5944999999999996E-3</v>
      </c>
      <c r="BJ56" s="3">
        <f t="shared" ref="BJ56:BJ60" si="31">_xlfn.STDEV.P(AY56:BH56)</f>
        <v>8.7434103758201817E-4</v>
      </c>
      <c r="BK56" s="3">
        <v>9.1000000000000004E-3</v>
      </c>
      <c r="BL56" s="3">
        <v>7.2500000000000004E-3</v>
      </c>
      <c r="BM56" s="3">
        <v>1.2749999999999999E-2</v>
      </c>
      <c r="BN56" s="3">
        <v>1.0800000000000001E-2</v>
      </c>
      <c r="BO56" s="3">
        <v>1.265E-2</v>
      </c>
      <c r="BP56" s="3">
        <v>1.085E-2</v>
      </c>
      <c r="BQ56" s="3">
        <v>1.09E-2</v>
      </c>
      <c r="BR56" s="3">
        <v>1.265E-2</v>
      </c>
      <c r="BS56" s="3">
        <v>1.26E-2</v>
      </c>
      <c r="BT56" s="3">
        <v>1.44E-2</v>
      </c>
      <c r="BU56" s="3">
        <f>AVERAGE(BK56:BT56)</f>
        <v>1.1394999999999999E-2</v>
      </c>
      <c r="BV56" s="3">
        <f t="shared" ref="BV56:BV60" si="32">_xlfn.STDEV.P(BK56:BT56)</f>
        <v>1.9700824855827738E-3</v>
      </c>
    </row>
    <row r="57" spans="1:74" ht="15" thickBot="1" x14ac:dyDescent="0.35">
      <c r="B57" s="3">
        <v>0.7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f t="shared" si="22"/>
        <v>0</v>
      </c>
      <c r="N57" s="3">
        <f t="shared" si="23"/>
        <v>0</v>
      </c>
      <c r="O57" s="3">
        <v>1.65E-3</v>
      </c>
      <c r="P57" s="3">
        <v>8.0000000000000004E-4</v>
      </c>
      <c r="Q57" s="3">
        <v>1.5E-3</v>
      </c>
      <c r="R57" s="3">
        <v>8.0000000000000004E-4</v>
      </c>
      <c r="S57" s="3">
        <v>1.4499999999999999E-3</v>
      </c>
      <c r="T57" s="3">
        <v>1.15E-3</v>
      </c>
      <c r="U57" s="3">
        <v>5.5000000000000003E-4</v>
      </c>
      <c r="V57" s="3">
        <v>1.6999999999999999E-3</v>
      </c>
      <c r="W57" s="3">
        <v>1.1000000000000001E-3</v>
      </c>
      <c r="X57" s="3">
        <v>1.3500000000000001E-3</v>
      </c>
      <c r="Y57" s="3">
        <f t="shared" si="24"/>
        <v>1.2050000000000001E-3</v>
      </c>
      <c r="Z57" s="3">
        <f t="shared" si="25"/>
        <v>3.7178622890042605E-4</v>
      </c>
      <c r="AA57" s="3">
        <v>8.0499999999999999E-3</v>
      </c>
      <c r="AB57" s="3">
        <v>1.47E-2</v>
      </c>
      <c r="AC57" s="3">
        <v>1.6750000000000001E-2</v>
      </c>
      <c r="AD57" s="3">
        <v>1.18E-2</v>
      </c>
      <c r="AE57" s="3">
        <v>1.6799999999999999E-2</v>
      </c>
      <c r="AF57" s="3">
        <v>8.3999999999999995E-3</v>
      </c>
      <c r="AG57" s="3">
        <v>1.465E-2</v>
      </c>
      <c r="AH57" s="3">
        <v>9.6500000000000006E-3</v>
      </c>
      <c r="AI57" s="3">
        <v>1.6799999999999999E-2</v>
      </c>
      <c r="AJ57" s="3">
        <v>1.8800000000000001E-2</v>
      </c>
      <c r="AK57" s="3">
        <f t="shared" si="26"/>
        <v>1.3639999999999999E-2</v>
      </c>
      <c r="AL57" s="3">
        <f t="shared" si="27"/>
        <v>3.6935619664491878E-3</v>
      </c>
      <c r="AM57" s="3">
        <v>1.545E-2</v>
      </c>
      <c r="AN57" s="3">
        <v>1.295E-2</v>
      </c>
      <c r="AO57" s="3">
        <v>1.8200000000000001E-2</v>
      </c>
      <c r="AP57" s="3">
        <v>2.1499999999999998E-2</v>
      </c>
      <c r="AQ57" s="3">
        <v>1.485E-2</v>
      </c>
      <c r="AR57" s="3">
        <v>2.0650000000000002E-2</v>
      </c>
      <c r="AS57" s="3">
        <v>1.6400000000000001E-2</v>
      </c>
      <c r="AT57" s="3">
        <v>1.8149999999999999E-2</v>
      </c>
      <c r="AU57" s="3">
        <v>1.04E-2</v>
      </c>
      <c r="AV57" s="3">
        <v>7.7999999999999996E-3</v>
      </c>
      <c r="AW57" s="3">
        <f t="shared" si="28"/>
        <v>1.5635E-2</v>
      </c>
      <c r="AX57" s="3">
        <f t="shared" si="29"/>
        <v>4.1193476425278796E-3</v>
      </c>
      <c r="AY57" s="3">
        <v>4.0499999999999998E-3</v>
      </c>
      <c r="AZ57" s="3">
        <v>3.3999999999999998E-3</v>
      </c>
      <c r="BA57" s="3">
        <v>1.2999999999999999E-3</v>
      </c>
      <c r="BB57" s="3">
        <v>7.1999999999999998E-3</v>
      </c>
      <c r="BC57" s="3">
        <v>3.2499999999999999E-3</v>
      </c>
      <c r="BD57" s="3">
        <v>5.3E-3</v>
      </c>
      <c r="BE57" s="3">
        <v>4.0499999999999998E-3</v>
      </c>
      <c r="BF57" s="3">
        <v>4.1000000000000003E-3</v>
      </c>
      <c r="BG57" s="3">
        <v>5.1999999999999998E-3</v>
      </c>
      <c r="BH57" s="3">
        <v>4.5500000000000002E-3</v>
      </c>
      <c r="BI57" s="3">
        <f t="shared" si="30"/>
        <v>4.239999999999999E-3</v>
      </c>
      <c r="BJ57" s="3">
        <f t="shared" si="31"/>
        <v>1.4602739469017449E-3</v>
      </c>
      <c r="BK57" s="3">
        <v>1.18E-2</v>
      </c>
      <c r="BL57" s="3">
        <v>1.2200000000000001E-2</v>
      </c>
      <c r="BM57" s="3">
        <v>1.21E-2</v>
      </c>
      <c r="BN57" s="3">
        <v>1.2749999999999999E-2</v>
      </c>
      <c r="BO57" s="3">
        <v>1.2500000000000001E-2</v>
      </c>
      <c r="BP57" s="3">
        <v>0.01</v>
      </c>
      <c r="BQ57" s="3">
        <v>1.4E-2</v>
      </c>
      <c r="BR57" s="3">
        <v>1.205E-2</v>
      </c>
      <c r="BS57" s="3">
        <v>1.2500000000000001E-2</v>
      </c>
      <c r="BT57" s="3">
        <v>9.7999999999999997E-3</v>
      </c>
      <c r="BU57" s="3">
        <f t="shared" ref="BU57:BU60" si="33">AVERAGE(BK57:BT57)</f>
        <v>1.197E-2</v>
      </c>
      <c r="BV57" s="3">
        <f t="shared" si="32"/>
        <v>1.1826242006656214E-3</v>
      </c>
    </row>
    <row r="58" spans="1:74" ht="15" thickBot="1" x14ac:dyDescent="0.35">
      <c r="B58" s="3">
        <v>0.8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f t="shared" si="22"/>
        <v>0</v>
      </c>
      <c r="N58" s="3">
        <f t="shared" si="23"/>
        <v>0</v>
      </c>
      <c r="O58" s="3">
        <v>1.5499999999999999E-3</v>
      </c>
      <c r="P58" s="3">
        <v>1.6000000000000001E-3</v>
      </c>
      <c r="Q58" s="3">
        <v>5.9999999999999995E-4</v>
      </c>
      <c r="R58" s="3">
        <v>1E-3</v>
      </c>
      <c r="S58" s="3">
        <v>1.8E-3</v>
      </c>
      <c r="T58" s="3">
        <v>1.1999999999999999E-3</v>
      </c>
      <c r="U58" s="3">
        <v>1.8E-3</v>
      </c>
      <c r="V58" s="3">
        <v>1E-3</v>
      </c>
      <c r="W58" s="3">
        <v>1.5499999999999999E-3</v>
      </c>
      <c r="X58" s="3">
        <v>1E-3</v>
      </c>
      <c r="Y58" s="3">
        <f t="shared" si="24"/>
        <v>1.31E-3</v>
      </c>
      <c r="Z58" s="3">
        <f t="shared" si="25"/>
        <v>3.8522720568516451E-4</v>
      </c>
      <c r="AA58" s="3">
        <v>1.9300000000000001E-2</v>
      </c>
      <c r="AB58" s="3">
        <v>1.6500000000000001E-2</v>
      </c>
      <c r="AC58" s="3">
        <v>1.34E-2</v>
      </c>
      <c r="AD58" s="3">
        <v>2.1499999999999998E-2</v>
      </c>
      <c r="AE58" s="3">
        <v>1.8800000000000001E-2</v>
      </c>
      <c r="AF58" s="3">
        <v>1.345E-2</v>
      </c>
      <c r="AG58" s="3">
        <v>2.4150000000000001E-2</v>
      </c>
      <c r="AH58" s="3">
        <v>1.6199999999999999E-2</v>
      </c>
      <c r="AI58" s="3">
        <v>1.0749999999999999E-2</v>
      </c>
      <c r="AJ58" s="3">
        <v>1.35E-2</v>
      </c>
      <c r="AK58" s="3">
        <f t="shared" si="26"/>
        <v>1.6754999999999999E-2</v>
      </c>
      <c r="AL58" s="3">
        <f t="shared" si="27"/>
        <v>3.9631710788205956E-3</v>
      </c>
      <c r="AM58" s="3">
        <v>1.555E-2</v>
      </c>
      <c r="AN58" s="3">
        <v>1.9099999999999999E-2</v>
      </c>
      <c r="AO58" s="3">
        <v>9.4500000000000001E-3</v>
      </c>
      <c r="AP58" s="3">
        <v>2.24E-2</v>
      </c>
      <c r="AQ58" s="3">
        <v>2.5649999999999999E-2</v>
      </c>
      <c r="AR58" s="3">
        <v>2.7650000000000001E-2</v>
      </c>
      <c r="AS58" s="3">
        <v>2.2349999999999998E-2</v>
      </c>
      <c r="AT58" s="3">
        <v>3.1649999999999998E-2</v>
      </c>
      <c r="AU58" s="3">
        <v>2.9499999999999998E-2</v>
      </c>
      <c r="AV58" s="3">
        <v>2.2249999999999999E-2</v>
      </c>
      <c r="AW58" s="3">
        <f t="shared" si="28"/>
        <v>2.2554999999999999E-2</v>
      </c>
      <c r="AX58" s="3">
        <f t="shared" si="29"/>
        <v>6.3197883667097518E-3</v>
      </c>
      <c r="AY58" s="3">
        <v>5.1000000000000004E-3</v>
      </c>
      <c r="AZ58" s="3">
        <v>4.3499999999999997E-3</v>
      </c>
      <c r="BA58" s="3">
        <v>5.1999999999999998E-3</v>
      </c>
      <c r="BB58" s="3">
        <v>4.4999999999999997E-3</v>
      </c>
      <c r="BC58" s="3">
        <v>5.8999999999999999E-3</v>
      </c>
      <c r="BD58" s="3">
        <v>4.45E-3</v>
      </c>
      <c r="BE58" s="3">
        <v>5.7999999999999996E-3</v>
      </c>
      <c r="BF58" s="3">
        <v>5.1999999999999998E-3</v>
      </c>
      <c r="BG58" s="3">
        <v>3.7499999999999999E-3</v>
      </c>
      <c r="BH58" s="3">
        <v>3.0000000000000001E-3</v>
      </c>
      <c r="BI58" s="3">
        <f t="shared" si="30"/>
        <v>4.725E-3</v>
      </c>
      <c r="BJ58" s="3">
        <f t="shared" si="31"/>
        <v>8.5564303304590749E-4</v>
      </c>
      <c r="BK58" s="3">
        <v>1.315E-2</v>
      </c>
      <c r="BL58" s="3">
        <v>1.7000000000000001E-2</v>
      </c>
      <c r="BM58" s="3">
        <v>1.325E-2</v>
      </c>
      <c r="BN58" s="3">
        <v>1.54E-2</v>
      </c>
      <c r="BO58" s="3">
        <v>1.3100000000000001E-2</v>
      </c>
      <c r="BP58" s="3">
        <v>9.75E-3</v>
      </c>
      <c r="BQ58" s="3">
        <v>8.8000000000000005E-3</v>
      </c>
      <c r="BR58" s="3">
        <v>1.0999999999999999E-2</v>
      </c>
      <c r="BS58" s="3">
        <v>1.525E-2</v>
      </c>
      <c r="BT58" s="3">
        <v>8.6999999999999994E-3</v>
      </c>
      <c r="BU58" s="3">
        <f t="shared" si="33"/>
        <v>1.2540000000000001E-2</v>
      </c>
      <c r="BV58" s="3">
        <f t="shared" si="32"/>
        <v>2.7476171494587817E-3</v>
      </c>
    </row>
    <row r="59" spans="1:74" ht="15" thickBot="1" x14ac:dyDescent="0.35">
      <c r="B59" s="3">
        <v>0.9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f t="shared" si="22"/>
        <v>0</v>
      </c>
      <c r="N59" s="3">
        <f t="shared" si="23"/>
        <v>0</v>
      </c>
      <c r="O59" s="3">
        <v>8.4999999999999995E-4</v>
      </c>
      <c r="P59" s="3">
        <v>1.6000000000000001E-3</v>
      </c>
      <c r="Q59" s="3">
        <v>2.3500000000000001E-3</v>
      </c>
      <c r="R59" s="3">
        <v>1.5499999999999999E-3</v>
      </c>
      <c r="S59" s="3">
        <v>1.6999999999999999E-3</v>
      </c>
      <c r="T59" s="3">
        <v>2E-3</v>
      </c>
      <c r="U59" s="3">
        <v>8.4999999999999995E-4</v>
      </c>
      <c r="V59" s="3">
        <v>1.5E-3</v>
      </c>
      <c r="W59" s="3">
        <v>1.2999999999999999E-3</v>
      </c>
      <c r="X59" s="3">
        <v>1.4E-3</v>
      </c>
      <c r="Y59" s="3">
        <f t="shared" si="24"/>
        <v>1.5100000000000001E-3</v>
      </c>
      <c r="Z59" s="3">
        <f t="shared" si="25"/>
        <v>4.3806392227619019E-4</v>
      </c>
      <c r="AA59" s="3">
        <v>2.7199999999999998E-2</v>
      </c>
      <c r="AB59" s="3">
        <v>1.46E-2</v>
      </c>
      <c r="AC59" s="3">
        <v>2.725E-2</v>
      </c>
      <c r="AD59" s="3">
        <v>2.06E-2</v>
      </c>
      <c r="AE59" s="3">
        <v>1.7100000000000001E-2</v>
      </c>
      <c r="AF59" s="3">
        <v>1.11E-2</v>
      </c>
      <c r="AG59" s="3">
        <v>1.7100000000000001E-2</v>
      </c>
      <c r="AH59" s="3">
        <v>2.725E-2</v>
      </c>
      <c r="AI59" s="3">
        <v>2.0449999999999999E-2</v>
      </c>
      <c r="AJ59" s="3">
        <v>1.7000000000000001E-2</v>
      </c>
      <c r="AK59" s="3">
        <f t="shared" si="26"/>
        <v>1.9965E-2</v>
      </c>
      <c r="AL59" s="3">
        <f t="shared" si="27"/>
        <v>5.4009744491156433E-3</v>
      </c>
      <c r="AM59" s="3">
        <v>3.7999999999999999E-2</v>
      </c>
      <c r="AN59" s="3">
        <v>2.7349999999999999E-2</v>
      </c>
      <c r="AO59" s="3">
        <v>1.78E-2</v>
      </c>
      <c r="AP59" s="3">
        <v>1.155E-2</v>
      </c>
      <c r="AQ59" s="3">
        <v>1.78E-2</v>
      </c>
      <c r="AR59" s="3">
        <v>1.55E-2</v>
      </c>
      <c r="AS59" s="3">
        <v>2.5499999999999998E-2</v>
      </c>
      <c r="AT59" s="3">
        <v>2.4549999999999999E-2</v>
      </c>
      <c r="AU59" s="3">
        <v>3.1350000000000003E-2</v>
      </c>
      <c r="AV59" s="3">
        <v>2.3050000000000001E-2</v>
      </c>
      <c r="AW59" s="3">
        <f t="shared" si="28"/>
        <v>2.3244999999999998E-2</v>
      </c>
      <c r="AX59" s="3">
        <f t="shared" si="29"/>
        <v>7.5042138162501743E-3</v>
      </c>
      <c r="AY59" s="3">
        <v>5.7499999999999999E-3</v>
      </c>
      <c r="AZ59" s="3">
        <v>2.3999999999999998E-3</v>
      </c>
      <c r="BA59" s="3">
        <v>5.5999999999999999E-3</v>
      </c>
      <c r="BB59" s="3">
        <v>4.8520000000000004E-3</v>
      </c>
      <c r="BC59" s="3">
        <v>4.8999999999999998E-3</v>
      </c>
      <c r="BD59" s="3">
        <v>5.8500000000000002E-3</v>
      </c>
      <c r="BE59" s="3">
        <v>4.15E-3</v>
      </c>
      <c r="BF59" s="3">
        <v>3.3E-3</v>
      </c>
      <c r="BG59" s="3">
        <v>5.7000000000000002E-3</v>
      </c>
      <c r="BH59" s="3">
        <v>3.2000000000000002E-3</v>
      </c>
      <c r="BI59" s="3">
        <f t="shared" si="30"/>
        <v>4.5702E-3</v>
      </c>
      <c r="BJ59" s="3">
        <f t="shared" si="31"/>
        <v>1.1803441701469957E-3</v>
      </c>
      <c r="BK59" s="3">
        <v>8.9999999999999993E-3</v>
      </c>
      <c r="BL59" s="3">
        <v>1.8800000000000001E-2</v>
      </c>
      <c r="BM59" s="3">
        <v>1.18E-2</v>
      </c>
      <c r="BN59" s="3">
        <v>1.1900000000000001E-2</v>
      </c>
      <c r="BO59" s="3">
        <v>1.6449999999999999E-2</v>
      </c>
      <c r="BP59" s="3">
        <v>8.8520000000000005E-3</v>
      </c>
      <c r="BQ59" s="3">
        <v>1.8800000000000001E-2</v>
      </c>
      <c r="BR59" s="3">
        <v>1.6449999999999999E-2</v>
      </c>
      <c r="BS59" s="3">
        <v>1.1785E-2</v>
      </c>
      <c r="BT59" s="3">
        <v>1.4200000000000001E-2</v>
      </c>
      <c r="BU59" s="3">
        <f t="shared" si="33"/>
        <v>1.3803699999999999E-2</v>
      </c>
      <c r="BV59" s="3">
        <f t="shared" si="32"/>
        <v>3.5128021877128233E-3</v>
      </c>
    </row>
    <row r="60" spans="1:74" ht="15" thickBot="1" x14ac:dyDescent="0.35">
      <c r="B60" s="3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f t="shared" si="22"/>
        <v>0</v>
      </c>
      <c r="N60" s="3">
        <f t="shared" si="23"/>
        <v>0</v>
      </c>
      <c r="O60" s="3">
        <v>8.9999999999999998E-4</v>
      </c>
      <c r="P60" s="3">
        <v>1.9E-3</v>
      </c>
      <c r="Q60" s="3">
        <v>1.8500000000000001E-3</v>
      </c>
      <c r="R60" s="3">
        <v>1.65E-3</v>
      </c>
      <c r="S60" s="3">
        <v>1.1000000000000001E-3</v>
      </c>
      <c r="T60" s="3">
        <v>1.4E-3</v>
      </c>
      <c r="U60" s="3">
        <v>1.9E-3</v>
      </c>
      <c r="V60" s="3">
        <v>2E-3</v>
      </c>
      <c r="W60" s="3">
        <v>1.25E-3</v>
      </c>
      <c r="X60" s="3">
        <v>1.8500000000000001E-3</v>
      </c>
      <c r="Y60" s="3">
        <f t="shared" si="24"/>
        <v>1.5800000000000002E-3</v>
      </c>
      <c r="Z60" s="3">
        <f t="shared" si="25"/>
        <v>3.6959437225152659E-4</v>
      </c>
      <c r="AA60" s="3">
        <v>3.4500000000000003E-2</v>
      </c>
      <c r="AB60" s="3">
        <v>2.5049999999999999E-2</v>
      </c>
      <c r="AC60" s="3">
        <v>3.4299999999999997E-2</v>
      </c>
      <c r="AD60" s="3">
        <v>3.5099999999999999E-2</v>
      </c>
      <c r="AE60" s="3">
        <v>2.9350000000000001E-2</v>
      </c>
      <c r="AF60" s="3">
        <v>1.7000000000000001E-2</v>
      </c>
      <c r="AG60" s="3">
        <v>0.03</v>
      </c>
      <c r="AH60" s="3">
        <v>3.415E-2</v>
      </c>
      <c r="AI60" s="3">
        <v>3.8399999999999997E-2</v>
      </c>
      <c r="AJ60" s="3">
        <v>4.3150000000000001E-2</v>
      </c>
      <c r="AK60" s="3">
        <f t="shared" si="26"/>
        <v>3.2100000000000004E-2</v>
      </c>
      <c r="AL60" s="3">
        <f t="shared" si="27"/>
        <v>6.8940554102791974E-3</v>
      </c>
      <c r="AM60" s="3">
        <v>3.6700000000000003E-2</v>
      </c>
      <c r="AN60" s="3">
        <v>2.2450000000000001E-2</v>
      </c>
      <c r="AO60" s="3">
        <v>2.7449999999999999E-2</v>
      </c>
      <c r="AP60" s="3">
        <v>2.2849999999999999E-2</v>
      </c>
      <c r="AQ60" s="3">
        <v>2.2800000000000001E-2</v>
      </c>
      <c r="AR60" s="3">
        <v>3.2800000000000003E-2</v>
      </c>
      <c r="AS60" s="3">
        <v>3.8699999999999998E-2</v>
      </c>
      <c r="AT60" s="3">
        <v>1.8350000000000002E-2</v>
      </c>
      <c r="AU60" s="3">
        <v>2.9399999999999999E-2</v>
      </c>
      <c r="AV60" s="3">
        <v>3.2099999999999997E-2</v>
      </c>
      <c r="AW60" s="3">
        <f t="shared" si="28"/>
        <v>2.8360000000000003E-2</v>
      </c>
      <c r="AX60" s="3">
        <f t="shared" si="29"/>
        <v>6.3912753030987424E-3</v>
      </c>
      <c r="AY60" s="3">
        <v>6.3E-3</v>
      </c>
      <c r="AZ60" s="3">
        <v>9.7999999999999997E-3</v>
      </c>
      <c r="BA60" s="3">
        <v>1.0800000000000001E-2</v>
      </c>
      <c r="BB60" s="3">
        <v>7.2500000000000004E-3</v>
      </c>
      <c r="BC60" s="3">
        <v>5.4000000000000003E-3</v>
      </c>
      <c r="BD60" s="3">
        <v>8.8999999999999999E-3</v>
      </c>
      <c r="BE60" s="3">
        <v>2.7000000000000001E-3</v>
      </c>
      <c r="BF60" s="3">
        <v>5.3499999999999997E-3</v>
      </c>
      <c r="BG60" s="3">
        <v>4.4999999999999997E-3</v>
      </c>
      <c r="BH60" s="3">
        <v>7.1999999999999998E-3</v>
      </c>
      <c r="BI60" s="3">
        <f t="shared" si="30"/>
        <v>6.8199999999999997E-3</v>
      </c>
      <c r="BJ60" s="3">
        <f t="shared" si="31"/>
        <v>2.3702531510368255E-3</v>
      </c>
      <c r="BK60" s="3">
        <v>1.555E-2</v>
      </c>
      <c r="BL60" s="3">
        <v>0.01</v>
      </c>
      <c r="BM60" s="3">
        <v>1.2500000000000001E-2</v>
      </c>
      <c r="BN60" s="3">
        <v>1.9550000000000001E-2</v>
      </c>
      <c r="BO60" s="3">
        <v>2.0650000000000002E-2</v>
      </c>
      <c r="BP60" s="3">
        <v>1.7500000000000002E-2</v>
      </c>
      <c r="BQ60" s="3">
        <v>7.4999999999999997E-3</v>
      </c>
      <c r="BR60" s="3">
        <v>1.7500000000000002E-2</v>
      </c>
      <c r="BS60" s="3">
        <v>7.6E-3</v>
      </c>
      <c r="BT60" s="3">
        <v>0.02</v>
      </c>
      <c r="BU60" s="3">
        <f t="shared" si="33"/>
        <v>1.4835000000000001E-2</v>
      </c>
      <c r="BV60" s="3">
        <f t="shared" si="32"/>
        <v>4.8209464838348901E-3</v>
      </c>
    </row>
    <row r="63" spans="1:74" ht="15" thickBot="1" x14ac:dyDescent="0.35"/>
    <row r="64" spans="1:74" ht="43.8" thickBot="1" x14ac:dyDescent="0.35">
      <c r="B64" s="3" t="s">
        <v>29</v>
      </c>
      <c r="C64" s="16">
        <v>0.6</v>
      </c>
      <c r="D64" s="17"/>
      <c r="E64" s="17"/>
      <c r="F64" s="17"/>
      <c r="G64" s="17"/>
      <c r="H64" s="17"/>
      <c r="I64" s="17"/>
      <c r="J64" s="17"/>
      <c r="K64" s="17"/>
      <c r="L64" s="18"/>
      <c r="N64" s="8"/>
      <c r="O64" s="16">
        <v>0.7</v>
      </c>
      <c r="P64" s="17"/>
      <c r="Q64" s="17"/>
      <c r="R64" s="17"/>
      <c r="S64" s="17"/>
      <c r="T64" s="17"/>
      <c r="U64" s="17"/>
      <c r="V64" s="17"/>
      <c r="W64" s="17"/>
      <c r="X64" s="18"/>
      <c r="Z64" s="8"/>
      <c r="AA64" s="17">
        <v>0.8</v>
      </c>
      <c r="AB64" s="17"/>
      <c r="AC64" s="17"/>
      <c r="AD64" s="17"/>
      <c r="AE64" s="17"/>
      <c r="AF64" s="17"/>
      <c r="AG64" s="17"/>
      <c r="AH64" s="17"/>
      <c r="AI64" s="17"/>
      <c r="AJ64" s="18"/>
      <c r="AL64" s="8"/>
      <c r="AM64" s="17">
        <v>0.9</v>
      </c>
      <c r="AN64" s="17"/>
      <c r="AO64" s="17"/>
      <c r="AP64" s="17"/>
      <c r="AQ64" s="17"/>
      <c r="AR64" s="17"/>
      <c r="AS64" s="17"/>
      <c r="AT64" s="17"/>
      <c r="AU64" s="17"/>
      <c r="AV64" s="18"/>
      <c r="AX64" s="8"/>
      <c r="AY64" s="19">
        <v>1</v>
      </c>
      <c r="AZ64" s="20"/>
      <c r="BA64" s="20"/>
      <c r="BB64" s="20"/>
      <c r="BC64" s="20"/>
      <c r="BD64" s="20"/>
      <c r="BE64" s="20"/>
      <c r="BF64" s="20"/>
      <c r="BG64" s="20"/>
      <c r="BH64" s="20"/>
    </row>
    <row r="65" spans="2:62" ht="15" thickBot="1" x14ac:dyDescent="0.35">
      <c r="B65" s="3">
        <v>0.5</v>
      </c>
      <c r="C65" s="3">
        <v>3.9500000000000004E-3</v>
      </c>
      <c r="D65" s="3">
        <v>2.5999999999999999E-3</v>
      </c>
      <c r="E65" s="3">
        <v>4.5500000000000002E-3</v>
      </c>
      <c r="F65" s="3">
        <v>3.2499999999999999E-3</v>
      </c>
      <c r="G65" s="3">
        <v>4.0000000000000001E-3</v>
      </c>
      <c r="H65" s="3">
        <v>1.9499999999999999E-3</v>
      </c>
      <c r="I65" s="3">
        <v>2.5999999999999999E-3</v>
      </c>
      <c r="J65" s="3">
        <v>5.9500000000000004E-3</v>
      </c>
      <c r="K65" s="3">
        <v>4.65E-2</v>
      </c>
      <c r="L65" s="3">
        <v>3.8999999999999998E-3</v>
      </c>
      <c r="M65" s="3">
        <f>AVERAGE(C65:L65)</f>
        <v>7.9249999999999998E-3</v>
      </c>
      <c r="N65" s="3">
        <f>_xlfn.STDEV.P(C65:L65)</f>
        <v>1.2903473369600916E-2</v>
      </c>
      <c r="O65" s="3">
        <v>1.2500000000000001E-2</v>
      </c>
      <c r="P65" s="3">
        <v>1.2800000000000001E-2</v>
      </c>
      <c r="Q65" s="3">
        <v>1.72E-2</v>
      </c>
      <c r="R65" s="3">
        <v>1.2800000000000001E-2</v>
      </c>
      <c r="S65" s="3">
        <v>8.5000000000000006E-3</v>
      </c>
      <c r="T65" s="3">
        <v>1.2749999999999999E-2</v>
      </c>
      <c r="U65" s="3">
        <v>6.3499999999999997E-3</v>
      </c>
      <c r="V65" s="3">
        <v>1.7250000000000001E-2</v>
      </c>
      <c r="W65" s="3">
        <v>1.285E-2</v>
      </c>
      <c r="X65" s="3">
        <v>6.3500000000000004E-4</v>
      </c>
      <c r="Y65" s="3">
        <f>AVERAGE(O65:X65)</f>
        <v>1.1363499999999999E-2</v>
      </c>
      <c r="Z65" s="3">
        <f>_xlfn.STDEV.P(O65:X65)</f>
        <v>4.7613223215825255E-3</v>
      </c>
      <c r="AA65" s="3">
        <v>1.345E-2</v>
      </c>
      <c r="AB65" s="3">
        <v>1.52E-2</v>
      </c>
      <c r="AC65" s="3">
        <v>7.6E-3</v>
      </c>
      <c r="AD65" s="3">
        <v>7.5500000000000003E-3</v>
      </c>
      <c r="AE65" s="3">
        <v>1.3350000000000001E-2</v>
      </c>
      <c r="AF65" s="3">
        <v>5.7000000000000002E-3</v>
      </c>
      <c r="AG65" s="3">
        <v>1.15E-2</v>
      </c>
      <c r="AH65" s="3">
        <v>1.52E-2</v>
      </c>
      <c r="AI65" s="3">
        <v>9.5499999999999995E-3</v>
      </c>
      <c r="AJ65" s="3">
        <v>1.125E-2</v>
      </c>
      <c r="AK65" s="3">
        <f>AVERAGE(AA65:AJ65)</f>
        <v>1.1035E-2</v>
      </c>
      <c r="AL65" s="3">
        <f>_xlfn.STDEV.P(AA65:AJ65)</f>
        <v>3.1742755078915256E-3</v>
      </c>
      <c r="AM65" s="3">
        <v>4.4000000000000003E-3</v>
      </c>
      <c r="AN65" s="3">
        <v>3.0000000000000001E-3</v>
      </c>
      <c r="AO65" s="3">
        <v>2.3E-3</v>
      </c>
      <c r="AP65" s="3">
        <v>4.4999999999999997E-3</v>
      </c>
      <c r="AQ65" s="3">
        <v>5.1500000000000001E-3</v>
      </c>
      <c r="AR65" s="3">
        <v>3.7499999999999999E-3</v>
      </c>
      <c r="AS65" s="3">
        <v>4.2500000000000003E-3</v>
      </c>
      <c r="AT65" s="3">
        <v>4.45E-3</v>
      </c>
      <c r="AU65" s="3">
        <v>6.7000000000000002E-3</v>
      </c>
      <c r="AV65" s="3">
        <v>2.9499999999999999E-3</v>
      </c>
      <c r="AW65" s="3">
        <f>AVERAGE(AM65:AV65)</f>
        <v>4.1450000000000002E-3</v>
      </c>
      <c r="AX65" s="3">
        <f>_xlfn.STDEV.P(AM65:AV65)</f>
        <v>1.1887914030644737E-3</v>
      </c>
      <c r="AY65" s="3">
        <v>1.865E-2</v>
      </c>
      <c r="AZ65" s="3">
        <v>1.7500000000000002E-2</v>
      </c>
      <c r="BA65" s="3">
        <v>0.01</v>
      </c>
      <c r="BB65" s="3">
        <v>1.4999999999999999E-2</v>
      </c>
      <c r="BC65" s="3">
        <v>2.01E-2</v>
      </c>
      <c r="BD65" s="3">
        <v>1.5100000000000001E-2</v>
      </c>
      <c r="BE65" s="3">
        <v>1.2500000000000001E-2</v>
      </c>
      <c r="BF65" s="3">
        <v>1.5049999999999999E-2</v>
      </c>
      <c r="BG65" s="3">
        <v>1.755E-2</v>
      </c>
      <c r="BH65" s="3">
        <v>7.4999999999999997E-3</v>
      </c>
      <c r="BI65" s="3">
        <f>AVERAGE(AY65:BH65)</f>
        <v>1.4895E-2</v>
      </c>
      <c r="BJ65" s="3">
        <f>_xlfn.STDEV.P(AY65:BH65)</f>
        <v>3.7347991913890101E-3</v>
      </c>
    </row>
    <row r="66" spans="2:62" ht="15" thickBot="1" x14ac:dyDescent="0.35">
      <c r="B66" s="3">
        <v>0.6</v>
      </c>
      <c r="C66" s="3">
        <v>4.5999999999999999E-3</v>
      </c>
      <c r="D66" s="3">
        <v>5.45E-3</v>
      </c>
      <c r="E66" s="3">
        <v>5.5999999999999999E-3</v>
      </c>
      <c r="F66" s="3">
        <v>7.45E-3</v>
      </c>
      <c r="G66" s="3">
        <v>6.3E-3</v>
      </c>
      <c r="H66" s="3">
        <v>4.45E-3</v>
      </c>
      <c r="I66" s="3">
        <v>4.5999999999999999E-3</v>
      </c>
      <c r="J66" s="3">
        <v>3.7499999999999999E-3</v>
      </c>
      <c r="K66" s="3">
        <v>5.5999999999999999E-3</v>
      </c>
      <c r="L66" s="3">
        <v>2.3999999999999998E-3</v>
      </c>
      <c r="M66" s="3">
        <f t="shared" ref="M66:M70" si="34">AVERAGE(C66:L66)</f>
        <v>5.0200000000000002E-3</v>
      </c>
      <c r="N66" s="3">
        <f t="shared" ref="N66:N70" si="35">_xlfn.STDEV.P(C66:L66)</f>
        <v>1.3249905660041509E-3</v>
      </c>
      <c r="O66" s="3">
        <v>1.55E-2</v>
      </c>
      <c r="P66" s="3">
        <v>1.7999999999999999E-2</v>
      </c>
      <c r="Q66" s="3">
        <v>1.6250000000000001E-2</v>
      </c>
      <c r="R66" s="3">
        <v>7.5500000000000003E-3</v>
      </c>
      <c r="S66" s="3">
        <v>2.1649999999999999E-2</v>
      </c>
      <c r="T66" s="3">
        <v>1.55E-2</v>
      </c>
      <c r="U66" s="3">
        <v>1.32E-2</v>
      </c>
      <c r="V66" s="3">
        <v>2.3099999999999999E-2</v>
      </c>
      <c r="W66" s="3">
        <v>4.4999999999999998E-2</v>
      </c>
      <c r="X66" s="3">
        <v>1.285E-2</v>
      </c>
      <c r="Y66" s="3">
        <f t="shared" ref="Y66:Y70" si="36">AVERAGE(O66:X66)</f>
        <v>1.8860000000000002E-2</v>
      </c>
      <c r="Z66" s="3">
        <f t="shared" ref="Z66:Z70" si="37">_xlfn.STDEV.P(O66:X66)</f>
        <v>9.6709048180612291E-3</v>
      </c>
      <c r="AA66" s="3">
        <v>9.1000000000000004E-3</v>
      </c>
      <c r="AB66" s="3">
        <v>1.8249999999999999E-2</v>
      </c>
      <c r="AC66" s="3">
        <v>1.1350000000000001E-2</v>
      </c>
      <c r="AD66" s="3">
        <v>1.7999999999999999E-2</v>
      </c>
      <c r="AE66" s="3">
        <v>1.3849999999999999E-2</v>
      </c>
      <c r="AF66" s="3">
        <v>9.1500000000000001E-3</v>
      </c>
      <c r="AG66" s="3">
        <v>1.84E-2</v>
      </c>
      <c r="AH66" s="3">
        <v>2.5000000000000001E-2</v>
      </c>
      <c r="AI66" s="3">
        <v>2.0500000000000001E-2</v>
      </c>
      <c r="AJ66" s="3">
        <v>1.355E-2</v>
      </c>
      <c r="AK66" s="3">
        <f t="shared" ref="AK66:AK70" si="38">AVERAGE(AA66:AJ66)</f>
        <v>1.5715E-2</v>
      </c>
      <c r="AL66" s="3">
        <f t="shared" ref="AL66:AL70" si="39">_xlfn.STDEV.P(AA66:AJ66)</f>
        <v>4.9197586322908106E-3</v>
      </c>
      <c r="AM66" s="3">
        <v>5.4000000000000003E-3</v>
      </c>
      <c r="AN66" s="3">
        <v>6.3E-3</v>
      </c>
      <c r="AO66" s="3">
        <v>4.45E-3</v>
      </c>
      <c r="AP66" s="3">
        <v>5.3499999999999997E-3</v>
      </c>
      <c r="AQ66" s="3">
        <v>5.3E-3</v>
      </c>
      <c r="AR66" s="3">
        <v>8.0999999999999996E-3</v>
      </c>
      <c r="AS66" s="3">
        <v>5.4000000000000003E-3</v>
      </c>
      <c r="AT66" s="3">
        <v>6.3E-3</v>
      </c>
      <c r="AU66" s="3">
        <v>3.6900000000000001E-3</v>
      </c>
      <c r="AV66" s="3">
        <v>5.3E-3</v>
      </c>
      <c r="AW66" s="3">
        <f t="shared" ref="AW66:AW70" si="40">AVERAGE(AM66:AV66)</f>
        <v>5.5589999999999997E-3</v>
      </c>
      <c r="AX66" s="3">
        <f t="shared" ref="AX66:AX70" si="41">_xlfn.STDEV.P(AM66:AV66)</f>
        <v>1.1183152507231579E-3</v>
      </c>
      <c r="AY66" s="3">
        <v>2.1600000000000001E-2</v>
      </c>
      <c r="AZ66" s="3">
        <v>2.1700000000000001E-2</v>
      </c>
      <c r="BA66" s="3">
        <v>2.41E-2</v>
      </c>
      <c r="BB66" s="3">
        <v>1.9900000000000001E-2</v>
      </c>
      <c r="BC66" s="3">
        <v>1.7999999999999999E-2</v>
      </c>
      <c r="BD66" s="3">
        <v>1.5100000000000001E-2</v>
      </c>
      <c r="BE66" s="3">
        <v>1.8249999999999999E-2</v>
      </c>
      <c r="BF66" s="3">
        <v>1.515E-2</v>
      </c>
      <c r="BG66" s="3">
        <v>1.2200000000000001E-2</v>
      </c>
      <c r="BH66" s="3">
        <v>2.1299999999999999E-2</v>
      </c>
      <c r="BI66" s="3">
        <f t="shared" ref="BI66:BI70" si="42">AVERAGE(AY66:BH66)</f>
        <v>1.8729999999999997E-2</v>
      </c>
      <c r="BJ66" s="3">
        <f t="shared" ref="BJ66:BJ70" si="43">_xlfn.STDEV.P(AY66:BH66)</f>
        <v>3.5109258038300952E-3</v>
      </c>
    </row>
    <row r="67" spans="2:62" ht="15" thickBot="1" x14ac:dyDescent="0.35">
      <c r="B67" s="3">
        <v>0.7</v>
      </c>
      <c r="C67" s="3">
        <v>8.0499999999999999E-3</v>
      </c>
      <c r="D67" s="3">
        <v>6.0499999999999998E-3</v>
      </c>
      <c r="E67" s="3">
        <v>4.7000000000000002E-3</v>
      </c>
      <c r="F67" s="3">
        <v>6.2500000000000003E-3</v>
      </c>
      <c r="G67" s="3">
        <v>4.4999999999999997E-3</v>
      </c>
      <c r="H67" s="3">
        <v>7.1999999999999998E-3</v>
      </c>
      <c r="I67" s="3">
        <v>5.4000000000000003E-3</v>
      </c>
      <c r="J67" s="3">
        <v>4.4999999999999997E-3</v>
      </c>
      <c r="K67" s="3">
        <v>7.1999999999999998E-3</v>
      </c>
      <c r="L67" s="3">
        <v>4.45E-3</v>
      </c>
      <c r="M67" s="3">
        <f t="shared" si="34"/>
        <v>5.8300000000000001E-3</v>
      </c>
      <c r="N67" s="3">
        <f t="shared" si="35"/>
        <v>1.2574179893734621E-3</v>
      </c>
      <c r="O67" s="3">
        <v>1.8100000000000002E-2</v>
      </c>
      <c r="P67" s="3">
        <v>1.5049999999999999E-2</v>
      </c>
      <c r="Q67" s="3">
        <v>2.215E-2</v>
      </c>
      <c r="R67" s="3">
        <v>2.3650000000000001E-2</v>
      </c>
      <c r="S67" s="3">
        <v>1.8100000000000002E-2</v>
      </c>
      <c r="T67" s="3">
        <v>2.2599999999999999E-2</v>
      </c>
      <c r="U67" s="3">
        <v>1.1900000000000001E-2</v>
      </c>
      <c r="V67" s="3">
        <v>2.095E-2</v>
      </c>
      <c r="W67" s="3">
        <v>1.8499999999999999E-2</v>
      </c>
      <c r="X67" s="3">
        <v>2.4049999999999998E-2</v>
      </c>
      <c r="Y67" s="3">
        <f t="shared" si="36"/>
        <v>1.9504999999999998E-2</v>
      </c>
      <c r="Z67" s="3">
        <f t="shared" si="37"/>
        <v>3.7301776097124375E-3</v>
      </c>
      <c r="AA67" s="3">
        <v>2.41E-2</v>
      </c>
      <c r="AB67" s="3">
        <v>2.095E-2</v>
      </c>
      <c r="AC67" s="3">
        <v>1.865E-2</v>
      </c>
      <c r="AD67" s="3">
        <v>1.6605000000000002E-2</v>
      </c>
      <c r="AE67" s="3">
        <v>1.865E-2</v>
      </c>
      <c r="AF67" s="3">
        <v>1.5949999999999999E-2</v>
      </c>
      <c r="AG67" s="3">
        <v>1.54E-2</v>
      </c>
      <c r="AH67" s="3">
        <v>1.5900000000000001E-2</v>
      </c>
      <c r="AI67" s="3">
        <v>1.06E-2</v>
      </c>
      <c r="AJ67" s="3">
        <v>1.61E-2</v>
      </c>
      <c r="AK67" s="3">
        <f t="shared" si="38"/>
        <v>1.72905E-2</v>
      </c>
      <c r="AL67" s="3">
        <f t="shared" si="39"/>
        <v>3.4265452353646228E-3</v>
      </c>
      <c r="AM67" s="3">
        <v>6.2500000000000003E-3</v>
      </c>
      <c r="AN67" s="3">
        <v>5.2500000000000003E-3</v>
      </c>
      <c r="AO67" s="3">
        <v>4.15E-3</v>
      </c>
      <c r="AP67" s="3">
        <v>5.1000000000000004E-3</v>
      </c>
      <c r="AQ67" s="3">
        <v>6.2500000000000003E-3</v>
      </c>
      <c r="AR67" s="3">
        <v>1.0500000000000001E-2</v>
      </c>
      <c r="AS67" s="3">
        <v>5.1999999999999998E-3</v>
      </c>
      <c r="AT67" s="3">
        <v>8.3000000000000001E-3</v>
      </c>
      <c r="AU67" s="3">
        <v>6.3E-3</v>
      </c>
      <c r="AV67" s="3">
        <v>9.4000000000000004E-3</v>
      </c>
      <c r="AW67" s="3">
        <f t="shared" si="40"/>
        <v>6.6700000000000006E-3</v>
      </c>
      <c r="AX67" s="3">
        <f t="shared" si="41"/>
        <v>1.956041921841145E-3</v>
      </c>
      <c r="AY67" s="3">
        <v>3.2500000000000001E-2</v>
      </c>
      <c r="AZ67" s="3">
        <v>2.8549999999999999E-2</v>
      </c>
      <c r="BA67" s="3">
        <v>1.7899999999999999E-2</v>
      </c>
      <c r="BB67" s="3">
        <v>2.5000000000000001E-2</v>
      </c>
      <c r="BC67" s="3">
        <v>3.2000000000000001E-2</v>
      </c>
      <c r="BD67" s="3">
        <v>3.2050000000000002E-2</v>
      </c>
      <c r="BE67" s="3">
        <v>1.7520000000000001E-2</v>
      </c>
      <c r="BF67" s="3">
        <v>1.7899999999999999E-2</v>
      </c>
      <c r="BG67" s="3">
        <v>3.2199999999999999E-2</v>
      </c>
      <c r="BH67" s="3">
        <v>1.7649999999999999E-2</v>
      </c>
      <c r="BI67" s="3">
        <f t="shared" si="42"/>
        <v>2.5326999999999999E-2</v>
      </c>
      <c r="BJ67" s="3">
        <f t="shared" si="43"/>
        <v>6.5507145411779402E-3</v>
      </c>
    </row>
    <row r="68" spans="2:62" ht="15" thickBot="1" x14ac:dyDescent="0.35">
      <c r="B68" s="3">
        <v>0.8</v>
      </c>
      <c r="C68" s="3">
        <v>7.1500000000000001E-3</v>
      </c>
      <c r="D68" s="3">
        <v>6.0000000000000001E-3</v>
      </c>
      <c r="E68" s="3">
        <v>7.1000000000000004E-3</v>
      </c>
      <c r="F68" s="3">
        <v>3.0000000000000001E-3</v>
      </c>
      <c r="G68" s="3">
        <v>4.1000000000000003E-3</v>
      </c>
      <c r="H68" s="3">
        <v>4.15E-3</v>
      </c>
      <c r="I68" s="3">
        <v>8.2500000000000004E-3</v>
      </c>
      <c r="J68" s="3">
        <v>7.0499999999999998E-3</v>
      </c>
      <c r="K68" s="3">
        <v>6.0000000000000001E-3</v>
      </c>
      <c r="L68" s="3">
        <v>5.2500000000000003E-3</v>
      </c>
      <c r="M68" s="3">
        <f t="shared" si="34"/>
        <v>5.8049999999999994E-3</v>
      </c>
      <c r="N68" s="3">
        <f t="shared" si="35"/>
        <v>1.578361492181053E-3</v>
      </c>
      <c r="O68" s="3">
        <v>1.4999999999999999E-2</v>
      </c>
      <c r="P68" s="3">
        <v>2.0500000000000001E-2</v>
      </c>
      <c r="Q68" s="3">
        <v>3.0949999999999998E-2</v>
      </c>
      <c r="R68" s="3">
        <v>1.78E-2</v>
      </c>
      <c r="S68" s="3">
        <v>2.07E-2</v>
      </c>
      <c r="T68" s="3">
        <v>2.085E-2</v>
      </c>
      <c r="U68" s="3">
        <v>2.0549999999999999E-2</v>
      </c>
      <c r="V68" s="3">
        <v>2.1000000000000001E-2</v>
      </c>
      <c r="W68" s="3">
        <v>2.9399999999999999E-2</v>
      </c>
      <c r="X68" s="3">
        <v>2.4199999999999999E-2</v>
      </c>
      <c r="Y68" s="3">
        <f t="shared" si="36"/>
        <v>2.2094999999999997E-2</v>
      </c>
      <c r="Z68" s="3">
        <f t="shared" si="37"/>
        <v>4.6326801098284347E-3</v>
      </c>
      <c r="AA68" s="3">
        <v>1.52E-2</v>
      </c>
      <c r="AB68" s="3">
        <v>2.12E-2</v>
      </c>
      <c r="AC68" s="3">
        <v>1.5100000000000001E-2</v>
      </c>
      <c r="AD68" s="3">
        <v>1.49E-2</v>
      </c>
      <c r="AE68" s="3">
        <v>1.515E-2</v>
      </c>
      <c r="AF68" s="3">
        <v>1.1350000000000001E-2</v>
      </c>
      <c r="AG68" s="3">
        <v>2.2499999999999999E-2</v>
      </c>
      <c r="AH68" s="3">
        <v>2.4400000000000002E-2</v>
      </c>
      <c r="AI68" s="3">
        <v>1.8149999999999999E-2</v>
      </c>
      <c r="AJ68" s="3">
        <v>1.3849999999999999E-2</v>
      </c>
      <c r="AK68" s="3">
        <f t="shared" si="38"/>
        <v>1.7180000000000001E-2</v>
      </c>
      <c r="AL68" s="3">
        <f t="shared" si="39"/>
        <v>4.0021993953325216E-3</v>
      </c>
      <c r="AM68" s="3">
        <v>7.0499999999999998E-3</v>
      </c>
      <c r="AN68" s="3">
        <v>5.8999999999999999E-3</v>
      </c>
      <c r="AO68" s="3">
        <v>9.2999999999999992E-3</v>
      </c>
      <c r="AP68" s="3">
        <v>6.4000000000000003E-3</v>
      </c>
      <c r="AQ68" s="3">
        <v>7.0000000000000001E-3</v>
      </c>
      <c r="AR68" s="3">
        <v>7.1999999999999998E-3</v>
      </c>
      <c r="AS68" s="3">
        <v>9.5499999999999995E-3</v>
      </c>
      <c r="AT68" s="3">
        <v>7.1000000000000004E-3</v>
      </c>
      <c r="AU68" s="3">
        <v>6.0000000000000001E-3</v>
      </c>
      <c r="AV68" s="3">
        <v>7.1999999999999998E-3</v>
      </c>
      <c r="AW68" s="3">
        <f t="shared" si="40"/>
        <v>7.2700000000000004E-3</v>
      </c>
      <c r="AX68" s="3">
        <f t="shared" si="41"/>
        <v>1.1715801295686093E-3</v>
      </c>
      <c r="AY68" s="3">
        <v>1.8550000000000001E-2</v>
      </c>
      <c r="AZ68" s="3">
        <v>3.27E-2</v>
      </c>
      <c r="BA68" s="3" t="s">
        <v>50</v>
      </c>
      <c r="BB68" s="3">
        <v>2.9950000000000001E-2</v>
      </c>
      <c r="BC68" s="3">
        <v>2.64E-2</v>
      </c>
      <c r="BD68" s="3">
        <v>3.27E-2</v>
      </c>
      <c r="BE68" s="3">
        <v>2.9499999999999998E-2</v>
      </c>
      <c r="BF68" s="3">
        <v>2.47E-2</v>
      </c>
      <c r="BG68" s="3">
        <v>1.6500000000000001E-2</v>
      </c>
      <c r="BH68" s="3">
        <v>2.0400000000000001E-2</v>
      </c>
      <c r="BI68" s="3">
        <f t="shared" si="42"/>
        <v>2.5711111111111115E-2</v>
      </c>
      <c r="BJ68" s="3">
        <f t="shared" si="43"/>
        <v>5.7333710162413461E-3</v>
      </c>
    </row>
    <row r="69" spans="2:62" ht="15" thickBot="1" x14ac:dyDescent="0.35">
      <c r="B69" s="3">
        <v>0.9</v>
      </c>
      <c r="C69" s="3">
        <v>8.8500000000000002E-3</v>
      </c>
      <c r="D69" s="3">
        <v>1.01E-2</v>
      </c>
      <c r="E69" s="3">
        <v>3.3500000000000001E-3</v>
      </c>
      <c r="F69" s="3">
        <v>1.0500000000000001E-2</v>
      </c>
      <c r="G69" s="3">
        <v>6.7999999999999996E-3</v>
      </c>
      <c r="H69" s="3">
        <v>7.7999999999999996E-3</v>
      </c>
      <c r="I69" s="3">
        <v>5.6499999999999996E-3</v>
      </c>
      <c r="J69" s="3">
        <v>5.5500000000000002E-3</v>
      </c>
      <c r="K69" s="3">
        <v>3.4499999999999999E-3</v>
      </c>
      <c r="L69" s="3">
        <v>1.2500000000000001E-2</v>
      </c>
      <c r="M69" s="3">
        <f t="shared" si="34"/>
        <v>7.4550000000000007E-3</v>
      </c>
      <c r="N69" s="3">
        <f t="shared" si="35"/>
        <v>2.8981416459517633E-3</v>
      </c>
      <c r="O69" s="3">
        <v>2.8649999999999998E-2</v>
      </c>
      <c r="P69" s="3">
        <v>4.095E-2</v>
      </c>
      <c r="Q69" s="3">
        <v>5.74E-2</v>
      </c>
      <c r="R69" s="3">
        <v>6.1749999999999999E-2</v>
      </c>
      <c r="S69" s="3">
        <v>3.7199999999999997E-2</v>
      </c>
      <c r="T69" s="3">
        <v>3.7600000000000001E-2</v>
      </c>
      <c r="U69" s="3">
        <v>3.5349999999999999E-2</v>
      </c>
      <c r="V69" s="3">
        <v>7.0449999999999999E-2</v>
      </c>
      <c r="W69" s="3">
        <v>5.2999999999999999E-2</v>
      </c>
      <c r="X69" s="3">
        <v>7.46E-2</v>
      </c>
      <c r="Y69" s="3">
        <f t="shared" si="36"/>
        <v>4.9695000000000003E-2</v>
      </c>
      <c r="Z69" s="3">
        <f t="shared" si="37"/>
        <v>1.5146624211354808E-2</v>
      </c>
      <c r="AA69" s="3">
        <v>4.3950000000000003E-2</v>
      </c>
      <c r="AB69" s="3">
        <v>3.61E-2</v>
      </c>
      <c r="AC69" s="3">
        <v>4.6449999999999998E-2</v>
      </c>
      <c r="AD69" s="3">
        <v>4.6649999999999997E-2</v>
      </c>
      <c r="AE69" s="3">
        <v>3.0450000000000001E-2</v>
      </c>
      <c r="AF69" s="3">
        <v>5.1900000000000002E-2</v>
      </c>
      <c r="AG69" s="3">
        <v>4.505E-2</v>
      </c>
      <c r="AH69" s="3">
        <v>3.5450000000000002E-2</v>
      </c>
      <c r="AI69" s="3">
        <v>2.9850000000000002E-2</v>
      </c>
      <c r="AJ69" s="3">
        <v>4.9500000000000002E-2</v>
      </c>
      <c r="AK69" s="3">
        <f t="shared" si="38"/>
        <v>4.1534999999999996E-2</v>
      </c>
      <c r="AL69" s="3">
        <f t="shared" si="39"/>
        <v>7.519077403511717E-3</v>
      </c>
      <c r="AM69" s="3">
        <v>5.2500000000000003E-3</v>
      </c>
      <c r="AN69" s="3">
        <v>8.1499999999999993E-3</v>
      </c>
      <c r="AO69" s="3">
        <v>7.6E-3</v>
      </c>
      <c r="AP69" s="3">
        <v>7.3499999999999998E-3</v>
      </c>
      <c r="AQ69" s="3">
        <v>1.0800000000000001E-2</v>
      </c>
      <c r="AR69" s="3">
        <v>1.0699999999999999E-2</v>
      </c>
      <c r="AS69" s="3">
        <v>1.35E-2</v>
      </c>
      <c r="AT69" s="3">
        <v>1.205E-2</v>
      </c>
      <c r="AU69" s="3">
        <v>9.4999999999999998E-3</v>
      </c>
      <c r="AV69" s="3">
        <v>9.4000000000000004E-3</v>
      </c>
      <c r="AW69" s="3">
        <f t="shared" si="40"/>
        <v>9.4300000000000009E-3</v>
      </c>
      <c r="AX69" s="3">
        <f t="shared" si="41"/>
        <v>2.3175633756167273E-3</v>
      </c>
      <c r="AY69" s="3">
        <v>2.7900000000000001E-2</v>
      </c>
      <c r="AZ69" s="3" t="s">
        <v>51</v>
      </c>
      <c r="BA69" s="3">
        <v>5.2549999999999999E-2</v>
      </c>
      <c r="BB69" s="3">
        <v>3.1850000000000003E-2</v>
      </c>
      <c r="BC69" s="3">
        <v>2.2749999999999999E-2</v>
      </c>
      <c r="BD69" s="3">
        <v>3.6499999999999998E-2</v>
      </c>
      <c r="BE69" s="3">
        <v>2.6599999999999999E-2</v>
      </c>
      <c r="BF69" s="3">
        <v>2.2700000000000001E-2</v>
      </c>
      <c r="BG69" s="3">
        <v>1.8249999999999999E-2</v>
      </c>
      <c r="BH69" s="3">
        <v>3.1820000000000001E-2</v>
      </c>
      <c r="BI69" s="3">
        <f t="shared" si="42"/>
        <v>3.0102222222222221E-2</v>
      </c>
      <c r="BJ69" s="3">
        <f t="shared" si="43"/>
        <v>9.5293602184427628E-3</v>
      </c>
    </row>
    <row r="70" spans="2:62" ht="15" thickBot="1" x14ac:dyDescent="0.35">
      <c r="B70" s="3">
        <v>1</v>
      </c>
      <c r="C70" s="3">
        <v>9.8499999999999994E-3</v>
      </c>
      <c r="D70" s="3">
        <v>6.4999999999999997E-3</v>
      </c>
      <c r="E70" s="3">
        <v>8.7500000000000008E-3</v>
      </c>
      <c r="F70" s="3">
        <v>1.125E-2</v>
      </c>
      <c r="G70" s="3">
        <v>7.45E-3</v>
      </c>
      <c r="H70" s="3">
        <v>6.0499999999999998E-3</v>
      </c>
      <c r="I70" s="3">
        <v>7.4000000000000003E-3</v>
      </c>
      <c r="J70" s="3">
        <v>8.6999999999999994E-3</v>
      </c>
      <c r="K70" s="3">
        <v>1.15E-2</v>
      </c>
      <c r="L70" s="3">
        <v>1.11E-2</v>
      </c>
      <c r="M70" s="3">
        <f t="shared" si="34"/>
        <v>8.8549999999999983E-3</v>
      </c>
      <c r="N70" s="3">
        <f t="shared" si="35"/>
        <v>1.9053149345974276E-3</v>
      </c>
      <c r="O70" s="3">
        <v>0.12934999999999999</v>
      </c>
      <c r="P70" s="3">
        <v>9.9049999999999999E-2</v>
      </c>
      <c r="Q70" s="3">
        <v>8.5800000000000001E-2</v>
      </c>
      <c r="R70" s="3">
        <v>0.13100000000000001</v>
      </c>
      <c r="S70" s="3">
        <v>0.14069999999999999</v>
      </c>
      <c r="T70" s="3">
        <v>8.72E-2</v>
      </c>
      <c r="U70" s="3">
        <v>8.2849999999999993E-2</v>
      </c>
      <c r="V70" s="3">
        <v>0.1275</v>
      </c>
      <c r="W70" s="3">
        <v>8.3500000000000005E-2</v>
      </c>
      <c r="X70" s="3">
        <v>7.0599999999999996E-2</v>
      </c>
      <c r="Y70" s="3">
        <f t="shared" si="36"/>
        <v>0.103755</v>
      </c>
      <c r="Z70" s="3">
        <f t="shared" si="37"/>
        <v>2.4271953464853224E-2</v>
      </c>
      <c r="AA70" s="3">
        <v>4.4400000000000002E-2</v>
      </c>
      <c r="AB70" s="3">
        <v>6.5199999999999994E-2</v>
      </c>
      <c r="AC70" s="3">
        <v>3.5499999999999997E-2</v>
      </c>
      <c r="AD70" s="3">
        <v>8.0299999999999996E-2</v>
      </c>
      <c r="AE70" s="3">
        <v>7.5399999999999995E-2</v>
      </c>
      <c r="AF70" s="3">
        <v>4.5650000000000003E-2</v>
      </c>
      <c r="AG70" s="3">
        <v>6.8049999999999999E-2</v>
      </c>
      <c r="AH70" s="3">
        <v>6.4699999999999994E-2</v>
      </c>
      <c r="AI70" s="3">
        <v>6.2600000000000003E-2</v>
      </c>
      <c r="AJ70" s="3">
        <v>2.58E-2</v>
      </c>
      <c r="AK70" s="3">
        <f t="shared" si="38"/>
        <v>5.6759999999999998E-2</v>
      </c>
      <c r="AL70" s="3">
        <f t="shared" si="39"/>
        <v>1.6982753015927683E-2</v>
      </c>
      <c r="AM70" s="3">
        <v>1.35E-2</v>
      </c>
      <c r="AN70" s="3">
        <v>1.555E-2</v>
      </c>
      <c r="AO70" s="3">
        <v>7.4999999999999997E-3</v>
      </c>
      <c r="AP70" s="3">
        <v>1.1950000000000001E-2</v>
      </c>
      <c r="AQ70" s="3">
        <v>1.0500000000000001E-2</v>
      </c>
      <c r="AR70" s="3">
        <v>8.9999999999999993E-3</v>
      </c>
      <c r="AS70" s="3">
        <v>8.9499999999999996E-3</v>
      </c>
      <c r="AT70" s="3">
        <v>9.4999999999999998E-3</v>
      </c>
      <c r="AU70" s="3">
        <v>1.04E-2</v>
      </c>
      <c r="AV70" s="3">
        <v>6.0000000000000001E-3</v>
      </c>
      <c r="AW70" s="3">
        <f t="shared" si="40"/>
        <v>1.0284999999999999E-2</v>
      </c>
      <c r="AX70" s="3">
        <f t="shared" si="41"/>
        <v>2.6656190650578711E-3</v>
      </c>
      <c r="AY70" s="3">
        <v>4.1450000000000001E-2</v>
      </c>
      <c r="AZ70" s="3">
        <v>3.005E-2</v>
      </c>
      <c r="BA70" s="3">
        <v>0.03</v>
      </c>
      <c r="BB70" s="3">
        <v>5.11E-2</v>
      </c>
      <c r="BC70" s="3">
        <v>0.03</v>
      </c>
      <c r="BD70" s="3">
        <v>0.02</v>
      </c>
      <c r="BE70" s="3">
        <v>0.03</v>
      </c>
      <c r="BF70" s="3">
        <v>3.7100000000000001E-2</v>
      </c>
      <c r="BG70" s="3">
        <v>3.85E-2</v>
      </c>
      <c r="BH70" s="3">
        <v>3.5000000000000003E-2</v>
      </c>
      <c r="BI70" s="3">
        <f t="shared" si="42"/>
        <v>3.4319999999999996E-2</v>
      </c>
      <c r="BJ70" s="3">
        <f t="shared" si="43"/>
        <v>7.9834265826147777E-3</v>
      </c>
    </row>
  </sheetData>
  <mergeCells count="22">
    <mergeCell ref="BK9:BT9"/>
    <mergeCell ref="C9:L9"/>
    <mergeCell ref="O9:X9"/>
    <mergeCell ref="AA9:AJ9"/>
    <mergeCell ref="AM9:AV9"/>
    <mergeCell ref="AY9:BH9"/>
    <mergeCell ref="C18:L18"/>
    <mergeCell ref="O18:X18"/>
    <mergeCell ref="AA18:AJ18"/>
    <mergeCell ref="AM18:AV18"/>
    <mergeCell ref="AY18:BH18"/>
    <mergeCell ref="BK54:BT54"/>
    <mergeCell ref="C64:L64"/>
    <mergeCell ref="O64:X64"/>
    <mergeCell ref="AA64:AJ64"/>
    <mergeCell ref="AM64:AV64"/>
    <mergeCell ref="AY64:BH64"/>
    <mergeCell ref="C54:L54"/>
    <mergeCell ref="O54:X54"/>
    <mergeCell ref="AA54:AJ54"/>
    <mergeCell ref="AM54:AV54"/>
    <mergeCell ref="AY54:BH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9E29-12AF-4DD0-A3C3-02DBDC94959E}">
  <dimension ref="A1:E6"/>
  <sheetViews>
    <sheetView workbookViewId="0">
      <selection activeCell="A6" sqref="A6"/>
    </sheetView>
  </sheetViews>
  <sheetFormatPr defaultRowHeight="14.4" x14ac:dyDescent="0.3"/>
  <sheetData>
    <row r="1" spans="1:5" x14ac:dyDescent="0.3">
      <c r="A1" t="s">
        <v>2</v>
      </c>
    </row>
    <row r="2" spans="1:5" x14ac:dyDescent="0.3">
      <c r="A2" t="s">
        <v>0</v>
      </c>
      <c r="E2" t="s">
        <v>1</v>
      </c>
    </row>
    <row r="3" spans="1:5" x14ac:dyDescent="0.3">
      <c r="A3" t="s">
        <v>3</v>
      </c>
    </row>
    <row r="4" spans="1:5" x14ac:dyDescent="0.3">
      <c r="A4" t="s">
        <v>4</v>
      </c>
    </row>
    <row r="6" spans="1:5" x14ac:dyDescent="0.3">
      <c r="A6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B46F-1866-4B44-ADED-894C5678E781}">
  <dimension ref="A1:DD57"/>
  <sheetViews>
    <sheetView topLeftCell="A30" zoomScale="85" zoomScaleNormal="85" workbookViewId="0">
      <selection activeCell="A35" sqref="A35:XFD57"/>
    </sheetView>
  </sheetViews>
  <sheetFormatPr defaultRowHeight="14.4" x14ac:dyDescent="0.3"/>
  <sheetData>
    <row r="1" spans="1:15" x14ac:dyDescent="0.3">
      <c r="A1">
        <v>1</v>
      </c>
    </row>
    <row r="2" spans="1:15" x14ac:dyDescent="0.3">
      <c r="B2" t="s">
        <v>5</v>
      </c>
      <c r="D2" t="s">
        <v>6</v>
      </c>
    </row>
    <row r="3" spans="1:15" x14ac:dyDescent="0.3">
      <c r="C3" t="s">
        <v>7</v>
      </c>
      <c r="D3" t="s">
        <v>8</v>
      </c>
    </row>
    <row r="4" spans="1:15" x14ac:dyDescent="0.3">
      <c r="D4" t="s">
        <v>9</v>
      </c>
    </row>
    <row r="6" spans="1:15" x14ac:dyDescent="0.3">
      <c r="A6">
        <v>2</v>
      </c>
    </row>
    <row r="7" spans="1:15" x14ac:dyDescent="0.3">
      <c r="C7" t="s">
        <v>10</v>
      </c>
    </row>
    <row r="8" spans="1:15" x14ac:dyDescent="0.3">
      <c r="C8" t="s">
        <v>11</v>
      </c>
    </row>
    <row r="9" spans="1:15" x14ac:dyDescent="0.3">
      <c r="D9" t="s">
        <v>12</v>
      </c>
    </row>
    <row r="10" spans="1:15" x14ac:dyDescent="0.3">
      <c r="E10" t="s">
        <v>13</v>
      </c>
    </row>
    <row r="12" spans="1:15" x14ac:dyDescent="0.3">
      <c r="C12" t="s">
        <v>14</v>
      </c>
    </row>
    <row r="13" spans="1:15" x14ac:dyDescent="0.3">
      <c r="D13" t="s">
        <v>15</v>
      </c>
    </row>
    <row r="14" spans="1:15" ht="15" thickBot="1" x14ac:dyDescent="0.35">
      <c r="D14" t="s">
        <v>16</v>
      </c>
    </row>
    <row r="15" spans="1:15" x14ac:dyDescent="0.3">
      <c r="B15" s="11" t="s">
        <v>17</v>
      </c>
      <c r="C15" s="1" t="s">
        <v>18</v>
      </c>
      <c r="D15" s="11">
        <v>2</v>
      </c>
      <c r="E15" s="11">
        <v>3</v>
      </c>
      <c r="F15" s="11">
        <v>4</v>
      </c>
      <c r="G15" s="11">
        <v>5</v>
      </c>
      <c r="H15" s="11">
        <v>6</v>
      </c>
      <c r="I15" s="11">
        <v>7</v>
      </c>
      <c r="J15" s="11">
        <v>8</v>
      </c>
      <c r="K15" s="11">
        <v>9</v>
      </c>
      <c r="L15" s="11">
        <v>10</v>
      </c>
      <c r="M15" s="7"/>
      <c r="N15" s="7"/>
      <c r="O15" s="7"/>
    </row>
    <row r="16" spans="1:15" ht="15" thickBot="1" x14ac:dyDescent="0.35">
      <c r="B16" s="12"/>
      <c r="C16" s="2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7"/>
      <c r="N16" s="7"/>
      <c r="O16" s="7"/>
    </row>
    <row r="17" spans="2:15" ht="15" thickBo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7"/>
      <c r="N17" s="7"/>
      <c r="O17" s="7"/>
    </row>
    <row r="18" spans="2:15" ht="15" thickBot="1" x14ac:dyDescent="0.35">
      <c r="B18" s="3">
        <v>10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7"/>
      <c r="N18" s="7"/>
      <c r="O18" s="7"/>
    </row>
    <row r="19" spans="2:15" ht="15" thickBot="1" x14ac:dyDescent="0.35">
      <c r="B19" s="3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7"/>
      <c r="N19" s="7"/>
      <c r="O19" s="7"/>
    </row>
    <row r="20" spans="2:15" ht="15" thickBot="1" x14ac:dyDescent="0.35">
      <c r="B20" s="3">
        <v>30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7"/>
      <c r="N20" s="7"/>
      <c r="O20" s="7"/>
    </row>
    <row r="21" spans="2:15" ht="15" thickBot="1" x14ac:dyDescent="0.35">
      <c r="B21" s="3">
        <v>40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7"/>
      <c r="N21" s="7"/>
      <c r="O21" s="7"/>
    </row>
    <row r="22" spans="2:15" ht="15" thickBot="1" x14ac:dyDescent="0.35">
      <c r="B22" s="3">
        <v>50</v>
      </c>
      <c r="C22" s="3">
        <v>0</v>
      </c>
      <c r="D22" s="3">
        <v>0</v>
      </c>
      <c r="E22" s="3">
        <v>0</v>
      </c>
      <c r="F22" s="3">
        <v>0</v>
      </c>
      <c r="G22" s="3">
        <v>1E-4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7"/>
      <c r="N22" s="7"/>
      <c r="O22" s="7"/>
    </row>
    <row r="23" spans="2:15" ht="15" thickBot="1" x14ac:dyDescent="0.35">
      <c r="B23" s="3">
        <v>60</v>
      </c>
      <c r="C23" s="3">
        <v>0</v>
      </c>
      <c r="D23" s="3">
        <v>0</v>
      </c>
      <c r="E23" s="3">
        <v>0</v>
      </c>
      <c r="F23" s="3">
        <v>1E-4</v>
      </c>
      <c r="G23" s="3">
        <v>1E-4</v>
      </c>
      <c r="H23" s="3">
        <v>2.9999999999999997E-4</v>
      </c>
      <c r="I23" s="3">
        <v>1E-4</v>
      </c>
      <c r="J23" s="3">
        <v>0</v>
      </c>
      <c r="K23" s="3">
        <v>1E-4</v>
      </c>
      <c r="L23" s="3">
        <v>2.9999999999999997E-4</v>
      </c>
      <c r="M23" s="7"/>
      <c r="N23" s="7"/>
      <c r="O23" s="7"/>
    </row>
    <row r="24" spans="2:15" ht="15" thickBot="1" x14ac:dyDescent="0.35">
      <c r="B24" s="3">
        <v>70</v>
      </c>
      <c r="C24" s="3">
        <v>2.0000000000000001E-4</v>
      </c>
      <c r="D24" s="3">
        <v>2.0000000000000001E-4</v>
      </c>
      <c r="E24" s="3">
        <v>1E-4</v>
      </c>
      <c r="F24" s="3">
        <v>5.9999999999999995E-4</v>
      </c>
      <c r="G24" s="3">
        <v>2.9999999999999997E-4</v>
      </c>
      <c r="H24" s="3">
        <v>5.9999999999999995E-4</v>
      </c>
      <c r="I24" s="3">
        <v>2.0000000000000001E-4</v>
      </c>
      <c r="J24" s="3">
        <v>2.9999999999999997E-4</v>
      </c>
      <c r="K24" s="3">
        <v>1E-4</v>
      </c>
      <c r="L24" s="3">
        <v>4.0000000000000002E-4</v>
      </c>
      <c r="M24" s="7"/>
      <c r="N24" s="7"/>
      <c r="O24" s="7"/>
    </row>
    <row r="25" spans="2:15" ht="15" thickBot="1" x14ac:dyDescent="0.35">
      <c r="B25" s="3">
        <v>80</v>
      </c>
      <c r="C25" s="3">
        <v>8.0000000000000004E-4</v>
      </c>
      <c r="D25" s="3">
        <v>5.9999999999999995E-4</v>
      </c>
      <c r="E25" s="3">
        <v>5.9999999999999995E-4</v>
      </c>
      <c r="F25" s="3">
        <v>8.0000000000000004E-4</v>
      </c>
      <c r="G25" s="3">
        <v>6.9999999999999999E-4</v>
      </c>
      <c r="H25" s="3">
        <v>5.0000000000000001E-4</v>
      </c>
      <c r="I25" s="3">
        <v>5.9999999999999995E-4</v>
      </c>
      <c r="J25" s="3">
        <v>1.1000000000000001E-3</v>
      </c>
      <c r="K25" s="3">
        <v>8.9999999999999998E-4</v>
      </c>
      <c r="L25" s="3">
        <v>6.9999999999999999E-4</v>
      </c>
      <c r="M25" s="7"/>
      <c r="N25" s="7"/>
      <c r="O25" s="7"/>
    </row>
    <row r="26" spans="2:15" ht="15" thickBot="1" x14ac:dyDescent="0.35">
      <c r="B26" s="3">
        <v>90</v>
      </c>
      <c r="C26" s="3">
        <v>2.3999999999999998E-3</v>
      </c>
      <c r="D26" s="3">
        <v>2.3E-3</v>
      </c>
      <c r="E26" s="3">
        <v>2.2000000000000001E-3</v>
      </c>
      <c r="F26" s="3">
        <v>2.8E-3</v>
      </c>
      <c r="G26" s="3">
        <v>2.0999999999999999E-3</v>
      </c>
      <c r="H26" s="3">
        <v>1.8E-3</v>
      </c>
      <c r="I26" s="3">
        <v>1.6999999999999999E-3</v>
      </c>
      <c r="J26" s="3">
        <v>2.2000000000000001E-3</v>
      </c>
      <c r="K26" s="3">
        <v>1.9E-3</v>
      </c>
      <c r="L26" s="3">
        <v>2.5999999999999999E-3</v>
      </c>
      <c r="M26" s="7"/>
      <c r="N26" s="7"/>
      <c r="O26" s="7"/>
    </row>
    <row r="27" spans="2:15" ht="15" thickBot="1" x14ac:dyDescent="0.35">
      <c r="B27" s="3">
        <v>100</v>
      </c>
      <c r="C27" s="3">
        <v>7.4999999999999997E-3</v>
      </c>
      <c r="D27" s="3">
        <v>7.1000000000000004E-3</v>
      </c>
      <c r="E27" s="3">
        <v>6.8999999999999999E-3</v>
      </c>
      <c r="F27" s="3">
        <v>5.7999999999999996E-3</v>
      </c>
      <c r="G27" s="3">
        <v>7.7999999999999996E-3</v>
      </c>
      <c r="H27" s="3">
        <v>9.1000000000000004E-3</v>
      </c>
      <c r="I27" s="3">
        <v>7.6E-3</v>
      </c>
      <c r="J27" s="3">
        <v>6.8999999999999999E-3</v>
      </c>
      <c r="K27" s="3">
        <v>3.0999999999999999E-3</v>
      </c>
      <c r="L27" s="3">
        <v>7.7000000000000002E-3</v>
      </c>
      <c r="M27" s="7"/>
      <c r="N27" s="7"/>
      <c r="O27" s="7"/>
    </row>
    <row r="28" spans="2:15" ht="15" thickBot="1" x14ac:dyDescent="0.35">
      <c r="B28" s="3">
        <v>110</v>
      </c>
      <c r="C28" s="3">
        <v>2.1999999999999999E-2</v>
      </c>
      <c r="D28" s="3">
        <v>2.6100000000000002E-2</v>
      </c>
      <c r="E28" s="3">
        <v>1.9800000000000002E-2</v>
      </c>
      <c r="F28" s="3">
        <v>2.5700000000000001E-2</v>
      </c>
      <c r="G28" s="3">
        <v>2.1899999999999999E-2</v>
      </c>
      <c r="H28" s="3">
        <v>2.75E-2</v>
      </c>
      <c r="I28" s="3">
        <v>1.43E-2</v>
      </c>
      <c r="J28" s="3">
        <v>2.2800000000000001E-2</v>
      </c>
      <c r="K28" s="3">
        <v>3.4000000000000002E-2</v>
      </c>
      <c r="L28" s="3">
        <v>2.0400000000000001E-2</v>
      </c>
      <c r="M28" s="7"/>
      <c r="N28" s="7"/>
      <c r="O28" s="7"/>
    </row>
    <row r="29" spans="2:15" ht="15" thickBot="1" x14ac:dyDescent="0.35">
      <c r="B29" s="3">
        <v>120</v>
      </c>
      <c r="C29" s="3">
        <v>0.31209999999999999</v>
      </c>
      <c r="D29" s="3">
        <v>0.31530000000000002</v>
      </c>
      <c r="E29" s="3">
        <v>0.30270000000000002</v>
      </c>
      <c r="F29" s="3">
        <v>0.30159999999999998</v>
      </c>
      <c r="G29" s="3">
        <v>0.31169999999999998</v>
      </c>
      <c r="H29" s="3">
        <v>0.307</v>
      </c>
      <c r="I29" s="3">
        <v>0.31519999999999998</v>
      </c>
      <c r="J29" s="3">
        <v>0.30559999999999998</v>
      </c>
      <c r="K29" s="3">
        <v>0.31030000000000002</v>
      </c>
      <c r="L29" s="3">
        <v>0.31230000000000002</v>
      </c>
      <c r="M29" s="7"/>
      <c r="N29" s="7"/>
      <c r="O29" s="7"/>
    </row>
    <row r="30" spans="2:15" ht="15" thickBot="1" x14ac:dyDescent="0.35">
      <c r="B30" s="3">
        <v>130</v>
      </c>
      <c r="C30" s="3">
        <v>0.62539999999999996</v>
      </c>
      <c r="D30" s="3">
        <v>0.62339999999999995</v>
      </c>
      <c r="E30" s="3">
        <v>0.61109999999999998</v>
      </c>
      <c r="F30" s="3">
        <v>0.61380000000000001</v>
      </c>
      <c r="G30" s="3">
        <v>0.61339999999999995</v>
      </c>
      <c r="H30" s="3">
        <v>0.61080000000000001</v>
      </c>
      <c r="I30" s="3">
        <v>0.61299999999999999</v>
      </c>
      <c r="J30" s="3">
        <v>0.61570000000000003</v>
      </c>
      <c r="K30" s="3">
        <v>0.60399999999999998</v>
      </c>
      <c r="L30" s="3">
        <v>0.62009999999999998</v>
      </c>
      <c r="M30" s="7"/>
      <c r="N30" s="7"/>
      <c r="O30" s="7"/>
    </row>
    <row r="31" spans="2:15" ht="15" thickBot="1" x14ac:dyDescent="0.35">
      <c r="B31" s="3">
        <v>140</v>
      </c>
      <c r="C31" s="3">
        <v>0.71730000000000005</v>
      </c>
      <c r="D31" s="3">
        <v>0.71870000000000001</v>
      </c>
      <c r="E31" s="3">
        <v>0.70220000000000005</v>
      </c>
      <c r="F31" s="3">
        <v>0.71089999999999998</v>
      </c>
      <c r="G31" s="3">
        <v>0.70660000000000001</v>
      </c>
      <c r="H31" s="3">
        <v>0.71130000000000004</v>
      </c>
      <c r="I31" s="3">
        <v>0.70730000000000004</v>
      </c>
      <c r="J31" s="3">
        <v>0.70830000000000004</v>
      </c>
      <c r="K31" s="3">
        <v>0.71719999999999995</v>
      </c>
      <c r="L31" s="3">
        <v>0.7147</v>
      </c>
      <c r="M31" s="7"/>
      <c r="N31" s="7"/>
      <c r="O31" s="7"/>
    </row>
    <row r="32" spans="2:15" ht="15" thickBot="1" x14ac:dyDescent="0.35">
      <c r="B32" s="3">
        <v>150</v>
      </c>
      <c r="C32" s="3">
        <v>0.73880000000000001</v>
      </c>
      <c r="D32" s="3">
        <v>0.73809999999999998</v>
      </c>
      <c r="E32" s="3">
        <v>0.73499999999999999</v>
      </c>
      <c r="F32" s="3">
        <v>0.72689999999999999</v>
      </c>
      <c r="G32" s="3">
        <v>0.73260000000000003</v>
      </c>
      <c r="H32" s="3">
        <v>0.7409</v>
      </c>
      <c r="I32" s="3">
        <v>0.73660000000000003</v>
      </c>
      <c r="J32" s="3">
        <v>0.74509999999999998</v>
      </c>
      <c r="K32" s="3">
        <v>0.72899999999999998</v>
      </c>
      <c r="L32" s="3">
        <v>0.73799999999999999</v>
      </c>
      <c r="M32" s="7"/>
      <c r="N32" s="7"/>
      <c r="O32" s="7"/>
    </row>
    <row r="33" spans="1:108" ht="15" thickBot="1" x14ac:dyDescent="0.35">
      <c r="B33" s="3">
        <v>160</v>
      </c>
      <c r="C33" s="3">
        <v>0.74399999999999999</v>
      </c>
      <c r="D33" s="3">
        <v>0.7369</v>
      </c>
      <c r="E33" s="3">
        <v>0.74760000000000004</v>
      </c>
      <c r="F33" s="3">
        <v>0.75139999999999996</v>
      </c>
      <c r="G33" s="3">
        <v>0.745</v>
      </c>
      <c r="H33" s="3">
        <v>0.74309999999999998</v>
      </c>
      <c r="I33" s="3">
        <v>0.74919999999999998</v>
      </c>
      <c r="J33" s="3">
        <v>0.75509999999999999</v>
      </c>
      <c r="K33" s="3">
        <v>0.753</v>
      </c>
      <c r="L33" s="3">
        <v>0.74339999999999995</v>
      </c>
      <c r="M33" s="7"/>
      <c r="N33" s="7"/>
      <c r="O33" s="7"/>
    </row>
    <row r="34" spans="1:108" x14ac:dyDescent="0.3">
      <c r="F34" t="s">
        <v>140</v>
      </c>
    </row>
    <row r="35" spans="1:108" x14ac:dyDescent="0.3">
      <c r="A35" t="s">
        <v>19</v>
      </c>
    </row>
    <row r="36" spans="1:108" x14ac:dyDescent="0.3">
      <c r="B36" t="s">
        <v>20</v>
      </c>
    </row>
    <row r="37" spans="1:108" ht="15" thickBot="1" x14ac:dyDescent="0.35">
      <c r="C37" t="s">
        <v>21</v>
      </c>
    </row>
    <row r="38" spans="1:108" ht="43.8" thickBot="1" x14ac:dyDescent="0.35">
      <c r="B38" s="3" t="s">
        <v>22</v>
      </c>
      <c r="C38" s="13">
        <v>0</v>
      </c>
      <c r="D38" s="14"/>
      <c r="E38" s="14"/>
      <c r="F38" s="14"/>
      <c r="G38" s="14"/>
      <c r="H38" s="14"/>
      <c r="I38" s="14"/>
      <c r="J38" s="14"/>
      <c r="K38" s="14"/>
      <c r="L38" s="15"/>
      <c r="M38" s="8"/>
      <c r="N38" s="8"/>
      <c r="O38" s="13">
        <v>45</v>
      </c>
      <c r="P38" s="14"/>
      <c r="Q38" s="14"/>
      <c r="R38" s="14"/>
      <c r="S38" s="14"/>
      <c r="T38" s="14"/>
      <c r="U38" s="14"/>
      <c r="V38" s="14"/>
      <c r="W38" s="14"/>
      <c r="X38" s="15"/>
      <c r="Y38" s="8"/>
      <c r="Z38" s="8"/>
      <c r="AA38" s="13">
        <v>90</v>
      </c>
      <c r="AB38" s="14"/>
      <c r="AC38" s="14"/>
      <c r="AD38" s="14"/>
      <c r="AE38" s="14"/>
      <c r="AF38" s="14"/>
      <c r="AG38" s="14"/>
      <c r="AH38" s="14"/>
      <c r="AI38" s="14"/>
      <c r="AJ38" s="15"/>
      <c r="AK38" s="8"/>
      <c r="AL38" s="8"/>
      <c r="AM38" s="13">
        <v>135</v>
      </c>
      <c r="AN38" s="14"/>
      <c r="AO38" s="14"/>
      <c r="AP38" s="14"/>
      <c r="AQ38" s="14"/>
      <c r="AR38" s="14"/>
      <c r="AS38" s="14"/>
      <c r="AT38" s="14"/>
      <c r="AU38" s="14"/>
      <c r="AV38" s="15"/>
      <c r="AW38" s="8"/>
      <c r="AX38" s="8"/>
      <c r="AY38" s="13">
        <v>180</v>
      </c>
      <c r="AZ38" s="14"/>
      <c r="BA38" s="14"/>
      <c r="BB38" s="14"/>
      <c r="BC38" s="14"/>
      <c r="BD38" s="14"/>
      <c r="BE38" s="14"/>
      <c r="BF38" s="14"/>
      <c r="BG38" s="14"/>
      <c r="BH38" s="15"/>
      <c r="BI38" s="8"/>
      <c r="BJ38" s="8"/>
      <c r="BK38" s="13">
        <v>225</v>
      </c>
      <c r="BL38" s="14"/>
      <c r="BM38" s="14"/>
      <c r="BN38" s="14"/>
      <c r="BO38" s="14"/>
      <c r="BP38" s="14"/>
      <c r="BQ38" s="14"/>
      <c r="BR38" s="14"/>
      <c r="BS38" s="14"/>
      <c r="BT38" s="15"/>
      <c r="BU38" s="8"/>
      <c r="BV38" s="8"/>
      <c r="BW38" s="13">
        <v>270</v>
      </c>
      <c r="BX38" s="14"/>
      <c r="BY38" s="14"/>
      <c r="BZ38" s="14"/>
      <c r="CA38" s="14"/>
      <c r="CB38" s="14"/>
      <c r="CC38" s="14"/>
      <c r="CD38" s="14"/>
      <c r="CE38" s="14"/>
      <c r="CF38" s="15"/>
      <c r="CG38" s="8"/>
      <c r="CH38" s="8"/>
      <c r="CI38" s="13">
        <v>315</v>
      </c>
      <c r="CJ38" s="14"/>
      <c r="CK38" s="14"/>
      <c r="CL38" s="14"/>
      <c r="CM38" s="14"/>
      <c r="CN38" s="14"/>
      <c r="CO38" s="14"/>
      <c r="CP38" s="14"/>
      <c r="CQ38" s="14"/>
      <c r="CR38" s="15"/>
      <c r="CS38" s="8"/>
      <c r="CT38" s="8"/>
      <c r="CU38" s="13">
        <v>360</v>
      </c>
      <c r="CV38" s="14"/>
      <c r="CW38" s="14"/>
      <c r="CX38" s="14"/>
      <c r="CY38" s="14"/>
      <c r="CZ38" s="14"/>
      <c r="DA38" s="14"/>
      <c r="DB38" s="14"/>
      <c r="DC38" s="14"/>
      <c r="DD38" s="15"/>
    </row>
    <row r="39" spans="1:108" ht="15" thickBot="1" x14ac:dyDescent="0.35">
      <c r="B39" s="3">
        <v>0.5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/>
      <c r="N39" s="3"/>
      <c r="O39" s="3">
        <v>1.47E-2</v>
      </c>
      <c r="P39" s="3">
        <v>1.2200000000000001E-2</v>
      </c>
      <c r="Q39" s="3">
        <v>1.1299999999999999E-2</v>
      </c>
      <c r="R39" s="3">
        <v>1.11E-2</v>
      </c>
      <c r="S39" s="3" t="s">
        <v>23</v>
      </c>
      <c r="T39" s="3">
        <v>1.9699999999999999E-2</v>
      </c>
      <c r="U39" s="3">
        <v>1.6400000000000001E-2</v>
      </c>
      <c r="V39" s="3">
        <v>1.8499999999999999E-2</v>
      </c>
      <c r="W39" s="3">
        <v>2.12E-2</v>
      </c>
      <c r="X39" s="3">
        <v>1.47E-2</v>
      </c>
      <c r="Y39" s="3"/>
      <c r="Z39" s="3"/>
      <c r="AA39" s="3">
        <v>2.6599999999999999E-2</v>
      </c>
      <c r="AB39" s="3">
        <v>3.9300000000000002E-2</v>
      </c>
      <c r="AC39" s="3">
        <v>3.9600000000000003E-2</v>
      </c>
      <c r="AD39" s="3">
        <v>275</v>
      </c>
      <c r="AE39" s="3">
        <v>1.8599999999999998E-2</v>
      </c>
      <c r="AF39" s="3">
        <v>3.9300000000000002E-2</v>
      </c>
      <c r="AG39" s="3">
        <v>4.53E-2</v>
      </c>
      <c r="AH39" s="3">
        <v>3.8600000000000002E-2</v>
      </c>
      <c r="AI39" s="3">
        <v>3.7400000000000003E-2</v>
      </c>
      <c r="AJ39" s="3">
        <v>3.1099999999999999E-2</v>
      </c>
      <c r="AK39" s="3"/>
      <c r="AL39" s="3"/>
      <c r="AM39" s="3">
        <v>5.7599999999999998E-2</v>
      </c>
      <c r="AN39" s="3">
        <v>4.2900000000000001E-2</v>
      </c>
      <c r="AO39" s="3">
        <v>5.2600000000000001E-2</v>
      </c>
      <c r="AP39" s="3">
        <v>4.8500000000000001E-2</v>
      </c>
      <c r="AQ39" s="3">
        <v>5.2999999999999999E-2</v>
      </c>
      <c r="AR39" s="3">
        <v>4.8399999999999999E-2</v>
      </c>
      <c r="AS39" s="3">
        <v>3.7400000000000003E-2</v>
      </c>
      <c r="AT39" s="3">
        <v>4.65E-2</v>
      </c>
      <c r="AU39" s="3">
        <v>4.1099999999999998E-2</v>
      </c>
      <c r="AV39" s="3">
        <v>5.91E-2</v>
      </c>
      <c r="AW39" s="3"/>
      <c r="AX39" s="3"/>
      <c r="AY39" s="3">
        <v>2.8299999999999999E-2</v>
      </c>
      <c r="AZ39" s="3">
        <v>3.8100000000000002E-2</v>
      </c>
      <c r="BA39" s="3">
        <v>3.1199999999999999E-2</v>
      </c>
      <c r="BB39" s="3">
        <v>3.6299999999999999E-2</v>
      </c>
      <c r="BC39" s="3">
        <v>4.53E-2</v>
      </c>
      <c r="BD39" s="3">
        <v>3.1699999999999999E-2</v>
      </c>
      <c r="BE39" s="3">
        <v>3.1300000000000001E-2</v>
      </c>
      <c r="BF39" s="3">
        <v>3.5799999999999998E-2</v>
      </c>
      <c r="BG39" s="3">
        <v>3.5499999999999997E-2</v>
      </c>
      <c r="BH39" s="3">
        <v>4.65E-2</v>
      </c>
      <c r="BI39" s="3"/>
      <c r="BJ39" s="3"/>
      <c r="BK39" s="3">
        <v>5.6000000000000001E-2</v>
      </c>
      <c r="BL39" s="3">
        <v>3.3500000000000002E-2</v>
      </c>
      <c r="BM39" s="3">
        <v>6.0499999999999998E-2</v>
      </c>
      <c r="BN39" s="3">
        <v>6.4100000000000004E-2</v>
      </c>
      <c r="BO39" s="3">
        <v>4.0899999999999999E-2</v>
      </c>
      <c r="BP39" s="3">
        <v>7.5499999999999998E-2</v>
      </c>
      <c r="BQ39" s="3">
        <v>6.5500000000000003E-2</v>
      </c>
      <c r="BR39" s="3">
        <v>4.2200000000000001E-2</v>
      </c>
      <c r="BS39" s="3">
        <v>3.7400000000000003E-2</v>
      </c>
      <c r="BT39" s="3">
        <v>6.0699999999999997E-2</v>
      </c>
      <c r="BU39" s="3"/>
      <c r="BV39" s="3"/>
      <c r="BW39" s="3">
        <v>4.1500000000000002E-2</v>
      </c>
      <c r="BX39" s="3">
        <v>4.1000000000000002E-2</v>
      </c>
      <c r="BY39" s="3">
        <v>4.3799999999999999E-2</v>
      </c>
      <c r="BZ39" s="3">
        <v>5.91E-2</v>
      </c>
      <c r="CA39" s="3">
        <v>5.4199999999999998E-2</v>
      </c>
      <c r="CB39" s="3">
        <v>4.7899999999999998E-2</v>
      </c>
      <c r="CC39" s="3">
        <v>5.8999999999999997E-2</v>
      </c>
      <c r="CD39" s="3">
        <v>6.8199999999999997E-2</v>
      </c>
      <c r="CE39" s="3">
        <v>4.4499999999999998E-2</v>
      </c>
      <c r="CF39" s="3">
        <v>1.9E-2</v>
      </c>
      <c r="CG39" s="3"/>
      <c r="CH39" s="3"/>
      <c r="CI39" s="3">
        <v>2.86E-2</v>
      </c>
      <c r="CJ39" s="3">
        <v>1.6199999999999999E-2</v>
      </c>
      <c r="CK39" s="3">
        <v>2.6200000000000001E-2</v>
      </c>
      <c r="CL39" s="3">
        <v>3.9E-2</v>
      </c>
      <c r="CM39" s="3">
        <v>2.7900000000000001E-2</v>
      </c>
      <c r="CN39" s="3">
        <v>1.6500000000000001E-2</v>
      </c>
      <c r="CO39" s="3">
        <v>3.7499999999999999E-2</v>
      </c>
      <c r="CP39" s="3">
        <v>2.87E-2</v>
      </c>
      <c r="CQ39" s="3">
        <v>3.1300000000000001E-2</v>
      </c>
      <c r="CR39" s="3">
        <v>1.95E-2</v>
      </c>
      <c r="CS39" s="3"/>
      <c r="CT39" s="3"/>
      <c r="CU39" s="3">
        <v>2.2499999999999999E-2</v>
      </c>
      <c r="CV39" s="3">
        <v>4.24E-2</v>
      </c>
      <c r="CW39" s="3">
        <v>3.4000000000000002E-2</v>
      </c>
      <c r="CX39" s="3">
        <v>2.5600000000000001E-2</v>
      </c>
      <c r="CY39" s="3">
        <v>3.04E-2</v>
      </c>
      <c r="CZ39" s="3">
        <v>2.9499999999999998E-2</v>
      </c>
      <c r="DA39" s="3">
        <v>2.8500000000000001E-2</v>
      </c>
      <c r="DB39" s="3">
        <v>2.2100000000000002E-2</v>
      </c>
      <c r="DC39" s="3">
        <v>2.6599999999999999E-2</v>
      </c>
      <c r="DD39" s="3">
        <v>3.0599999999999999E-2</v>
      </c>
    </row>
    <row r="40" spans="1:108" ht="15" thickBot="1" x14ac:dyDescent="0.35">
      <c r="B40" s="3">
        <v>0.6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/>
      <c r="N40" s="3"/>
      <c r="O40" s="3">
        <v>1.6500000000000001E-2</v>
      </c>
      <c r="P40" s="3">
        <v>1.3100000000000001E-2</v>
      </c>
      <c r="Q40" s="3">
        <v>1.8200000000000001E-2</v>
      </c>
      <c r="R40" s="3">
        <v>1.5800000000000002E-2</v>
      </c>
      <c r="S40" s="3">
        <v>2.2700000000000001E-2</v>
      </c>
      <c r="T40" s="3">
        <v>1.26E-2</v>
      </c>
      <c r="U40" s="3">
        <v>1.5299999999999999E-2</v>
      </c>
      <c r="V40" s="3">
        <v>2.3400000000000001E-2</v>
      </c>
      <c r="W40" s="3">
        <v>1.0999999999999999E-2</v>
      </c>
      <c r="X40" s="3">
        <v>1.2E-2</v>
      </c>
      <c r="Y40" s="3"/>
      <c r="Z40" s="3"/>
      <c r="AA40" s="3">
        <v>4.5999999999999999E-2</v>
      </c>
      <c r="AB40" s="3">
        <v>4.1399999999999999E-2</v>
      </c>
      <c r="AC40" s="3">
        <v>4.4999999999999998E-2</v>
      </c>
      <c r="AD40" s="3">
        <v>5.04E-2</v>
      </c>
      <c r="AE40" s="3">
        <v>2.3599999999999999E-2</v>
      </c>
      <c r="AF40" s="3">
        <v>4.1200000000000001E-2</v>
      </c>
      <c r="AG40" s="3">
        <v>3.9899999999999998E-2</v>
      </c>
      <c r="AH40" s="3">
        <v>5.0599999999999999E-2</v>
      </c>
      <c r="AI40" s="3">
        <v>2.2800000000000001E-2</v>
      </c>
      <c r="AJ40" s="3">
        <v>4.4200000000000003E-2</v>
      </c>
      <c r="AK40" s="3"/>
      <c r="AL40" s="3"/>
      <c r="AM40" s="3">
        <v>0.06</v>
      </c>
      <c r="AN40" s="3">
        <v>7.1199999999999999E-2</v>
      </c>
      <c r="AO40" s="3">
        <v>5.7700000000000001E-2</v>
      </c>
      <c r="AP40" s="3">
        <v>3.6600000000000001E-2</v>
      </c>
      <c r="AQ40" s="3">
        <v>7.8399999999999997E-2</v>
      </c>
      <c r="AR40" s="3">
        <v>7.9399999999999998E-2</v>
      </c>
      <c r="AS40" s="3">
        <v>5.8799999999999998E-2</v>
      </c>
      <c r="AT40" s="3">
        <v>5.9499999999999997E-2</v>
      </c>
      <c r="AU40" s="3">
        <v>5.3800000000000001E-2</v>
      </c>
      <c r="AV40" s="3">
        <v>4.4200000000000003E-2</v>
      </c>
      <c r="AW40" s="3"/>
      <c r="AX40" s="3"/>
      <c r="AY40" s="3">
        <v>3.7900000000000003E-2</v>
      </c>
      <c r="AZ40" s="3">
        <v>4.7899999999999998E-2</v>
      </c>
      <c r="BA40" s="3">
        <v>4.6399999999999997E-2</v>
      </c>
      <c r="BB40" s="3">
        <v>5.7200000000000001E-2</v>
      </c>
      <c r="BC40" s="3">
        <v>4.7300000000000002E-2</v>
      </c>
      <c r="BD40" s="3">
        <v>4.4600000000000001E-2</v>
      </c>
      <c r="BE40" s="3">
        <v>4.6300000000000001E-2</v>
      </c>
      <c r="BF40" s="3" t="s">
        <v>24</v>
      </c>
      <c r="BG40" s="3">
        <v>315</v>
      </c>
      <c r="BH40" s="3">
        <v>5.2900000000000003E-2</v>
      </c>
      <c r="BI40" s="3"/>
      <c r="BJ40" s="3"/>
      <c r="BK40" s="3">
        <v>8.2400000000000001E-2</v>
      </c>
      <c r="BL40" s="3">
        <v>8.1100000000000005E-2</v>
      </c>
      <c r="BM40" s="3">
        <v>7.6700000000000004E-2</v>
      </c>
      <c r="BN40" s="3">
        <v>8.9300000000000004E-2</v>
      </c>
      <c r="BO40" s="3">
        <v>9.5200000000000007E-2</v>
      </c>
      <c r="BP40" s="3">
        <v>0.1</v>
      </c>
      <c r="BQ40" s="3">
        <v>6.8500000000000005E-2</v>
      </c>
      <c r="BR40" s="3">
        <v>7.4300000000000005E-2</v>
      </c>
      <c r="BS40" s="3">
        <v>4.4499999999999998E-2</v>
      </c>
      <c r="BT40" s="3">
        <v>4.6100000000000002E-2</v>
      </c>
      <c r="BU40" s="3"/>
      <c r="BV40" s="3"/>
      <c r="BW40" s="3">
        <v>4.1200000000000001E-2</v>
      </c>
      <c r="BX40" s="3">
        <v>3.85E-2</v>
      </c>
      <c r="BY40" s="3">
        <v>6.6299999999999998E-2</v>
      </c>
      <c r="BZ40" s="3">
        <v>6.3100000000000003E-2</v>
      </c>
      <c r="CA40" s="3">
        <v>5.8999999999999997E-2</v>
      </c>
      <c r="CB40" s="3">
        <v>8.0199999999999994E-2</v>
      </c>
      <c r="CC40" s="3">
        <v>6.8099999999999994E-2</v>
      </c>
      <c r="CD40" s="3">
        <v>5.8999999999999997E-2</v>
      </c>
      <c r="CE40" s="3">
        <v>5.8700000000000002E-2</v>
      </c>
      <c r="CF40" s="3">
        <v>5.2699999999999997E-2</v>
      </c>
      <c r="CG40" s="3"/>
      <c r="CH40" s="3"/>
      <c r="CI40" s="3">
        <v>4.7E-2</v>
      </c>
      <c r="CJ40" s="3">
        <v>0.01</v>
      </c>
      <c r="CK40" s="3">
        <v>3.3599999999999998E-2</v>
      </c>
      <c r="CL40" s="3">
        <v>4.3700000000000003E-2</v>
      </c>
      <c r="CM40" s="3">
        <v>4.3200000000000002E-2</v>
      </c>
      <c r="CN40" s="3">
        <v>2.7199999999999998E-2</v>
      </c>
      <c r="CO40" s="3">
        <v>2.92E-2</v>
      </c>
      <c r="CP40" s="3">
        <v>2.06E-2</v>
      </c>
      <c r="CQ40" s="3">
        <v>4.3799999999999999E-2</v>
      </c>
      <c r="CR40" s="3">
        <v>2.86E-2</v>
      </c>
      <c r="CS40" s="3"/>
      <c r="CT40" s="3"/>
      <c r="CU40" s="3">
        <v>2.1899999999999999E-2</v>
      </c>
      <c r="CV40" s="3">
        <v>2.92E-2</v>
      </c>
      <c r="CW40" s="3">
        <v>3.95E-2</v>
      </c>
      <c r="CX40" s="3">
        <v>2.5600000000000001E-2</v>
      </c>
      <c r="CY40" s="3">
        <v>3.9399999999999998E-2</v>
      </c>
      <c r="CZ40" s="3">
        <v>3.2599999999999997E-2</v>
      </c>
      <c r="DA40" s="3">
        <v>2.5399999999999999E-2</v>
      </c>
      <c r="DB40" s="3">
        <v>2.0899999999999998E-2</v>
      </c>
      <c r="DC40" s="3">
        <v>3.3099999999999997E-2</v>
      </c>
      <c r="DD40" s="3">
        <v>4.1200000000000001E-2</v>
      </c>
    </row>
    <row r="41" spans="1:108" ht="15" thickBot="1" x14ac:dyDescent="0.35">
      <c r="B41" s="3">
        <v>0.7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/>
      <c r="N41" s="3"/>
      <c r="O41" s="3">
        <v>1.5900000000000001E-2</v>
      </c>
      <c r="P41" s="3">
        <v>1.3100000000000001E-2</v>
      </c>
      <c r="Q41" s="3">
        <v>2.1399999999999999E-2</v>
      </c>
      <c r="R41" s="3">
        <v>1.04E-2</v>
      </c>
      <c r="S41" s="3">
        <v>1.8499999999999999E-2</v>
      </c>
      <c r="T41" s="3">
        <v>1.5699999999999999E-2</v>
      </c>
      <c r="U41" s="3">
        <v>0.113</v>
      </c>
      <c r="V41" s="3">
        <v>2.8500000000000001E-2</v>
      </c>
      <c r="W41" s="3">
        <v>1.9900000000000001E-2</v>
      </c>
      <c r="X41" s="3">
        <v>8.0999999999999996E-3</v>
      </c>
      <c r="Y41" s="3"/>
      <c r="Z41" s="3"/>
      <c r="AA41" s="3">
        <v>6.2E-2</v>
      </c>
      <c r="AB41" s="3">
        <v>5.1400000000000001E-2</v>
      </c>
      <c r="AC41" s="3">
        <v>3.9899999999999998E-2</v>
      </c>
      <c r="AD41" s="3">
        <v>5.6599999999999998E-2</v>
      </c>
      <c r="AE41" s="3">
        <v>6.7799999999999999E-2</v>
      </c>
      <c r="AF41" s="3">
        <v>6.3100000000000003E-2</v>
      </c>
      <c r="AG41" s="3">
        <v>5.0900000000000001E-2</v>
      </c>
      <c r="AH41" s="3">
        <v>5.5800000000000002E-2</v>
      </c>
      <c r="AI41" s="3">
        <v>6.2600000000000003E-2</v>
      </c>
      <c r="AJ41" s="3">
        <v>4.9299999999999997E-2</v>
      </c>
      <c r="AK41" s="3"/>
      <c r="AL41" s="3"/>
      <c r="AM41" s="3">
        <v>0.41899999999999998</v>
      </c>
      <c r="AN41" s="3">
        <v>0.37980000000000003</v>
      </c>
      <c r="AO41" s="3">
        <v>0.38279999999999997</v>
      </c>
      <c r="AP41" s="3">
        <v>0.38819999999999999</v>
      </c>
      <c r="AQ41" s="3">
        <v>0.45440000000000003</v>
      </c>
      <c r="AR41" s="3">
        <v>0.4234</v>
      </c>
      <c r="AS41" s="3">
        <v>0.42299999999999999</v>
      </c>
      <c r="AT41" s="3">
        <v>0.37569999999999998</v>
      </c>
      <c r="AU41" s="3">
        <v>0.36606</v>
      </c>
      <c r="AV41" s="3">
        <v>0.39190000000000003</v>
      </c>
      <c r="AW41" s="3"/>
      <c r="AX41" s="3"/>
      <c r="AY41" s="3">
        <v>5.5199999999999999E-2</v>
      </c>
      <c r="AZ41" s="3">
        <v>6.6000000000000003E-2</v>
      </c>
      <c r="BA41" s="3">
        <v>6.3899999999999998E-2</v>
      </c>
      <c r="BB41" s="3">
        <v>7.2700000000000001E-2</v>
      </c>
      <c r="BC41" s="3">
        <v>5.5E-2</v>
      </c>
      <c r="BD41" s="3">
        <v>6.1800000000000001E-2</v>
      </c>
      <c r="BE41" s="3">
        <v>8.8200000000000001E-2</v>
      </c>
      <c r="BF41" s="3">
        <v>5.0900000000000001E-2</v>
      </c>
      <c r="BG41" s="3">
        <v>5.7700000000000001E-2</v>
      </c>
      <c r="BH41" s="3">
        <v>7.7499999999999999E-2</v>
      </c>
      <c r="BI41" s="3"/>
      <c r="BJ41" s="3"/>
      <c r="BK41" s="3">
        <v>0.44900000000000001</v>
      </c>
      <c r="BL41" s="3">
        <v>0.378</v>
      </c>
      <c r="BM41" s="3">
        <v>0.3765</v>
      </c>
      <c r="BN41" s="3">
        <v>0.434</v>
      </c>
      <c r="BO41" s="3">
        <v>0.42070000000000002</v>
      </c>
      <c r="BP41" s="3">
        <v>0.43140000000000001</v>
      </c>
      <c r="BQ41" s="3">
        <v>0.437</v>
      </c>
      <c r="BR41" s="3">
        <v>0.433</v>
      </c>
      <c r="BS41" s="3">
        <v>0.42499999999999999</v>
      </c>
      <c r="BT41" s="3">
        <v>0.4093</v>
      </c>
      <c r="BU41" s="3"/>
      <c r="BV41" s="3"/>
      <c r="BW41" s="3">
        <v>6.4299999999999996E-2</v>
      </c>
      <c r="BX41" s="3">
        <v>7.0499999999999993E-2</v>
      </c>
      <c r="BY41" s="3">
        <v>4.9799999999999997E-2</v>
      </c>
      <c r="BZ41" s="3">
        <v>4.9099999999999998E-2</v>
      </c>
      <c r="CA41" s="3">
        <v>6.0900000000000003E-2</v>
      </c>
      <c r="CB41" s="3">
        <v>6.0499999999999998E-2</v>
      </c>
      <c r="CC41" s="3">
        <v>7.1900000000000006E-2</v>
      </c>
      <c r="CD41" s="3">
        <v>7.1800000000000003E-2</v>
      </c>
      <c r="CE41" s="3">
        <v>6.1499999999999999E-2</v>
      </c>
      <c r="CF41" s="3">
        <v>5.2699999999999997E-2</v>
      </c>
      <c r="CG41" s="3"/>
      <c r="CH41" s="3"/>
      <c r="CI41" s="3">
        <v>4.0399999999999998E-2</v>
      </c>
      <c r="CJ41" s="3">
        <v>3.1899999999999998E-2</v>
      </c>
      <c r="CK41" s="3">
        <v>3.9899999999999998E-2</v>
      </c>
      <c r="CL41" s="3">
        <v>4.9000000000000002E-2</v>
      </c>
      <c r="CM41" s="3">
        <v>4.2700000000000002E-2</v>
      </c>
      <c r="CN41" s="3">
        <v>1.09E-2</v>
      </c>
      <c r="CO41" s="3">
        <v>3.7600000000000001E-2</v>
      </c>
      <c r="CP41" s="3">
        <v>2.0500000000000001E-2</v>
      </c>
      <c r="CQ41" s="3">
        <v>3.5900000000000001E-2</v>
      </c>
      <c r="CR41" s="3">
        <v>4.4299999999999999E-2</v>
      </c>
      <c r="CS41" s="3"/>
      <c r="CT41" s="3"/>
      <c r="CU41" s="3">
        <v>4.4499999999999998E-2</v>
      </c>
      <c r="CV41" s="3">
        <v>3.1300000000000001E-2</v>
      </c>
      <c r="CW41" s="3">
        <v>3.2000000000000001E-2</v>
      </c>
      <c r="CX41" s="3">
        <v>3.9199999999999999E-2</v>
      </c>
      <c r="CY41" s="3">
        <v>2.46E-2</v>
      </c>
      <c r="CZ41" s="3">
        <v>3.2199999999999999E-2</v>
      </c>
      <c r="DA41" s="3">
        <v>4.7600000000000003E-2</v>
      </c>
      <c r="DB41" s="3">
        <v>3.6600000000000001E-2</v>
      </c>
      <c r="DC41" s="3">
        <v>3.6700000000000003E-2</v>
      </c>
      <c r="DD41" s="3">
        <v>3.6200000000000003E-2</v>
      </c>
    </row>
    <row r="42" spans="1:108" ht="15" thickBot="1" x14ac:dyDescent="0.35">
      <c r="B42" s="3">
        <v>0.8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/>
      <c r="N42" s="3"/>
      <c r="O42" s="3">
        <v>2.1399999999999999E-2</v>
      </c>
      <c r="P42" s="3">
        <v>1.3299999999999999E-2</v>
      </c>
      <c r="Q42" s="3">
        <v>1.2500000000000001E-2</v>
      </c>
      <c r="R42" s="3">
        <v>1.9099999999999999E-2</v>
      </c>
      <c r="S42" s="3">
        <v>1.24E-2</v>
      </c>
      <c r="T42" s="3">
        <v>2.3E-2</v>
      </c>
      <c r="U42" s="3">
        <v>2.4799999999999999E-2</v>
      </c>
      <c r="V42" s="3">
        <v>0.02</v>
      </c>
      <c r="W42" s="3">
        <v>2.2599999999999999E-2</v>
      </c>
      <c r="X42" s="3">
        <v>1.3100000000000001E-2</v>
      </c>
      <c r="Y42" s="3"/>
      <c r="Z42" s="3"/>
      <c r="AA42" s="3">
        <v>0.111</v>
      </c>
      <c r="AB42" s="3">
        <v>7.22E-2</v>
      </c>
      <c r="AC42" s="3">
        <v>7.4999999999999997E-2</v>
      </c>
      <c r="AD42" s="3">
        <v>0.1133</v>
      </c>
      <c r="AE42" s="3">
        <v>8.3000000000000004E-2</v>
      </c>
      <c r="AF42" s="3">
        <v>7.5999999999999998E-2</v>
      </c>
      <c r="AG42" s="3">
        <v>6.9500000000000006E-2</v>
      </c>
      <c r="AH42" s="3">
        <v>0.1183</v>
      </c>
      <c r="AI42" s="3">
        <v>0.1181</v>
      </c>
      <c r="AJ42" s="3">
        <v>6.1499999999999999E-2</v>
      </c>
      <c r="AK42" s="3"/>
      <c r="AL42" s="3"/>
      <c r="AM42" s="3">
        <v>0.87139999999999995</v>
      </c>
      <c r="AN42" s="3">
        <v>0.8498</v>
      </c>
      <c r="AO42" s="3">
        <v>0.8</v>
      </c>
      <c r="AP42" s="3">
        <v>0.88200000000000001</v>
      </c>
      <c r="AQ42" s="3">
        <v>0.85270000000000001</v>
      </c>
      <c r="AR42" s="3">
        <v>0.88229999999999997</v>
      </c>
      <c r="AS42" s="3">
        <v>0.88219999999999998</v>
      </c>
      <c r="AT42" s="3">
        <v>0.85809999999999997</v>
      </c>
      <c r="AU42" s="3">
        <v>0.91049999999999998</v>
      </c>
      <c r="AV42" s="3">
        <v>0.90569999999999995</v>
      </c>
      <c r="AW42" s="3"/>
      <c r="AX42" s="3"/>
      <c r="AY42" s="3">
        <v>8.6499999999999994E-2</v>
      </c>
      <c r="AZ42" s="3">
        <v>0.09</v>
      </c>
      <c r="BA42" s="3">
        <v>8.8800000000000004E-2</v>
      </c>
      <c r="BB42" s="3">
        <v>8.77E-2</v>
      </c>
      <c r="BC42" s="3">
        <v>0.10580000000000001</v>
      </c>
      <c r="BD42" s="3">
        <v>7.5700000000000003E-2</v>
      </c>
      <c r="BE42" s="3">
        <v>7.8299999999999995E-2</v>
      </c>
      <c r="BF42" s="3">
        <v>9.98E-2</v>
      </c>
      <c r="BG42" s="3">
        <v>7.2800000000000004E-2</v>
      </c>
      <c r="BH42" s="3">
        <v>7.8700000000000006E-2</v>
      </c>
      <c r="BI42" s="3"/>
      <c r="BJ42" s="3"/>
      <c r="BK42" s="3">
        <v>0.76400000000000001</v>
      </c>
      <c r="BL42" s="3">
        <v>0.74470000000000003</v>
      </c>
      <c r="BM42" s="3">
        <v>0.82430000000000003</v>
      </c>
      <c r="BN42" s="3">
        <v>0.86450000000000005</v>
      </c>
      <c r="BO42" s="3">
        <v>0.8054</v>
      </c>
      <c r="BP42" s="3">
        <v>0.80530000000000002</v>
      </c>
      <c r="BQ42" s="3">
        <v>0.82289999999999996</v>
      </c>
      <c r="BR42" s="3">
        <v>0.70850000000000002</v>
      </c>
      <c r="BS42" s="3">
        <v>0.82</v>
      </c>
      <c r="BT42" s="3">
        <v>0.73440000000000005</v>
      </c>
      <c r="BU42" s="3"/>
      <c r="BV42" s="3"/>
      <c r="BW42" s="3">
        <v>0.1009</v>
      </c>
      <c r="BX42" s="3">
        <v>8.3900000000000002E-2</v>
      </c>
      <c r="BY42" s="3">
        <v>8.1799999999999998E-2</v>
      </c>
      <c r="BZ42" s="3">
        <v>9.7000000000000003E-2</v>
      </c>
      <c r="CA42" s="3">
        <v>9.9400000000000002E-2</v>
      </c>
      <c r="CB42" s="3">
        <v>9.64E-2</v>
      </c>
      <c r="CC42" s="3">
        <v>0.112</v>
      </c>
      <c r="CD42" s="3">
        <v>0.11650000000000001</v>
      </c>
      <c r="CE42" s="3">
        <v>0.13270000000000001</v>
      </c>
      <c r="CF42" s="3">
        <v>9.7000000000000003E-2</v>
      </c>
      <c r="CG42" s="3"/>
      <c r="CH42" s="3"/>
      <c r="CI42" s="3">
        <v>5.2200000000000003E-2</v>
      </c>
      <c r="CJ42" s="3">
        <v>2.3800000000000002E-2</v>
      </c>
      <c r="CK42" s="3">
        <v>2.9499999999999998E-2</v>
      </c>
      <c r="CL42" s="3">
        <v>4.1300000000000003E-2</v>
      </c>
      <c r="CM42" s="3">
        <v>2.47E-2</v>
      </c>
      <c r="CN42" s="3">
        <v>2.9100000000000001E-2</v>
      </c>
      <c r="CO42" s="3">
        <v>4.5499999999999999E-2</v>
      </c>
      <c r="CP42" s="3">
        <v>3.1E-2</v>
      </c>
      <c r="CQ42" s="3">
        <v>3.6499999999999998E-2</v>
      </c>
      <c r="CR42" s="3">
        <v>3.5000000000000003E-2</v>
      </c>
      <c r="CS42" s="3"/>
      <c r="CT42" s="3"/>
      <c r="CU42" s="3">
        <v>4.87E-2</v>
      </c>
      <c r="CV42" s="3">
        <v>4.53E-2</v>
      </c>
      <c r="CW42" s="3">
        <v>4.5600000000000002E-2</v>
      </c>
      <c r="CX42" s="3">
        <v>4.5699999999999998E-2</v>
      </c>
      <c r="CY42" s="3">
        <v>3.04E-2</v>
      </c>
      <c r="CZ42" s="3">
        <v>4.87E-2</v>
      </c>
      <c r="DA42" s="3">
        <v>3.3000000000000002E-2</v>
      </c>
      <c r="DB42" s="3">
        <v>3.0499999999999999E-2</v>
      </c>
      <c r="DC42" s="3">
        <v>4.8599999999999997E-2</v>
      </c>
      <c r="DD42" s="3">
        <v>4.8800000000000003E-2</v>
      </c>
    </row>
    <row r="43" spans="1:108" ht="15" thickBot="1" x14ac:dyDescent="0.35">
      <c r="B43" s="3">
        <v>0.9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/>
      <c r="N43" s="3"/>
      <c r="O43" s="3">
        <v>0.02</v>
      </c>
      <c r="P43" s="3">
        <v>1.4800000000000001E-2</v>
      </c>
      <c r="Q43" s="3">
        <v>2.0899999999999998E-2</v>
      </c>
      <c r="R43" s="3">
        <v>2.2700000000000001E-2</v>
      </c>
      <c r="S43" s="3">
        <v>2.0400000000000001E-2</v>
      </c>
      <c r="T43" s="3">
        <v>2.3699999999999999E-2</v>
      </c>
      <c r="U43" s="3">
        <v>2.6200000000000001E-2</v>
      </c>
      <c r="V43" s="3">
        <v>1.3899999999999999E-2</v>
      </c>
      <c r="W43" s="3">
        <v>1.83E-2</v>
      </c>
      <c r="X43" s="3">
        <v>2.2599999999999999E-2</v>
      </c>
      <c r="Y43" s="3"/>
      <c r="Z43" s="3"/>
      <c r="AA43" s="3">
        <v>0.17549999999999999</v>
      </c>
      <c r="AB43" s="3">
        <v>0.19020000000000001</v>
      </c>
      <c r="AC43" s="3">
        <v>0.24660000000000001</v>
      </c>
      <c r="AD43" s="3">
        <v>0.1091</v>
      </c>
      <c r="AE43" s="3">
        <v>0.19270000000000001</v>
      </c>
      <c r="AF43" s="3">
        <v>0.22539999999999999</v>
      </c>
      <c r="AG43" s="3">
        <v>0.1368</v>
      </c>
      <c r="AH43" s="3">
        <v>0.1847</v>
      </c>
      <c r="AI43" s="3">
        <v>0.20100000000000001</v>
      </c>
      <c r="AJ43" s="3">
        <v>0.18940000000000001</v>
      </c>
      <c r="AK43" s="3"/>
      <c r="AL43" s="3"/>
      <c r="AM43" s="3">
        <v>0.97119999999999995</v>
      </c>
      <c r="AN43" s="3">
        <v>0.95530000000000004</v>
      </c>
      <c r="AO43" s="3">
        <v>0.88429999999999997</v>
      </c>
      <c r="AP43" s="3">
        <v>0.94989999999999997</v>
      </c>
      <c r="AQ43" s="3">
        <v>0.9425</v>
      </c>
      <c r="AR43" s="3">
        <v>0.90910000000000002</v>
      </c>
      <c r="AS43" s="3">
        <v>0.92969999999999997</v>
      </c>
      <c r="AT43" s="3">
        <v>0.92349999999999999</v>
      </c>
      <c r="AU43" s="3">
        <v>0.94369999999999998</v>
      </c>
      <c r="AV43" s="3">
        <v>0.9204</v>
      </c>
      <c r="AW43" s="3"/>
      <c r="AX43" s="3"/>
      <c r="AY43" s="3">
        <v>0.16239999999999999</v>
      </c>
      <c r="AZ43" s="3">
        <v>0.19339999999999999</v>
      </c>
      <c r="BA43" s="3">
        <v>0.1431</v>
      </c>
      <c r="BB43" s="3">
        <v>0.1754</v>
      </c>
      <c r="BC43" s="3">
        <v>0.214</v>
      </c>
      <c r="BD43" s="3">
        <v>0.1489</v>
      </c>
      <c r="BE43" s="3">
        <v>0.21149999999999999</v>
      </c>
      <c r="BF43" s="3">
        <v>0.14169999999999999</v>
      </c>
      <c r="BG43" s="3">
        <v>0.2165</v>
      </c>
      <c r="BH43" s="3">
        <v>0.17369999999999999</v>
      </c>
      <c r="BI43" s="3"/>
      <c r="BJ43" s="3"/>
      <c r="BK43" s="3">
        <v>0.88700000000000001</v>
      </c>
      <c r="BL43" s="3">
        <v>0.90300000000000002</v>
      </c>
      <c r="BM43" s="3">
        <v>0.86219999999999997</v>
      </c>
      <c r="BN43" s="3">
        <v>0.85750000000000004</v>
      </c>
      <c r="BO43" s="3">
        <v>0.86419999999999997</v>
      </c>
      <c r="BP43" s="3" t="s">
        <v>25</v>
      </c>
      <c r="BQ43" s="3">
        <v>0.92449999999999999</v>
      </c>
      <c r="BR43" s="3">
        <v>0.86770000000000003</v>
      </c>
      <c r="BS43" s="3">
        <v>0.89449999999999996</v>
      </c>
      <c r="BT43" s="3">
        <v>0.88900000000000001</v>
      </c>
      <c r="BU43" s="3"/>
      <c r="BV43" s="3"/>
      <c r="BW43" s="3">
        <v>0.24199999999999999</v>
      </c>
      <c r="BX43" s="3">
        <v>0.32600000000000001</v>
      </c>
      <c r="BY43" s="3">
        <v>0.1928</v>
      </c>
      <c r="BZ43" s="3">
        <v>0.24260000000000001</v>
      </c>
      <c r="CA43" s="3">
        <v>0.19600000000000001</v>
      </c>
      <c r="CB43" s="3">
        <v>0.1951</v>
      </c>
      <c r="CC43" s="3">
        <v>0.17499999999999999</v>
      </c>
      <c r="CD43" s="3">
        <v>0.27310000000000001</v>
      </c>
      <c r="CE43" s="3">
        <v>0.22020000000000001</v>
      </c>
      <c r="CF43" s="3">
        <v>0.19719999999999999</v>
      </c>
      <c r="CG43" s="3"/>
      <c r="CH43" s="3"/>
      <c r="CI43" s="3">
        <v>2.5999999999999999E-2</v>
      </c>
      <c r="CJ43" s="3">
        <v>5.1400000000000001E-2</v>
      </c>
      <c r="CK43" s="3">
        <v>4.0300000000000002E-2</v>
      </c>
      <c r="CL43" s="3">
        <v>4.5999999999999999E-2</v>
      </c>
      <c r="CM43" s="3">
        <v>5.4899999999999997E-2</v>
      </c>
      <c r="CN43" s="3">
        <v>4.1500000000000002E-2</v>
      </c>
      <c r="CO43" s="3">
        <v>2.4400000000000002E-2</v>
      </c>
      <c r="CP43" s="3">
        <v>4.2700000000000002E-2</v>
      </c>
      <c r="CQ43" s="3">
        <v>4.8899999999999999E-2</v>
      </c>
      <c r="CR43" s="3">
        <v>4.9799999999999997E-2</v>
      </c>
      <c r="CS43" s="3"/>
      <c r="CT43" s="3"/>
      <c r="CU43" s="3">
        <v>5.1900000000000002E-2</v>
      </c>
      <c r="CV43" s="3">
        <v>3.7900000000000003E-2</v>
      </c>
      <c r="CW43" s="3">
        <v>3.7699999999999997E-2</v>
      </c>
      <c r="CX43" s="3">
        <v>4.8899999999999999E-2</v>
      </c>
      <c r="CY43" s="3">
        <v>4.7399999999999998E-2</v>
      </c>
      <c r="CZ43" s="3">
        <v>5.1900000000000002E-2</v>
      </c>
      <c r="DA43" s="3">
        <v>3.7600000000000001E-2</v>
      </c>
      <c r="DB43" s="3">
        <v>4.6800000000000001E-2</v>
      </c>
      <c r="DC43" s="3">
        <v>4.7399999999999998E-2</v>
      </c>
      <c r="DD43" s="3">
        <v>3.78E-2</v>
      </c>
    </row>
    <row r="44" spans="1:108" ht="15" thickBot="1" x14ac:dyDescent="0.35">
      <c r="B44" s="3">
        <v>0.1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/>
      <c r="N44" s="3"/>
      <c r="O44" s="3">
        <v>0.02</v>
      </c>
      <c r="P44" s="3">
        <v>2.3900000000000001E-2</v>
      </c>
      <c r="Q44" s="3">
        <v>2.5000000000000001E-2</v>
      </c>
      <c r="R44" s="3">
        <v>1.8100000000000002E-2</v>
      </c>
      <c r="S44" s="3">
        <v>2.4E-2</v>
      </c>
      <c r="T44" s="3">
        <v>1.18E-2</v>
      </c>
      <c r="U44" s="3">
        <v>2.7199999999999998E-2</v>
      </c>
      <c r="V44" s="3">
        <v>1.84E-2</v>
      </c>
      <c r="W44" s="3">
        <v>2.2499999999999999E-2</v>
      </c>
      <c r="X44" s="3">
        <v>2.0899999999999998E-2</v>
      </c>
      <c r="Y44" s="3"/>
      <c r="Z44" s="3"/>
      <c r="AA44" s="3">
        <v>0.50570000000000004</v>
      </c>
      <c r="AB44" s="3">
        <v>0.40160000000000001</v>
      </c>
      <c r="AC44" s="3">
        <v>0.49619999999999997</v>
      </c>
      <c r="AD44" s="3">
        <v>0.51319999999999999</v>
      </c>
      <c r="AE44" s="3">
        <v>0.48649999999999999</v>
      </c>
      <c r="AF44" s="3">
        <v>0.50229999999999997</v>
      </c>
      <c r="AG44" s="3">
        <v>0.40960000000000002</v>
      </c>
      <c r="AH44" s="3">
        <v>0.50790000000000002</v>
      </c>
      <c r="AI44" s="3">
        <v>0.48649999999999999</v>
      </c>
      <c r="AJ44" s="3">
        <v>0.48420000000000002</v>
      </c>
      <c r="AK44" s="3"/>
      <c r="AL44" s="3"/>
      <c r="AM44" s="3">
        <v>0.94420000000000004</v>
      </c>
      <c r="AN44" s="3">
        <v>0.95540000000000003</v>
      </c>
      <c r="AO44" s="3">
        <v>0.96289999999999998</v>
      </c>
      <c r="AP44" s="3">
        <v>0.94989999999999997</v>
      </c>
      <c r="AQ44" s="3">
        <v>0.95409999999999995</v>
      </c>
      <c r="AR44" s="3">
        <v>0.95879999999999999</v>
      </c>
      <c r="AS44" s="3">
        <v>0.9335</v>
      </c>
      <c r="AT44" s="3">
        <v>0.9526</v>
      </c>
      <c r="AU44" s="3">
        <v>0.95650000000000002</v>
      </c>
      <c r="AV44" s="3">
        <v>0.96060000000000001</v>
      </c>
      <c r="AW44" s="3"/>
      <c r="AX44" s="3"/>
      <c r="AY44" s="3">
        <v>0.73270000000000002</v>
      </c>
      <c r="AZ44" s="3">
        <v>0.629</v>
      </c>
      <c r="BA44" s="3">
        <v>0.64800000000000002</v>
      </c>
      <c r="BB44" s="3">
        <v>0.67459999999999998</v>
      </c>
      <c r="BC44" s="3">
        <v>0.68820000000000003</v>
      </c>
      <c r="BD44" s="3">
        <v>0.71299999999999997</v>
      </c>
      <c r="BE44" s="3">
        <v>0.65549999999999997</v>
      </c>
      <c r="BF44" s="3">
        <v>0.65159999999999996</v>
      </c>
      <c r="BG44" s="3">
        <v>0.60840000000000005</v>
      </c>
      <c r="BH44" s="3">
        <v>0.72170000000000001</v>
      </c>
      <c r="BI44" s="3"/>
      <c r="BJ44" s="3"/>
      <c r="BK44" s="3">
        <v>0.92100000000000004</v>
      </c>
      <c r="BL44" s="3">
        <v>0.90080000000000005</v>
      </c>
      <c r="BM44" s="3">
        <v>0.91110000000000002</v>
      </c>
      <c r="BN44" s="3">
        <v>0.91649999999999998</v>
      </c>
      <c r="BO44" s="3">
        <v>0.90639999999999998</v>
      </c>
      <c r="BP44" s="3">
        <v>0.87239999999999995</v>
      </c>
      <c r="BQ44" s="3">
        <v>0.89880000000000004</v>
      </c>
      <c r="BR44" s="3">
        <v>0.88570000000000004</v>
      </c>
      <c r="BS44" s="3">
        <v>0.90700000000000003</v>
      </c>
      <c r="BT44" s="3">
        <v>0.92310000000000003</v>
      </c>
      <c r="BU44" s="3"/>
      <c r="BV44" s="3"/>
      <c r="BW44" s="3">
        <v>0.50229999999999997</v>
      </c>
      <c r="BX44" s="3">
        <v>0.46889999999999998</v>
      </c>
      <c r="BY44" s="3">
        <v>0.49880000000000002</v>
      </c>
      <c r="BZ44" s="3">
        <v>0.50600000000000001</v>
      </c>
      <c r="CA44" s="3">
        <v>0.52049999999999996</v>
      </c>
      <c r="CB44" s="3">
        <v>0.50380000000000003</v>
      </c>
      <c r="CC44" s="3">
        <v>0.50700000000000001</v>
      </c>
      <c r="CD44" s="3">
        <v>0.48330000000000001</v>
      </c>
      <c r="CE44" s="3">
        <v>0.51129999999999998</v>
      </c>
      <c r="CF44" s="3">
        <v>0.501</v>
      </c>
      <c r="CG44" s="3"/>
      <c r="CH44" s="3"/>
      <c r="CI44" s="3">
        <v>5.33E-2</v>
      </c>
      <c r="CJ44" s="3">
        <v>3.5099999999999999E-2</v>
      </c>
      <c r="CK44" s="3">
        <v>4.6300000000000001E-2</v>
      </c>
      <c r="CL44" s="3">
        <v>3.3579999999999999E-2</v>
      </c>
      <c r="CM44" s="3">
        <v>3.2000000000000001E-2</v>
      </c>
      <c r="CN44" s="3">
        <v>2.5700000000000001E-2</v>
      </c>
      <c r="CO44" s="3">
        <v>4.9799999999999997E-2</v>
      </c>
      <c r="CP44" s="3">
        <v>2.98E-2</v>
      </c>
      <c r="CQ44" s="3">
        <v>5.7000000000000002E-2</v>
      </c>
      <c r="CR44" s="3">
        <v>3.32E-2</v>
      </c>
      <c r="CS44" s="3"/>
      <c r="CT44" s="3"/>
      <c r="CU44" s="3">
        <v>6.5199999999999994E-2</v>
      </c>
      <c r="CV44" s="3">
        <v>4.02E-2</v>
      </c>
      <c r="CW44" s="3">
        <v>5.0200000000000002E-2</v>
      </c>
      <c r="CX44" s="3">
        <v>4.6600000000000003E-2</v>
      </c>
      <c r="CY44" s="3">
        <v>4.0300000000000002E-2</v>
      </c>
      <c r="CZ44" s="3">
        <v>4.0500000000000001E-2</v>
      </c>
      <c r="DA44" s="3">
        <v>3.6200000000000003E-2</v>
      </c>
      <c r="DB44" s="3">
        <v>5.1499999999999997E-2</v>
      </c>
      <c r="DC44" s="3">
        <v>3.5299999999999998E-2</v>
      </c>
      <c r="DD44" s="3">
        <v>5.3999999999999999E-2</v>
      </c>
    </row>
    <row r="45" spans="1:108" x14ac:dyDescent="0.3">
      <c r="B45" s="6"/>
    </row>
    <row r="46" spans="1:108" x14ac:dyDescent="0.3">
      <c r="B46" t="s">
        <v>33</v>
      </c>
    </row>
    <row r="47" spans="1:108" x14ac:dyDescent="0.3">
      <c r="C47" t="s">
        <v>35</v>
      </c>
    </row>
    <row r="48" spans="1:108" x14ac:dyDescent="0.3">
      <c r="B48" t="s">
        <v>34</v>
      </c>
    </row>
    <row r="49" spans="2:5" x14ac:dyDescent="0.3">
      <c r="C49" t="s">
        <v>36</v>
      </c>
    </row>
    <row r="50" spans="2:5" x14ac:dyDescent="0.3">
      <c r="B50" t="s">
        <v>37</v>
      </c>
    </row>
    <row r="52" spans="2:5" x14ac:dyDescent="0.3">
      <c r="B52" t="s">
        <v>38</v>
      </c>
    </row>
    <row r="53" spans="2:5" x14ac:dyDescent="0.3">
      <c r="C53" t="s">
        <v>39</v>
      </c>
    </row>
    <row r="54" spans="2:5" x14ac:dyDescent="0.3">
      <c r="D54" t="s">
        <v>40</v>
      </c>
    </row>
    <row r="55" spans="2:5" x14ac:dyDescent="0.3">
      <c r="E55" t="s">
        <v>41</v>
      </c>
    </row>
    <row r="56" spans="2:5" x14ac:dyDescent="0.3">
      <c r="C56" t="s">
        <v>42</v>
      </c>
    </row>
    <row r="57" spans="2:5" x14ac:dyDescent="0.3">
      <c r="C57" t="s">
        <v>43</v>
      </c>
    </row>
  </sheetData>
  <mergeCells count="19">
    <mergeCell ref="CU38:DD38"/>
    <mergeCell ref="AA38:AJ38"/>
    <mergeCell ref="AM38:AV38"/>
    <mergeCell ref="AY38:BH38"/>
    <mergeCell ref="BK38:BT38"/>
    <mergeCell ref="BW38:CF38"/>
    <mergeCell ref="CI38:CR38"/>
    <mergeCell ref="O38:X38"/>
    <mergeCell ref="B15:B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C38:L3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A41B-9412-45E0-BB5D-96B7427B6E90}">
  <dimension ref="A3:EB13"/>
  <sheetViews>
    <sheetView zoomScale="55" zoomScaleNormal="55" workbookViewId="0">
      <selection activeCell="A3" sqref="A3:XFD13"/>
    </sheetView>
  </sheetViews>
  <sheetFormatPr defaultRowHeight="14.4" x14ac:dyDescent="0.3"/>
  <cols>
    <col min="2" max="2" width="35.88671875" customWidth="1"/>
  </cols>
  <sheetData>
    <row r="3" spans="1:132" x14ac:dyDescent="0.3">
      <c r="A3" t="s">
        <v>26</v>
      </c>
    </row>
    <row r="4" spans="1:132" x14ac:dyDescent="0.3">
      <c r="B4" t="s">
        <v>27</v>
      </c>
    </row>
    <row r="5" spans="1:132" x14ac:dyDescent="0.3">
      <c r="C5" t="s">
        <v>28</v>
      </c>
    </row>
    <row r="6" spans="1:132" ht="31.8" customHeight="1" thickBot="1" x14ac:dyDescent="0.35"/>
    <row r="7" spans="1:132" ht="43.8" thickBot="1" x14ac:dyDescent="0.35">
      <c r="B7" s="3" t="s">
        <v>29</v>
      </c>
      <c r="C7" s="13">
        <v>0</v>
      </c>
      <c r="D7" s="14"/>
      <c r="E7" s="14"/>
      <c r="F7" s="14"/>
      <c r="G7" s="14"/>
      <c r="H7" s="14"/>
      <c r="I7" s="14"/>
      <c r="J7" s="14"/>
      <c r="K7" s="14"/>
      <c r="L7" s="15"/>
      <c r="M7" s="8"/>
      <c r="N7" s="8"/>
      <c r="O7" s="13">
        <v>0.1</v>
      </c>
      <c r="P7" s="14"/>
      <c r="Q7" s="14"/>
      <c r="R7" s="14"/>
      <c r="S7" s="14"/>
      <c r="T7" s="14"/>
      <c r="U7" s="14"/>
      <c r="V7" s="14"/>
      <c r="W7" s="14"/>
      <c r="X7" s="15"/>
      <c r="Y7" s="8"/>
      <c r="Z7" s="8"/>
      <c r="AA7" s="13">
        <v>0.2</v>
      </c>
      <c r="AB7" s="14"/>
      <c r="AC7" s="14"/>
      <c r="AD7" s="14"/>
      <c r="AE7" s="14"/>
      <c r="AF7" s="14"/>
      <c r="AG7" s="14"/>
      <c r="AH7" s="14"/>
      <c r="AI7" s="14"/>
      <c r="AJ7" s="15"/>
      <c r="AK7" s="8"/>
      <c r="AL7" s="8"/>
      <c r="AM7" s="13">
        <v>0.3</v>
      </c>
      <c r="AN7" s="14"/>
      <c r="AO7" s="14"/>
      <c r="AP7" s="14"/>
      <c r="AQ7" s="14"/>
      <c r="AR7" s="14"/>
      <c r="AS7" s="14"/>
      <c r="AT7" s="14"/>
      <c r="AU7" s="14"/>
      <c r="AV7" s="15"/>
      <c r="AW7" s="8"/>
      <c r="AX7" s="8"/>
      <c r="AY7" s="13">
        <v>0.4</v>
      </c>
      <c r="AZ7" s="14"/>
      <c r="BA7" s="14"/>
      <c r="BB7" s="14"/>
      <c r="BC7" s="14"/>
      <c r="BD7" s="14"/>
      <c r="BE7" s="14"/>
      <c r="BF7" s="14"/>
      <c r="BG7" s="14"/>
      <c r="BH7" s="15"/>
      <c r="BI7" s="8"/>
      <c r="BJ7" s="8"/>
      <c r="BK7" s="13">
        <v>0.5</v>
      </c>
      <c r="BL7" s="14"/>
      <c r="BM7" s="14"/>
      <c r="BN7" s="14"/>
      <c r="BO7" s="14"/>
      <c r="BP7" s="14"/>
      <c r="BQ7" s="14"/>
      <c r="BR7" s="14"/>
      <c r="BS7" s="14"/>
      <c r="BT7" s="15"/>
      <c r="BV7" s="8"/>
      <c r="BW7" s="16">
        <v>0.6</v>
      </c>
      <c r="BX7" s="17"/>
      <c r="BY7" s="17"/>
      <c r="BZ7" s="17"/>
      <c r="CA7" s="17"/>
      <c r="CB7" s="17"/>
      <c r="CC7" s="17"/>
      <c r="CD7" s="17"/>
      <c r="CE7" s="17"/>
      <c r="CF7" s="18"/>
      <c r="CH7" s="8"/>
      <c r="CI7" s="16">
        <v>0.7</v>
      </c>
      <c r="CJ7" s="17"/>
      <c r="CK7" s="17"/>
      <c r="CL7" s="17"/>
      <c r="CM7" s="17"/>
      <c r="CN7" s="17"/>
      <c r="CO7" s="17"/>
      <c r="CP7" s="17"/>
      <c r="CQ7" s="17"/>
      <c r="CR7" s="18"/>
      <c r="CT7" s="8"/>
      <c r="CU7" s="17">
        <v>0.8</v>
      </c>
      <c r="CV7" s="17"/>
      <c r="CW7" s="17"/>
      <c r="CX7" s="17"/>
      <c r="CY7" s="17"/>
      <c r="CZ7" s="17"/>
      <c r="DA7" s="17"/>
      <c r="DB7" s="17"/>
      <c r="DC7" s="17"/>
      <c r="DD7" s="18"/>
      <c r="DF7" s="8"/>
      <c r="DG7" s="17">
        <v>0.9</v>
      </c>
      <c r="DH7" s="17"/>
      <c r="DI7" s="17"/>
      <c r="DJ7" s="17"/>
      <c r="DK7" s="17"/>
      <c r="DL7" s="17"/>
      <c r="DM7" s="17"/>
      <c r="DN7" s="17"/>
      <c r="DO7" s="17"/>
      <c r="DP7" s="18"/>
      <c r="DR7" s="8"/>
      <c r="DS7" s="19">
        <v>1</v>
      </c>
      <c r="DT7" s="20"/>
      <c r="DU7" s="20"/>
      <c r="DV7" s="20"/>
      <c r="DW7" s="20"/>
      <c r="DX7" s="20"/>
      <c r="DY7" s="20"/>
      <c r="DZ7" s="20"/>
      <c r="EA7" s="20"/>
      <c r="EB7" s="20"/>
    </row>
    <row r="8" spans="1:132" ht="15" thickBot="1" x14ac:dyDescent="0.35">
      <c r="B8" s="3">
        <v>0.5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/>
      <c r="O8" s="3">
        <v>2.4E-2</v>
      </c>
      <c r="P8" s="3">
        <v>2.6499999999999999E-2</v>
      </c>
      <c r="Q8" s="3">
        <v>2.5899999999999999E-2</v>
      </c>
      <c r="R8" s="3">
        <v>2.5899999999999999E-2</v>
      </c>
      <c r="S8" s="3">
        <v>1.7100000000000001E-2</v>
      </c>
      <c r="T8" s="3">
        <v>2.5399999999999999E-2</v>
      </c>
      <c r="U8" s="3">
        <v>3.2899999999999999E-2</v>
      </c>
      <c r="V8" s="3">
        <v>1.95E-2</v>
      </c>
      <c r="W8" s="3">
        <v>2.5600000000000001E-2</v>
      </c>
      <c r="X8" s="3">
        <v>2.5700000000000001E-2</v>
      </c>
      <c r="Y8" s="3"/>
      <c r="Z8" s="3"/>
      <c r="AA8" s="3">
        <v>4.8300000000000003E-2</v>
      </c>
      <c r="AB8" s="3">
        <v>3.3399999999999999E-2</v>
      </c>
      <c r="AC8" s="3">
        <v>1.8599999999999998E-2</v>
      </c>
      <c r="AD8" s="3">
        <v>3.9699999999999999E-2</v>
      </c>
      <c r="AE8" s="3">
        <v>5.1400000000000001E-2</v>
      </c>
      <c r="AF8" s="3">
        <v>4.3999999999999997E-2</v>
      </c>
      <c r="AG8" s="3">
        <v>4.5499999999999999E-2</v>
      </c>
      <c r="AH8" s="3">
        <v>2.35E-2</v>
      </c>
      <c r="AI8" s="3">
        <v>1.66E-2</v>
      </c>
      <c r="AJ8" s="3">
        <v>4.3700000000000003E-2</v>
      </c>
      <c r="AK8" s="3"/>
      <c r="AL8" s="3"/>
      <c r="AM8" s="3">
        <v>3.3399999999999999E-2</v>
      </c>
      <c r="AN8" s="3">
        <v>3.9E-2</v>
      </c>
      <c r="AO8" s="3">
        <v>4.7899999999999998E-2</v>
      </c>
      <c r="AP8" s="3">
        <v>2.76E-2</v>
      </c>
      <c r="AQ8" s="3">
        <v>2.8199999999999999E-2</v>
      </c>
      <c r="AR8" s="3">
        <v>4.7500000000000001E-2</v>
      </c>
      <c r="AS8" s="3">
        <v>3.9E-2</v>
      </c>
      <c r="AT8" s="3">
        <v>4.8599999999999997E-2</v>
      </c>
      <c r="AU8" s="3">
        <v>3.5400000000000001E-2</v>
      </c>
      <c r="AV8" s="3">
        <v>3.2800000000000003E-2</v>
      </c>
      <c r="AW8" s="3"/>
      <c r="AX8" s="3"/>
      <c r="AY8" s="3">
        <v>5.0599999999999999E-2</v>
      </c>
      <c r="AZ8" s="3">
        <v>3.3099999999999997E-2</v>
      </c>
      <c r="BA8" s="3">
        <v>4.9700000000000001E-2</v>
      </c>
      <c r="BB8" s="3">
        <v>2.5600000000000001E-2</v>
      </c>
      <c r="BC8" s="3">
        <v>4.0300000000000002E-2</v>
      </c>
      <c r="BD8" s="3">
        <v>3.1899999999999998E-2</v>
      </c>
      <c r="BE8" s="3">
        <v>3.9E-2</v>
      </c>
      <c r="BF8" s="3">
        <v>2.2200000000000001E-2</v>
      </c>
      <c r="BG8" s="3">
        <v>5.5800000000000002E-2</v>
      </c>
      <c r="BH8" s="3">
        <v>2.86E-2</v>
      </c>
      <c r="BI8" s="3"/>
      <c r="BJ8" s="3"/>
      <c r="BK8" s="3">
        <v>0.28499999999999998</v>
      </c>
      <c r="BL8" s="3">
        <v>2.8799999999999999E-2</v>
      </c>
      <c r="BM8" s="3">
        <v>4.1399999999999999E-2</v>
      </c>
      <c r="BN8" s="3">
        <v>2.5600000000000001E-2</v>
      </c>
      <c r="BO8" s="3">
        <v>2.1999999999999999E-2</v>
      </c>
      <c r="BP8" s="3">
        <v>3.1399999999999997E-2</v>
      </c>
      <c r="BQ8" s="3">
        <v>2.8500000000000001E-2</v>
      </c>
      <c r="BR8" s="3">
        <v>3.5900000000000001E-2</v>
      </c>
      <c r="BS8" s="3">
        <v>3.2300000000000002E-2</v>
      </c>
      <c r="BT8" s="3">
        <v>3.5499999999999997E-2</v>
      </c>
      <c r="BU8" s="3"/>
      <c r="BV8" s="3"/>
      <c r="BW8" s="3">
        <v>3.8300000000000001E-2</v>
      </c>
      <c r="BX8" s="3">
        <v>4.19E-2</v>
      </c>
      <c r="BY8" s="3">
        <v>3.8300000000000001E-2</v>
      </c>
      <c r="BZ8" s="3">
        <v>4.0099999999999997E-2</v>
      </c>
      <c r="CA8" s="3">
        <v>4.36E-2</v>
      </c>
      <c r="CB8" s="3">
        <v>4.4299999999999999E-2</v>
      </c>
      <c r="CC8" s="3">
        <v>2.75E-2</v>
      </c>
      <c r="CD8" s="3">
        <v>4.9799999999999997E-2</v>
      </c>
      <c r="CE8" s="3">
        <v>4.82E-2</v>
      </c>
      <c r="CF8" s="3">
        <v>4.4400000000000002E-2</v>
      </c>
      <c r="CG8" s="3"/>
      <c r="CH8" s="3"/>
      <c r="CI8" s="3">
        <v>5.6599999999999998E-2</v>
      </c>
      <c r="CJ8" s="3">
        <v>7.9600000000000004E-2</v>
      </c>
      <c r="CK8" s="3">
        <v>6.0400000000000002E-2</v>
      </c>
      <c r="CL8" s="3">
        <v>4.7399999999999998E-2</v>
      </c>
      <c r="CM8" s="3">
        <v>4.4499999999999998E-2</v>
      </c>
      <c r="CN8" s="3">
        <v>6.6199999999999995E-2</v>
      </c>
      <c r="CO8" s="3">
        <v>3.4200000000000001E-2</v>
      </c>
      <c r="CP8" s="3">
        <v>3.8600000000000002E-2</v>
      </c>
      <c r="CQ8" s="3">
        <v>3.0700000000000002E-2</v>
      </c>
      <c r="CR8" s="3">
        <v>4.0399999999999998E-2</v>
      </c>
      <c r="CS8" s="3"/>
      <c r="CT8" s="3"/>
      <c r="CU8" s="3">
        <v>2.5999999999999999E-2</v>
      </c>
      <c r="CV8" s="3">
        <v>3.0800000000000001E-2</v>
      </c>
      <c r="CW8" s="3">
        <v>7.6399999999999996E-2</v>
      </c>
      <c r="CX8" s="3">
        <v>2.64E-2</v>
      </c>
      <c r="CY8" s="3">
        <v>3.7999999999999999E-2</v>
      </c>
      <c r="CZ8" s="3">
        <v>8.1199999999999994E-2</v>
      </c>
      <c r="DA8" s="3">
        <v>2.4799999999999999E-2</v>
      </c>
      <c r="DB8" s="3">
        <v>7.8E-2</v>
      </c>
      <c r="DC8" s="3">
        <v>5.7200000000000001E-2</v>
      </c>
      <c r="DD8" s="3">
        <v>3.56E-2</v>
      </c>
      <c r="DE8" s="3"/>
      <c r="DF8" s="3"/>
      <c r="DG8" s="3">
        <v>6.4799999999999996E-2</v>
      </c>
      <c r="DH8" s="3">
        <v>5.3999999999999999E-2</v>
      </c>
      <c r="DI8" s="3">
        <v>5.9700000000000003E-2</v>
      </c>
      <c r="DJ8" s="3">
        <v>4.9799999999999997E-2</v>
      </c>
      <c r="DK8" s="3">
        <v>7.17E-2</v>
      </c>
      <c r="DL8" s="3">
        <v>5.16E-2</v>
      </c>
      <c r="DM8" s="3">
        <v>6.6699999999999995E-2</v>
      </c>
      <c r="DN8" s="3">
        <v>3.9899999999999998E-2</v>
      </c>
      <c r="DO8" s="3">
        <v>6.08E-2</v>
      </c>
      <c r="DP8" s="3">
        <v>5.5899999999999998E-2</v>
      </c>
      <c r="DQ8" s="3"/>
      <c r="DR8" s="3"/>
      <c r="DS8" s="3">
        <v>5.0200000000000002E-2</v>
      </c>
      <c r="DT8" s="3">
        <v>5.0099999999999999E-2</v>
      </c>
      <c r="DU8" s="3">
        <v>4.4900000000000002E-2</v>
      </c>
      <c r="DV8" s="3">
        <v>5.4899999999999997E-2</v>
      </c>
      <c r="DW8" s="3">
        <v>4.4900000000000002E-2</v>
      </c>
      <c r="DX8" s="3">
        <v>6.0400000000000002E-2</v>
      </c>
      <c r="DY8" s="3">
        <v>4.5100000000000001E-2</v>
      </c>
      <c r="DZ8" s="3">
        <v>3.4799999999999998E-2</v>
      </c>
      <c r="EA8" s="3">
        <v>5.5100000000000003E-2</v>
      </c>
      <c r="EB8" s="3">
        <v>5.8900000000000001E-2</v>
      </c>
    </row>
    <row r="9" spans="1:132" ht="15" thickBot="1" x14ac:dyDescent="0.35">
      <c r="B9" s="3">
        <v>0.6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/>
      <c r="O9" s="3">
        <v>3.3399999999999999E-2</v>
      </c>
      <c r="P9" s="3">
        <v>2.98E-2</v>
      </c>
      <c r="Q9" s="3">
        <v>3.3599999999999998E-2</v>
      </c>
      <c r="R9" s="3">
        <v>2.5100000000000001E-2</v>
      </c>
      <c r="S9" s="3">
        <v>2.9000000000000001E-2</v>
      </c>
      <c r="T9" s="3">
        <v>2.9100000000000001E-2</v>
      </c>
      <c r="U9" s="3">
        <v>1.7600000000000001E-2</v>
      </c>
      <c r="V9" s="3">
        <v>2.52E-2</v>
      </c>
      <c r="W9" s="3">
        <v>3.1899999999999998E-2</v>
      </c>
      <c r="X9" s="3">
        <v>3.5799999999999998E-2</v>
      </c>
      <c r="Y9" s="3"/>
      <c r="Z9" s="3"/>
      <c r="AA9" s="3">
        <v>5.0999999999999997E-2</v>
      </c>
      <c r="AB9" s="3">
        <v>3.9E-2</v>
      </c>
      <c r="AC9" s="3">
        <v>5.0099999999999999E-2</v>
      </c>
      <c r="AD9" s="3">
        <v>6.3200000000000006E-2</v>
      </c>
      <c r="AE9" s="3">
        <v>4.7300000000000002E-2</v>
      </c>
      <c r="AF9" s="3">
        <v>6.3600000000000004E-2</v>
      </c>
      <c r="AG9" s="3">
        <v>4.6399999999999997E-2</v>
      </c>
      <c r="AH9" s="3">
        <v>3.7100000000000001E-2</v>
      </c>
      <c r="AI9" s="3">
        <v>5.6399999999999999E-2</v>
      </c>
      <c r="AJ9" s="3">
        <v>5.91E-2</v>
      </c>
      <c r="AK9" s="3"/>
      <c r="AL9" s="3"/>
      <c r="AM9" s="3">
        <v>4.6199999999999998E-2</v>
      </c>
      <c r="AN9" s="3">
        <v>3.15E-2</v>
      </c>
      <c r="AO9" s="3">
        <v>9.0800000000000006E-2</v>
      </c>
      <c r="AP9" s="3">
        <v>5.0299999999999997E-2</v>
      </c>
      <c r="AQ9" s="3">
        <v>5.8500000000000003E-2</v>
      </c>
      <c r="AR9" s="3">
        <v>0.55000000000000004</v>
      </c>
      <c r="AS9" s="3">
        <v>7.4200000000000002E-2</v>
      </c>
      <c r="AT9" s="3">
        <v>9.9000000000000005E-2</v>
      </c>
      <c r="AU9" s="3">
        <v>7.3700000000000002E-2</v>
      </c>
      <c r="AV9" s="3">
        <v>0.04</v>
      </c>
      <c r="AW9" s="3"/>
      <c r="AX9" s="3"/>
      <c r="AY9" s="3">
        <v>4.2200000000000001E-2</v>
      </c>
      <c r="AZ9" s="3">
        <v>4.1099999999999998E-2</v>
      </c>
      <c r="BA9" s="3">
        <v>4.0599999999999997E-2</v>
      </c>
      <c r="BB9" s="3">
        <v>3.7699999999999997E-2</v>
      </c>
      <c r="BC9" s="3">
        <v>3.3799999999999997E-2</v>
      </c>
      <c r="BD9" s="3">
        <v>4.3499999999999997E-2</v>
      </c>
      <c r="BE9" s="3">
        <v>4.0099999999999997E-2</v>
      </c>
      <c r="BF9" s="3">
        <v>5.0099999999999999E-2</v>
      </c>
      <c r="BG9" s="3">
        <v>5.21E-2</v>
      </c>
      <c r="BH9" s="3">
        <v>4.8000000000000001E-2</v>
      </c>
      <c r="BI9" s="3"/>
      <c r="BJ9" s="3"/>
      <c r="BK9" s="3">
        <v>3.2599999999999997E-2</v>
      </c>
      <c r="BL9" s="3">
        <v>2.5499999999999998E-2</v>
      </c>
      <c r="BM9" s="3">
        <v>3.6499999999999998E-2</v>
      </c>
      <c r="BN9" s="3">
        <v>4.7699999999999999E-2</v>
      </c>
      <c r="BO9" s="3">
        <v>2.53E-2</v>
      </c>
      <c r="BP9" s="3">
        <v>3.6299999999999999E-2</v>
      </c>
      <c r="BQ9" s="3">
        <v>2.9000000000000001E-2</v>
      </c>
      <c r="BR9" s="3">
        <v>2.5499999999999998E-2</v>
      </c>
      <c r="BS9" s="3">
        <v>2.9100000000000001E-2</v>
      </c>
      <c r="BT9" s="3">
        <v>3.6600000000000001E-2</v>
      </c>
      <c r="BU9" s="3"/>
      <c r="BV9" s="3"/>
      <c r="BW9" s="3">
        <v>5.3499999999999999E-2</v>
      </c>
      <c r="BX9" s="3">
        <v>3.8699999999999998E-2</v>
      </c>
      <c r="BY9" s="3">
        <v>5.6099999999999997E-2</v>
      </c>
      <c r="BZ9" s="3">
        <v>4.4699999999999997E-2</v>
      </c>
      <c r="CA9" s="3">
        <v>6.1800000000000001E-2</v>
      </c>
      <c r="CB9" s="3">
        <v>5.16E-2</v>
      </c>
      <c r="CC9" s="3">
        <v>4.2200000000000001E-2</v>
      </c>
      <c r="CD9" s="3">
        <v>3.4700000000000002E-2</v>
      </c>
      <c r="CE9" s="3">
        <v>0.05</v>
      </c>
      <c r="CF9" s="3">
        <v>4.7500000000000001E-2</v>
      </c>
      <c r="CG9" s="3"/>
      <c r="CH9" s="3"/>
      <c r="CI9" s="3">
        <v>0.12939999999999999</v>
      </c>
      <c r="CJ9" s="3">
        <v>1.4239999999999999E-2</v>
      </c>
      <c r="CK9" s="3">
        <v>0.1171</v>
      </c>
      <c r="CL9" s="3">
        <v>0.12180000000000001</v>
      </c>
      <c r="CM9" s="3">
        <v>0.1159</v>
      </c>
      <c r="CN9" s="3">
        <v>0.1356</v>
      </c>
      <c r="CO9" s="3">
        <v>9.0999999999999998E-2</v>
      </c>
      <c r="CP9" s="3">
        <v>0.1239</v>
      </c>
      <c r="CQ9" s="3">
        <v>0.15160000000000001</v>
      </c>
      <c r="CR9" s="3">
        <v>0.13270000000000001</v>
      </c>
      <c r="CS9" s="3"/>
      <c r="CT9" s="3"/>
      <c r="CU9" s="3">
        <v>0.1168</v>
      </c>
      <c r="CV9" s="3">
        <v>0.11119999999999999</v>
      </c>
      <c r="CW9" s="3">
        <v>7.5200000000000003E-2</v>
      </c>
      <c r="CX9" s="3">
        <v>0.108</v>
      </c>
      <c r="CY9" s="3">
        <v>0.15240000000000001</v>
      </c>
      <c r="CZ9" s="3">
        <v>6.8400000000000002E-2</v>
      </c>
      <c r="DA9" s="3">
        <v>0.1396</v>
      </c>
      <c r="DB9" s="3">
        <v>9.8799999999999999E-2</v>
      </c>
      <c r="DC9" s="3">
        <v>0.1104</v>
      </c>
      <c r="DD9" s="3">
        <v>0.1036</v>
      </c>
      <c r="DE9" s="3"/>
      <c r="DF9" s="3"/>
      <c r="DG9" s="3">
        <v>5.4699999999999999E-2</v>
      </c>
      <c r="DH9" s="3">
        <v>8.48E-2</v>
      </c>
      <c r="DI9" s="3">
        <v>4.8300000000000003E-2</v>
      </c>
      <c r="DJ9" s="3">
        <v>6.8699999999999997E-2</v>
      </c>
      <c r="DK9" s="3">
        <v>5.45E-2</v>
      </c>
      <c r="DL9" s="3">
        <v>6.0199999999999997E-2</v>
      </c>
      <c r="DM9" s="3">
        <v>4.9599999999999998E-2</v>
      </c>
      <c r="DN9" s="3">
        <v>7.0999999999999994E-2</v>
      </c>
      <c r="DO9" s="3">
        <v>5.7599999999999998E-2</v>
      </c>
      <c r="DP9" s="3">
        <v>5.8200000000000002E-2</v>
      </c>
      <c r="DQ9" s="3"/>
      <c r="DR9" s="3"/>
      <c r="DS9" s="3">
        <v>7.2800000000000004E-2</v>
      </c>
      <c r="DT9" s="3">
        <v>6.0699999999999997E-2</v>
      </c>
      <c r="DU9" s="3">
        <v>5.5E-2</v>
      </c>
      <c r="DV9" s="3">
        <v>5.4399999999999997E-2</v>
      </c>
      <c r="DW9" s="3">
        <v>6.08E-2</v>
      </c>
      <c r="DX9" s="3">
        <v>7.3200000000000001E-2</v>
      </c>
      <c r="DY9" s="3">
        <v>5.8799999999999998E-2</v>
      </c>
      <c r="DZ9" s="3">
        <v>6.6199999999999995E-2</v>
      </c>
      <c r="EA9" s="3">
        <v>4.7E-2</v>
      </c>
      <c r="EB9" s="3">
        <v>6.0900000000000003E-2</v>
      </c>
    </row>
    <row r="10" spans="1:132" ht="15" thickBot="1" x14ac:dyDescent="0.35">
      <c r="B10" s="3">
        <v>0.7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/>
      <c r="N10" s="3"/>
      <c r="O10" s="3">
        <v>3.15E-2</v>
      </c>
      <c r="P10" s="3">
        <v>3.5499999999999997E-2</v>
      </c>
      <c r="Q10" s="3">
        <v>2.7E-2</v>
      </c>
      <c r="R10" s="3">
        <v>3.09E-2</v>
      </c>
      <c r="S10" s="3">
        <v>4.2500000000000003E-2</v>
      </c>
      <c r="T10" s="3">
        <v>3.09E-2</v>
      </c>
      <c r="U10" s="3">
        <v>4.4699999999999997E-2</v>
      </c>
      <c r="V10" s="3">
        <v>3.44E-2</v>
      </c>
      <c r="W10" s="3">
        <v>4.0300000000000002E-2</v>
      </c>
      <c r="X10" s="3">
        <v>4.2000000000000003E-2</v>
      </c>
      <c r="Y10" s="3"/>
      <c r="Z10" s="3"/>
      <c r="AA10" s="3">
        <v>0.317</v>
      </c>
      <c r="AB10" s="3">
        <v>0.37</v>
      </c>
      <c r="AC10" s="3">
        <v>0.30359999999999998</v>
      </c>
      <c r="AD10" s="3">
        <v>0.4148</v>
      </c>
      <c r="AE10" s="3">
        <v>0.314</v>
      </c>
      <c r="AF10" s="3">
        <v>0.35149999999999998</v>
      </c>
      <c r="AG10" s="3">
        <v>0.2908</v>
      </c>
      <c r="AH10" s="3">
        <v>0.36080000000000001</v>
      </c>
      <c r="AI10" s="3">
        <v>0.28710000000000002</v>
      </c>
      <c r="AJ10" s="3">
        <v>0.3715</v>
      </c>
      <c r="AK10" s="3"/>
      <c r="AL10" s="3"/>
      <c r="AM10" s="3">
        <v>0.32</v>
      </c>
      <c r="AN10" s="3">
        <v>0.34770000000000001</v>
      </c>
      <c r="AO10" s="3">
        <v>0.36309999999999998</v>
      </c>
      <c r="AP10" s="3">
        <v>0.3468</v>
      </c>
      <c r="AQ10" s="3">
        <v>0.39650000000000002</v>
      </c>
      <c r="AR10" s="3">
        <v>0.3377</v>
      </c>
      <c r="AS10" s="3">
        <v>0.29987000000000003</v>
      </c>
      <c r="AT10" s="3">
        <v>0.41110000000000002</v>
      </c>
      <c r="AU10" s="3">
        <v>0.25109999999999999</v>
      </c>
      <c r="AV10" s="3">
        <v>0.3619</v>
      </c>
      <c r="AW10" s="3"/>
      <c r="AX10" s="3"/>
      <c r="AY10" s="3">
        <v>5.8000000000000003E-2</v>
      </c>
      <c r="AZ10" s="3">
        <v>3.8699999999999998E-2</v>
      </c>
      <c r="BA10" s="3">
        <v>5.9299999999999999E-2</v>
      </c>
      <c r="BB10" s="3">
        <v>4.7899999999999998E-2</v>
      </c>
      <c r="BC10" s="3">
        <v>5.96E-2</v>
      </c>
      <c r="BD10" s="3">
        <v>5.1700000000000003E-2</v>
      </c>
      <c r="BE10" s="3">
        <v>4.3299999999999998E-2</v>
      </c>
      <c r="BF10" s="3">
        <v>4.1300000000000003E-2</v>
      </c>
      <c r="BG10" s="3">
        <v>4.3799999999999999E-2</v>
      </c>
      <c r="BH10" s="3">
        <v>5.7200000000000001E-2</v>
      </c>
      <c r="BI10" s="3"/>
      <c r="BJ10" s="3"/>
      <c r="BK10" s="3">
        <v>4.8099999999999997E-2</v>
      </c>
      <c r="BL10" s="3">
        <v>3.27E-2</v>
      </c>
      <c r="BM10" s="3">
        <v>4.4400000000000002E-2</v>
      </c>
      <c r="BN10" s="3">
        <v>4.87E-2</v>
      </c>
      <c r="BO10" s="3">
        <v>4.82E-2</v>
      </c>
      <c r="BP10" s="3">
        <v>4.4400000000000002E-2</v>
      </c>
      <c r="BQ10" s="3">
        <v>3.2500000000000001E-2</v>
      </c>
      <c r="BR10" s="3">
        <v>4.3499999999999997E-2</v>
      </c>
      <c r="BS10" s="3">
        <v>3.6299999999999999E-2</v>
      </c>
      <c r="BT10" s="3">
        <v>3.4799999999999998E-2</v>
      </c>
      <c r="BU10" s="3"/>
      <c r="BV10" s="3"/>
      <c r="BW10" s="3">
        <v>5.9499999999999997E-2</v>
      </c>
      <c r="BX10" s="3">
        <v>6.3600000000000004E-2</v>
      </c>
      <c r="BY10" s="3">
        <v>5.8599999999999999E-2</v>
      </c>
      <c r="BZ10" s="3">
        <v>6.0699999999999997E-2</v>
      </c>
      <c r="CA10" s="3">
        <v>6.7299999999999999E-2</v>
      </c>
      <c r="CB10" s="3">
        <v>8.5000000000000006E-2</v>
      </c>
      <c r="CC10" s="3">
        <v>5.3699999999999998E-2</v>
      </c>
      <c r="CD10" s="3">
        <v>5.28E-2</v>
      </c>
      <c r="CE10" s="3">
        <v>5.1999999999999998E-2</v>
      </c>
      <c r="CF10" s="3">
        <v>8.0500000000000002E-2</v>
      </c>
      <c r="CG10" s="3"/>
      <c r="CH10" s="3"/>
      <c r="CI10" s="3">
        <v>0.3221</v>
      </c>
      <c r="CJ10" s="3">
        <v>0.36570000000000003</v>
      </c>
      <c r="CK10" s="3">
        <v>0.39929999999999999</v>
      </c>
      <c r="CL10" s="3">
        <v>0.42380000000000001</v>
      </c>
      <c r="CM10" s="3">
        <v>0.33529999999999999</v>
      </c>
      <c r="CN10" s="3">
        <v>0.34289999999999998</v>
      </c>
      <c r="CO10" s="3">
        <v>0.39079999999999998</v>
      </c>
      <c r="CP10" s="3">
        <v>0.33979999999999999</v>
      </c>
      <c r="CQ10" s="3">
        <v>0.34739999999999999</v>
      </c>
      <c r="CR10" s="3">
        <v>0.4007</v>
      </c>
      <c r="CS10" s="3"/>
      <c r="CT10" s="3"/>
      <c r="CU10" s="3">
        <v>0.36720000000000003</v>
      </c>
      <c r="CV10" s="3">
        <v>0.40600000000000003</v>
      </c>
      <c r="CW10" s="3">
        <v>0.32450000000000001</v>
      </c>
      <c r="CX10" s="3">
        <v>0.31630000000000003</v>
      </c>
      <c r="CY10" s="3">
        <v>0.3448</v>
      </c>
      <c r="CZ10" s="3">
        <v>0.38500000000000001</v>
      </c>
      <c r="DA10" s="3">
        <v>0.34079999999999999</v>
      </c>
      <c r="DB10" s="3">
        <v>0.3972</v>
      </c>
      <c r="DC10" s="3">
        <v>0.2792</v>
      </c>
      <c r="DD10" s="3">
        <v>0.39810000000000001</v>
      </c>
      <c r="DE10" s="3"/>
      <c r="DF10" s="3"/>
      <c r="DG10" s="3">
        <v>0.1048</v>
      </c>
      <c r="DH10" s="3">
        <v>5.5399999999999998E-2</v>
      </c>
      <c r="DI10" s="3">
        <v>0.12620000000000001</v>
      </c>
      <c r="DJ10" s="3">
        <v>8.77E-2</v>
      </c>
      <c r="DK10" s="3">
        <v>4.2599999999999999E-2</v>
      </c>
      <c r="DL10" s="3">
        <v>8.2000000000000003E-2</v>
      </c>
      <c r="DM10" s="3">
        <v>6.9800000000000001E-2</v>
      </c>
      <c r="DN10" s="3">
        <v>0.10340000000000001</v>
      </c>
      <c r="DO10" s="3">
        <v>5.9400000000000001E-2</v>
      </c>
      <c r="DP10" s="3">
        <v>6.0699999999999997E-2</v>
      </c>
      <c r="DQ10" s="3"/>
      <c r="DR10" s="3"/>
      <c r="DS10" s="3">
        <v>8.0100000000000005E-2</v>
      </c>
      <c r="DT10" s="3">
        <v>5.7099999999999998E-2</v>
      </c>
      <c r="DU10" s="3">
        <v>6.4199999999999993E-2</v>
      </c>
      <c r="DV10" s="3">
        <v>7.6600000000000001E-2</v>
      </c>
      <c r="DW10" s="3">
        <v>6.6600000000000006E-2</v>
      </c>
      <c r="DX10" s="3">
        <v>4.9700000000000001E-2</v>
      </c>
      <c r="DY10" s="3">
        <v>6.5299999999999997E-2</v>
      </c>
      <c r="DZ10" s="3">
        <v>9.3200000000000005E-2</v>
      </c>
      <c r="EA10" s="3">
        <v>5.0700000000000002E-2</v>
      </c>
      <c r="EB10" s="3">
        <v>6.4100000000000004E-2</v>
      </c>
    </row>
    <row r="11" spans="1:132" ht="15" thickBot="1" x14ac:dyDescent="0.35">
      <c r="B11" s="3">
        <v>0.8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/>
      <c r="O11" s="3">
        <v>5.91E-2</v>
      </c>
      <c r="P11" s="3">
        <v>4.1300000000000003E-2</v>
      </c>
      <c r="Q11" s="3">
        <v>3.8199999999999998E-2</v>
      </c>
      <c r="R11" s="3">
        <v>2.8000000000000001E-2</v>
      </c>
      <c r="S11" s="3">
        <v>3.6299999999999999E-2</v>
      </c>
      <c r="T11" s="3">
        <v>3.3000000000000002E-2</v>
      </c>
      <c r="U11" s="3">
        <v>4.1799999999999997E-2</v>
      </c>
      <c r="V11" s="3">
        <v>5.1700000000000003E-2</v>
      </c>
      <c r="W11" s="3">
        <v>4.7600000000000003E-2</v>
      </c>
      <c r="X11" s="3">
        <v>3.85E-2</v>
      </c>
      <c r="Y11" s="3"/>
      <c r="Z11" s="3"/>
      <c r="AA11" s="3">
        <v>0.8417</v>
      </c>
      <c r="AB11" s="3">
        <v>0.87219999999999998</v>
      </c>
      <c r="AC11" s="3">
        <v>0.81410000000000005</v>
      </c>
      <c r="AD11" s="3">
        <v>0.80500000000000005</v>
      </c>
      <c r="AE11" s="3">
        <v>0.83840000000000003</v>
      </c>
      <c r="AF11" s="3">
        <v>0.86329999999999996</v>
      </c>
      <c r="AG11" s="3">
        <v>0.85299999999999998</v>
      </c>
      <c r="AH11" s="3">
        <v>0.8528</v>
      </c>
      <c r="AI11" s="3">
        <v>0.8165</v>
      </c>
      <c r="AJ11" s="3">
        <v>0.80059999999999998</v>
      </c>
      <c r="AK11" s="3"/>
      <c r="AL11" s="3"/>
      <c r="AM11" s="3">
        <v>0.78249999999999997</v>
      </c>
      <c r="AN11" s="3">
        <v>0.79900000000000004</v>
      </c>
      <c r="AO11" s="3">
        <v>0.79449999999999998</v>
      </c>
      <c r="AP11" s="3">
        <v>0.82099999999999995</v>
      </c>
      <c r="AQ11" s="3">
        <v>0.75949999999999995</v>
      </c>
      <c r="AR11" s="3">
        <v>0.79610000000000003</v>
      </c>
      <c r="AS11" s="3">
        <v>0.77429999999999999</v>
      </c>
      <c r="AT11" s="3">
        <v>0.80879999999999996</v>
      </c>
      <c r="AU11" s="3">
        <v>0.78339999999999999</v>
      </c>
      <c r="AV11" s="3">
        <v>0.79190000000000005</v>
      </c>
      <c r="AW11" s="3"/>
      <c r="AX11" s="3"/>
      <c r="AY11" s="3">
        <v>7.1999999999999995E-2</v>
      </c>
      <c r="AZ11" s="3">
        <v>4.82E-2</v>
      </c>
      <c r="BA11" s="3">
        <v>0.05</v>
      </c>
      <c r="BB11" s="3">
        <v>4.2799999999999998E-2</v>
      </c>
      <c r="BC11" s="3">
        <v>5.3999999999999999E-2</v>
      </c>
      <c r="BD11" s="3">
        <v>6.9400000000000003E-2</v>
      </c>
      <c r="BE11" s="3">
        <v>7.3300000000000004E-2</v>
      </c>
      <c r="BF11" s="3">
        <v>7.4099999999999999E-2</v>
      </c>
      <c r="BG11" s="3">
        <v>5.9299999999999999E-2</v>
      </c>
      <c r="BH11" s="3">
        <v>5.21E-2</v>
      </c>
      <c r="BI11" s="3"/>
      <c r="BJ11" s="3"/>
      <c r="BK11" s="3">
        <v>4.8800000000000003E-2</v>
      </c>
      <c r="BL11" s="3">
        <v>3.0800000000000001E-2</v>
      </c>
      <c r="BM11" s="3">
        <v>5.6800000000000003E-2</v>
      </c>
      <c r="BN11" s="3">
        <v>3.5400000000000001E-2</v>
      </c>
      <c r="BO11" s="3">
        <v>3.5099999999999999E-2</v>
      </c>
      <c r="BP11" s="3">
        <v>4.8800000000000003E-2</v>
      </c>
      <c r="BQ11" s="3">
        <v>2.6599999999999999E-2</v>
      </c>
      <c r="BR11" s="3">
        <v>3.09E-2</v>
      </c>
      <c r="BS11" s="3">
        <v>3.5200000000000002E-2</v>
      </c>
      <c r="BT11" s="3">
        <v>4.2200000000000001E-2</v>
      </c>
      <c r="BU11" s="3"/>
      <c r="BV11" s="3"/>
      <c r="BW11" s="3">
        <v>4.8399999999999999E-2</v>
      </c>
      <c r="BX11" s="3">
        <v>7.6200000000000004E-2</v>
      </c>
      <c r="BY11" s="3">
        <v>9.0899999999999995E-2</v>
      </c>
      <c r="BZ11" s="3">
        <v>3.8899999999999997E-2</v>
      </c>
      <c r="CA11" s="3">
        <v>6.6299999999999998E-2</v>
      </c>
      <c r="CB11" s="3">
        <v>7.0599999999999996E-2</v>
      </c>
      <c r="CC11" s="3">
        <v>6.5199999999999994E-2</v>
      </c>
      <c r="CD11" s="3">
        <v>5.2999999999999999E-2</v>
      </c>
      <c r="CE11" s="3">
        <v>8.3900000000000002E-2</v>
      </c>
      <c r="CF11" s="3">
        <v>6.0199999999999997E-2</v>
      </c>
      <c r="CG11" s="3"/>
      <c r="CH11" s="3"/>
      <c r="CI11" s="3">
        <v>0.61480000000000001</v>
      </c>
      <c r="CJ11" s="3">
        <v>0.748</v>
      </c>
      <c r="CK11" s="3">
        <v>0.59519999999999995</v>
      </c>
      <c r="CL11" s="3">
        <v>0.58399999999999996</v>
      </c>
      <c r="CM11" s="3">
        <v>0.66239999999999999</v>
      </c>
      <c r="CN11" s="3">
        <v>0.72119999999999995</v>
      </c>
      <c r="CO11" s="3">
        <v>0.80320000000000003</v>
      </c>
      <c r="CP11" s="3">
        <v>0.81920000000000004</v>
      </c>
      <c r="CQ11" s="3">
        <v>0.7208</v>
      </c>
      <c r="CR11" s="3">
        <v>0.7268</v>
      </c>
      <c r="CS11" s="3"/>
      <c r="CT11" s="3"/>
      <c r="CU11" s="3">
        <v>0.64090000000000003</v>
      </c>
      <c r="CV11" s="3">
        <v>0.78649999999999998</v>
      </c>
      <c r="CW11" s="3">
        <v>0.6603</v>
      </c>
      <c r="CX11" s="3">
        <v>0.68440000000000001</v>
      </c>
      <c r="CY11" s="3">
        <v>0.6835</v>
      </c>
      <c r="CZ11" s="3">
        <v>0.73009999999999997</v>
      </c>
      <c r="DA11" s="3">
        <v>0.66049999999999998</v>
      </c>
      <c r="DB11" s="3">
        <v>0.69420000000000004</v>
      </c>
      <c r="DC11" s="3">
        <v>0.56989999999999996</v>
      </c>
      <c r="DD11" s="3">
        <v>0.64810000000000001</v>
      </c>
      <c r="DE11" s="3"/>
      <c r="DF11" s="3"/>
      <c r="DG11" s="3">
        <v>0.107</v>
      </c>
      <c r="DH11" s="3">
        <v>6.6400000000000001E-2</v>
      </c>
      <c r="DI11" s="3">
        <v>5.96E-2</v>
      </c>
      <c r="DJ11" s="3">
        <v>9.7600000000000006E-2</v>
      </c>
      <c r="DK11" s="3">
        <v>5.33E-2</v>
      </c>
      <c r="DL11" s="3">
        <v>6.3299999999999995E-2</v>
      </c>
      <c r="DM11" s="3">
        <v>0.1089</v>
      </c>
      <c r="DN11" s="3">
        <v>0.10299999999999999</v>
      </c>
      <c r="DO11" s="3">
        <v>6.9699999999999998E-2</v>
      </c>
      <c r="DP11" s="3">
        <v>8.9700000000000002E-2</v>
      </c>
      <c r="DQ11" s="3"/>
      <c r="DR11" s="3"/>
      <c r="DS11" s="3">
        <v>7.0900000000000005E-2</v>
      </c>
      <c r="DT11" s="3">
        <v>6.5799999999999997E-2</v>
      </c>
      <c r="DU11" s="3">
        <v>1.4E-2</v>
      </c>
      <c r="DV11" s="3">
        <v>6.5500000000000003E-2</v>
      </c>
      <c r="DW11" s="3">
        <v>7.8299999999999995E-2</v>
      </c>
      <c r="DX11" s="3">
        <v>6.5199999999999998E-3</v>
      </c>
      <c r="DY11" s="3">
        <v>6.4799999999999996E-2</v>
      </c>
      <c r="DZ11" s="3">
        <v>8.4400000000000003E-2</v>
      </c>
      <c r="EA11" s="3">
        <v>8.2100000000000006E-2</v>
      </c>
      <c r="EB11" s="3">
        <v>8.0299999999999996E-2</v>
      </c>
    </row>
    <row r="12" spans="1:132" ht="15" thickBot="1" x14ac:dyDescent="0.35">
      <c r="B12" s="3">
        <v>0.9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/>
      <c r="N12" s="3"/>
      <c r="O12" s="3">
        <v>3.4299999999999997E-2</v>
      </c>
      <c r="P12" s="3">
        <v>4.9200000000000001E-2</v>
      </c>
      <c r="Q12" s="3">
        <v>5.3199999999999997E-2</v>
      </c>
      <c r="R12" s="3">
        <v>5.62E-2</v>
      </c>
      <c r="S12" s="3">
        <v>3.5999999999999997E-2</v>
      </c>
      <c r="T12" s="3">
        <v>4.9200000000000001E-2</v>
      </c>
      <c r="U12" s="3">
        <v>4.5999999999999999E-2</v>
      </c>
      <c r="V12" s="3">
        <v>4.2900000000000001E-2</v>
      </c>
      <c r="W12" s="3">
        <v>5.3999999999999999E-2</v>
      </c>
      <c r="X12" s="3">
        <v>5.3699999999999998E-2</v>
      </c>
      <c r="Y12" s="3"/>
      <c r="Z12" s="3"/>
      <c r="AA12" s="3">
        <v>0.89300000000000002</v>
      </c>
      <c r="AB12" s="3">
        <v>0.93</v>
      </c>
      <c r="AC12" s="3">
        <v>0.92520000000000002</v>
      </c>
      <c r="AD12" s="3">
        <v>0.92130000000000001</v>
      </c>
      <c r="AE12" s="3">
        <v>0.90139999999999998</v>
      </c>
      <c r="AF12" s="3">
        <v>0.90010000000000001</v>
      </c>
      <c r="AG12" s="3">
        <v>0.92210000000000003</v>
      </c>
      <c r="AH12" s="3">
        <v>0.90849999999999997</v>
      </c>
      <c r="AI12" s="3">
        <v>0.90749999999999997</v>
      </c>
      <c r="AJ12" s="3">
        <v>0.92300000000000004</v>
      </c>
      <c r="AK12" s="3"/>
      <c r="AL12" s="3"/>
      <c r="AM12" s="3">
        <v>0.86699999999999999</v>
      </c>
      <c r="AN12" s="3">
        <v>0.87170000000000003</v>
      </c>
      <c r="AO12" s="3">
        <v>0.88800000000000001</v>
      </c>
      <c r="AP12" s="3">
        <v>0.88619999999999999</v>
      </c>
      <c r="AQ12" s="3">
        <v>0.85509999999999997</v>
      </c>
      <c r="AR12" s="3">
        <v>0.85880000000000001</v>
      </c>
      <c r="AS12" s="3">
        <v>0.87080000000000002</v>
      </c>
      <c r="AT12" s="3">
        <v>0.87150000000000005</v>
      </c>
      <c r="AU12" s="3">
        <v>0.90349999999999997</v>
      </c>
      <c r="AV12" s="3">
        <v>0.8548</v>
      </c>
      <c r="AW12" s="3"/>
      <c r="AX12" s="3"/>
      <c r="AY12" s="3">
        <v>4.2000000000000003E-2</v>
      </c>
      <c r="AZ12" s="3">
        <v>6.0699999999999997E-2</v>
      </c>
      <c r="BA12" s="3">
        <v>9.0499999999999997E-2</v>
      </c>
      <c r="BB12" s="3">
        <v>6.9800000000000001E-2</v>
      </c>
      <c r="BC12" s="3">
        <v>6.6699999999999995E-2</v>
      </c>
      <c r="BD12" s="3">
        <v>8.6499999999999994E-2</v>
      </c>
      <c r="BE12" s="3">
        <v>6.08E-2</v>
      </c>
      <c r="BF12" s="3">
        <v>5.9400000000000001E-2</v>
      </c>
      <c r="BG12" s="3">
        <v>4.6800000000000001E-2</v>
      </c>
      <c r="BH12" s="3">
        <v>6.6799999999999998E-2</v>
      </c>
      <c r="BI12" s="3"/>
      <c r="BJ12" s="3"/>
      <c r="BK12" s="3">
        <v>6.0999999999999999E-2</v>
      </c>
      <c r="BL12" s="3">
        <v>4.3499999999999997E-2</v>
      </c>
      <c r="BM12" s="3">
        <v>3.7699999999999997E-2</v>
      </c>
      <c r="BN12" s="3">
        <v>3.8100000000000002E-2</v>
      </c>
      <c r="BO12" s="3">
        <v>4.2599999999999999E-2</v>
      </c>
      <c r="BP12" s="3">
        <v>4.7100000000000003E-2</v>
      </c>
      <c r="BQ12" s="3">
        <v>5.21E-2</v>
      </c>
      <c r="BR12" s="3">
        <v>5.1799999999999999E-2</v>
      </c>
      <c r="BS12" s="3">
        <v>4.7E-2</v>
      </c>
      <c r="BT12" s="3">
        <v>4.2900000000000001E-2</v>
      </c>
      <c r="BU12" s="3"/>
      <c r="BV12" s="3"/>
      <c r="BW12" s="3">
        <v>7.0300000000000001E-2</v>
      </c>
      <c r="BX12" s="3">
        <v>7.9299999999999995E-2</v>
      </c>
      <c r="BY12" s="3">
        <v>7.5300000000000006E-2</v>
      </c>
      <c r="BZ12" s="3">
        <v>9.4899999999999998E-2</v>
      </c>
      <c r="CA12" s="3">
        <v>8.7400000000000005E-2</v>
      </c>
      <c r="CB12" s="3">
        <v>9.8199999999999996E-2</v>
      </c>
      <c r="CC12" s="3">
        <v>8.2600000000000007E-2</v>
      </c>
      <c r="CD12" s="3">
        <v>5.33E-2</v>
      </c>
      <c r="CE12" s="3">
        <v>5.8599999999999999E-2</v>
      </c>
      <c r="CF12" s="3">
        <v>7.8100000000000003E-2</v>
      </c>
      <c r="CG12" s="3"/>
      <c r="CH12" s="3"/>
      <c r="CI12" s="3">
        <v>0.78039999999999998</v>
      </c>
      <c r="CJ12" s="3">
        <v>0.88680000000000003</v>
      </c>
      <c r="CK12" s="3">
        <v>0.754</v>
      </c>
      <c r="CL12" s="3">
        <v>0.76519999999999999</v>
      </c>
      <c r="CM12" s="3">
        <v>0.8276</v>
      </c>
      <c r="CN12" s="3">
        <v>0.80279999999999996</v>
      </c>
      <c r="CO12" s="3">
        <v>0.73399999999999999</v>
      </c>
      <c r="CP12" s="3">
        <v>0.79400000000000004</v>
      </c>
      <c r="CQ12" s="3">
        <v>0.77559999999999996</v>
      </c>
      <c r="CR12" s="3">
        <v>0.748</v>
      </c>
      <c r="CS12" s="3"/>
      <c r="CT12" s="3"/>
      <c r="CU12" s="3">
        <v>0.7248</v>
      </c>
      <c r="CV12" s="3">
        <v>0.83360000000000001</v>
      </c>
      <c r="CW12" s="3">
        <v>0.80669999999999997</v>
      </c>
      <c r="CX12" s="3">
        <v>0.71719999999999995</v>
      </c>
      <c r="CY12" s="3">
        <v>0.86370000000000002</v>
      </c>
      <c r="CZ12" s="3">
        <v>0.72929999999999995</v>
      </c>
      <c r="DA12" s="3">
        <v>0.78180000000000005</v>
      </c>
      <c r="DB12" s="3">
        <v>0.82889999999999997</v>
      </c>
      <c r="DC12" s="3">
        <v>0.7107</v>
      </c>
      <c r="DD12" s="3">
        <v>0.83109999999999995</v>
      </c>
      <c r="DE12" s="3"/>
      <c r="DF12" s="3"/>
      <c r="DG12" s="3">
        <v>0.1303</v>
      </c>
      <c r="DH12" s="3">
        <v>6.3E-2</v>
      </c>
      <c r="DI12" s="3">
        <v>9.6600000000000005E-2</v>
      </c>
      <c r="DJ12" s="3">
        <v>9.0399999999999994E-2</v>
      </c>
      <c r="DK12" s="3">
        <v>8.6599999999999996E-2</v>
      </c>
      <c r="DL12" s="3">
        <v>1.03E-2</v>
      </c>
      <c r="DM12" s="3">
        <v>0.10580000000000001</v>
      </c>
      <c r="DN12" s="3">
        <v>9.0700000000000003E-2</v>
      </c>
      <c r="DO12" s="3">
        <v>9.0499999999999997E-2</v>
      </c>
      <c r="DP12" s="3">
        <v>9.8500000000000004E-2</v>
      </c>
      <c r="DQ12" s="3"/>
      <c r="DR12" s="3"/>
      <c r="DS12" s="3">
        <v>9.5000000000000001E-2</v>
      </c>
      <c r="DT12" s="3">
        <v>6.4500000000000002E-2</v>
      </c>
      <c r="DU12" s="3">
        <v>5.4399999999999997E-2</v>
      </c>
      <c r="DV12" s="3">
        <v>8.2799999999999999E-2</v>
      </c>
      <c r="DW12" s="3">
        <v>8.8800000000000004E-2</v>
      </c>
      <c r="DX12" s="3">
        <v>5.5800000000000002E-2</v>
      </c>
      <c r="DY12" s="3">
        <v>2.9399999999999999E-2</v>
      </c>
      <c r="DZ12" s="3">
        <v>7.1300000000000002E-2</v>
      </c>
      <c r="EA12" s="3">
        <v>9.4799999999999995E-2</v>
      </c>
      <c r="EB12" s="3">
        <v>9.4899999999999998E-2</v>
      </c>
    </row>
    <row r="13" spans="1:132" ht="15" thickBot="1" x14ac:dyDescent="0.35"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/>
      <c r="N13" s="3"/>
      <c r="O13" s="3">
        <v>5.0700000000000002E-2</v>
      </c>
      <c r="P13" s="3">
        <v>5.91E-2</v>
      </c>
      <c r="Q13" s="3">
        <v>3.5000000000000003E-2</v>
      </c>
      <c r="R13" s="3">
        <v>3.85E-2</v>
      </c>
      <c r="S13" s="3">
        <v>5.6099999999999997E-2</v>
      </c>
      <c r="T13" s="3">
        <v>4.0800000000000003E-2</v>
      </c>
      <c r="U13" s="3">
        <v>5.2699999999999997E-2</v>
      </c>
      <c r="V13" s="3">
        <v>3.6600000000000001E-2</v>
      </c>
      <c r="W13" s="3">
        <v>0.05</v>
      </c>
      <c r="X13" s="3">
        <v>5.7799999999999997E-2</v>
      </c>
      <c r="Y13" s="3"/>
      <c r="Z13" s="3"/>
      <c r="AA13" s="3">
        <v>0.95499999999999996</v>
      </c>
      <c r="AB13" s="3">
        <v>0.95799999999999996</v>
      </c>
      <c r="AC13" s="3">
        <v>0.96</v>
      </c>
      <c r="AD13" s="3">
        <v>0.92500000000000004</v>
      </c>
      <c r="AE13" s="3">
        <v>0.92500000000000004</v>
      </c>
      <c r="AF13" s="3">
        <v>0.94499999999999995</v>
      </c>
      <c r="AG13" s="3">
        <v>0.96599999999999997</v>
      </c>
      <c r="AH13" s="3">
        <v>0.96099999999999997</v>
      </c>
      <c r="AI13" s="3">
        <v>0.94120000000000004</v>
      </c>
      <c r="AJ13" s="3">
        <v>0.90300000000000002</v>
      </c>
      <c r="AK13" s="3"/>
      <c r="AL13" s="3"/>
      <c r="AM13" s="3">
        <v>0.91890000000000005</v>
      </c>
      <c r="AN13" s="3">
        <v>0.87260000000000004</v>
      </c>
      <c r="AO13" s="3">
        <v>0.9</v>
      </c>
      <c r="AP13" s="3">
        <v>0.89259999999999995</v>
      </c>
      <c r="AQ13" s="3">
        <v>0.93359999999999999</v>
      </c>
      <c r="AR13" s="3">
        <v>0.89759999999999995</v>
      </c>
      <c r="AS13" s="3">
        <v>0.9032</v>
      </c>
      <c r="AT13" s="3">
        <v>0.92500000000000004</v>
      </c>
      <c r="AU13" s="3">
        <v>0.90969999999999995</v>
      </c>
      <c r="AV13" s="3">
        <v>0.88029999999999997</v>
      </c>
      <c r="AW13" s="3"/>
      <c r="AX13" s="3"/>
      <c r="AY13" s="3">
        <v>9.4799999999999995E-2</v>
      </c>
      <c r="AZ13" s="3">
        <v>5.8000000000000003E-2</v>
      </c>
      <c r="BA13" s="3">
        <v>6.0900000000000003E-2</v>
      </c>
      <c r="BB13" s="3">
        <v>8.4400000000000003E-2</v>
      </c>
      <c r="BC13" s="3">
        <v>9.1999999999999998E-2</v>
      </c>
      <c r="BD13" s="3">
        <v>8.0500000000000002E-2</v>
      </c>
      <c r="BE13" s="3">
        <v>6.3700000000000007E-2</v>
      </c>
      <c r="BF13" s="3">
        <v>9.7299999999999998E-2</v>
      </c>
      <c r="BG13" s="3">
        <v>0.1138</v>
      </c>
      <c r="BH13" s="3">
        <v>4.4999999999999998E-2</v>
      </c>
      <c r="BI13" s="3"/>
      <c r="BJ13" s="3"/>
      <c r="BK13" s="3">
        <v>5.8299999999999998E-2</v>
      </c>
      <c r="BL13" s="3">
        <v>5.33E-2</v>
      </c>
      <c r="BM13" s="3">
        <v>4.0500000000000001E-2</v>
      </c>
      <c r="BN13" s="3">
        <v>4.7100000000000003E-2</v>
      </c>
      <c r="BO13" s="3">
        <v>3.9899999999999998E-2</v>
      </c>
      <c r="BP13" s="3">
        <v>3.5200000000000002E-2</v>
      </c>
      <c r="BQ13" s="3">
        <v>5.5300000000000002E-2</v>
      </c>
      <c r="BR13" s="3">
        <v>4.5400000000000003E-2</v>
      </c>
      <c r="BS13" s="3">
        <v>5.04E-2</v>
      </c>
      <c r="BT13" s="3">
        <v>6.0400000000000002E-2</v>
      </c>
      <c r="BU13" s="3"/>
      <c r="BV13" s="3"/>
      <c r="BW13" s="3">
        <v>0.10639999999999999</v>
      </c>
      <c r="BX13" s="3">
        <v>0.1115</v>
      </c>
      <c r="BY13" s="3">
        <v>7.9799999999999996E-2</v>
      </c>
      <c r="BZ13" s="3">
        <v>6.3299999999999995E-2</v>
      </c>
      <c r="CA13" s="3">
        <v>0.10639999999999999</v>
      </c>
      <c r="CB13" s="3">
        <v>8.5099999999999995E-2</v>
      </c>
      <c r="CC13" s="3">
        <v>6.7400000000000002E-2</v>
      </c>
      <c r="CD13" s="3">
        <v>9.0499999999999997E-2</v>
      </c>
      <c r="CE13" s="3">
        <v>8.5400000000000004E-2</v>
      </c>
      <c r="CF13" s="3">
        <v>9.01E-2</v>
      </c>
      <c r="CG13" s="3"/>
      <c r="CH13" s="3"/>
      <c r="CI13" s="3">
        <v>0.8216</v>
      </c>
      <c r="CJ13" s="3">
        <v>0.88239999999999996</v>
      </c>
      <c r="CK13" s="3">
        <v>0.87919999999999998</v>
      </c>
      <c r="CL13" s="3">
        <v>0.92759999999999998</v>
      </c>
      <c r="CM13" s="3">
        <v>0.82720000000000005</v>
      </c>
      <c r="CN13" s="3">
        <v>0.81720000000000004</v>
      </c>
      <c r="CO13" s="3">
        <v>0.78920000000000001</v>
      </c>
      <c r="CP13" s="3">
        <v>0.8992</v>
      </c>
      <c r="CQ13" s="3">
        <v>0.89800000000000002</v>
      </c>
      <c r="CR13" s="3">
        <v>0.81840000000000002</v>
      </c>
      <c r="CS13" s="3"/>
      <c r="CT13" s="3"/>
      <c r="CU13" s="3">
        <v>0.79220000000000002</v>
      </c>
      <c r="CV13" s="3">
        <v>0.83620000000000005</v>
      </c>
      <c r="CW13" s="3">
        <v>0.83540000000000003</v>
      </c>
      <c r="CX13" s="3">
        <v>0.82479999999999998</v>
      </c>
      <c r="CY13" s="3">
        <v>0.85150000000000003</v>
      </c>
      <c r="CZ13" s="3">
        <v>0.8004</v>
      </c>
      <c r="DA13" s="3">
        <v>0.80579999999999996</v>
      </c>
      <c r="DB13" s="3">
        <v>0.81679999999999997</v>
      </c>
      <c r="DC13" s="3">
        <v>0.879</v>
      </c>
      <c r="DD13" s="3">
        <v>8444</v>
      </c>
      <c r="DE13" s="3"/>
      <c r="DF13" s="3"/>
      <c r="DG13" s="3">
        <v>0.1295</v>
      </c>
      <c r="DH13" s="3">
        <v>7.4899999999999994E-2</v>
      </c>
      <c r="DI13" s="3">
        <v>0.12130000000000001</v>
      </c>
      <c r="DJ13" s="3">
        <v>0.1106</v>
      </c>
      <c r="DK13" s="3">
        <v>0.1467</v>
      </c>
      <c r="DL13" s="3">
        <v>8.2500000000000004E-2</v>
      </c>
      <c r="DM13" s="3">
        <v>0.10879999999999999</v>
      </c>
      <c r="DN13" s="3">
        <v>8.6900000000000005E-2</v>
      </c>
      <c r="DO13" s="3">
        <v>0.1547</v>
      </c>
      <c r="DP13" s="3">
        <v>0.09</v>
      </c>
      <c r="DQ13" s="3"/>
      <c r="DR13" s="3"/>
      <c r="DS13" s="3">
        <v>0.70599999999999996</v>
      </c>
      <c r="DT13" s="3">
        <v>0.1082</v>
      </c>
      <c r="DU13" s="3">
        <v>6.4199999999999993E-2</v>
      </c>
      <c r="DV13" s="3">
        <v>8.0199999999999994E-2</v>
      </c>
      <c r="DW13" s="3">
        <v>0.1</v>
      </c>
      <c r="DX13" s="3">
        <v>0.1152</v>
      </c>
      <c r="DY13" s="3">
        <v>9.98E-2</v>
      </c>
      <c r="DZ13" s="3">
        <v>7.6799999999999993E-2</v>
      </c>
      <c r="EA13" s="3">
        <v>9.8799999999999999E-2</v>
      </c>
      <c r="EB13" s="3">
        <v>0.1288</v>
      </c>
    </row>
  </sheetData>
  <mergeCells count="11">
    <mergeCell ref="BK7:BT7"/>
    <mergeCell ref="DG7:DP7"/>
    <mergeCell ref="DS7:EB7"/>
    <mergeCell ref="BW7:CF7"/>
    <mergeCell ref="CI7:CR7"/>
    <mergeCell ref="CU7:DD7"/>
    <mergeCell ref="C7:L7"/>
    <mergeCell ref="O7:X7"/>
    <mergeCell ref="AA7:AJ7"/>
    <mergeCell ref="AM7:AV7"/>
    <mergeCell ref="AY7:BH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81D7-9F7C-492D-85B5-3F12C07ABD6D}">
  <dimension ref="A1:EB50"/>
  <sheetViews>
    <sheetView topLeftCell="A13" zoomScale="85" zoomScaleNormal="85" workbookViewId="0">
      <selection activeCell="A39" sqref="A39:XFD49"/>
    </sheetView>
  </sheetViews>
  <sheetFormatPr defaultRowHeight="14.4" x14ac:dyDescent="0.3"/>
  <sheetData>
    <row r="1" spans="1:12" x14ac:dyDescent="0.3">
      <c r="A1" t="s">
        <v>31</v>
      </c>
    </row>
    <row r="3" spans="1:12" ht="14.4" customHeight="1" thickBot="1" x14ac:dyDescent="0.35">
      <c r="A3" t="s">
        <v>138</v>
      </c>
    </row>
    <row r="4" spans="1:12" ht="14.4" customHeight="1" x14ac:dyDescent="0.3">
      <c r="B4" s="11" t="s">
        <v>17</v>
      </c>
      <c r="C4" s="4" t="s">
        <v>18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</row>
    <row r="5" spans="1:12" ht="14.4" customHeight="1" thickBot="1" x14ac:dyDescent="0.35">
      <c r="B5" s="12"/>
      <c r="C5" s="5">
        <v>1</v>
      </c>
      <c r="D5" s="12"/>
      <c r="E5" s="12"/>
      <c r="F5" s="12"/>
      <c r="G5" s="12"/>
      <c r="H5" s="12"/>
      <c r="I5" s="12"/>
      <c r="J5" s="12"/>
      <c r="K5" s="12"/>
      <c r="L5" s="12"/>
    </row>
    <row r="6" spans="1:12" ht="14.4" customHeight="1" thickBo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ht="14.4" customHeight="1" thickBot="1" x14ac:dyDescent="0.35">
      <c r="B7" s="3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ht="14.4" customHeight="1" thickBot="1" x14ac:dyDescent="0.35">
      <c r="B8" s="3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14.4" customHeight="1" thickBot="1" x14ac:dyDescent="0.35">
      <c r="B9" s="3">
        <v>30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ht="14.4" customHeight="1" thickBot="1" x14ac:dyDescent="0.35">
      <c r="B10" s="3">
        <v>40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ht="14.4" customHeight="1" thickBot="1" x14ac:dyDescent="0.35">
      <c r="B11" s="3">
        <v>50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ht="14.4" customHeight="1" thickBot="1" x14ac:dyDescent="0.35">
      <c r="B12" s="3">
        <v>60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ht="14.4" customHeight="1" thickBot="1" x14ac:dyDescent="0.35">
      <c r="B13" s="3">
        <v>70</v>
      </c>
      <c r="C13" s="3">
        <v>5.0000000000000002E-5</v>
      </c>
      <c r="D13" s="3">
        <v>1E-4</v>
      </c>
      <c r="E13" s="3">
        <v>0</v>
      </c>
      <c r="F13" s="3">
        <v>5.0000000000000002E-5</v>
      </c>
      <c r="G13" s="3">
        <v>1.4999999999999999E-4</v>
      </c>
      <c r="H13" s="3">
        <v>1E-4</v>
      </c>
      <c r="I13" s="3">
        <v>5.0000000000000002E-5</v>
      </c>
      <c r="J13" s="3">
        <v>0</v>
      </c>
      <c r="K13" s="3">
        <v>0</v>
      </c>
      <c r="L13" s="3">
        <v>1E-4</v>
      </c>
    </row>
    <row r="14" spans="1:12" ht="14.4" customHeight="1" thickBot="1" x14ac:dyDescent="0.35">
      <c r="B14" s="3">
        <v>80</v>
      </c>
      <c r="C14" s="3">
        <v>0</v>
      </c>
      <c r="D14" s="3">
        <v>2.0000000000000001E-4</v>
      </c>
      <c r="E14" s="3">
        <v>1.4999999999999999E-4</v>
      </c>
      <c r="F14" s="3">
        <v>1E-4</v>
      </c>
      <c r="G14" s="3">
        <v>5.0000000000000001E-4</v>
      </c>
      <c r="H14" s="3">
        <v>2.0000000000000001E-4</v>
      </c>
      <c r="I14" s="3">
        <v>2.5000000000000001E-4</v>
      </c>
      <c r="J14" s="3">
        <v>2.0000000000000001E-4</v>
      </c>
      <c r="K14" s="3">
        <v>5.0000000000000002E-5</v>
      </c>
      <c r="L14" s="3">
        <v>2.0000000000000001E-4</v>
      </c>
    </row>
    <row r="15" spans="1:12" ht="14.4" customHeight="1" thickBot="1" x14ac:dyDescent="0.35">
      <c r="B15" s="3">
        <v>90</v>
      </c>
      <c r="C15" s="3">
        <v>4.0000000000000002E-4</v>
      </c>
      <c r="D15" s="3">
        <v>6.4999999999999997E-4</v>
      </c>
      <c r="E15" s="3">
        <v>4.4999999999999999E-4</v>
      </c>
      <c r="F15" s="3">
        <v>6.4999999999999997E-4</v>
      </c>
      <c r="G15" s="3">
        <v>4.0000000000000002E-4</v>
      </c>
      <c r="H15" s="3">
        <v>5.0000000000000002E-5</v>
      </c>
      <c r="I15" s="3">
        <v>4.4999999999999999E-4</v>
      </c>
      <c r="J15" s="3">
        <v>2.9999999999999997E-4</v>
      </c>
      <c r="K15" s="3">
        <v>7.5000000000000002E-4</v>
      </c>
      <c r="L15" s="3">
        <v>3.5E-4</v>
      </c>
    </row>
    <row r="16" spans="1:12" ht="15" thickBot="1" x14ac:dyDescent="0.35">
      <c r="B16" s="3">
        <v>100</v>
      </c>
      <c r="C16" s="3">
        <v>1.2999999999999999E-3</v>
      </c>
      <c r="D16" s="3">
        <v>1.5499999999999999E-3</v>
      </c>
      <c r="E16" s="3">
        <v>2.0999999999999999E-3</v>
      </c>
      <c r="F16" s="3">
        <v>1.2999999999999999E-3</v>
      </c>
      <c r="G16" s="3">
        <v>1.0499999999999999E-3</v>
      </c>
      <c r="H16" s="3">
        <v>8.9999999999999998E-4</v>
      </c>
      <c r="I16" s="3">
        <v>1.1999999999999999E-3</v>
      </c>
      <c r="J16" s="3">
        <v>8.0000000000000004E-4</v>
      </c>
      <c r="K16" s="3">
        <v>1.4E-3</v>
      </c>
      <c r="L16" s="3">
        <v>1.25E-3</v>
      </c>
    </row>
    <row r="17" spans="1:108" ht="15" thickBot="1" x14ac:dyDescent="0.35">
      <c r="B17" s="3">
        <v>110</v>
      </c>
      <c r="C17" s="3">
        <v>2.65E-3</v>
      </c>
      <c r="D17" s="3">
        <v>4.4999999999999997E-3</v>
      </c>
      <c r="E17" s="3">
        <v>7.3000000000000001E-3</v>
      </c>
      <c r="F17" s="3">
        <v>5.2500000000000003E-3</v>
      </c>
      <c r="G17" s="3">
        <v>3.7000000000000002E-3</v>
      </c>
      <c r="H17" s="3">
        <v>6.3499999999999997E-3</v>
      </c>
      <c r="I17" s="3">
        <v>1.8500000000000001E-3</v>
      </c>
      <c r="J17" s="3">
        <v>2.5000000000000001E-3</v>
      </c>
      <c r="K17" s="3">
        <v>5.7499999999999999E-3</v>
      </c>
      <c r="L17" s="3">
        <v>6.2500000000000003E-3</v>
      </c>
      <c r="M17" s="9"/>
      <c r="N17" s="9"/>
    </row>
    <row r="18" spans="1:108" ht="15" thickBot="1" x14ac:dyDescent="0.35">
      <c r="B18" s="3">
        <v>120</v>
      </c>
      <c r="C18" s="3">
        <v>8.745E-2</v>
      </c>
      <c r="D18" s="3">
        <v>8.2500000000000004E-2</v>
      </c>
      <c r="E18" s="3">
        <v>8.2100000000000006E-2</v>
      </c>
      <c r="F18" s="3">
        <v>8.5099999999999995E-2</v>
      </c>
      <c r="G18" s="3">
        <v>8.0549999999999997E-2</v>
      </c>
      <c r="H18" s="3">
        <v>8.5250000000000006E-2</v>
      </c>
      <c r="I18" s="3">
        <v>8.7550000000000003E-2</v>
      </c>
      <c r="J18" s="3">
        <v>8.6249999999999993E-2</v>
      </c>
      <c r="K18" s="3">
        <v>8.5349999999999995E-2</v>
      </c>
      <c r="L18" s="3">
        <v>8.1850000000000006E-2</v>
      </c>
    </row>
    <row r="19" spans="1:108" ht="15" thickBot="1" x14ac:dyDescent="0.35">
      <c r="B19" s="3">
        <v>130</v>
      </c>
      <c r="C19" s="3">
        <v>0.33139999999999997</v>
      </c>
      <c r="D19" s="3">
        <v>0.32750000000000001</v>
      </c>
      <c r="E19" s="3">
        <v>0.32784999999999997</v>
      </c>
      <c r="F19" s="3">
        <v>0.32855000000000001</v>
      </c>
      <c r="G19" s="3">
        <v>0.33595000000000003</v>
      </c>
      <c r="H19" s="3">
        <v>0.32750000000000001</v>
      </c>
      <c r="I19" s="3">
        <v>0.32379999999999998</v>
      </c>
      <c r="J19" s="3">
        <v>0.32555000000000001</v>
      </c>
      <c r="K19" s="3">
        <v>0.32984999999999998</v>
      </c>
      <c r="L19" s="3">
        <v>0.33310000000000001</v>
      </c>
    </row>
    <row r="20" spans="1:108" ht="15" thickBot="1" x14ac:dyDescent="0.35">
      <c r="B20" s="3">
        <v>140</v>
      </c>
      <c r="C20" s="3">
        <v>0.4496</v>
      </c>
      <c r="D20" s="3">
        <v>0.44235000000000002</v>
      </c>
      <c r="E20" s="3">
        <v>0.44440000000000002</v>
      </c>
      <c r="F20" s="3">
        <v>0.43754999999999999</v>
      </c>
      <c r="G20" s="3">
        <v>0.44805</v>
      </c>
      <c r="H20" s="3">
        <v>0.44419999999999998</v>
      </c>
      <c r="I20" s="3">
        <v>0.44405</v>
      </c>
      <c r="J20" s="3">
        <v>0.43855</v>
      </c>
      <c r="K20" s="3">
        <v>0.44500000000000001</v>
      </c>
      <c r="L20" s="3">
        <v>0.44355</v>
      </c>
      <c r="M20" s="9"/>
      <c r="N20" s="9"/>
    </row>
    <row r="21" spans="1:108" ht="15" thickBot="1" x14ac:dyDescent="0.35">
      <c r="B21" s="3">
        <v>150</v>
      </c>
      <c r="C21" s="3">
        <v>0.48249999999999998</v>
      </c>
      <c r="D21" s="3">
        <v>0.47749999999999998</v>
      </c>
      <c r="E21" s="3">
        <v>0.47994999999999999</v>
      </c>
      <c r="F21" s="3">
        <v>0.48659999999999998</v>
      </c>
      <c r="G21" s="3">
        <v>0.48670000000000002</v>
      </c>
      <c r="H21" s="3">
        <v>0.48054999999999998</v>
      </c>
      <c r="I21" s="3">
        <v>0.48209999999999997</v>
      </c>
      <c r="J21" s="3">
        <v>0.48180000000000001</v>
      </c>
      <c r="K21" s="3">
        <v>0.48215000000000002</v>
      </c>
      <c r="L21" s="3">
        <v>0.48235</v>
      </c>
    </row>
    <row r="22" spans="1:108" ht="15" thickBot="1" x14ac:dyDescent="0.35">
      <c r="B22" s="3">
        <v>160</v>
      </c>
      <c r="C22" s="3">
        <v>0.49559999999999998</v>
      </c>
      <c r="D22" s="3">
        <v>0.48959999999999998</v>
      </c>
      <c r="E22" s="3">
        <v>0.4955</v>
      </c>
      <c r="F22" s="3">
        <v>0.49630000000000002</v>
      </c>
      <c r="G22" s="3">
        <v>0.4874</v>
      </c>
      <c r="H22" s="3">
        <v>0.48864999999999997</v>
      </c>
      <c r="I22" s="3">
        <v>0.49740000000000001</v>
      </c>
      <c r="J22" s="3">
        <v>0.49280000000000002</v>
      </c>
      <c r="K22" s="3">
        <v>0.49199999999999999</v>
      </c>
      <c r="L22" s="3">
        <v>0.48804999999999998</v>
      </c>
    </row>
    <row r="23" spans="1:108" x14ac:dyDescent="0.3">
      <c r="F23" t="s">
        <v>139</v>
      </c>
    </row>
    <row r="26" spans="1:108" x14ac:dyDescent="0.3">
      <c r="A26" t="s">
        <v>19</v>
      </c>
    </row>
    <row r="27" spans="1:108" x14ac:dyDescent="0.3">
      <c r="B27" t="s">
        <v>20</v>
      </c>
    </row>
    <row r="28" spans="1:108" ht="15" thickBot="1" x14ac:dyDescent="0.35">
      <c r="C28" t="s">
        <v>21</v>
      </c>
    </row>
    <row r="29" spans="1:108" ht="43.8" thickBot="1" x14ac:dyDescent="0.35">
      <c r="B29" s="3" t="s">
        <v>22</v>
      </c>
      <c r="C29" s="13">
        <v>0</v>
      </c>
      <c r="D29" s="14"/>
      <c r="E29" s="14"/>
      <c r="F29" s="14"/>
      <c r="G29" s="14"/>
      <c r="H29" s="14"/>
      <c r="I29" s="14"/>
      <c r="J29" s="14"/>
      <c r="K29" s="14"/>
      <c r="L29" s="15"/>
      <c r="M29" s="8"/>
      <c r="N29" s="8"/>
      <c r="O29" s="13">
        <v>45</v>
      </c>
      <c r="P29" s="14"/>
      <c r="Q29" s="14"/>
      <c r="R29" s="14"/>
      <c r="S29" s="14"/>
      <c r="T29" s="14"/>
      <c r="U29" s="14"/>
      <c r="V29" s="14"/>
      <c r="W29" s="14"/>
      <c r="X29" s="15"/>
      <c r="Y29" s="8"/>
      <c r="Z29" s="8"/>
      <c r="AA29" s="13">
        <v>90</v>
      </c>
      <c r="AB29" s="14"/>
      <c r="AC29" s="14"/>
      <c r="AD29" s="14"/>
      <c r="AE29" s="14"/>
      <c r="AF29" s="14"/>
      <c r="AG29" s="14"/>
      <c r="AH29" s="14"/>
      <c r="AI29" s="14"/>
      <c r="AJ29" s="15"/>
      <c r="AK29" s="8"/>
      <c r="AL29" s="8"/>
      <c r="AM29" s="13">
        <v>135</v>
      </c>
      <c r="AN29" s="14"/>
      <c r="AO29" s="14"/>
      <c r="AP29" s="14"/>
      <c r="AQ29" s="14"/>
      <c r="AR29" s="14"/>
      <c r="AS29" s="14"/>
      <c r="AT29" s="14"/>
      <c r="AU29" s="14"/>
      <c r="AV29" s="15"/>
      <c r="AW29" s="8"/>
      <c r="AX29" s="8"/>
      <c r="AY29" s="13">
        <v>180</v>
      </c>
      <c r="AZ29" s="14"/>
      <c r="BA29" s="14"/>
      <c r="BB29" s="14"/>
      <c r="BC29" s="14"/>
      <c r="BD29" s="14"/>
      <c r="BE29" s="14"/>
      <c r="BF29" s="14"/>
      <c r="BG29" s="14"/>
      <c r="BH29" s="15"/>
      <c r="BI29" s="8"/>
      <c r="BJ29" s="8"/>
      <c r="BK29" s="13">
        <v>225</v>
      </c>
      <c r="BL29" s="14"/>
      <c r="BM29" s="14"/>
      <c r="BN29" s="14"/>
      <c r="BO29" s="14"/>
      <c r="BP29" s="14"/>
      <c r="BQ29" s="14"/>
      <c r="BR29" s="14"/>
      <c r="BS29" s="14"/>
      <c r="BT29" s="15"/>
      <c r="BU29" s="8"/>
      <c r="BV29" s="8"/>
      <c r="BW29" s="13">
        <v>270</v>
      </c>
      <c r="BX29" s="14"/>
      <c r="BY29" s="14"/>
      <c r="BZ29" s="14"/>
      <c r="CA29" s="14"/>
      <c r="CB29" s="14"/>
      <c r="CC29" s="14"/>
      <c r="CD29" s="14"/>
      <c r="CE29" s="14"/>
      <c r="CF29" s="15"/>
      <c r="CG29" s="8"/>
      <c r="CH29" s="8"/>
      <c r="CI29" s="13">
        <v>315</v>
      </c>
      <c r="CJ29" s="14"/>
      <c r="CK29" s="14"/>
      <c r="CL29" s="14"/>
      <c r="CM29" s="14"/>
      <c r="CN29" s="14"/>
      <c r="CO29" s="14"/>
      <c r="CP29" s="14"/>
      <c r="CQ29" s="14"/>
      <c r="CR29" s="15"/>
      <c r="CS29" s="8"/>
      <c r="CT29" s="8"/>
      <c r="CU29" s="13">
        <v>360</v>
      </c>
      <c r="CV29" s="14"/>
      <c r="CW29" s="14"/>
      <c r="CX29" s="14"/>
      <c r="CY29" s="14"/>
      <c r="CZ29" s="14"/>
      <c r="DA29" s="14"/>
      <c r="DB29" s="14"/>
      <c r="DC29" s="14"/>
      <c r="DD29" s="15"/>
    </row>
    <row r="30" spans="1:108" ht="15" thickBot="1" x14ac:dyDescent="0.35">
      <c r="B30" s="3">
        <v>0.5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/>
      <c r="N30" s="3"/>
      <c r="O30" s="3">
        <v>5.9999999999999995E-4</v>
      </c>
      <c r="P30" s="3">
        <v>8.9999999999999998E-4</v>
      </c>
      <c r="Q30" s="3">
        <v>6.9999999999999999E-4</v>
      </c>
      <c r="R30" s="3">
        <v>2.9999999999999997E-4</v>
      </c>
      <c r="S30" s="3">
        <v>4.0000000000000002E-4</v>
      </c>
      <c r="T30" s="3">
        <v>5.9999999999999995E-4</v>
      </c>
      <c r="U30" s="3">
        <v>8.9999999999999998E-4</v>
      </c>
      <c r="V30" s="3">
        <v>5.0000000000000001E-4</v>
      </c>
      <c r="W30" s="3">
        <v>1.6000000000000001E-3</v>
      </c>
      <c r="X30" s="3">
        <v>1.4E-3</v>
      </c>
      <c r="Y30" s="3"/>
      <c r="Z30" s="3"/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/>
      <c r="AL30" s="3"/>
      <c r="AM30" s="3">
        <v>2.8999999999999998E-3</v>
      </c>
      <c r="AN30" s="3">
        <v>5.4000000000000003E-3</v>
      </c>
      <c r="AO30" s="3">
        <v>3.5000000000000001E-3</v>
      </c>
      <c r="AP30" s="3">
        <v>7.0000000000000001E-3</v>
      </c>
      <c r="AQ30" s="3">
        <v>1.8E-3</v>
      </c>
      <c r="AR30" s="3">
        <v>7.1000000000000004E-3</v>
      </c>
      <c r="AS30" s="3">
        <v>7.1999999999999998E-3</v>
      </c>
      <c r="AT30" s="3">
        <v>5.4000000000000003E-3</v>
      </c>
      <c r="AU30" s="3">
        <v>5.3E-3</v>
      </c>
      <c r="AV30" s="3">
        <v>5.4000000000000003E-3</v>
      </c>
      <c r="AW30" s="3"/>
      <c r="AX30" s="3"/>
      <c r="AY30" s="3">
        <v>5.5999999999999999E-3</v>
      </c>
      <c r="AZ30" s="3">
        <v>1.5599999999999999E-2</v>
      </c>
      <c r="BA30" s="3">
        <v>1.17E-2</v>
      </c>
      <c r="BB30" s="3">
        <v>7.7999999999999996E-3</v>
      </c>
      <c r="BC30" s="3">
        <v>1.17E-2</v>
      </c>
      <c r="BD30" s="3">
        <v>7.7999999999999996E-3</v>
      </c>
      <c r="BE30" s="3">
        <v>1.5599999999999999E-2</v>
      </c>
      <c r="BF30" s="3">
        <v>7.7999999999999996E-3</v>
      </c>
      <c r="BG30" s="3">
        <v>1.5599999999999999E-2</v>
      </c>
      <c r="BH30" s="3">
        <v>1.5699999999999999E-2</v>
      </c>
      <c r="BI30" s="3"/>
      <c r="BJ30" s="3"/>
      <c r="BK30" s="3">
        <v>5.7000000000000002E-3</v>
      </c>
      <c r="BL30" s="3">
        <v>1.6400000000000001E-2</v>
      </c>
      <c r="BM30" s="3">
        <v>8.6E-3</v>
      </c>
      <c r="BN30" s="3">
        <v>2.8999999999999998E-3</v>
      </c>
      <c r="BO30" s="3">
        <v>5.5999999999999999E-3</v>
      </c>
      <c r="BP30" s="3">
        <v>5.7000000000000002E-3</v>
      </c>
      <c r="BQ30" s="3">
        <v>1.1299999999999999E-2</v>
      </c>
      <c r="BR30" s="3">
        <v>1.4E-2</v>
      </c>
      <c r="BS30" s="3">
        <v>8.6E-3</v>
      </c>
      <c r="BT30" s="3">
        <v>5.7999999999999996E-3</v>
      </c>
      <c r="BU30" s="3"/>
      <c r="BV30" s="3"/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/>
      <c r="CH30" s="3"/>
      <c r="CI30" s="3">
        <v>1.26E-2</v>
      </c>
      <c r="CJ30" s="3">
        <v>1.2500000000000001E-2</v>
      </c>
      <c r="CK30" s="3">
        <v>2E-3</v>
      </c>
      <c r="CL30" s="3">
        <v>4.0000000000000001E-3</v>
      </c>
      <c r="CM30" s="3">
        <v>2E-3</v>
      </c>
      <c r="CN30" s="3">
        <v>4.1999999999999997E-3</v>
      </c>
      <c r="CO30" s="3">
        <v>1.26E-2</v>
      </c>
      <c r="CP30" s="3">
        <v>8.3999999999999995E-3</v>
      </c>
      <c r="CQ30" s="3">
        <v>9.4000000000000004E-3</v>
      </c>
      <c r="CR30" s="3">
        <v>4.1000000000000003E-3</v>
      </c>
      <c r="CS30" s="3"/>
      <c r="CT30" s="3"/>
      <c r="CU30" s="3">
        <v>1.15E-2</v>
      </c>
      <c r="CV30" s="3">
        <v>9.4000000000000004E-3</v>
      </c>
      <c r="CW30" s="3">
        <v>6.3499999999999997E-3</v>
      </c>
      <c r="CX30" s="3">
        <v>8.0999999999999996E-3</v>
      </c>
      <c r="CY30" s="3">
        <v>1.095E-2</v>
      </c>
      <c r="CZ30" s="3">
        <v>9.5499999999999995E-3</v>
      </c>
      <c r="DA30" s="3">
        <v>1.55E-2</v>
      </c>
      <c r="DB30" s="3">
        <v>7.4999999999999997E-3</v>
      </c>
      <c r="DC30" s="3">
        <v>7.9500000000000005E-3</v>
      </c>
      <c r="DD30" s="3">
        <v>7.4000000000000003E-3</v>
      </c>
    </row>
    <row r="31" spans="1:108" ht="15" thickBot="1" x14ac:dyDescent="0.35">
      <c r="B31" s="3">
        <v>0.6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/>
      <c r="N31" s="3"/>
      <c r="O31" s="3">
        <v>1.1000000000000001E-3</v>
      </c>
      <c r="P31" s="3">
        <v>1.2999999999999999E-3</v>
      </c>
      <c r="Q31" s="3">
        <v>2.3E-3</v>
      </c>
      <c r="R31" s="3">
        <v>8.0000000000000004E-4</v>
      </c>
      <c r="S31" s="3">
        <v>1.6000000000000001E-3</v>
      </c>
      <c r="T31" s="3">
        <v>2.9999999999999997E-4</v>
      </c>
      <c r="U31" s="3">
        <v>1.6000000000000001E-3</v>
      </c>
      <c r="V31" s="3">
        <v>1.5E-3</v>
      </c>
      <c r="W31" s="3">
        <v>6.9999999999999999E-4</v>
      </c>
      <c r="X31" s="3">
        <v>8.0000000000000004E-4</v>
      </c>
      <c r="Y31" s="3"/>
      <c r="Z31" s="3"/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/>
      <c r="AL31" s="3"/>
      <c r="AM31" s="3">
        <v>2.3999999999999998E-3</v>
      </c>
      <c r="AN31" s="3">
        <v>1.15E-2</v>
      </c>
      <c r="AO31" s="3">
        <v>7.0000000000000001E-3</v>
      </c>
      <c r="AP31" s="3">
        <v>6.8999999999999999E-3</v>
      </c>
      <c r="AQ31" s="3">
        <v>9.1999999999999998E-3</v>
      </c>
      <c r="AR31" s="3">
        <v>9.2999999999999992E-3</v>
      </c>
      <c r="AS31" s="3">
        <v>4.5999999999999999E-3</v>
      </c>
      <c r="AT31" s="3">
        <v>8.6E-3</v>
      </c>
      <c r="AU31" s="3">
        <v>1.15E-2</v>
      </c>
      <c r="AV31" s="3">
        <v>1.6299999999999999E-2</v>
      </c>
      <c r="AW31" s="3"/>
      <c r="AX31" s="3"/>
      <c r="AY31" s="3">
        <v>1.5699999999999999E-2</v>
      </c>
      <c r="AZ31" s="3">
        <v>2.1000000000000001E-2</v>
      </c>
      <c r="BA31" s="3">
        <v>1.0500000000000001E-2</v>
      </c>
      <c r="BB31" s="3">
        <v>2.12E-2</v>
      </c>
      <c r="BC31" s="3">
        <v>2.9000000000000001E-2</v>
      </c>
      <c r="BD31" s="3">
        <v>1.5699999999999999E-2</v>
      </c>
      <c r="BE31" s="3">
        <v>2.1000000000000001E-2</v>
      </c>
      <c r="BF31" s="3">
        <v>2.63E-2</v>
      </c>
      <c r="BG31" s="3">
        <v>2.1100000000000001E-2</v>
      </c>
      <c r="BH31" s="3">
        <v>2.0899999999999998E-2</v>
      </c>
      <c r="BI31" s="3"/>
      <c r="BJ31" s="3"/>
      <c r="BK31" s="3">
        <v>1.098E-2</v>
      </c>
      <c r="BL31" s="3">
        <v>7.3000000000000001E-3</v>
      </c>
      <c r="BM31" s="3">
        <v>7.1999999999999998E-3</v>
      </c>
      <c r="BN31" s="3">
        <v>3.7000000000000002E-3</v>
      </c>
      <c r="BO31" s="3">
        <v>1.44E-2</v>
      </c>
      <c r="BP31" s="3">
        <v>1.0800000000000001E-2</v>
      </c>
      <c r="BQ31" s="3">
        <v>7.3000000000000001E-3</v>
      </c>
      <c r="BR31" s="3">
        <v>7.6E-3</v>
      </c>
      <c r="BS31" s="3">
        <v>1.06E-2</v>
      </c>
      <c r="BT31" s="3">
        <v>7.6E-3</v>
      </c>
      <c r="BU31" s="3"/>
      <c r="BV31" s="3"/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/>
      <c r="CH31" s="3"/>
      <c r="CI31" s="3">
        <v>4.7999999999999996E-3</v>
      </c>
      <c r="CJ31" s="3">
        <v>9.5999999999999992E-3</v>
      </c>
      <c r="CK31" s="3">
        <v>7.1999999999999998E-3</v>
      </c>
      <c r="CL31" s="3">
        <v>9.9000000000000008E-3</v>
      </c>
      <c r="CM31" s="3">
        <v>7.3000000000000001E-3</v>
      </c>
      <c r="CN31" s="3">
        <v>9.6000000000000002E-4</v>
      </c>
      <c r="CO31" s="3">
        <v>4.8999999999999998E-3</v>
      </c>
      <c r="CP31" s="3">
        <v>7.1999999999999998E-3</v>
      </c>
      <c r="CQ31" s="3">
        <v>1.2E-2</v>
      </c>
      <c r="CR31" s="3">
        <v>7.1999999999999998E-3</v>
      </c>
      <c r="CS31" s="3"/>
      <c r="CT31" s="3"/>
      <c r="CU31" s="3">
        <v>8.9999999999999993E-3</v>
      </c>
      <c r="CV31" s="3">
        <v>1.6199999999999999E-2</v>
      </c>
      <c r="CW31" s="3">
        <v>1.44E-2</v>
      </c>
      <c r="CX31" s="3">
        <v>9.0500000000000008E-3</v>
      </c>
      <c r="CY31" s="3">
        <v>1.095E-2</v>
      </c>
      <c r="CZ31" s="3">
        <v>0.01</v>
      </c>
      <c r="DA31" s="3">
        <v>1.0800000000000001E-2</v>
      </c>
      <c r="DB31" s="3">
        <v>1.6250000000000001E-2</v>
      </c>
      <c r="DC31" s="3">
        <v>1.11E-2</v>
      </c>
      <c r="DD31" s="3">
        <v>1.455E-2</v>
      </c>
    </row>
    <row r="32" spans="1:108" ht="15" thickBot="1" x14ac:dyDescent="0.35">
      <c r="B32" s="3">
        <v>0.7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/>
      <c r="N32" s="3"/>
      <c r="O32" s="3">
        <v>1.4E-3</v>
      </c>
      <c r="P32" s="3">
        <v>1.6000000000000001E-3</v>
      </c>
      <c r="Q32" s="3">
        <v>1.1999999999999999E-3</v>
      </c>
      <c r="R32" s="3">
        <v>1.1999999999999999E-3</v>
      </c>
      <c r="S32" s="3">
        <v>8.9999999999999998E-4</v>
      </c>
      <c r="T32" s="3">
        <v>1.6999999999999999E-3</v>
      </c>
      <c r="U32" s="3">
        <v>1.6000000000000001E-3</v>
      </c>
      <c r="V32" s="3">
        <v>1.6000000000000001E-3</v>
      </c>
      <c r="W32" s="3">
        <v>1.6000000000000001E-3</v>
      </c>
      <c r="X32" s="3">
        <v>8.0000000000000004E-4</v>
      </c>
      <c r="Y32" s="3"/>
      <c r="Z32" s="3"/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/>
      <c r="AL32" s="3"/>
      <c r="AM32" s="3">
        <v>3.0000000000000001E-3</v>
      </c>
      <c r="AN32" s="3">
        <v>0.11899999999999999</v>
      </c>
      <c r="AO32" s="3">
        <v>8.8999999999999999E-3</v>
      </c>
      <c r="AP32" s="3">
        <v>8.8000000000000005E-3</v>
      </c>
      <c r="AQ32" s="3">
        <v>1.78E-2</v>
      </c>
      <c r="AR32" s="3">
        <v>1.2E-2</v>
      </c>
      <c r="AS32" s="3">
        <v>8.8999999999999999E-3</v>
      </c>
      <c r="AT32" s="3">
        <v>1.1900000000000001E-2</v>
      </c>
      <c r="AU32" s="3">
        <v>6.4999999999999997E-3</v>
      </c>
      <c r="AV32" s="3">
        <v>8.9999999999999993E-3</v>
      </c>
      <c r="AW32" s="3"/>
      <c r="AX32" s="3"/>
      <c r="AY32" s="3">
        <v>2.76E-2</v>
      </c>
      <c r="AZ32" s="3">
        <v>1.37E-2</v>
      </c>
      <c r="BA32" s="3">
        <v>6.7000000000000002E-3</v>
      </c>
      <c r="BB32" s="3">
        <v>2.06E-2</v>
      </c>
      <c r="BC32" s="3">
        <v>2.0500000000000001E-2</v>
      </c>
      <c r="BD32" s="3">
        <v>1.35E-2</v>
      </c>
      <c r="BE32" s="3">
        <v>3.4000000000000002E-2</v>
      </c>
      <c r="BF32" s="3">
        <v>2.06E-2</v>
      </c>
      <c r="BG32" s="3">
        <v>2.0500000000000001E-2</v>
      </c>
      <c r="BH32" s="3">
        <v>1.3599999999999999E-2</v>
      </c>
      <c r="BI32" s="3"/>
      <c r="BJ32" s="3"/>
      <c r="BK32" s="3">
        <v>9.1000000000000004E-3</v>
      </c>
      <c r="BL32" s="3">
        <v>8.9999999999999993E-3</v>
      </c>
      <c r="BM32" s="3">
        <v>1.8200000000000001E-2</v>
      </c>
      <c r="BN32" s="3">
        <v>1.8E-3</v>
      </c>
      <c r="BO32" s="3">
        <v>1.35E-2</v>
      </c>
      <c r="BP32" s="3">
        <v>8.8999999999999999E-3</v>
      </c>
      <c r="BQ32" s="3">
        <v>1.7899999999999999E-2</v>
      </c>
      <c r="BR32" s="3">
        <v>1.35E-2</v>
      </c>
      <c r="BS32" s="3">
        <v>4.4999999999999997E-3</v>
      </c>
      <c r="BT32" s="3">
        <v>1.5100000000000001E-2</v>
      </c>
      <c r="BU32" s="3"/>
      <c r="BV32" s="3"/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/>
      <c r="CH32" s="3"/>
      <c r="CI32" s="3">
        <v>1.0800000000000001E-2</v>
      </c>
      <c r="CJ32" s="3">
        <v>5.4000000000000003E-3</v>
      </c>
      <c r="CK32" s="3">
        <v>1.6199999999999999E-2</v>
      </c>
      <c r="CL32" s="3">
        <v>9.4500000000000001E-3</v>
      </c>
      <c r="CM32" s="3">
        <v>5.3999999999999999E-2</v>
      </c>
      <c r="CN32" s="3">
        <v>1.18E-2</v>
      </c>
      <c r="CO32" s="3">
        <v>8.0999999999999996E-3</v>
      </c>
      <c r="CP32" s="3">
        <v>6.7999999999999996E-3</v>
      </c>
      <c r="CQ32" s="3">
        <v>9.4999999999999998E-3</v>
      </c>
      <c r="CR32" s="3">
        <v>8.5500000000000003E-3</v>
      </c>
      <c r="CS32" s="3"/>
      <c r="CT32" s="3"/>
      <c r="CU32" s="3">
        <v>0.01</v>
      </c>
      <c r="CV32" s="3">
        <v>1.61E-2</v>
      </c>
      <c r="CW32" s="3">
        <v>1.01E-2</v>
      </c>
      <c r="CX32" s="3">
        <v>5.7499999999999999E-3</v>
      </c>
      <c r="CY32" s="3">
        <v>1.2E-2</v>
      </c>
      <c r="CZ32" s="3">
        <v>6.4999999999999997E-3</v>
      </c>
      <c r="DA32" s="3">
        <v>6.0499999999999998E-3</v>
      </c>
      <c r="DB32" s="3">
        <v>8.0499999999999999E-3</v>
      </c>
      <c r="DC32" s="3">
        <v>1.4E-2</v>
      </c>
      <c r="DD32" s="3">
        <v>1.7999999999999999E-2</v>
      </c>
    </row>
    <row r="33" spans="1:132" ht="15" thickBot="1" x14ac:dyDescent="0.35">
      <c r="B33" s="3">
        <v>0.8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/>
      <c r="O33" s="3">
        <v>8.9999999999999998E-4</v>
      </c>
      <c r="P33" s="3">
        <v>4.0000000000000002E-4</v>
      </c>
      <c r="Q33" s="3">
        <v>2.2000000000000001E-3</v>
      </c>
      <c r="R33" s="3">
        <v>1.6999999999999999E-3</v>
      </c>
      <c r="S33" s="3">
        <v>8.0000000000000004E-4</v>
      </c>
      <c r="T33" s="3">
        <v>8.9999999999999998E-4</v>
      </c>
      <c r="U33" s="3">
        <v>1.8E-3</v>
      </c>
      <c r="V33" s="3">
        <v>2E-3</v>
      </c>
      <c r="W33" s="3">
        <v>1E-3</v>
      </c>
      <c r="X33" s="3">
        <v>8.9999999999999998E-4</v>
      </c>
      <c r="Y33" s="3"/>
      <c r="Z33" s="3"/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/>
      <c r="AL33" s="3"/>
      <c r="AM33" s="3">
        <v>7.4000000000000003E-3</v>
      </c>
      <c r="AN33" s="3">
        <v>7.6E-3</v>
      </c>
      <c r="AO33" s="3">
        <v>1.89E-2</v>
      </c>
      <c r="AP33" s="3">
        <v>1.8700000000000001E-2</v>
      </c>
      <c r="AQ33" s="3">
        <v>7.4000000000000003E-3</v>
      </c>
      <c r="AR33" s="3">
        <v>3.8E-3</v>
      </c>
      <c r="AS33" s="3">
        <v>1.5100000000000001E-2</v>
      </c>
      <c r="AT33" s="3">
        <v>1.2699999999999999E-2</v>
      </c>
      <c r="AU33" s="3">
        <v>1.12E-2</v>
      </c>
      <c r="AV33" s="3">
        <v>1.11E-2</v>
      </c>
      <c r="AW33" s="3"/>
      <c r="AX33" s="3"/>
      <c r="AY33" s="3">
        <v>2.63E-2</v>
      </c>
      <c r="AZ33" s="3">
        <v>1.7600000000000001E-2</v>
      </c>
      <c r="BA33" s="3">
        <v>1.7500000000000002E-2</v>
      </c>
      <c r="BB33" s="3">
        <v>3.5200000000000002E-2</v>
      </c>
      <c r="BC33" s="3">
        <v>4.3099999999999999E-2</v>
      </c>
      <c r="BD33" s="3">
        <v>2.63E-2</v>
      </c>
      <c r="BE33" s="3">
        <v>3.5400000000000001E-2</v>
      </c>
      <c r="BF33" s="3">
        <v>3.5299999999999998E-2</v>
      </c>
      <c r="BG33" s="3">
        <v>1.7299999999999999E-2</v>
      </c>
      <c r="BH33" s="3">
        <v>2.0299999999999999E-2</v>
      </c>
      <c r="BI33" s="3"/>
      <c r="BJ33" s="3"/>
      <c r="BK33" s="3">
        <v>1.2800000000000001E-2</v>
      </c>
      <c r="BL33" s="3">
        <v>1.09E-2</v>
      </c>
      <c r="BM33" s="3">
        <v>1.6400000000000001E-2</v>
      </c>
      <c r="BN33" s="3">
        <v>2.1999999999999999E-2</v>
      </c>
      <c r="BO33" s="3">
        <v>1.6500000000000001E-2</v>
      </c>
      <c r="BP33" s="3">
        <v>2.07E-2</v>
      </c>
      <c r="BQ33" s="3">
        <v>1.09E-2</v>
      </c>
      <c r="BR33" s="3">
        <v>5.4000000000000003E-3</v>
      </c>
      <c r="BS33" s="3">
        <v>2.1000000000000001E-2</v>
      </c>
      <c r="BT33" s="3">
        <v>1.6400000000000001E-2</v>
      </c>
      <c r="BU33" s="3"/>
      <c r="BV33" s="3"/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/>
      <c r="CH33" s="3"/>
      <c r="CI33" s="3">
        <v>8.5500000000000003E-3</v>
      </c>
      <c r="CJ33" s="3">
        <v>5.9500000000000004E-3</v>
      </c>
      <c r="CK33" s="3">
        <v>1.495E-2</v>
      </c>
      <c r="CL33" s="3">
        <v>5.9500000000000004E-3</v>
      </c>
      <c r="CM33" s="3">
        <v>8.8500000000000002E-3</v>
      </c>
      <c r="CN33" s="3">
        <v>5.9499999999999997E-2</v>
      </c>
      <c r="CO33" s="3">
        <v>7.45E-3</v>
      </c>
      <c r="CP33" s="3">
        <v>7.5499999999999998E-2</v>
      </c>
      <c r="CQ33" s="3">
        <v>7.4999999999999997E-3</v>
      </c>
      <c r="CR33" s="3">
        <v>1.1950000000000001E-2</v>
      </c>
      <c r="CS33" s="3"/>
      <c r="CT33" s="3"/>
      <c r="CU33" s="3">
        <v>6.4999999999999997E-3</v>
      </c>
      <c r="CV33" s="3">
        <v>1.09E-2</v>
      </c>
      <c r="CW33" s="3">
        <v>1.5350000000000001E-2</v>
      </c>
      <c r="CX33" s="3">
        <v>1.0999999999999999E-2</v>
      </c>
      <c r="CY33" s="3">
        <v>6.6E-3</v>
      </c>
      <c r="CZ33" s="3">
        <v>1.09E-2</v>
      </c>
      <c r="DA33" s="3">
        <v>9.1500000000000001E-3</v>
      </c>
      <c r="DB33" s="3">
        <v>1.315E-2</v>
      </c>
      <c r="DC33" s="3">
        <v>1.7600000000000001E-2</v>
      </c>
      <c r="DD33" s="3">
        <v>8.8000000000000005E-3</v>
      </c>
    </row>
    <row r="34" spans="1:132" ht="15" thickBot="1" x14ac:dyDescent="0.35">
      <c r="B34" s="3">
        <v>0.9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/>
      <c r="N34" s="3"/>
      <c r="O34" s="3">
        <v>1.5E-3</v>
      </c>
      <c r="P34" s="3">
        <v>2E-3</v>
      </c>
      <c r="Q34" s="3">
        <v>8.9999999999999998E-4</v>
      </c>
      <c r="R34" s="3">
        <v>2.8E-3</v>
      </c>
      <c r="S34" s="3">
        <v>1.5E-3</v>
      </c>
      <c r="T34" s="3">
        <v>1.5E-3</v>
      </c>
      <c r="U34" s="3">
        <v>2.5000000000000001E-3</v>
      </c>
      <c r="V34" s="3">
        <v>1.4E-3</v>
      </c>
      <c r="W34" s="3">
        <v>1.6999999999999999E-3</v>
      </c>
      <c r="X34" s="3">
        <v>1.2999999999999999E-3</v>
      </c>
      <c r="Y34" s="3"/>
      <c r="Z34" s="3"/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/>
      <c r="AL34" s="3"/>
      <c r="AM34" s="3">
        <v>1.8700000000000001E-2</v>
      </c>
      <c r="AN34" s="3">
        <v>4.7000000000000002E-3</v>
      </c>
      <c r="AO34" s="3">
        <v>9.1999999999999998E-3</v>
      </c>
      <c r="AP34" s="3">
        <v>9.2999999999999992E-3</v>
      </c>
      <c r="AQ34" s="3">
        <v>2.64E-2</v>
      </c>
      <c r="AR34" s="3">
        <v>1.4E-2</v>
      </c>
      <c r="AS34" s="3">
        <v>2.3300000000000001E-2</v>
      </c>
      <c r="AT34" s="3">
        <v>1.4E-2</v>
      </c>
      <c r="AU34" s="3">
        <v>1.8700000000000001E-2</v>
      </c>
      <c r="AV34" s="3">
        <v>1.4E-2</v>
      </c>
      <c r="AW34" s="3"/>
      <c r="AX34" s="3"/>
      <c r="AY34" s="3">
        <v>3.1E-2</v>
      </c>
      <c r="AZ34" s="3">
        <v>4.87E-2</v>
      </c>
      <c r="BA34" s="3">
        <v>6.8400000000000002E-2</v>
      </c>
      <c r="BB34" s="3">
        <v>6.9000000000000006E-2</v>
      </c>
      <c r="BC34" s="3">
        <v>9.5000000000000001E-2</v>
      </c>
      <c r="BD34" s="3">
        <v>5.0999999999999997E-2</v>
      </c>
      <c r="BE34" s="3">
        <v>0.04</v>
      </c>
      <c r="BF34" s="3">
        <v>0.1042</v>
      </c>
      <c r="BG34" s="3">
        <v>6.5600000000000006E-2</v>
      </c>
      <c r="BH34" s="3">
        <v>8.8000000000000005E-3</v>
      </c>
      <c r="BI34" s="3"/>
      <c r="BJ34" s="3"/>
      <c r="BK34" s="3">
        <v>3.2000000000000001E-2</v>
      </c>
      <c r="BL34" s="3">
        <v>1.9599999999999999E-2</v>
      </c>
      <c r="BM34" s="3">
        <v>1.2999999999999999E-2</v>
      </c>
      <c r="BN34" s="3">
        <v>1.3100000000000001E-2</v>
      </c>
      <c r="BO34" s="3">
        <v>2.1499999999999998E-2</v>
      </c>
      <c r="BP34" s="3">
        <v>1.38E-2</v>
      </c>
      <c r="BQ34" s="3">
        <v>1.9699999999999999E-2</v>
      </c>
      <c r="BR34" s="3">
        <v>3.2800000000000003E-2</v>
      </c>
      <c r="BS34" s="3">
        <v>1.2999999999999999E-2</v>
      </c>
      <c r="BT34" s="3">
        <v>6.4999999999999997E-3</v>
      </c>
      <c r="BU34" s="3"/>
      <c r="BV34" s="3"/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/>
      <c r="CH34" s="3"/>
      <c r="CI34" s="3">
        <v>1.4449999999999999E-2</v>
      </c>
      <c r="CJ34" s="3">
        <v>1.0200000000000001E-2</v>
      </c>
      <c r="CK34" s="3">
        <v>8.1499999999999993E-3</v>
      </c>
      <c r="CL34" s="3">
        <v>6.1500000000000001E-3</v>
      </c>
      <c r="CM34" s="3">
        <v>6.4000000000000003E-3</v>
      </c>
      <c r="CN34" s="3">
        <v>1.04E-2</v>
      </c>
      <c r="CO34" s="3">
        <v>9.7999999999999997E-3</v>
      </c>
      <c r="CP34" s="3">
        <v>8.0999999999999996E-3</v>
      </c>
      <c r="CQ34" s="3">
        <v>1.0800000000000001E-2</v>
      </c>
      <c r="CR34" s="3">
        <v>6.45E-3</v>
      </c>
      <c r="CS34" s="3"/>
      <c r="CT34" s="3"/>
      <c r="CU34" s="3">
        <v>1.4149999999999999E-2</v>
      </c>
      <c r="CV34" s="3">
        <v>1.6750000000000001E-2</v>
      </c>
      <c r="CW34" s="3">
        <v>7.0499999999999998E-3</v>
      </c>
      <c r="CX34" s="3">
        <v>1.1849999999999999E-2</v>
      </c>
      <c r="CY34" s="3">
        <v>9.4000000000000004E-3</v>
      </c>
      <c r="CZ34" s="3">
        <v>6.6E-3</v>
      </c>
      <c r="DA34" s="3">
        <v>1.8800000000000001E-2</v>
      </c>
      <c r="DB34" s="3">
        <v>1.41E-2</v>
      </c>
      <c r="DC34" s="3">
        <v>1.4749999999999999E-2</v>
      </c>
      <c r="DD34" s="3">
        <v>1.4149999999999999E-2</v>
      </c>
    </row>
    <row r="35" spans="1:132" ht="15" thickBot="1" x14ac:dyDescent="0.35">
      <c r="B35" s="3">
        <v>0.1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/>
      <c r="N35" s="3"/>
      <c r="O35" s="3">
        <v>2.5000000000000001E-3</v>
      </c>
      <c r="P35" s="3">
        <v>1.5E-3</v>
      </c>
      <c r="Q35" s="3">
        <v>2E-3</v>
      </c>
      <c r="R35" s="3">
        <v>1.5E-3</v>
      </c>
      <c r="S35" s="3">
        <v>1.5E-3</v>
      </c>
      <c r="T35" s="3">
        <v>2E-3</v>
      </c>
      <c r="U35" s="3">
        <v>1E-3</v>
      </c>
      <c r="V35" s="3">
        <v>1.5E-3</v>
      </c>
      <c r="W35" s="3">
        <v>2E-3</v>
      </c>
      <c r="X35" s="3">
        <v>2.0999999999999999E-3</v>
      </c>
      <c r="Y35" s="3"/>
      <c r="Z35" s="3"/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/>
      <c r="AL35" s="3"/>
      <c r="AM35" s="3">
        <v>5.7999999999999996E-3</v>
      </c>
      <c r="AN35" s="3">
        <v>2.0500000000000001E-2</v>
      </c>
      <c r="AO35" s="3">
        <v>1.7399999999999999E-2</v>
      </c>
      <c r="AP35" s="3">
        <v>2.3E-2</v>
      </c>
      <c r="AQ35" s="3">
        <v>1.1599999999999999E-2</v>
      </c>
      <c r="AR35" s="3">
        <v>2.3199999999999998E-2</v>
      </c>
      <c r="AS35" s="3">
        <v>1.15E-2</v>
      </c>
      <c r="AT35" s="3">
        <v>1.7100000000000001E-2</v>
      </c>
      <c r="AU35" s="3">
        <v>2.9000000000000001E-2</v>
      </c>
      <c r="AV35" s="3">
        <v>2.8899999999999999E-2</v>
      </c>
      <c r="AW35" s="3"/>
      <c r="AX35" s="3"/>
      <c r="AY35" s="3">
        <v>0.495</v>
      </c>
      <c r="AZ35" s="3">
        <v>0.49120000000000003</v>
      </c>
      <c r="BA35" s="3">
        <v>0.4884</v>
      </c>
      <c r="BB35" s="3">
        <v>0.48370000000000002</v>
      </c>
      <c r="BC35" s="3">
        <v>0.48209999999999997</v>
      </c>
      <c r="BD35" s="3">
        <v>0.48659999999999998</v>
      </c>
      <c r="BE35" s="3">
        <v>0.49209999999999998</v>
      </c>
      <c r="BF35" s="3">
        <v>0.48770000000000002</v>
      </c>
      <c r="BG35" s="3">
        <v>0.4914</v>
      </c>
      <c r="BH35" s="3">
        <v>0.48770000000000002</v>
      </c>
      <c r="BI35" s="3"/>
      <c r="BJ35" s="3"/>
      <c r="BK35" s="3">
        <v>2.3400000000000001E-2</v>
      </c>
      <c r="BL35" s="3">
        <v>3.04E-2</v>
      </c>
      <c r="BM35" s="3">
        <v>2.3300000000000001E-2</v>
      </c>
      <c r="BN35" s="3">
        <v>1.5599999999999999E-2</v>
      </c>
      <c r="BO35" s="3">
        <v>3.8600000000000002E-2</v>
      </c>
      <c r="BP35" s="3">
        <v>3.1E-2</v>
      </c>
      <c r="BQ35" s="3">
        <v>1.6500000000000001E-2</v>
      </c>
      <c r="BR35" s="3">
        <v>2.3300000000000001E-2</v>
      </c>
      <c r="BS35" s="3">
        <v>5.04E-2</v>
      </c>
      <c r="BT35" s="3">
        <v>1.9900000000000001E-2</v>
      </c>
      <c r="BU35" s="3"/>
      <c r="BV35" s="3"/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/>
      <c r="CH35" s="3"/>
      <c r="CI35" s="3">
        <v>1.125E-2</v>
      </c>
      <c r="CJ35" s="3">
        <v>1.4E-2</v>
      </c>
      <c r="CK35" s="3">
        <v>8.5999999999999993E-2</v>
      </c>
      <c r="CL35" s="3">
        <v>1.35E-2</v>
      </c>
      <c r="CM35" s="3">
        <v>8.7499999999999994E-2</v>
      </c>
      <c r="CN35" s="3">
        <v>1.4E-2</v>
      </c>
      <c r="CO35" s="3">
        <v>8.6499999999999997E-3</v>
      </c>
      <c r="CP35" s="3">
        <v>7.45E-3</v>
      </c>
      <c r="CQ35" s="3">
        <v>1.04E-2</v>
      </c>
      <c r="CR35" s="3">
        <v>1.06E-2</v>
      </c>
      <c r="CS35" s="3"/>
      <c r="CT35" s="3"/>
      <c r="CU35" s="3">
        <v>1.7399999999999999E-2</v>
      </c>
      <c r="CV35" s="3">
        <v>1.49E-2</v>
      </c>
      <c r="CW35" s="3">
        <v>1.255E-2</v>
      </c>
      <c r="CX35" s="3">
        <v>1.515E-2</v>
      </c>
      <c r="CY35" s="3">
        <v>0.01</v>
      </c>
      <c r="CZ35" s="3">
        <v>1.7500000000000002E-2</v>
      </c>
      <c r="DA35" s="3">
        <v>0.02</v>
      </c>
      <c r="DB35" s="3">
        <v>0.1245</v>
      </c>
      <c r="DC35" s="3">
        <v>2.2499999999999999E-2</v>
      </c>
      <c r="DD35" s="3">
        <v>2.315E-2</v>
      </c>
    </row>
    <row r="36" spans="1:132" x14ac:dyDescent="0.3">
      <c r="B36" s="6"/>
      <c r="AC36" t="s">
        <v>32</v>
      </c>
      <c r="AF36" t="s">
        <v>44</v>
      </c>
      <c r="BZ36" t="s">
        <v>45</v>
      </c>
      <c r="CI36" t="s">
        <v>46</v>
      </c>
    </row>
    <row r="39" spans="1:132" x14ac:dyDescent="0.3">
      <c r="A39" t="s">
        <v>26</v>
      </c>
    </row>
    <row r="40" spans="1:132" x14ac:dyDescent="0.3">
      <c r="B40" t="s">
        <v>27</v>
      </c>
    </row>
    <row r="41" spans="1:132" x14ac:dyDescent="0.3">
      <c r="C41" t="s">
        <v>28</v>
      </c>
    </row>
    <row r="42" spans="1:132" ht="15" thickBot="1" x14ac:dyDescent="0.35"/>
    <row r="43" spans="1:132" ht="43.8" thickBot="1" x14ac:dyDescent="0.35">
      <c r="B43" s="3" t="s">
        <v>29</v>
      </c>
      <c r="C43" s="13">
        <v>0</v>
      </c>
      <c r="D43" s="14"/>
      <c r="E43" s="14"/>
      <c r="F43" s="14"/>
      <c r="G43" s="14"/>
      <c r="H43" s="14"/>
      <c r="I43" s="14"/>
      <c r="J43" s="14"/>
      <c r="K43" s="14"/>
      <c r="L43" s="15"/>
      <c r="M43" s="8"/>
      <c r="N43" s="8"/>
      <c r="O43" s="13">
        <v>0.1</v>
      </c>
      <c r="P43" s="14"/>
      <c r="Q43" s="14"/>
      <c r="R43" s="14"/>
      <c r="S43" s="14"/>
      <c r="T43" s="14"/>
      <c r="U43" s="14"/>
      <c r="V43" s="14"/>
      <c r="W43" s="14"/>
      <c r="X43" s="15"/>
      <c r="Y43" s="8"/>
      <c r="Z43" s="8"/>
      <c r="AA43" s="13">
        <v>0.2</v>
      </c>
      <c r="AB43" s="14"/>
      <c r="AC43" s="14"/>
      <c r="AD43" s="14"/>
      <c r="AE43" s="14"/>
      <c r="AF43" s="14"/>
      <c r="AG43" s="14"/>
      <c r="AH43" s="14"/>
      <c r="AI43" s="14"/>
      <c r="AJ43" s="15"/>
      <c r="AK43" s="8"/>
      <c r="AL43" s="8"/>
      <c r="AM43" s="13">
        <v>0.3</v>
      </c>
      <c r="AN43" s="14"/>
      <c r="AO43" s="14"/>
      <c r="AP43" s="14"/>
      <c r="AQ43" s="14"/>
      <c r="AR43" s="14"/>
      <c r="AS43" s="14"/>
      <c r="AT43" s="14"/>
      <c r="AU43" s="14"/>
      <c r="AV43" s="15"/>
      <c r="AW43" s="8"/>
      <c r="AX43" s="8"/>
      <c r="AY43" s="13">
        <v>0.4</v>
      </c>
      <c r="AZ43" s="14"/>
      <c r="BA43" s="14"/>
      <c r="BB43" s="14"/>
      <c r="BC43" s="14"/>
      <c r="BD43" s="14"/>
      <c r="BE43" s="14"/>
      <c r="BF43" s="14"/>
      <c r="BG43" s="14"/>
      <c r="BH43" s="15"/>
      <c r="BI43" s="8"/>
      <c r="BJ43" s="8"/>
      <c r="BK43" s="13">
        <v>0.5</v>
      </c>
      <c r="BL43" s="14"/>
      <c r="BM43" s="14"/>
      <c r="BN43" s="14"/>
      <c r="BO43" s="14"/>
      <c r="BP43" s="14"/>
      <c r="BQ43" s="14"/>
      <c r="BR43" s="14"/>
      <c r="BS43" s="14"/>
      <c r="BT43" s="15"/>
      <c r="BV43" s="8"/>
      <c r="BW43" s="16">
        <v>0.6</v>
      </c>
      <c r="BX43" s="17"/>
      <c r="BY43" s="17"/>
      <c r="BZ43" s="17"/>
      <c r="CA43" s="17"/>
      <c r="CB43" s="17"/>
      <c r="CC43" s="17"/>
      <c r="CD43" s="17"/>
      <c r="CE43" s="17"/>
      <c r="CF43" s="18"/>
      <c r="CH43" s="8"/>
      <c r="CI43" s="16">
        <v>0.7</v>
      </c>
      <c r="CJ43" s="17"/>
      <c r="CK43" s="17"/>
      <c r="CL43" s="17"/>
      <c r="CM43" s="17"/>
      <c r="CN43" s="17"/>
      <c r="CO43" s="17"/>
      <c r="CP43" s="17"/>
      <c r="CQ43" s="17"/>
      <c r="CR43" s="18"/>
      <c r="CT43" s="8"/>
      <c r="CU43" s="17">
        <v>0.8</v>
      </c>
      <c r="CV43" s="17"/>
      <c r="CW43" s="17"/>
      <c r="CX43" s="17"/>
      <c r="CY43" s="17"/>
      <c r="CZ43" s="17"/>
      <c r="DA43" s="17"/>
      <c r="DB43" s="17"/>
      <c r="DC43" s="17"/>
      <c r="DD43" s="18"/>
      <c r="DF43" s="8"/>
      <c r="DG43" s="17">
        <v>0.9</v>
      </c>
      <c r="DH43" s="17"/>
      <c r="DI43" s="17"/>
      <c r="DJ43" s="17"/>
      <c r="DK43" s="17"/>
      <c r="DL43" s="17"/>
      <c r="DM43" s="17"/>
      <c r="DN43" s="17"/>
      <c r="DO43" s="17"/>
      <c r="DP43" s="18"/>
      <c r="DR43" s="8"/>
      <c r="DS43" s="19">
        <v>1</v>
      </c>
      <c r="DT43" s="20"/>
      <c r="DU43" s="20"/>
      <c r="DV43" s="20"/>
      <c r="DW43" s="20"/>
      <c r="DX43" s="20"/>
      <c r="DY43" s="20"/>
      <c r="DZ43" s="20"/>
      <c r="EA43" s="20"/>
      <c r="EB43" s="20"/>
    </row>
    <row r="44" spans="1:132" ht="15" thickBot="1" x14ac:dyDescent="0.35">
      <c r="B44" s="3">
        <v>0.5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/>
      <c r="N44" s="3"/>
      <c r="O44" s="3">
        <v>5.5000000000000003E-4</v>
      </c>
      <c r="P44" s="3">
        <v>8.4999999999999995E-4</v>
      </c>
      <c r="Q44" s="3">
        <v>1.2999999999999999E-3</v>
      </c>
      <c r="R44" s="3">
        <v>7.5000000000000002E-4</v>
      </c>
      <c r="S44" s="3">
        <v>8.0000000000000004E-4</v>
      </c>
      <c r="T44" s="3">
        <v>6.9999999999999999E-4</v>
      </c>
      <c r="U44" s="3">
        <v>8.9999999999999998E-4</v>
      </c>
      <c r="V44" s="3">
        <v>7.5000000000000002E-4</v>
      </c>
      <c r="W44" s="3">
        <v>1.15E-3</v>
      </c>
      <c r="X44" s="3">
        <v>9.5E-4</v>
      </c>
      <c r="Y44" s="3"/>
      <c r="Z44" s="3"/>
      <c r="AA44" s="3">
        <v>7.1999999999999998E-3</v>
      </c>
      <c r="AB44" s="3">
        <v>1.205E-2</v>
      </c>
      <c r="AC44" s="3">
        <v>7.1999999999999998E-3</v>
      </c>
      <c r="AD44" s="3">
        <v>1.205E-2</v>
      </c>
      <c r="AE44" s="3">
        <v>3.15E-3</v>
      </c>
      <c r="AF44" s="3">
        <v>9.7000000000000003E-3</v>
      </c>
      <c r="AG44" s="3">
        <v>3.5999999999999999E-3</v>
      </c>
      <c r="AH44" s="3">
        <v>7.1999999999999998E-3</v>
      </c>
      <c r="AI44" s="3">
        <v>1.2E-2</v>
      </c>
      <c r="AJ44" s="3">
        <v>6.0499999999999998E-3</v>
      </c>
      <c r="AK44" s="3"/>
      <c r="AL44" s="3"/>
      <c r="AM44" s="3">
        <v>6.3499999999999997E-3</v>
      </c>
      <c r="AN44" s="3">
        <v>1.15E-2</v>
      </c>
      <c r="AO44" s="3">
        <v>4.7999999999999996E-3</v>
      </c>
      <c r="AP44" s="3">
        <v>1.12E-2</v>
      </c>
      <c r="AQ44" s="3">
        <v>8.0000000000000002E-3</v>
      </c>
      <c r="AR44" s="3">
        <v>1.2800000000000001E-2</v>
      </c>
      <c r="AS44" s="3">
        <v>1.12E-2</v>
      </c>
      <c r="AT44" s="3">
        <v>7.9500000000000005E-3</v>
      </c>
      <c r="AU44" s="3">
        <v>6.3499999999999997E-3</v>
      </c>
      <c r="AV44" s="3">
        <v>1.2749999999999999E-2</v>
      </c>
      <c r="AW44" s="3"/>
      <c r="AX44" s="3"/>
      <c r="AY44" s="3">
        <v>3.4499999999999999E-3</v>
      </c>
      <c r="AZ44" s="3">
        <v>4.4999999999999997E-3</v>
      </c>
      <c r="BA44" s="3">
        <v>3.3999999999999998E-3</v>
      </c>
      <c r="BB44" s="3">
        <v>3.8E-3</v>
      </c>
      <c r="BC44" s="3">
        <v>2.9499999999999999E-3</v>
      </c>
      <c r="BD44" s="3">
        <v>2.3999999999999998E-3</v>
      </c>
      <c r="BE44" s="3">
        <v>1.9499999999999999E-3</v>
      </c>
      <c r="BF44" s="3">
        <v>3.5000000000000001E-3</v>
      </c>
      <c r="BG44" s="3">
        <v>2E-3</v>
      </c>
      <c r="BH44" s="3">
        <v>4.8999999999999998E-3</v>
      </c>
      <c r="BI44" s="3"/>
      <c r="BJ44" s="3"/>
      <c r="BK44" s="9">
        <v>1.15E-2</v>
      </c>
      <c r="BL44" s="9">
        <v>6.3E-3</v>
      </c>
      <c r="BM44" s="9">
        <v>1.095E-2</v>
      </c>
      <c r="BN44" s="9">
        <v>4.7000000000000002E-3</v>
      </c>
      <c r="BO44" s="9">
        <v>9.4999999999999998E-3</v>
      </c>
      <c r="BP44" s="9">
        <v>9.5999999999999992E-3</v>
      </c>
      <c r="BQ44" s="9">
        <v>6.4000000000000003E-3</v>
      </c>
      <c r="BR44" s="9">
        <v>1.26E-2</v>
      </c>
      <c r="BS44" s="9">
        <v>1.4149999999999999E-2</v>
      </c>
      <c r="BT44" s="9">
        <v>7.7999999999999996E-3</v>
      </c>
      <c r="BU44" s="3"/>
      <c r="BV44" s="3"/>
      <c r="BW44" s="3">
        <v>3.9500000000000004E-3</v>
      </c>
      <c r="BX44" s="3">
        <v>2.5999999999999999E-3</v>
      </c>
      <c r="BY44" s="3">
        <v>4.5500000000000002E-3</v>
      </c>
      <c r="BZ44" s="3">
        <v>3.2499999999999999E-3</v>
      </c>
      <c r="CA44" s="3">
        <v>4.0000000000000001E-3</v>
      </c>
      <c r="CB44" s="3">
        <v>1.9499999999999999E-3</v>
      </c>
      <c r="CC44" s="3">
        <v>2.5999999999999999E-3</v>
      </c>
      <c r="CD44" s="3">
        <v>5.9500000000000004E-3</v>
      </c>
      <c r="CE44" s="3">
        <v>4.65E-2</v>
      </c>
      <c r="CF44" s="3">
        <v>3.8999999999999998E-3</v>
      </c>
      <c r="CG44" s="3"/>
      <c r="CH44" s="3"/>
      <c r="CI44" s="3">
        <v>1.2500000000000001E-2</v>
      </c>
      <c r="CJ44" s="3">
        <v>1.2800000000000001E-2</v>
      </c>
      <c r="CK44" s="3">
        <v>1.72E-2</v>
      </c>
      <c r="CL44" s="3">
        <v>1.2800000000000001E-2</v>
      </c>
      <c r="CM44" s="3">
        <v>8.5000000000000006E-3</v>
      </c>
      <c r="CN44" s="3">
        <v>1.2749999999999999E-2</v>
      </c>
      <c r="CO44" s="3">
        <v>6.3499999999999997E-3</v>
      </c>
      <c r="CP44" s="3">
        <v>1.7250000000000001E-2</v>
      </c>
      <c r="CQ44" s="3">
        <v>1.285E-2</v>
      </c>
      <c r="CR44" s="3">
        <v>6.3500000000000004E-4</v>
      </c>
      <c r="CS44" s="3" t="s">
        <v>30</v>
      </c>
      <c r="CT44" s="3"/>
      <c r="CU44" s="3">
        <v>1.345E-2</v>
      </c>
      <c r="CV44" s="3">
        <v>1.52E-2</v>
      </c>
      <c r="CW44" s="3">
        <v>7.6E-3</v>
      </c>
      <c r="CX44" s="3">
        <v>7.5500000000000003E-3</v>
      </c>
      <c r="CY44" s="3">
        <v>1.3350000000000001E-2</v>
      </c>
      <c r="CZ44" s="3">
        <v>5.7000000000000002E-3</v>
      </c>
      <c r="DA44" s="3">
        <v>1.15E-2</v>
      </c>
      <c r="DB44" s="3">
        <v>1.52E-2</v>
      </c>
      <c r="DC44" s="3">
        <v>9.5499999999999995E-3</v>
      </c>
      <c r="DD44" s="3">
        <v>1.125E-2</v>
      </c>
      <c r="DE44" s="3"/>
      <c r="DF44" s="3"/>
      <c r="DG44" s="3">
        <v>4.4000000000000003E-3</v>
      </c>
      <c r="DH44" s="3">
        <v>3.0000000000000001E-3</v>
      </c>
      <c r="DI44" s="3">
        <v>2.3E-3</v>
      </c>
      <c r="DJ44" s="3">
        <v>4.4999999999999997E-3</v>
      </c>
      <c r="DK44" s="3">
        <v>5.1500000000000001E-3</v>
      </c>
      <c r="DL44" s="3">
        <v>3.7499999999999999E-3</v>
      </c>
      <c r="DM44" s="3">
        <v>4.2500000000000003E-3</v>
      </c>
      <c r="DN44" s="3">
        <v>4.45E-3</v>
      </c>
      <c r="DO44" s="3">
        <v>6.7000000000000002E-3</v>
      </c>
      <c r="DP44" s="3">
        <v>2.9499999999999999E-3</v>
      </c>
      <c r="DQ44" s="3"/>
      <c r="DR44" s="3"/>
      <c r="DS44" s="3">
        <v>1.865E-2</v>
      </c>
      <c r="DT44" s="3">
        <v>1.7500000000000002E-2</v>
      </c>
      <c r="DU44" s="3">
        <v>0.01</v>
      </c>
      <c r="DV44" s="3">
        <v>1.4999999999999999E-2</v>
      </c>
      <c r="DW44" s="3">
        <v>2.01E-2</v>
      </c>
      <c r="DX44" s="3">
        <v>1.5100000000000001E-2</v>
      </c>
      <c r="DY44" s="3">
        <v>1.2500000000000001E-2</v>
      </c>
      <c r="DZ44" s="3">
        <v>1.5049999999999999E-2</v>
      </c>
      <c r="EA44" s="3">
        <v>1.755E-2</v>
      </c>
      <c r="EB44" s="3">
        <v>7.4999999999999997E-3</v>
      </c>
    </row>
    <row r="45" spans="1:132" ht="15" thickBot="1" x14ac:dyDescent="0.35">
      <c r="B45" s="3">
        <v>0.6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/>
      <c r="N45" s="3"/>
      <c r="O45" s="3">
        <v>7.5000000000000002E-4</v>
      </c>
      <c r="P45" s="3">
        <v>8.9999999999999998E-4</v>
      </c>
      <c r="Q45" s="3">
        <v>1.0499999999999999E-3</v>
      </c>
      <c r="R45" s="3">
        <v>4.4999999999999999E-4</v>
      </c>
      <c r="S45" s="3">
        <v>8.9999999999999998E-4</v>
      </c>
      <c r="T45" s="3">
        <v>1.0499999999999999E-3</v>
      </c>
      <c r="U45" s="3">
        <v>8.9999999999999993E-3</v>
      </c>
      <c r="V45" s="3">
        <v>1.1999999999999999E-3</v>
      </c>
      <c r="W45" s="3">
        <v>1.2999999999999999E-3</v>
      </c>
      <c r="X45" s="3">
        <v>6.4999999999999997E-4</v>
      </c>
      <c r="Y45" s="3"/>
      <c r="Z45" s="3"/>
      <c r="AA45" s="3">
        <v>6.4000000000000003E-3</v>
      </c>
      <c r="AB45" s="3">
        <v>1.44E-2</v>
      </c>
      <c r="AC45" s="3">
        <v>1.4449999999999999E-2</v>
      </c>
      <c r="AD45" s="3">
        <v>1.1299999999999999E-2</v>
      </c>
      <c r="AE45" s="3">
        <v>4.7999999999999996E-3</v>
      </c>
      <c r="AF45" s="3">
        <v>1.1299999999999999E-2</v>
      </c>
      <c r="AG45" s="3">
        <v>9.6500000000000006E-3</v>
      </c>
      <c r="AH45" s="3">
        <v>1.12E-2</v>
      </c>
      <c r="AI45" s="3">
        <v>1.295E-2</v>
      </c>
      <c r="AJ45" s="3">
        <v>8.0499999999999999E-3</v>
      </c>
      <c r="AK45" s="3"/>
      <c r="AL45" s="3"/>
      <c r="AM45" s="3">
        <v>9.5999999999999992E-3</v>
      </c>
      <c r="AN45" s="3">
        <v>1.025E-2</v>
      </c>
      <c r="AO45" s="3">
        <v>8.2500000000000004E-3</v>
      </c>
      <c r="AP45" s="3">
        <v>1.4449999999999999E-2</v>
      </c>
      <c r="AQ45" s="3">
        <v>1.2449999999999999E-2</v>
      </c>
      <c r="AR45" s="3">
        <v>1.23E-2</v>
      </c>
      <c r="AS45" s="3">
        <v>1.435E-2</v>
      </c>
      <c r="AT45" s="3">
        <v>1.6500000000000001E-2</v>
      </c>
      <c r="AU45" s="3">
        <v>1.4449999999999999E-2</v>
      </c>
      <c r="AV45" s="3">
        <v>1.2500000000000001E-2</v>
      </c>
      <c r="AW45" s="3"/>
      <c r="AX45" s="3"/>
      <c r="AY45" s="3">
        <v>4.6499999999999996E-3</v>
      </c>
      <c r="AZ45" s="3">
        <v>2.9499999999999999E-3</v>
      </c>
      <c r="BA45" s="3">
        <v>2.3E-3</v>
      </c>
      <c r="BB45" s="3">
        <v>3.3500000000000001E-3</v>
      </c>
      <c r="BC45" s="3">
        <v>4.4000000000000003E-3</v>
      </c>
      <c r="BD45" s="3">
        <v>3.5000000000000001E-3</v>
      </c>
      <c r="BE45" s="3">
        <v>3.4499999999999999E-3</v>
      </c>
      <c r="BF45" s="3">
        <v>2.3449999999999999E-3</v>
      </c>
      <c r="BG45" s="3">
        <v>4.0000000000000001E-3</v>
      </c>
      <c r="BH45" s="3">
        <v>5.0000000000000001E-3</v>
      </c>
      <c r="BI45" s="3"/>
      <c r="BJ45" s="3"/>
      <c r="BK45" s="3">
        <v>9.1000000000000004E-3</v>
      </c>
      <c r="BL45" s="3">
        <v>7.2500000000000004E-3</v>
      </c>
      <c r="BM45" s="3">
        <v>1.2749999999999999E-2</v>
      </c>
      <c r="BN45" s="3">
        <v>1.0800000000000001E-2</v>
      </c>
      <c r="BO45" s="3">
        <v>1.265E-2</v>
      </c>
      <c r="BP45" s="3">
        <v>1.085E-2</v>
      </c>
      <c r="BQ45" s="3">
        <v>0.109</v>
      </c>
      <c r="BR45" s="3">
        <v>1.265E-2</v>
      </c>
      <c r="BS45" s="3">
        <v>1.26E-2</v>
      </c>
      <c r="BT45" s="3">
        <v>1.44E-2</v>
      </c>
      <c r="BU45" s="3"/>
      <c r="BV45" s="3"/>
      <c r="BW45" s="3">
        <v>4.5999999999999999E-3</v>
      </c>
      <c r="BX45" s="3">
        <v>5.45E-3</v>
      </c>
      <c r="BY45" s="3">
        <v>5.5999999999999999E-3</v>
      </c>
      <c r="BZ45" s="3">
        <v>7.45E-3</v>
      </c>
      <c r="CA45" s="3">
        <v>6.3E-3</v>
      </c>
      <c r="CB45" s="3">
        <v>4.45E-3</v>
      </c>
      <c r="CC45" s="3">
        <v>4.5999999999999999E-3</v>
      </c>
      <c r="CD45" s="3">
        <v>3.7499999999999999E-3</v>
      </c>
      <c r="CE45" s="3">
        <v>5.5999999999999999E-3</v>
      </c>
      <c r="CF45" s="3">
        <v>2.3999999999999998E-3</v>
      </c>
      <c r="CG45" s="3"/>
      <c r="CH45" s="3"/>
      <c r="CI45" s="3">
        <v>1.55E-2</v>
      </c>
      <c r="CJ45" s="3">
        <v>1.7999999999999999E-2</v>
      </c>
      <c r="CK45" s="3">
        <v>1.6250000000000001E-2</v>
      </c>
      <c r="CL45" s="3">
        <v>7.5500000000000003E-3</v>
      </c>
      <c r="CM45" s="3">
        <v>2.1649999999999999E-2</v>
      </c>
      <c r="CN45" s="3">
        <v>1.55E-2</v>
      </c>
      <c r="CO45" s="3">
        <v>1.32E-2</v>
      </c>
      <c r="CP45" s="3">
        <v>2.3099999999999999E-2</v>
      </c>
      <c r="CQ45" s="3">
        <v>4.4999999999999998E-2</v>
      </c>
      <c r="CR45" s="3">
        <v>1.285E-2</v>
      </c>
      <c r="CS45" s="3"/>
      <c r="CT45" s="3"/>
      <c r="CU45" s="3">
        <v>9.1000000000000004E-3</v>
      </c>
      <c r="CV45" s="3">
        <v>1.8249999999999999E-2</v>
      </c>
      <c r="CW45" s="3">
        <v>1.1350000000000001E-2</v>
      </c>
      <c r="CX45" s="3" t="s">
        <v>48</v>
      </c>
      <c r="CY45" s="3">
        <v>1385</v>
      </c>
      <c r="CZ45" s="3">
        <v>9.1500000000000001E-3</v>
      </c>
      <c r="DA45" s="3">
        <v>1.84E-2</v>
      </c>
      <c r="DB45" s="3">
        <v>2.5000000000000001E-2</v>
      </c>
      <c r="DC45" s="3">
        <v>2.0500000000000001E-2</v>
      </c>
      <c r="DD45" s="3">
        <v>1.355E-2</v>
      </c>
      <c r="DE45" s="3"/>
      <c r="DF45" s="3"/>
      <c r="DG45" s="3">
        <v>5.4000000000000003E-3</v>
      </c>
      <c r="DH45" s="3">
        <v>6.3E-3</v>
      </c>
      <c r="DI45" s="3">
        <v>4.45E-3</v>
      </c>
      <c r="DJ45" s="3">
        <v>5.3499999999999997E-3</v>
      </c>
      <c r="DK45" s="3">
        <v>5.3E-3</v>
      </c>
      <c r="DL45" s="3">
        <v>8.0999999999999996E-3</v>
      </c>
      <c r="DM45" s="3">
        <v>5.4000000000000003E-3</v>
      </c>
      <c r="DN45" s="3">
        <v>6.3E-3</v>
      </c>
      <c r="DO45" s="3">
        <v>3.6900000000000001E-3</v>
      </c>
      <c r="DP45" s="3">
        <v>5.3E-3</v>
      </c>
      <c r="DQ45" s="3"/>
      <c r="DR45" s="3"/>
      <c r="DS45" s="3">
        <v>2.1600000000000001E-2</v>
      </c>
      <c r="DT45" s="3">
        <v>2.1700000000000001E-2</v>
      </c>
      <c r="DU45" s="3">
        <v>2.41E-2</v>
      </c>
      <c r="DV45" s="3">
        <v>1.9900000000000001E-2</v>
      </c>
      <c r="DW45" s="3">
        <v>1.7999999999999999E-2</v>
      </c>
      <c r="DX45" s="3">
        <v>1.5100000000000001E-2</v>
      </c>
      <c r="DY45" s="3">
        <v>1.8249999999999999E-2</v>
      </c>
      <c r="DZ45" s="3">
        <v>0.1515</v>
      </c>
      <c r="EA45" s="3">
        <v>1.2200000000000001E-2</v>
      </c>
      <c r="EB45" s="3">
        <v>2.1299999999999999E-2</v>
      </c>
    </row>
    <row r="46" spans="1:132" ht="15" thickBot="1" x14ac:dyDescent="0.35">
      <c r="B46" s="3">
        <v>0.7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/>
      <c r="N46" s="3"/>
      <c r="O46" s="3">
        <v>1.65E-3</v>
      </c>
      <c r="P46" s="3">
        <v>8.0000000000000004E-4</v>
      </c>
      <c r="Q46" s="3">
        <v>1.5E-3</v>
      </c>
      <c r="R46" s="3">
        <v>8.0000000000000004E-4</v>
      </c>
      <c r="S46" s="3">
        <v>1.4499999999999999E-3</v>
      </c>
      <c r="T46" s="3">
        <v>1.15E-3</v>
      </c>
      <c r="U46" s="3">
        <v>5.5000000000000003E-4</v>
      </c>
      <c r="V46" s="3">
        <v>1.6999999999999999E-3</v>
      </c>
      <c r="W46" s="3">
        <v>1.1000000000000001E-3</v>
      </c>
      <c r="X46" s="3">
        <v>1.3500000000000001E-3</v>
      </c>
      <c r="Y46" s="3"/>
      <c r="Z46" s="3"/>
      <c r="AA46" s="3">
        <v>8.0499999999999999E-3</v>
      </c>
      <c r="AB46" s="3">
        <v>1.47E-2</v>
      </c>
      <c r="AC46" s="3">
        <v>1.6750000000000001E-2</v>
      </c>
      <c r="AD46" s="3">
        <v>1.18E-2</v>
      </c>
      <c r="AE46" s="3">
        <v>1.6799999999999999E-2</v>
      </c>
      <c r="AF46" s="3">
        <v>8.3999999999999995E-3</v>
      </c>
      <c r="AG46" s="3">
        <v>1.465E-2</v>
      </c>
      <c r="AH46" s="3">
        <v>9.6500000000000006E-3</v>
      </c>
      <c r="AI46" s="3">
        <v>1.6799999999999999E-2</v>
      </c>
      <c r="AJ46" s="3">
        <v>1.8800000000000001E-2</v>
      </c>
      <c r="AK46" s="3"/>
      <c r="AL46" s="3"/>
      <c r="AM46" s="3">
        <v>1.545E-2</v>
      </c>
      <c r="AN46" s="3">
        <v>1.295E-2</v>
      </c>
      <c r="AO46" s="3">
        <v>1.8200000000000001E-2</v>
      </c>
      <c r="AP46" s="3">
        <v>2.1499999999999998E-2</v>
      </c>
      <c r="AQ46" s="3">
        <v>1.485E-2</v>
      </c>
      <c r="AR46" s="3">
        <v>2.0650000000000002E-2</v>
      </c>
      <c r="AS46" s="3">
        <v>1.6400000000000001E-2</v>
      </c>
      <c r="AT46" s="3">
        <v>1.8149999999999999E-2</v>
      </c>
      <c r="AU46" s="3">
        <v>1.04E-2</v>
      </c>
      <c r="AV46" s="3">
        <v>7.7999999999999996E-3</v>
      </c>
      <c r="AW46" s="3"/>
      <c r="AX46" s="3"/>
      <c r="AY46" s="3">
        <v>4.0499999999999998E-3</v>
      </c>
      <c r="AZ46" s="3">
        <v>3.3999999999999998E-3</v>
      </c>
      <c r="BA46" s="3">
        <v>1.2999999999999999E-3</v>
      </c>
      <c r="BB46" s="3">
        <v>7.1999999999999998E-3</v>
      </c>
      <c r="BC46" s="3">
        <v>3.2499999999999999E-3</v>
      </c>
      <c r="BD46" s="3">
        <v>5.3E-3</v>
      </c>
      <c r="BE46" s="3">
        <v>4.0499999999999998E-3</v>
      </c>
      <c r="BF46" s="3">
        <v>4.1000000000000003E-3</v>
      </c>
      <c r="BG46" s="3">
        <v>5.1999999999999998E-3</v>
      </c>
      <c r="BH46" s="3">
        <v>4.5500000000000002E-3</v>
      </c>
      <c r="BI46" s="3"/>
      <c r="BJ46" s="3"/>
      <c r="BK46" s="3">
        <v>1.8100000000000002E-2</v>
      </c>
      <c r="BL46" s="3">
        <v>1.2200000000000001E-2</v>
      </c>
      <c r="BM46" s="3">
        <v>1.21E-2</v>
      </c>
      <c r="BN46" s="3">
        <v>1.2749999999999999E-2</v>
      </c>
      <c r="BO46" s="3">
        <v>1.2500000000000001E-2</v>
      </c>
      <c r="BP46" s="3">
        <v>0.01</v>
      </c>
      <c r="BQ46" s="3">
        <v>1.4E-2</v>
      </c>
      <c r="BR46" s="3">
        <v>1.205E-2</v>
      </c>
      <c r="BS46" s="3">
        <v>1.805E-2</v>
      </c>
      <c r="BT46" s="3">
        <v>1.6250000000000001E-2</v>
      </c>
      <c r="BU46" s="3"/>
      <c r="BV46" s="3"/>
      <c r="BW46" s="3">
        <v>8.0499999999999999E-3</v>
      </c>
      <c r="BX46" s="3">
        <v>6.0499999999999998E-3</v>
      </c>
      <c r="BY46" s="3">
        <v>4.7000000000000002E-3</v>
      </c>
      <c r="BZ46" s="3">
        <v>6.2500000000000003E-3</v>
      </c>
      <c r="CA46" s="3">
        <v>4.4999999999999997E-3</v>
      </c>
      <c r="CB46" s="3">
        <v>7.1999999999999998E-3</v>
      </c>
      <c r="CC46" s="3">
        <v>5.4000000000000003E-3</v>
      </c>
      <c r="CD46" s="3">
        <v>4.4999999999999997E-3</v>
      </c>
      <c r="CE46" s="3">
        <v>7.1999999999999998E-3</v>
      </c>
      <c r="CF46" s="3">
        <v>4.45E-3</v>
      </c>
      <c r="CG46" s="3"/>
      <c r="CH46" s="3"/>
      <c r="CI46" s="3">
        <v>1.8100000000000002E-2</v>
      </c>
      <c r="CJ46" s="3">
        <v>1.5049999999999999E-2</v>
      </c>
      <c r="CK46" s="3">
        <v>2.215E-2</v>
      </c>
      <c r="CL46" s="3">
        <v>2.3650000000000001E-2</v>
      </c>
      <c r="CM46" s="3">
        <v>1.8100000000000002E-2</v>
      </c>
      <c r="CN46" s="3">
        <v>2.2599999999999999E-2</v>
      </c>
      <c r="CO46" s="3">
        <v>1.1900000000000001E-2</v>
      </c>
      <c r="CP46" s="3">
        <v>2.095E-2</v>
      </c>
      <c r="CQ46" s="3">
        <v>1.8499999999999999E-2</v>
      </c>
      <c r="CR46" s="3">
        <v>2.4049999999999998E-2</v>
      </c>
      <c r="CS46" s="3"/>
      <c r="CT46" s="3"/>
      <c r="CU46" s="3">
        <v>2.41E-2</v>
      </c>
      <c r="CV46" s="3">
        <v>2.095E-2</v>
      </c>
      <c r="CW46" s="3">
        <v>1.865E-2</v>
      </c>
      <c r="CX46" s="3">
        <v>1.6605000000000002E-2</v>
      </c>
      <c r="CY46" s="3">
        <v>1.865E-2</v>
      </c>
      <c r="CZ46" s="3">
        <v>1.5949999999999999E-2</v>
      </c>
      <c r="DA46" s="3">
        <v>1.54E-2</v>
      </c>
      <c r="DB46" s="3">
        <v>1.5900000000000001E-2</v>
      </c>
      <c r="DC46" s="3">
        <v>1.06E-2</v>
      </c>
      <c r="DD46" s="3">
        <v>1.61E-2</v>
      </c>
      <c r="DE46" s="3"/>
      <c r="DF46" s="3"/>
      <c r="DG46" s="3">
        <v>6.2500000000000003E-3</v>
      </c>
      <c r="DH46" s="3">
        <v>5.2500000000000003E-3</v>
      </c>
      <c r="DI46" s="3">
        <v>4.15E-3</v>
      </c>
      <c r="DJ46" s="3">
        <v>5.1000000000000004E-3</v>
      </c>
      <c r="DK46" s="3">
        <v>6.2500000000000003E-3</v>
      </c>
      <c r="DL46" s="3">
        <v>1.0500000000000001E-2</v>
      </c>
      <c r="DM46" s="3">
        <v>5.1999999999999998E-3</v>
      </c>
      <c r="DN46" s="3">
        <v>8.3000000000000001E-3</v>
      </c>
      <c r="DO46" s="3">
        <v>6.3E-3</v>
      </c>
      <c r="DP46" s="3">
        <v>9.4000000000000004E-3</v>
      </c>
      <c r="DQ46" s="3"/>
      <c r="DR46" s="3"/>
      <c r="DS46" s="3">
        <v>3.2500000000000001E-2</v>
      </c>
      <c r="DT46" s="3">
        <v>2.8549999999999999E-2</v>
      </c>
      <c r="DU46" s="3">
        <v>1.7899999999999999E-2</v>
      </c>
      <c r="DV46" s="3">
        <v>2.5000000000000001E-2</v>
      </c>
      <c r="DW46" s="3">
        <v>3.2000000000000001E-2</v>
      </c>
      <c r="DX46" s="3">
        <v>3.2050000000000002E-2</v>
      </c>
      <c r="DY46" s="3">
        <v>1.7520000000000001E-2</v>
      </c>
      <c r="DZ46" s="3">
        <v>1.7899999999999999E-2</v>
      </c>
      <c r="EA46" s="3">
        <v>3.2199999999999999E-2</v>
      </c>
      <c r="EB46" s="3">
        <v>1.7649999999999999E-2</v>
      </c>
    </row>
    <row r="47" spans="1:132" ht="15" thickBot="1" x14ac:dyDescent="0.35">
      <c r="B47" s="3">
        <v>0.8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/>
      <c r="N47" s="3"/>
      <c r="O47" s="3">
        <v>1.5499999999999999E-3</v>
      </c>
      <c r="P47" s="3">
        <v>1.6000000000000001E-3</v>
      </c>
      <c r="Q47" s="3">
        <v>5.9999999999999995E-4</v>
      </c>
      <c r="R47" s="3">
        <v>1E-3</v>
      </c>
      <c r="S47" s="3">
        <v>1.8E-3</v>
      </c>
      <c r="T47" s="3">
        <v>1.1999999999999999E-3</v>
      </c>
      <c r="U47" s="3">
        <v>1.8E-3</v>
      </c>
      <c r="V47" s="3">
        <v>1E-3</v>
      </c>
      <c r="W47" s="3">
        <v>1.5499999999999999E-3</v>
      </c>
      <c r="X47" s="3">
        <v>1E-3</v>
      </c>
      <c r="Y47" s="3"/>
      <c r="Z47" s="3"/>
      <c r="AA47" s="3">
        <v>1.9300000000000001E-2</v>
      </c>
      <c r="AB47" s="3">
        <v>1.6500000000000001E-2</v>
      </c>
      <c r="AC47" s="3">
        <v>1.34E-2</v>
      </c>
      <c r="AD47" s="3">
        <v>2.1499999999999998E-2</v>
      </c>
      <c r="AE47" s="3">
        <v>1.8800000000000001E-2</v>
      </c>
      <c r="AF47" s="3">
        <v>1.345E-2</v>
      </c>
      <c r="AG47" s="3">
        <v>2.4150000000000001E-2</v>
      </c>
      <c r="AH47" s="3">
        <v>1.6199999999999999E-2</v>
      </c>
      <c r="AI47" s="3">
        <v>1.0749999999999999E-2</v>
      </c>
      <c r="AJ47" s="3">
        <v>1.35E-2</v>
      </c>
      <c r="AK47" s="3"/>
      <c r="AL47" s="3"/>
      <c r="AM47" s="3">
        <v>1.555E-2</v>
      </c>
      <c r="AN47" s="3">
        <v>1.9099999999999999E-2</v>
      </c>
      <c r="AO47" s="3">
        <v>9.4500000000000001E-3</v>
      </c>
      <c r="AP47" s="3">
        <v>2.24E-2</v>
      </c>
      <c r="AQ47" s="3">
        <v>2.5649999999999999E-2</v>
      </c>
      <c r="AR47" s="3">
        <v>2.7650000000000001E-2</v>
      </c>
      <c r="AS47" s="3">
        <v>2.2349999999999998E-2</v>
      </c>
      <c r="AT47" s="3">
        <v>3.1649999999999998E-2</v>
      </c>
      <c r="AU47" s="3">
        <v>9.5500000000000002E-2</v>
      </c>
      <c r="AV47" s="3">
        <v>2.2249999999999999E-2</v>
      </c>
      <c r="AW47" s="3"/>
      <c r="AX47" s="3"/>
      <c r="AY47" s="3">
        <v>5.1000000000000004E-3</v>
      </c>
      <c r="AZ47" s="3">
        <v>4.3499999999999997E-3</v>
      </c>
      <c r="BA47" s="3">
        <v>5.1999999999999998E-3</v>
      </c>
      <c r="BB47" s="3">
        <v>4.4999999999999997E-3</v>
      </c>
      <c r="BC47" s="3">
        <v>5.8999999999999999E-3</v>
      </c>
      <c r="BD47" s="3">
        <v>4.45E-3</v>
      </c>
      <c r="BE47" s="3">
        <v>5.7999999999999996E-3</v>
      </c>
      <c r="BF47" s="3">
        <v>5.1999999999999998E-3</v>
      </c>
      <c r="BG47" s="3">
        <v>3.7499999999999999E-3</v>
      </c>
      <c r="BH47" s="3">
        <v>3.0000000000000001E-3</v>
      </c>
      <c r="BI47" s="3"/>
      <c r="BJ47" s="3"/>
      <c r="BK47" s="3">
        <v>1.315E-2</v>
      </c>
      <c r="BL47" s="3">
        <v>1.7600000000000001E-2</v>
      </c>
      <c r="BM47" s="3">
        <v>1.325E-2</v>
      </c>
      <c r="BN47" s="3">
        <v>1.54E-2</v>
      </c>
      <c r="BO47" s="3">
        <v>1.3100000000000001E-2</v>
      </c>
      <c r="BP47" s="3">
        <v>9.7500000000000003E-2</v>
      </c>
      <c r="BQ47" s="3">
        <v>8.8000000000000005E-3</v>
      </c>
      <c r="BR47" s="3">
        <v>1.0999999999999999E-2</v>
      </c>
      <c r="BS47" s="3">
        <v>1.525E-2</v>
      </c>
      <c r="BT47" s="3">
        <v>8.6999999999999994E-3</v>
      </c>
      <c r="BU47" s="3"/>
      <c r="BV47" s="3"/>
      <c r="BW47" s="3">
        <v>7.1500000000000001E-3</v>
      </c>
      <c r="BX47" s="3">
        <v>6.0000000000000001E-3</v>
      </c>
      <c r="BY47" s="3">
        <v>7.1000000000000004E-3</v>
      </c>
      <c r="BZ47" s="3">
        <v>3.0000000000000001E-3</v>
      </c>
      <c r="CA47" s="3">
        <v>4.1000000000000003E-3</v>
      </c>
      <c r="CB47" s="3">
        <v>4.15E-3</v>
      </c>
      <c r="CC47" s="3">
        <v>8.2500000000000004E-3</v>
      </c>
      <c r="CD47" s="3">
        <v>7.0499999999999998E-3</v>
      </c>
      <c r="CE47" s="3">
        <v>6.0000000000000001E-3</v>
      </c>
      <c r="CF47" s="3">
        <v>5.2500000000000003E-3</v>
      </c>
      <c r="CG47" s="3"/>
      <c r="CH47" s="3"/>
      <c r="CI47" s="3">
        <v>1.4999999999999999E-2</v>
      </c>
      <c r="CJ47" s="3">
        <v>2.0500000000000001E-2</v>
      </c>
      <c r="CK47" s="3">
        <v>3.0949999999999998E-2</v>
      </c>
      <c r="CL47" s="3">
        <v>1.78E-2</v>
      </c>
      <c r="CM47" s="3">
        <v>2.07E-2</v>
      </c>
      <c r="CN47" s="3">
        <v>2.085E-2</v>
      </c>
      <c r="CO47" s="3">
        <v>2.0549999999999999E-2</v>
      </c>
      <c r="CP47" s="3">
        <v>2.1000000000000001E-2</v>
      </c>
      <c r="CQ47" s="3">
        <v>2.9399999999999999E-2</v>
      </c>
      <c r="CR47" s="3">
        <v>2.4199999999999999E-2</v>
      </c>
      <c r="CS47" s="3"/>
      <c r="CT47" s="3"/>
      <c r="CU47" s="3">
        <v>1.52E-2</v>
      </c>
      <c r="CV47" s="3">
        <v>2.12E-2</v>
      </c>
      <c r="CW47" s="3">
        <v>1.5100000000000001E-2</v>
      </c>
      <c r="CX47" s="3">
        <v>1.49E-2</v>
      </c>
      <c r="CY47" s="3">
        <v>1.515E-2</v>
      </c>
      <c r="CZ47" s="3">
        <v>1.1350000000000001E-2</v>
      </c>
      <c r="DA47" s="3">
        <v>2.2499999999999999E-2</v>
      </c>
      <c r="DB47" s="3">
        <v>2.4400000000000002E-2</v>
      </c>
      <c r="DC47" s="3">
        <v>1.8149999999999999E-2</v>
      </c>
      <c r="DD47" s="3">
        <v>1.3849999999999999E-2</v>
      </c>
      <c r="DE47" s="3"/>
      <c r="DF47" s="3"/>
      <c r="DG47" s="3">
        <v>7.0499999999999998E-3</v>
      </c>
      <c r="DH47" s="3">
        <v>4.7999999999999996E-3</v>
      </c>
      <c r="DI47" s="3">
        <v>9.2999999999999992E-3</v>
      </c>
      <c r="DJ47" s="3">
        <v>6.4000000000000003E-3</v>
      </c>
      <c r="DK47" s="3" t="s">
        <v>49</v>
      </c>
      <c r="DL47" s="3">
        <v>7.1999999999999998E-3</v>
      </c>
      <c r="DM47" s="3">
        <v>9.5499999999999995E-3</v>
      </c>
      <c r="DN47" s="3">
        <v>3.5500000000000002E-3</v>
      </c>
      <c r="DO47" s="3">
        <v>6.0000000000000001E-3</v>
      </c>
      <c r="DP47" s="3">
        <v>7.1999999999999998E-3</v>
      </c>
      <c r="DQ47" s="3"/>
      <c r="DR47" s="3"/>
      <c r="DS47" s="3">
        <v>1.8550000000000001E-2</v>
      </c>
      <c r="DT47" s="3">
        <v>3.27E-2</v>
      </c>
      <c r="DU47" s="3" t="s">
        <v>50</v>
      </c>
      <c r="DV47" s="3">
        <v>2.9950000000000001E-2</v>
      </c>
      <c r="DW47" s="3">
        <v>2.64E-2</v>
      </c>
      <c r="DX47" s="3">
        <v>3.27E-2</v>
      </c>
      <c r="DY47" s="3">
        <v>2.9499999999999998E-2</v>
      </c>
      <c r="DZ47" s="3">
        <v>2.47E-2</v>
      </c>
      <c r="EA47" s="3">
        <v>1.6500000000000001E-2</v>
      </c>
      <c r="EB47" s="3">
        <v>2.0400000000000001E-2</v>
      </c>
    </row>
    <row r="48" spans="1:132" ht="15" thickBot="1" x14ac:dyDescent="0.35">
      <c r="B48" s="3">
        <v>0.9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3"/>
      <c r="O48" s="3">
        <v>8.4999999999999995E-4</v>
      </c>
      <c r="P48" s="3">
        <v>1.6000000000000001E-3</v>
      </c>
      <c r="Q48" s="3">
        <v>2.3500000000000001E-3</v>
      </c>
      <c r="R48" s="3">
        <v>1.5499999999999999E-3</v>
      </c>
      <c r="S48" s="3">
        <v>1.6999999999999999E-3</v>
      </c>
      <c r="T48" s="3">
        <v>2E-3</v>
      </c>
      <c r="U48" s="3">
        <v>8.4999999999999995E-4</v>
      </c>
      <c r="V48" s="3">
        <v>1.5E-3</v>
      </c>
      <c r="W48" s="3">
        <v>1.2999999999999999E-3</v>
      </c>
      <c r="X48" s="3">
        <v>1.4E-3</v>
      </c>
      <c r="Y48" s="3"/>
      <c r="Z48" s="3"/>
      <c r="AA48" s="3">
        <v>2.7199999999999998E-2</v>
      </c>
      <c r="AB48" s="3">
        <v>1.46E-2</v>
      </c>
      <c r="AC48" s="3">
        <v>2.725E-2</v>
      </c>
      <c r="AD48" s="3">
        <v>2.06E-2</v>
      </c>
      <c r="AE48" s="3">
        <v>1.7100000000000001E-2</v>
      </c>
      <c r="AF48" s="3">
        <v>1.11E-2</v>
      </c>
      <c r="AG48" s="3">
        <v>1.7100000000000001E-2</v>
      </c>
      <c r="AH48" s="3">
        <v>2.725E-2</v>
      </c>
      <c r="AI48" s="3">
        <v>2.0449999999999999E-2</v>
      </c>
      <c r="AJ48" s="3">
        <v>1.7000000000000001E-2</v>
      </c>
      <c r="AK48" s="3"/>
      <c r="AL48" s="3"/>
      <c r="AM48" s="3">
        <v>3.7999999999999999E-2</v>
      </c>
      <c r="AN48" s="3">
        <v>2.7349999999999999E-2</v>
      </c>
      <c r="AO48" s="3">
        <v>1.78E-2</v>
      </c>
      <c r="AP48" s="3">
        <v>1.155E-2</v>
      </c>
      <c r="AQ48" s="3">
        <v>1.78E-2</v>
      </c>
      <c r="AR48" s="3">
        <v>1.55E-2</v>
      </c>
      <c r="AS48" s="3">
        <v>2.5499999999999998E-2</v>
      </c>
      <c r="AT48" s="3">
        <v>2.4549999999999999E-2</v>
      </c>
      <c r="AU48" s="3">
        <v>3.1350000000000003E-2</v>
      </c>
      <c r="AV48" s="3">
        <v>2.3050000000000001E-2</v>
      </c>
      <c r="AW48" s="3"/>
      <c r="AX48" s="3"/>
      <c r="AY48" s="3">
        <v>5.7499999999999999E-3</v>
      </c>
      <c r="AZ48" s="3">
        <v>2.3999999999999998E-3</v>
      </c>
      <c r="BA48" s="3">
        <v>5.5999999999999999E-3</v>
      </c>
      <c r="BB48" s="3">
        <v>4.8520000000000004E-3</v>
      </c>
      <c r="BC48" s="3">
        <v>4.8999999999999998E-3</v>
      </c>
      <c r="BD48" s="3">
        <v>5.8500000000000002E-3</v>
      </c>
      <c r="BE48" s="3">
        <v>4.15E-3</v>
      </c>
      <c r="BF48" s="3">
        <v>3.3E-3</v>
      </c>
      <c r="BG48" s="3">
        <v>5.7000000000000002E-3</v>
      </c>
      <c r="BH48" s="3">
        <v>3.2000000000000002E-3</v>
      </c>
      <c r="BI48" s="3"/>
      <c r="BJ48" s="3"/>
      <c r="BK48" s="3">
        <v>8.9999999999999993E-3</v>
      </c>
      <c r="BL48" s="3">
        <v>1.8800000000000001E-2</v>
      </c>
      <c r="BM48" s="3">
        <v>1.18E-2</v>
      </c>
      <c r="BN48" s="3">
        <v>1.1900000000000001E-2</v>
      </c>
      <c r="BO48" s="3">
        <v>1.6449999999999999E-2</v>
      </c>
      <c r="BP48" s="3">
        <v>8.8520000000000005E-3</v>
      </c>
      <c r="BQ48" s="3">
        <v>1.8800000000000001E-2</v>
      </c>
      <c r="BR48" s="3">
        <v>1.6449999999999999E-2</v>
      </c>
      <c r="BS48" s="3">
        <v>1.1785E-2</v>
      </c>
      <c r="BT48" s="3">
        <v>1.4200000000000001E-2</v>
      </c>
      <c r="BU48" s="3"/>
      <c r="BV48" s="3"/>
      <c r="BW48" s="3">
        <v>8.8500000000000002E-3</v>
      </c>
      <c r="BX48" s="3">
        <v>1.01E-2</v>
      </c>
      <c r="BY48" s="3">
        <v>3.3500000000000001E-3</v>
      </c>
      <c r="BZ48" s="3">
        <v>1.0500000000000001E-2</v>
      </c>
      <c r="CA48" s="3">
        <v>6.7999999999999996E-3</v>
      </c>
      <c r="CB48" s="3">
        <v>7.7999999999999996E-3</v>
      </c>
      <c r="CC48" s="3">
        <v>5.6499999999999996E-3</v>
      </c>
      <c r="CD48" s="3">
        <v>5.5500000000000002E-3</v>
      </c>
      <c r="CE48" s="3">
        <v>3.4499999999999999E-3</v>
      </c>
      <c r="CF48" s="3">
        <v>1.2500000000000001E-2</v>
      </c>
      <c r="CG48" s="3"/>
      <c r="CH48" s="3"/>
      <c r="CI48" s="3">
        <v>2.8649999999999998E-2</v>
      </c>
      <c r="CJ48" s="3">
        <v>4.095E-2</v>
      </c>
      <c r="CK48" s="3">
        <v>5.74E-2</v>
      </c>
      <c r="CL48" s="3">
        <v>6.1749999999999999E-2</v>
      </c>
      <c r="CM48" s="3">
        <v>3.7199999999999997E-2</v>
      </c>
      <c r="CN48" s="3">
        <v>3.7600000000000001E-2</v>
      </c>
      <c r="CO48" s="3">
        <v>3.5349999999999999E-2</v>
      </c>
      <c r="CP48" s="3">
        <v>7.0449999999999999E-2</v>
      </c>
      <c r="CQ48" s="3">
        <v>5.2999999999999999E-2</v>
      </c>
      <c r="CR48" s="3">
        <v>7.46E-2</v>
      </c>
      <c r="CS48" s="3"/>
      <c r="CT48" s="3"/>
      <c r="CU48" s="3">
        <v>4.3950000000000003E-2</v>
      </c>
      <c r="CV48" s="3">
        <v>3.61E-2</v>
      </c>
      <c r="CW48" s="3">
        <v>4.6449999999999998E-2</v>
      </c>
      <c r="CX48" s="3">
        <v>4.6649999999999997E-2</v>
      </c>
      <c r="CY48" s="3">
        <v>3.0450000000000001E-2</v>
      </c>
      <c r="CZ48" s="3">
        <v>5.1900000000000002E-2</v>
      </c>
      <c r="DA48" s="3">
        <v>4.505E-2</v>
      </c>
      <c r="DB48" s="3">
        <v>0.35449999999999998</v>
      </c>
      <c r="DC48" s="3">
        <v>2.9850000000000002E-2</v>
      </c>
      <c r="DD48" s="3">
        <v>4.9500000000000002E-2</v>
      </c>
      <c r="DE48" s="3"/>
      <c r="DF48" s="3"/>
      <c r="DG48" s="3">
        <v>5.2500000000000003E-3</v>
      </c>
      <c r="DH48" s="3">
        <v>8.1499999999999993E-3</v>
      </c>
      <c r="DI48" s="3">
        <v>7.6E-3</v>
      </c>
      <c r="DJ48" s="3">
        <v>7.3499999999999998E-3</v>
      </c>
      <c r="DK48" s="3">
        <v>1.0800000000000001E-2</v>
      </c>
      <c r="DL48" s="3">
        <v>1.0699999999999999E-2</v>
      </c>
      <c r="DM48" s="3">
        <v>1.35E-2</v>
      </c>
      <c r="DN48" s="3">
        <v>0.1205</v>
      </c>
      <c r="DO48" s="3">
        <v>9.4999999999999998E-3</v>
      </c>
      <c r="DP48" s="3">
        <v>9.4E-2</v>
      </c>
      <c r="DQ48" s="3"/>
      <c r="DR48" s="3"/>
      <c r="DS48" s="3">
        <v>2.7900000000000001E-2</v>
      </c>
      <c r="DT48" s="3" t="s">
        <v>51</v>
      </c>
      <c r="DU48" s="3">
        <v>5.2549999999999999E-2</v>
      </c>
      <c r="DV48" s="3">
        <v>3.1850000000000003E-2</v>
      </c>
      <c r="DW48" s="3">
        <v>2.2749999999999999E-2</v>
      </c>
      <c r="DX48" s="3">
        <v>3.6499999999999998E-2</v>
      </c>
      <c r="DY48" s="3">
        <v>2.6599999999999999E-2</v>
      </c>
      <c r="DZ48" s="3">
        <v>2.2700000000000001E-2</v>
      </c>
      <c r="EA48" s="3">
        <v>1.8249999999999999E-2</v>
      </c>
      <c r="EB48" s="3">
        <v>3.1820000000000001E-2</v>
      </c>
    </row>
    <row r="49" spans="2:132" ht="15" thickBot="1" x14ac:dyDescent="0.35"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3"/>
      <c r="O49" s="3">
        <v>8.9999999999999998E-4</v>
      </c>
      <c r="P49" s="3">
        <v>1.9E-3</v>
      </c>
      <c r="Q49" s="3">
        <v>1.8500000000000001E-3</v>
      </c>
      <c r="R49" s="3">
        <v>1.65E-3</v>
      </c>
      <c r="S49" s="3">
        <v>1.1000000000000001E-3</v>
      </c>
      <c r="T49" s="3">
        <v>1.4E-3</v>
      </c>
      <c r="U49" s="3">
        <v>1.9E-3</v>
      </c>
      <c r="V49" s="3">
        <v>2E-3</v>
      </c>
      <c r="W49" s="3">
        <v>1.25E-3</v>
      </c>
      <c r="X49" s="3">
        <v>1.8500000000000001E-3</v>
      </c>
      <c r="Y49" s="3"/>
      <c r="Z49" s="3"/>
      <c r="AA49" s="3">
        <v>3.4500000000000003E-2</v>
      </c>
      <c r="AB49" s="3">
        <v>2.5049999999999999E-2</v>
      </c>
      <c r="AC49" s="3">
        <v>3.4299999999999997E-2</v>
      </c>
      <c r="AD49" s="3">
        <v>3.5099999999999999E-2</v>
      </c>
      <c r="AE49" s="3">
        <v>2.9350000000000001E-2</v>
      </c>
      <c r="AF49" s="3">
        <v>1.7000000000000001E-2</v>
      </c>
      <c r="AG49" s="3">
        <v>0.03</v>
      </c>
      <c r="AH49" s="3">
        <v>3.415E-2</v>
      </c>
      <c r="AI49" s="3">
        <v>3.8399999999999997E-2</v>
      </c>
      <c r="AJ49" s="3">
        <v>4.3150000000000001E-2</v>
      </c>
      <c r="AK49" s="3"/>
      <c r="AL49" s="3"/>
      <c r="AM49" s="3">
        <v>3.6700000000000003E-2</v>
      </c>
      <c r="AN49" s="3">
        <v>2.2450000000000001E-2</v>
      </c>
      <c r="AO49" s="3">
        <v>2.7449999999999999E-2</v>
      </c>
      <c r="AP49" s="3">
        <v>2.2849999999999999E-2</v>
      </c>
      <c r="AQ49" s="3">
        <v>2.2800000000000001E-2</v>
      </c>
      <c r="AR49" s="3">
        <v>3.2800000000000003E-2</v>
      </c>
      <c r="AS49" s="3">
        <v>3.8699999999999998E-2</v>
      </c>
      <c r="AT49" s="3">
        <v>1.8350000000000002E-2</v>
      </c>
      <c r="AU49" s="3">
        <v>2.9399999999999999E-2</v>
      </c>
      <c r="AV49" s="3">
        <v>3.2099999999999997E-2</v>
      </c>
      <c r="AW49" s="3"/>
      <c r="AX49" s="3"/>
      <c r="AY49" s="3">
        <v>6.3E-3</v>
      </c>
      <c r="AZ49" s="3">
        <v>9.7999999999999997E-3</v>
      </c>
      <c r="BA49" s="3">
        <v>0.108</v>
      </c>
      <c r="BB49" s="3">
        <v>7.2500000000000004E-3</v>
      </c>
      <c r="BC49" s="3">
        <v>5.4000000000000003E-3</v>
      </c>
      <c r="BD49" s="3">
        <v>8.8999999999999999E-3</v>
      </c>
      <c r="BE49" s="3">
        <v>2.7000000000000001E-3</v>
      </c>
      <c r="BF49" s="3">
        <v>5.3499999999999997E-3</v>
      </c>
      <c r="BG49" s="3">
        <v>4.4999999999999997E-3</v>
      </c>
      <c r="BH49" s="3">
        <v>7.1999999999999998E-3</v>
      </c>
      <c r="BI49" s="3"/>
      <c r="BJ49" s="3"/>
      <c r="BK49" s="3">
        <v>1.555E-2</v>
      </c>
      <c r="BL49" s="3">
        <v>0.01</v>
      </c>
      <c r="BM49" s="3">
        <v>1.2500000000000001E-2</v>
      </c>
      <c r="BN49" s="3">
        <v>1.9550000000000001E-2</v>
      </c>
      <c r="BO49" s="3">
        <v>2.0650000000000002E-2</v>
      </c>
      <c r="BP49" s="3">
        <v>1.7500000000000002E-2</v>
      </c>
      <c r="BQ49" s="3">
        <v>7.4999999999999997E-3</v>
      </c>
      <c r="BR49" s="3">
        <v>1.7500000000000002E-2</v>
      </c>
      <c r="BS49" s="3">
        <v>7.6E-3</v>
      </c>
      <c r="BT49" s="3">
        <v>0.02</v>
      </c>
      <c r="BU49" s="3"/>
      <c r="BV49" s="3"/>
      <c r="BW49" s="3">
        <v>9.8499999999999994E-3</v>
      </c>
      <c r="BX49" s="3">
        <v>6.4999999999999997E-3</v>
      </c>
      <c r="BY49" s="3">
        <v>8.7500000000000008E-3</v>
      </c>
      <c r="BZ49" s="3">
        <v>1.125E-2</v>
      </c>
      <c r="CA49" s="3">
        <v>7.45E-3</v>
      </c>
      <c r="CB49" s="3">
        <v>6.0499999999999998E-3</v>
      </c>
      <c r="CC49" s="3">
        <v>7.4000000000000003E-3</v>
      </c>
      <c r="CD49" s="3">
        <v>8.6999999999999994E-3</v>
      </c>
      <c r="CE49" s="3">
        <v>1.15E-2</v>
      </c>
      <c r="CF49" s="3">
        <v>1.11E-2</v>
      </c>
      <c r="CG49" s="3"/>
      <c r="CH49" s="3"/>
      <c r="CI49" s="3">
        <v>0.12934999999999999</v>
      </c>
      <c r="CJ49" s="3">
        <v>0.99050000000000005</v>
      </c>
      <c r="CK49" s="3">
        <v>8.5800000000000001E-2</v>
      </c>
      <c r="CL49" s="3">
        <v>0.13100000000000001</v>
      </c>
      <c r="CM49" s="3">
        <v>0.14069999999999999</v>
      </c>
      <c r="CN49" s="3">
        <v>8.72E-2</v>
      </c>
      <c r="CO49" s="3">
        <v>8.2849999999999993E-2</v>
      </c>
      <c r="CP49" s="3">
        <v>0.1275</v>
      </c>
      <c r="CQ49" s="3">
        <v>8.3500000000000005E-2</v>
      </c>
      <c r="CR49" s="3">
        <v>7.0599999999999996E-2</v>
      </c>
      <c r="CS49" s="3"/>
      <c r="CT49" s="3"/>
      <c r="CU49" s="3">
        <v>4.4400000000000002E-2</v>
      </c>
      <c r="CV49" s="3">
        <v>6.5199999999999994E-2</v>
      </c>
      <c r="CW49" s="3">
        <v>3.5499999999999997E-2</v>
      </c>
      <c r="CX49" s="3">
        <v>8.0299999999999996E-2</v>
      </c>
      <c r="CY49" s="3">
        <v>7.5399999999999995E-2</v>
      </c>
      <c r="CZ49" s="3">
        <v>4.5650000000000003E-2</v>
      </c>
      <c r="DA49" s="3">
        <v>6.8049999999999999E-2</v>
      </c>
      <c r="DB49" s="3">
        <v>6.4699999999999994E-2</v>
      </c>
      <c r="DC49" s="3">
        <v>6.2600000000000003E-2</v>
      </c>
      <c r="DD49" s="3">
        <v>2.58E-2</v>
      </c>
      <c r="DE49" s="3"/>
      <c r="DF49" s="3"/>
      <c r="DG49" s="3">
        <v>1.35E-2</v>
      </c>
      <c r="DH49" s="3">
        <v>1.555E-2</v>
      </c>
      <c r="DI49" s="3">
        <v>7.4999999999999997E-3</v>
      </c>
      <c r="DJ49" s="3">
        <v>1.1950000000000001E-2</v>
      </c>
      <c r="DK49" s="3">
        <v>1.0500000000000001E-2</v>
      </c>
      <c r="DL49" s="3">
        <v>8.9999999999999993E-3</v>
      </c>
      <c r="DM49" s="3">
        <v>8.9499999999999996E-3</v>
      </c>
      <c r="DN49" s="3">
        <v>6.0000000000000001E-3</v>
      </c>
      <c r="DO49" s="3">
        <v>1.04E-2</v>
      </c>
      <c r="DP49" s="3">
        <v>6.0000000000000001E-3</v>
      </c>
      <c r="DQ49" s="3"/>
      <c r="DR49" s="3"/>
      <c r="DS49" s="3">
        <v>4.1450000000000001E-2</v>
      </c>
      <c r="DT49" s="3">
        <v>3.005E-2</v>
      </c>
      <c r="DU49" s="3">
        <v>0.03</v>
      </c>
      <c r="DV49" s="3">
        <v>5.11E-2</v>
      </c>
      <c r="DW49" s="3">
        <v>0.03</v>
      </c>
      <c r="DX49" s="3">
        <v>1.9949999999999998E-3</v>
      </c>
      <c r="DY49" s="3">
        <v>0.03</v>
      </c>
      <c r="DZ49" s="3">
        <v>3.7100000000000001E-2</v>
      </c>
      <c r="EA49" s="3">
        <v>3.85E-2</v>
      </c>
      <c r="EB49" s="3">
        <v>3.5000000000000003E-2</v>
      </c>
    </row>
    <row r="50" spans="2:132" x14ac:dyDescent="0.3">
      <c r="CQ50" t="s">
        <v>47</v>
      </c>
    </row>
  </sheetData>
  <mergeCells count="30">
    <mergeCell ref="CI43:CR43"/>
    <mergeCell ref="CU43:DD43"/>
    <mergeCell ref="DG43:DP43"/>
    <mergeCell ref="DS43:EB43"/>
    <mergeCell ref="CI29:CR29"/>
    <mergeCell ref="CU29:DD29"/>
    <mergeCell ref="AY43:BH43"/>
    <mergeCell ref="BW43:CF43"/>
    <mergeCell ref="O29:X29"/>
    <mergeCell ref="AA29:AJ29"/>
    <mergeCell ref="AM29:AV29"/>
    <mergeCell ref="AY29:BH29"/>
    <mergeCell ref="BK29:BT29"/>
    <mergeCell ref="BW29:CF29"/>
    <mergeCell ref="BK43:BT43"/>
    <mergeCell ref="C29:L29"/>
    <mergeCell ref="C43:L43"/>
    <mergeCell ref="O43:X43"/>
    <mergeCell ref="AA43:AJ43"/>
    <mergeCell ref="AM43:AV43"/>
    <mergeCell ref="I4:I5"/>
    <mergeCell ref="J4:J5"/>
    <mergeCell ref="K4:K5"/>
    <mergeCell ref="B4:B5"/>
    <mergeCell ref="L4:L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72EF-FB71-4741-AB37-29830C4AE7C2}">
  <dimension ref="A1:BA183"/>
  <sheetViews>
    <sheetView tabSelected="1" topLeftCell="A21" zoomScale="85" zoomScaleNormal="85" workbookViewId="0">
      <selection activeCell="S34" sqref="S34"/>
    </sheetView>
  </sheetViews>
  <sheetFormatPr defaultRowHeight="14.4" x14ac:dyDescent="0.3"/>
  <cols>
    <col min="5" max="5" width="11" bestFit="1" customWidth="1"/>
  </cols>
  <sheetData>
    <row r="1" spans="1:25" x14ac:dyDescent="0.3">
      <c r="A1" t="s">
        <v>53</v>
      </c>
    </row>
    <row r="2" spans="1:25" x14ac:dyDescent="0.3">
      <c r="A2">
        <v>1</v>
      </c>
    </row>
    <row r="3" spans="1:25" x14ac:dyDescent="0.3">
      <c r="B3" t="s">
        <v>54</v>
      </c>
    </row>
    <row r="4" spans="1:25" x14ac:dyDescent="0.3">
      <c r="A4">
        <v>2</v>
      </c>
    </row>
    <row r="5" spans="1:25" x14ac:dyDescent="0.3">
      <c r="B5" t="s">
        <v>55</v>
      </c>
    </row>
    <row r="6" spans="1:25" x14ac:dyDescent="0.3">
      <c r="C6" t="s">
        <v>56</v>
      </c>
    </row>
    <row r="7" spans="1:25" x14ac:dyDescent="0.3">
      <c r="B7" t="s">
        <v>57</v>
      </c>
    </row>
    <row r="8" spans="1:25" x14ac:dyDescent="0.3">
      <c r="B8" t="s">
        <v>58</v>
      </c>
    </row>
    <row r="9" spans="1:25" x14ac:dyDescent="0.3">
      <c r="C9" t="s">
        <v>59</v>
      </c>
    </row>
    <row r="10" spans="1:25" x14ac:dyDescent="0.3">
      <c r="C10" t="s">
        <v>60</v>
      </c>
    </row>
    <row r="11" spans="1:25" x14ac:dyDescent="0.3">
      <c r="B11" t="s">
        <v>61</v>
      </c>
    </row>
    <row r="13" spans="1:25" x14ac:dyDescent="0.3">
      <c r="A13">
        <v>3</v>
      </c>
      <c r="C13">
        <v>1</v>
      </c>
      <c r="E13">
        <v>2</v>
      </c>
      <c r="G13">
        <v>3</v>
      </c>
      <c r="I13">
        <v>4</v>
      </c>
      <c r="K13">
        <v>5</v>
      </c>
      <c r="M13">
        <v>6</v>
      </c>
      <c r="O13">
        <v>7</v>
      </c>
      <c r="Q13">
        <v>8</v>
      </c>
      <c r="S13">
        <v>9</v>
      </c>
      <c r="U13">
        <v>10</v>
      </c>
      <c r="W13" t="s">
        <v>69</v>
      </c>
    </row>
    <row r="14" spans="1:25" x14ac:dyDescent="0.3">
      <c r="B14" t="s">
        <v>62</v>
      </c>
      <c r="C14" t="s">
        <v>63</v>
      </c>
      <c r="D14" t="s">
        <v>64</v>
      </c>
      <c r="E14" t="s">
        <v>63</v>
      </c>
      <c r="F14" t="s">
        <v>64</v>
      </c>
      <c r="G14" t="s">
        <v>63</v>
      </c>
      <c r="H14" t="s">
        <v>64</v>
      </c>
      <c r="I14" t="s">
        <v>63</v>
      </c>
      <c r="J14" t="s">
        <v>64</v>
      </c>
      <c r="K14" t="s">
        <v>63</v>
      </c>
      <c r="L14" t="s">
        <v>64</v>
      </c>
      <c r="M14" t="s">
        <v>63</v>
      </c>
      <c r="N14" t="s">
        <v>64</v>
      </c>
      <c r="O14" t="s">
        <v>63</v>
      </c>
      <c r="P14" t="s">
        <v>64</v>
      </c>
      <c r="Q14" t="s">
        <v>63</v>
      </c>
      <c r="R14" t="s">
        <v>64</v>
      </c>
      <c r="S14" t="s">
        <v>63</v>
      </c>
      <c r="T14" t="s">
        <v>64</v>
      </c>
      <c r="U14" t="s">
        <v>63</v>
      </c>
      <c r="V14" t="s">
        <v>64</v>
      </c>
      <c r="W14" t="s">
        <v>63</v>
      </c>
      <c r="X14" t="s">
        <v>64</v>
      </c>
      <c r="Y14" t="s">
        <v>145</v>
      </c>
    </row>
    <row r="15" spans="1:25" x14ac:dyDescent="0.3">
      <c r="B15">
        <v>6</v>
      </c>
      <c r="C15">
        <v>-40</v>
      </c>
      <c r="D15">
        <f t="shared" ref="D15:R21" si="0">C15+104</f>
        <v>64</v>
      </c>
      <c r="E15">
        <v>-41</v>
      </c>
      <c r="F15">
        <f t="shared" si="0"/>
        <v>63</v>
      </c>
      <c r="G15">
        <v>-38</v>
      </c>
      <c r="H15">
        <f t="shared" si="0"/>
        <v>66</v>
      </c>
      <c r="I15">
        <v>-39</v>
      </c>
      <c r="J15">
        <f t="shared" si="0"/>
        <v>65</v>
      </c>
      <c r="K15">
        <v>-40</v>
      </c>
      <c r="L15">
        <f t="shared" si="0"/>
        <v>64</v>
      </c>
      <c r="M15">
        <v>-39</v>
      </c>
      <c r="N15">
        <f t="shared" si="0"/>
        <v>65</v>
      </c>
      <c r="O15">
        <v>-40</v>
      </c>
      <c r="P15">
        <f t="shared" si="0"/>
        <v>64</v>
      </c>
      <c r="Q15">
        <v>-40</v>
      </c>
      <c r="R15">
        <f t="shared" si="0"/>
        <v>64</v>
      </c>
      <c r="S15">
        <v>-39</v>
      </c>
      <c r="T15">
        <f t="shared" ref="T15:V15" si="1">S15+104</f>
        <v>65</v>
      </c>
      <c r="U15">
        <v>-40</v>
      </c>
      <c r="V15">
        <f t="shared" si="1"/>
        <v>64</v>
      </c>
      <c r="W15">
        <f t="shared" ref="W15:X22" si="2">AVERAGE(C15,E15,G15,I15,K15,M15,O15,Q15,S15,U15)</f>
        <v>-39.6</v>
      </c>
      <c r="X15">
        <f t="shared" si="2"/>
        <v>64.400000000000006</v>
      </c>
      <c r="Y15">
        <f>_xlfn.STDEV.P(C15,E15,G15,I15,K15,M15,O15,Q15,S15,U15)</f>
        <v>0.80000000000000027</v>
      </c>
    </row>
    <row r="16" spans="1:25" x14ac:dyDescent="0.3">
      <c r="B16">
        <v>8</v>
      </c>
      <c r="C16">
        <v>-38</v>
      </c>
      <c r="D16">
        <f t="shared" si="0"/>
        <v>66</v>
      </c>
      <c r="E16">
        <v>-37</v>
      </c>
      <c r="F16">
        <f t="shared" ref="F16" si="3">E16+104</f>
        <v>67</v>
      </c>
      <c r="G16">
        <v>-39</v>
      </c>
      <c r="H16">
        <f t="shared" ref="H16" si="4">G16+104</f>
        <v>65</v>
      </c>
      <c r="I16">
        <v>-38</v>
      </c>
      <c r="J16">
        <f t="shared" ref="J16" si="5">I16+104</f>
        <v>66</v>
      </c>
      <c r="K16">
        <v>-39</v>
      </c>
      <c r="L16">
        <f t="shared" ref="L16" si="6">K16+104</f>
        <v>65</v>
      </c>
      <c r="M16">
        <v>-38</v>
      </c>
      <c r="N16">
        <f t="shared" ref="N16" si="7">M16+104</f>
        <v>66</v>
      </c>
      <c r="O16">
        <v>-36</v>
      </c>
      <c r="P16">
        <f t="shared" ref="P16" si="8">O16+104</f>
        <v>68</v>
      </c>
      <c r="Q16">
        <v>-38</v>
      </c>
      <c r="R16">
        <f t="shared" ref="R16" si="9">Q16+104</f>
        <v>66</v>
      </c>
      <c r="S16">
        <v>-38</v>
      </c>
      <c r="T16">
        <f t="shared" ref="T16" si="10">S16+104</f>
        <v>66</v>
      </c>
      <c r="U16">
        <v>-39</v>
      </c>
      <c r="V16">
        <f t="shared" ref="V16" si="11">U16+104</f>
        <v>65</v>
      </c>
      <c r="W16">
        <f t="shared" si="2"/>
        <v>-38</v>
      </c>
      <c r="X16">
        <f t="shared" si="2"/>
        <v>66</v>
      </c>
      <c r="Y16">
        <f t="shared" ref="Y16:Y22" si="12">_xlfn.STDEV.P(C16,E16,G16,I16,K16,M16,O16,Q16,S16,U16)</f>
        <v>0.89442719099991586</v>
      </c>
    </row>
    <row r="17" spans="1:36" x14ac:dyDescent="0.3">
      <c r="B17">
        <v>10</v>
      </c>
      <c r="C17">
        <v>-36</v>
      </c>
      <c r="D17">
        <f t="shared" si="0"/>
        <v>68</v>
      </c>
      <c r="E17">
        <v>-36</v>
      </c>
      <c r="F17">
        <f t="shared" ref="F17" si="13">E17+104</f>
        <v>68</v>
      </c>
      <c r="G17">
        <v>-35</v>
      </c>
      <c r="H17">
        <f t="shared" ref="H17" si="14">G17+104</f>
        <v>69</v>
      </c>
      <c r="I17">
        <v>-34</v>
      </c>
      <c r="J17">
        <f t="shared" ref="J17" si="15">I17+104</f>
        <v>70</v>
      </c>
      <c r="K17">
        <v>-35</v>
      </c>
      <c r="L17">
        <f t="shared" ref="L17" si="16">K17+104</f>
        <v>69</v>
      </c>
      <c r="M17">
        <v>-36</v>
      </c>
      <c r="N17">
        <f t="shared" ref="N17" si="17">M17+104</f>
        <v>68</v>
      </c>
      <c r="O17">
        <v>-35</v>
      </c>
      <c r="P17">
        <f t="shared" ref="P17" si="18">O17+104</f>
        <v>69</v>
      </c>
      <c r="Q17">
        <v>-35</v>
      </c>
      <c r="R17">
        <f t="shared" ref="R17" si="19">Q17+104</f>
        <v>69</v>
      </c>
      <c r="S17">
        <v>-36</v>
      </c>
      <c r="T17">
        <f t="shared" ref="T17" si="20">S17+104</f>
        <v>68</v>
      </c>
      <c r="U17">
        <v>-36</v>
      </c>
      <c r="V17">
        <f t="shared" ref="V17" si="21">U17+104</f>
        <v>68</v>
      </c>
      <c r="W17">
        <f t="shared" si="2"/>
        <v>-35.4</v>
      </c>
      <c r="X17">
        <f t="shared" si="2"/>
        <v>68.599999999999994</v>
      </c>
      <c r="Y17">
        <f t="shared" si="12"/>
        <v>0.66332495807108005</v>
      </c>
    </row>
    <row r="18" spans="1:36" x14ac:dyDescent="0.3">
      <c r="B18">
        <v>12</v>
      </c>
      <c r="C18">
        <v>-32</v>
      </c>
      <c r="D18">
        <f t="shared" si="0"/>
        <v>72</v>
      </c>
      <c r="E18">
        <v>-33</v>
      </c>
      <c r="F18">
        <f t="shared" ref="F18" si="22">E18+104</f>
        <v>71</v>
      </c>
      <c r="G18">
        <v>-35</v>
      </c>
      <c r="H18">
        <f t="shared" ref="H18" si="23">G18+104</f>
        <v>69</v>
      </c>
      <c r="I18">
        <v>-35</v>
      </c>
      <c r="J18">
        <f t="shared" ref="J18" si="24">I18+104</f>
        <v>69</v>
      </c>
      <c r="K18">
        <v>-37</v>
      </c>
      <c r="L18">
        <f t="shared" ref="L18" si="25">K18+104</f>
        <v>67</v>
      </c>
      <c r="M18">
        <v>-35</v>
      </c>
      <c r="N18">
        <f t="shared" ref="N18" si="26">M18+104</f>
        <v>69</v>
      </c>
      <c r="O18">
        <v>-33</v>
      </c>
      <c r="P18">
        <f t="shared" ref="P18" si="27">O18+104</f>
        <v>71</v>
      </c>
      <c r="Q18">
        <v>-33</v>
      </c>
      <c r="R18">
        <f t="shared" ref="R18" si="28">Q18+104</f>
        <v>71</v>
      </c>
      <c r="S18">
        <v>-34</v>
      </c>
      <c r="T18">
        <f t="shared" ref="T18" si="29">S18+104</f>
        <v>70</v>
      </c>
      <c r="U18">
        <v>-34</v>
      </c>
      <c r="V18">
        <f t="shared" ref="V18" si="30">U18+104</f>
        <v>70</v>
      </c>
      <c r="W18">
        <f t="shared" si="2"/>
        <v>-34.1</v>
      </c>
      <c r="X18">
        <f t="shared" si="2"/>
        <v>69.900000000000006</v>
      </c>
      <c r="Y18">
        <f t="shared" si="12"/>
        <v>1.3747727084867523</v>
      </c>
    </row>
    <row r="19" spans="1:36" x14ac:dyDescent="0.3">
      <c r="B19">
        <v>14</v>
      </c>
      <c r="C19">
        <v>-33</v>
      </c>
      <c r="D19">
        <f t="shared" si="0"/>
        <v>71</v>
      </c>
      <c r="E19">
        <v>-30</v>
      </c>
      <c r="F19">
        <f t="shared" ref="F19" si="31">E19+104</f>
        <v>74</v>
      </c>
      <c r="G19">
        <v>-31</v>
      </c>
      <c r="H19">
        <f t="shared" ref="H19" si="32">G19+104</f>
        <v>73</v>
      </c>
      <c r="I19">
        <v>-33</v>
      </c>
      <c r="J19">
        <f t="shared" ref="J19" si="33">I19+104</f>
        <v>71</v>
      </c>
      <c r="K19">
        <v>-33</v>
      </c>
      <c r="L19">
        <f t="shared" ref="L19" si="34">K19+104</f>
        <v>71</v>
      </c>
      <c r="M19">
        <v>-32</v>
      </c>
      <c r="N19">
        <f t="shared" ref="N19" si="35">M19+104</f>
        <v>72</v>
      </c>
      <c r="O19">
        <v>-30</v>
      </c>
      <c r="P19">
        <f t="shared" ref="P19" si="36">O19+104</f>
        <v>74</v>
      </c>
      <c r="Q19">
        <v>-32</v>
      </c>
      <c r="R19">
        <f t="shared" ref="R19" si="37">Q19+104</f>
        <v>72</v>
      </c>
      <c r="S19">
        <v>-31</v>
      </c>
      <c r="T19">
        <f t="shared" ref="T19" si="38">S19+104</f>
        <v>73</v>
      </c>
      <c r="U19">
        <v>-33</v>
      </c>
      <c r="V19">
        <f t="shared" ref="V19" si="39">U19+104</f>
        <v>71</v>
      </c>
      <c r="W19">
        <f t="shared" si="2"/>
        <v>-31.8</v>
      </c>
      <c r="X19">
        <f t="shared" si="2"/>
        <v>72.2</v>
      </c>
      <c r="Y19">
        <f t="shared" si="12"/>
        <v>1.16619037896906</v>
      </c>
    </row>
    <row r="20" spans="1:36" x14ac:dyDescent="0.3">
      <c r="B20">
        <v>16</v>
      </c>
      <c r="C20">
        <v>-29</v>
      </c>
      <c r="D20">
        <f t="shared" si="0"/>
        <v>75</v>
      </c>
      <c r="E20">
        <v>-30</v>
      </c>
      <c r="F20">
        <f t="shared" ref="F20" si="40">E20+104</f>
        <v>74</v>
      </c>
      <c r="G20">
        <v>-31</v>
      </c>
      <c r="H20">
        <f t="shared" ref="H20" si="41">G20+104</f>
        <v>73</v>
      </c>
      <c r="I20">
        <v>-29</v>
      </c>
      <c r="J20">
        <f t="shared" ref="J20" si="42">I20+104</f>
        <v>75</v>
      </c>
      <c r="K20">
        <v>-30</v>
      </c>
      <c r="L20">
        <f t="shared" ref="L20" si="43">K20+104</f>
        <v>74</v>
      </c>
      <c r="M20">
        <v>-29</v>
      </c>
      <c r="N20">
        <f t="shared" ref="N20" si="44">M20+104</f>
        <v>75</v>
      </c>
      <c r="O20">
        <v>-30</v>
      </c>
      <c r="P20">
        <f t="shared" ref="P20" si="45">O20+104</f>
        <v>74</v>
      </c>
      <c r="Q20">
        <v>-30</v>
      </c>
      <c r="R20">
        <f t="shared" ref="R20" si="46">Q20+104</f>
        <v>74</v>
      </c>
      <c r="S20">
        <v>-27</v>
      </c>
      <c r="T20">
        <f t="shared" ref="T20" si="47">S20+104</f>
        <v>77</v>
      </c>
      <c r="U20">
        <v>-30</v>
      </c>
      <c r="V20">
        <f t="shared" ref="V20" si="48">U20+104</f>
        <v>74</v>
      </c>
      <c r="W20">
        <f t="shared" si="2"/>
        <v>-29.5</v>
      </c>
      <c r="X20">
        <f t="shared" si="2"/>
        <v>74.5</v>
      </c>
      <c r="Y20">
        <f t="shared" si="12"/>
        <v>1.0246950765959599</v>
      </c>
    </row>
    <row r="21" spans="1:36" x14ac:dyDescent="0.3">
      <c r="B21">
        <v>18</v>
      </c>
      <c r="C21">
        <v>-28</v>
      </c>
      <c r="D21">
        <f t="shared" si="0"/>
        <v>76</v>
      </c>
      <c r="E21">
        <v>-31</v>
      </c>
      <c r="F21">
        <f t="shared" ref="F21" si="49">E21+104</f>
        <v>73</v>
      </c>
      <c r="G21">
        <v>-27</v>
      </c>
      <c r="H21">
        <f t="shared" ref="H21" si="50">G21+104</f>
        <v>77</v>
      </c>
      <c r="I21">
        <v>-27</v>
      </c>
      <c r="J21">
        <f t="shared" ref="J21" si="51">I21+104</f>
        <v>77</v>
      </c>
      <c r="K21">
        <v>-28</v>
      </c>
      <c r="L21">
        <f t="shared" ref="L21" si="52">K21+104</f>
        <v>76</v>
      </c>
      <c r="M21">
        <v>-29</v>
      </c>
      <c r="N21">
        <f t="shared" ref="N21" si="53">M21+104</f>
        <v>75</v>
      </c>
      <c r="O21">
        <v>-28</v>
      </c>
      <c r="P21">
        <f t="shared" ref="P21" si="54">O21+104</f>
        <v>76</v>
      </c>
      <c r="Q21">
        <v>-30</v>
      </c>
      <c r="R21">
        <f t="shared" ref="R21:R22" si="55">Q21+104</f>
        <v>74</v>
      </c>
      <c r="S21">
        <v>-27</v>
      </c>
      <c r="T21">
        <f t="shared" ref="T21" si="56">S21+104</f>
        <v>77</v>
      </c>
      <c r="U21">
        <v>-28</v>
      </c>
      <c r="V21">
        <f t="shared" ref="V21" si="57">U21+104</f>
        <v>76</v>
      </c>
      <c r="W21">
        <f t="shared" si="2"/>
        <v>-28.3</v>
      </c>
      <c r="X21">
        <f t="shared" si="2"/>
        <v>75.7</v>
      </c>
      <c r="Y21">
        <f t="shared" si="12"/>
        <v>1.2688577540449519</v>
      </c>
    </row>
    <row r="22" spans="1:36" x14ac:dyDescent="0.3">
      <c r="B22">
        <v>20</v>
      </c>
      <c r="C22">
        <v>-27</v>
      </c>
      <c r="D22">
        <f>C22+104</f>
        <v>77</v>
      </c>
      <c r="E22">
        <v>-26</v>
      </c>
      <c r="F22">
        <f t="shared" ref="F22" si="58">E22+104</f>
        <v>78</v>
      </c>
      <c r="G22">
        <v>-27</v>
      </c>
      <c r="H22">
        <f t="shared" ref="H22" si="59">G22+104</f>
        <v>77</v>
      </c>
      <c r="I22">
        <v>-26</v>
      </c>
      <c r="J22">
        <f t="shared" ref="J22" si="60">I22+104</f>
        <v>78</v>
      </c>
      <c r="K22">
        <v>-27</v>
      </c>
      <c r="L22">
        <f t="shared" ref="L22" si="61">K22+104</f>
        <v>77</v>
      </c>
      <c r="M22">
        <v>-26</v>
      </c>
      <c r="N22">
        <f t="shared" ref="N22" si="62">M22+104</f>
        <v>78</v>
      </c>
      <c r="O22">
        <v>-27</v>
      </c>
      <c r="P22">
        <f t="shared" ref="P22" si="63">O22+104</f>
        <v>77</v>
      </c>
      <c r="Q22">
        <v>-27</v>
      </c>
      <c r="R22">
        <f t="shared" si="55"/>
        <v>77</v>
      </c>
      <c r="S22">
        <v>-28</v>
      </c>
      <c r="T22">
        <f t="shared" ref="T22" si="64">S22+104</f>
        <v>76</v>
      </c>
      <c r="U22">
        <v>-26</v>
      </c>
      <c r="V22">
        <f t="shared" ref="V22" si="65">U22+104</f>
        <v>78</v>
      </c>
      <c r="W22">
        <f>AVERAGE(C22,E22,G22,I22,K22,M22,O22,Q22,S22,U22)</f>
        <v>-26.7</v>
      </c>
      <c r="X22">
        <f t="shared" si="2"/>
        <v>77.3</v>
      </c>
      <c r="Y22">
        <f t="shared" si="12"/>
        <v>0.6403124237432849</v>
      </c>
    </row>
    <row r="23" spans="1:36" x14ac:dyDescent="0.3">
      <c r="B23" t="s">
        <v>68</v>
      </c>
    </row>
    <row r="24" spans="1:36" x14ac:dyDescent="0.3">
      <c r="B24" t="s">
        <v>65</v>
      </c>
      <c r="Z24" t="s">
        <v>72</v>
      </c>
    </row>
    <row r="25" spans="1:36" x14ac:dyDescent="0.3">
      <c r="C25" t="s">
        <v>66</v>
      </c>
      <c r="Z25">
        <v>-24</v>
      </c>
      <c r="AA25">
        <v>-26</v>
      </c>
      <c r="AB25">
        <v>-26</v>
      </c>
      <c r="AC25">
        <v>-28</v>
      </c>
      <c r="AD25">
        <v>-27</v>
      </c>
      <c r="AE25">
        <v>-29</v>
      </c>
      <c r="AF25">
        <v>-24</v>
      </c>
      <c r="AG25">
        <v>-27</v>
      </c>
      <c r="AH25">
        <v>-28</v>
      </c>
      <c r="AI25">
        <v>-29</v>
      </c>
      <c r="AJ25">
        <f>AVERAGE(Z25:AI26)</f>
        <v>-26.5</v>
      </c>
    </row>
    <row r="26" spans="1:36" x14ac:dyDescent="0.3">
      <c r="B26" t="s">
        <v>67</v>
      </c>
      <c r="Z26">
        <v>-25</v>
      </c>
      <c r="AA26">
        <v>-27</v>
      </c>
      <c r="AB26">
        <v>-26</v>
      </c>
      <c r="AC26">
        <v>-27</v>
      </c>
      <c r="AD26">
        <v>-25</v>
      </c>
      <c r="AE26">
        <v>-27</v>
      </c>
      <c r="AF26">
        <v>-26</v>
      </c>
      <c r="AG26">
        <v>-26</v>
      </c>
      <c r="AH26">
        <v>-27</v>
      </c>
      <c r="AI26">
        <v>-26</v>
      </c>
    </row>
    <row r="27" spans="1:36" x14ac:dyDescent="0.3">
      <c r="B27" t="s">
        <v>141</v>
      </c>
    </row>
    <row r="28" spans="1:36" x14ac:dyDescent="0.3">
      <c r="A28">
        <v>4</v>
      </c>
      <c r="G28" t="s">
        <v>71</v>
      </c>
      <c r="J28">
        <f>-26.5</f>
        <v>-26.5</v>
      </c>
    </row>
    <row r="29" spans="1:36" x14ac:dyDescent="0.3">
      <c r="B29" t="s">
        <v>70</v>
      </c>
      <c r="C29" t="s">
        <v>75</v>
      </c>
    </row>
    <row r="30" spans="1:36" x14ac:dyDescent="0.3">
      <c r="B30" t="s">
        <v>74</v>
      </c>
    </row>
    <row r="31" spans="1:36" x14ac:dyDescent="0.3">
      <c r="B31" t="s">
        <v>76</v>
      </c>
      <c r="C31" t="s">
        <v>73</v>
      </c>
      <c r="D31" t="s">
        <v>64</v>
      </c>
    </row>
    <row r="32" spans="1:36" x14ac:dyDescent="0.3">
      <c r="B32">
        <v>0</v>
      </c>
      <c r="C32">
        <v>-102</v>
      </c>
      <c r="D32">
        <f>$J$28-C32</f>
        <v>75.5</v>
      </c>
    </row>
    <row r="33" spans="1:8" x14ac:dyDescent="0.3">
      <c r="B33">
        <v>10</v>
      </c>
      <c r="C33">
        <v>-102</v>
      </c>
      <c r="D33">
        <f t="shared" ref="D33:D44" si="66">$J$28-C33</f>
        <v>75.5</v>
      </c>
    </row>
    <row r="34" spans="1:8" x14ac:dyDescent="0.3">
      <c r="B34">
        <v>20</v>
      </c>
      <c r="C34">
        <v>-95</v>
      </c>
      <c r="D34">
        <f t="shared" si="66"/>
        <v>68.5</v>
      </c>
    </row>
    <row r="35" spans="1:8" x14ac:dyDescent="0.3">
      <c r="B35">
        <v>30</v>
      </c>
      <c r="C35">
        <v>-86</v>
      </c>
      <c r="D35">
        <f t="shared" si="66"/>
        <v>59.5</v>
      </c>
    </row>
    <row r="36" spans="1:8" x14ac:dyDescent="0.3">
      <c r="B36">
        <v>40</v>
      </c>
      <c r="C36">
        <v>-76</v>
      </c>
      <c r="D36">
        <f t="shared" si="66"/>
        <v>49.5</v>
      </c>
    </row>
    <row r="37" spans="1:8" x14ac:dyDescent="0.3">
      <c r="B37">
        <v>50</v>
      </c>
      <c r="C37">
        <v>-66</v>
      </c>
      <c r="D37">
        <f t="shared" si="66"/>
        <v>39.5</v>
      </c>
    </row>
    <row r="38" spans="1:8" x14ac:dyDescent="0.3">
      <c r="B38">
        <v>60</v>
      </c>
      <c r="C38">
        <v>-57</v>
      </c>
      <c r="D38">
        <f t="shared" si="66"/>
        <v>30.5</v>
      </c>
    </row>
    <row r="39" spans="1:8" x14ac:dyDescent="0.3">
      <c r="B39">
        <v>70</v>
      </c>
      <c r="C39">
        <v>-48</v>
      </c>
      <c r="D39">
        <f t="shared" si="66"/>
        <v>21.5</v>
      </c>
      <c r="E39" t="s">
        <v>80</v>
      </c>
    </row>
    <row r="40" spans="1:8" x14ac:dyDescent="0.3">
      <c r="B40">
        <v>80</v>
      </c>
      <c r="C40">
        <v>-37</v>
      </c>
      <c r="D40">
        <f t="shared" si="66"/>
        <v>10.5</v>
      </c>
    </row>
    <row r="41" spans="1:8" x14ac:dyDescent="0.3">
      <c r="B41">
        <v>90</v>
      </c>
      <c r="C41">
        <v>-28</v>
      </c>
      <c r="D41">
        <f t="shared" si="66"/>
        <v>1.5</v>
      </c>
    </row>
    <row r="42" spans="1:8" x14ac:dyDescent="0.3">
      <c r="B42">
        <v>100</v>
      </c>
      <c r="C42">
        <v>-19</v>
      </c>
      <c r="D42">
        <f t="shared" si="66"/>
        <v>-7.5</v>
      </c>
    </row>
    <row r="43" spans="1:8" x14ac:dyDescent="0.3">
      <c r="B43">
        <v>110</v>
      </c>
      <c r="C43">
        <v>-9</v>
      </c>
      <c r="D43">
        <f t="shared" si="66"/>
        <v>-17.5</v>
      </c>
    </row>
    <row r="44" spans="1:8" x14ac:dyDescent="0.3">
      <c r="B44">
        <v>120</v>
      </c>
      <c r="C44">
        <v>1</v>
      </c>
      <c r="D44">
        <f t="shared" si="66"/>
        <v>-27.5</v>
      </c>
    </row>
    <row r="46" spans="1:8" x14ac:dyDescent="0.3">
      <c r="A46">
        <v>5</v>
      </c>
      <c r="G46" t="s">
        <v>79</v>
      </c>
    </row>
    <row r="47" spans="1:8" x14ac:dyDescent="0.3">
      <c r="C47" t="s">
        <v>73</v>
      </c>
      <c r="D47">
        <v>-112</v>
      </c>
    </row>
    <row r="48" spans="1:8" x14ac:dyDescent="0.3">
      <c r="B48" t="s">
        <v>77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69</v>
      </c>
    </row>
    <row r="49" spans="1:11" x14ac:dyDescent="0.3">
      <c r="B49">
        <v>0</v>
      </c>
      <c r="C49">
        <v>-26</v>
      </c>
      <c r="D49">
        <v>-27</v>
      </c>
      <c r="E49">
        <v>-27</v>
      </c>
      <c r="F49">
        <v>-26</v>
      </c>
      <c r="G49">
        <v>-28</v>
      </c>
      <c r="H49">
        <f>AVERAGE(C49:G49)</f>
        <v>-26.8</v>
      </c>
    </row>
    <row r="50" spans="1:11" x14ac:dyDescent="0.3">
      <c r="B50">
        <v>10</v>
      </c>
      <c r="C50">
        <v>-38</v>
      </c>
      <c r="D50">
        <v>-37</v>
      </c>
      <c r="E50">
        <v>-39</v>
      </c>
      <c r="F50">
        <v>-39</v>
      </c>
      <c r="G50">
        <v>-36</v>
      </c>
      <c r="H50">
        <f t="shared" ref="H50:H61" si="67">AVERAGE(C50:G50)</f>
        <v>-37.799999999999997</v>
      </c>
    </row>
    <row r="51" spans="1:11" x14ac:dyDescent="0.3">
      <c r="B51">
        <v>20</v>
      </c>
      <c r="C51">
        <v>-47</v>
      </c>
      <c r="D51">
        <v>-47</v>
      </c>
      <c r="E51">
        <v>-50</v>
      </c>
      <c r="F51">
        <v>-45</v>
      </c>
      <c r="G51">
        <v>-48</v>
      </c>
      <c r="H51">
        <f t="shared" si="67"/>
        <v>-47.4</v>
      </c>
    </row>
    <row r="52" spans="1:11" x14ac:dyDescent="0.3">
      <c r="B52">
        <v>30</v>
      </c>
      <c r="C52">
        <v>-56</v>
      </c>
      <c r="D52">
        <v>-60</v>
      </c>
      <c r="E52">
        <v>-58</v>
      </c>
      <c r="F52">
        <v>-57</v>
      </c>
      <c r="G52">
        <v>-58</v>
      </c>
      <c r="H52">
        <f t="shared" si="67"/>
        <v>-57.8</v>
      </c>
    </row>
    <row r="53" spans="1:11" x14ac:dyDescent="0.3">
      <c r="B53">
        <v>40</v>
      </c>
      <c r="C53">
        <v>-68</v>
      </c>
      <c r="D53">
        <v>-69</v>
      </c>
      <c r="E53">
        <v>-71</v>
      </c>
      <c r="F53">
        <v>-68</v>
      </c>
      <c r="G53">
        <v>-67</v>
      </c>
      <c r="H53">
        <f t="shared" si="67"/>
        <v>-68.599999999999994</v>
      </c>
      <c r="K53" t="s">
        <v>81</v>
      </c>
    </row>
    <row r="54" spans="1:11" x14ac:dyDescent="0.3">
      <c r="B54">
        <v>50</v>
      </c>
      <c r="C54">
        <v>-78</v>
      </c>
      <c r="D54">
        <v>-80</v>
      </c>
      <c r="E54">
        <v>-79</v>
      </c>
      <c r="F54">
        <v>-80</v>
      </c>
      <c r="G54">
        <v>-78</v>
      </c>
      <c r="H54">
        <f t="shared" si="67"/>
        <v>-79</v>
      </c>
    </row>
    <row r="55" spans="1:11" x14ac:dyDescent="0.3">
      <c r="B55">
        <v>60</v>
      </c>
      <c r="C55">
        <v>-85</v>
      </c>
      <c r="D55">
        <v>-89</v>
      </c>
      <c r="E55">
        <v>-87</v>
      </c>
      <c r="F55">
        <v>-88</v>
      </c>
      <c r="G55">
        <v>-92</v>
      </c>
      <c r="H55">
        <f t="shared" si="67"/>
        <v>-88.2</v>
      </c>
      <c r="K55" t="s">
        <v>82</v>
      </c>
    </row>
    <row r="56" spans="1:11" x14ac:dyDescent="0.3">
      <c r="B56">
        <v>70</v>
      </c>
      <c r="C56">
        <v>-99</v>
      </c>
      <c r="D56">
        <v>-97</v>
      </c>
      <c r="E56">
        <v>-99</v>
      </c>
      <c r="F56">
        <v>-97</v>
      </c>
      <c r="G56">
        <v>-99</v>
      </c>
      <c r="H56">
        <f t="shared" si="67"/>
        <v>-98.2</v>
      </c>
    </row>
    <row r="57" spans="1:11" x14ac:dyDescent="0.3">
      <c r="B57">
        <v>80</v>
      </c>
      <c r="H57" t="e">
        <f t="shared" si="67"/>
        <v>#DIV/0!</v>
      </c>
    </row>
    <row r="58" spans="1:11" x14ac:dyDescent="0.3">
      <c r="B58">
        <v>90</v>
      </c>
      <c r="D58" t="s">
        <v>83</v>
      </c>
      <c r="E58" t="s">
        <v>84</v>
      </c>
      <c r="F58" t="s">
        <v>85</v>
      </c>
      <c r="H58" t="e">
        <f t="shared" si="67"/>
        <v>#DIV/0!</v>
      </c>
    </row>
    <row r="59" spans="1:11" x14ac:dyDescent="0.3">
      <c r="B59">
        <v>100</v>
      </c>
      <c r="D59" t="s">
        <v>86</v>
      </c>
      <c r="E59" t="s">
        <v>87</v>
      </c>
      <c r="F59" t="s">
        <v>88</v>
      </c>
      <c r="H59" t="e">
        <f t="shared" si="67"/>
        <v>#DIV/0!</v>
      </c>
    </row>
    <row r="60" spans="1:11" x14ac:dyDescent="0.3">
      <c r="B60">
        <v>110</v>
      </c>
      <c r="D60" t="s">
        <v>89</v>
      </c>
      <c r="E60" t="s">
        <v>90</v>
      </c>
      <c r="F60" t="s">
        <v>91</v>
      </c>
      <c r="H60" t="e">
        <f t="shared" si="67"/>
        <v>#DIV/0!</v>
      </c>
    </row>
    <row r="61" spans="1:11" x14ac:dyDescent="0.3">
      <c r="B61">
        <v>120</v>
      </c>
      <c r="D61" t="s">
        <v>92</v>
      </c>
      <c r="E61" t="s">
        <v>93</v>
      </c>
      <c r="F61" t="s">
        <v>94</v>
      </c>
      <c r="H61" t="e">
        <f t="shared" si="67"/>
        <v>#DIV/0!</v>
      </c>
    </row>
    <row r="63" spans="1:11" x14ac:dyDescent="0.3">
      <c r="A63">
        <v>6</v>
      </c>
    </row>
    <row r="65" spans="2:53" x14ac:dyDescent="0.3">
      <c r="B65" t="s">
        <v>95</v>
      </c>
    </row>
    <row r="66" spans="2:53" x14ac:dyDescent="0.3">
      <c r="B66" t="s">
        <v>96</v>
      </c>
    </row>
    <row r="67" spans="2:53" x14ac:dyDescent="0.3">
      <c r="AC67" t="s">
        <v>105</v>
      </c>
    </row>
    <row r="68" spans="2:53" x14ac:dyDescent="0.3">
      <c r="B68" t="s">
        <v>97</v>
      </c>
      <c r="P68" t="s">
        <v>100</v>
      </c>
      <c r="AC68" t="s">
        <v>103</v>
      </c>
      <c r="AP68" t="s">
        <v>104</v>
      </c>
    </row>
    <row r="69" spans="2:53" x14ac:dyDescent="0.3">
      <c r="B69">
        <v>4</v>
      </c>
      <c r="G69">
        <v>5</v>
      </c>
      <c r="P69">
        <v>4</v>
      </c>
      <c r="U69">
        <v>5</v>
      </c>
      <c r="V69" t="s">
        <v>102</v>
      </c>
      <c r="W69">
        <v>-102</v>
      </c>
      <c r="AC69">
        <v>4</v>
      </c>
      <c r="AH69">
        <v>5</v>
      </c>
      <c r="AI69" t="s">
        <v>102</v>
      </c>
      <c r="AJ69">
        <v>-102</v>
      </c>
      <c r="AP69">
        <v>4</v>
      </c>
      <c r="AU69">
        <v>5</v>
      </c>
      <c r="AV69" t="s">
        <v>102</v>
      </c>
      <c r="AW69">
        <v>-102</v>
      </c>
    </row>
    <row r="70" spans="2:53" x14ac:dyDescent="0.3">
      <c r="B70" t="s">
        <v>76</v>
      </c>
      <c r="C70" t="s">
        <v>73</v>
      </c>
      <c r="D70" t="s">
        <v>64</v>
      </c>
      <c r="H70" t="s">
        <v>73</v>
      </c>
      <c r="I70">
        <v>-112</v>
      </c>
      <c r="P70" t="s">
        <v>76</v>
      </c>
      <c r="Q70" t="s">
        <v>73</v>
      </c>
      <c r="R70" t="s">
        <v>64</v>
      </c>
      <c r="V70" t="s">
        <v>73</v>
      </c>
      <c r="W70">
        <v>-112</v>
      </c>
      <c r="AC70" t="s">
        <v>76</v>
      </c>
      <c r="AD70" t="s">
        <v>73</v>
      </c>
      <c r="AE70" t="s">
        <v>64</v>
      </c>
      <c r="AI70" t="s">
        <v>73</v>
      </c>
      <c r="AJ70">
        <v>-112</v>
      </c>
      <c r="AP70" t="s">
        <v>76</v>
      </c>
      <c r="AQ70" t="s">
        <v>73</v>
      </c>
      <c r="AR70" t="s">
        <v>64</v>
      </c>
      <c r="AV70" t="s">
        <v>73</v>
      </c>
      <c r="AW70">
        <v>-112</v>
      </c>
    </row>
    <row r="71" spans="2:53" x14ac:dyDescent="0.3">
      <c r="B71">
        <v>0</v>
      </c>
      <c r="C71">
        <v>-102</v>
      </c>
      <c r="D71">
        <f>$J$28-C71</f>
        <v>75.5</v>
      </c>
      <c r="G71" t="s">
        <v>77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69</v>
      </c>
      <c r="P71">
        <v>0</v>
      </c>
      <c r="Q71">
        <v>-102</v>
      </c>
      <c r="R71">
        <f>$AA$85-Q71</f>
        <v>74.099999999999994</v>
      </c>
      <c r="U71" t="s">
        <v>77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69</v>
      </c>
      <c r="AC71">
        <v>0</v>
      </c>
      <c r="AD71">
        <v>-102</v>
      </c>
      <c r="AE71">
        <f>$AN$85-AD71</f>
        <v>75.7</v>
      </c>
      <c r="AH71" t="s">
        <v>77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69</v>
      </c>
      <c r="AP71">
        <v>0</v>
      </c>
      <c r="AQ71">
        <v>-102</v>
      </c>
      <c r="AR71">
        <f>$BA$85-AQ71</f>
        <v>78.2</v>
      </c>
      <c r="AU71" t="s">
        <v>77</v>
      </c>
      <c r="AV71" t="s">
        <v>78</v>
      </c>
      <c r="AW71" t="s">
        <v>78</v>
      </c>
      <c r="AX71" t="s">
        <v>78</v>
      </c>
      <c r="AY71" t="s">
        <v>78</v>
      </c>
      <c r="AZ71" t="s">
        <v>78</v>
      </c>
      <c r="BA71" t="s">
        <v>69</v>
      </c>
    </row>
    <row r="72" spans="2:53" x14ac:dyDescent="0.3">
      <c r="B72">
        <v>10</v>
      </c>
      <c r="C72">
        <v>-102</v>
      </c>
      <c r="D72">
        <f t="shared" ref="D72:D83" si="68">$J$28-C72</f>
        <v>75.5</v>
      </c>
      <c r="G72">
        <v>0</v>
      </c>
      <c r="H72">
        <v>-26</v>
      </c>
      <c r="I72">
        <v>-27</v>
      </c>
      <c r="J72">
        <v>-27</v>
      </c>
      <c r="K72">
        <v>-26</v>
      </c>
      <c r="L72">
        <v>-28</v>
      </c>
      <c r="M72">
        <f>AVERAGE(H72:L72)</f>
        <v>-26.8</v>
      </c>
      <c r="P72">
        <v>10</v>
      </c>
      <c r="Q72">
        <v>-102</v>
      </c>
      <c r="R72">
        <f t="shared" ref="R72:R83" si="69">$AA$85-Q72</f>
        <v>74.099999999999994</v>
      </c>
      <c r="U72">
        <v>0</v>
      </c>
      <c r="V72">
        <v>-26</v>
      </c>
      <c r="W72">
        <v>-27</v>
      </c>
      <c r="X72">
        <v>-29</v>
      </c>
      <c r="Y72">
        <v>-28</v>
      </c>
      <c r="Z72">
        <v>-28</v>
      </c>
      <c r="AA72">
        <f>AVERAGE(V72:Z72)</f>
        <v>-27.6</v>
      </c>
      <c r="AC72">
        <v>10</v>
      </c>
      <c r="AD72">
        <v>-102</v>
      </c>
      <c r="AE72">
        <f t="shared" ref="AE72:AE83" si="70">$AN$85-AD72</f>
        <v>75.7</v>
      </c>
      <c r="AH72">
        <v>0</v>
      </c>
      <c r="AI72">
        <v>-27</v>
      </c>
      <c r="AJ72">
        <v>-25</v>
      </c>
      <c r="AK72">
        <v>-26</v>
      </c>
      <c r="AL72">
        <v>-27</v>
      </c>
      <c r="AM72">
        <v>-26</v>
      </c>
      <c r="AN72">
        <f>AVERAGE(AI72:AM72)</f>
        <v>-26.2</v>
      </c>
      <c r="AP72">
        <v>10</v>
      </c>
      <c r="AQ72">
        <v>-102</v>
      </c>
      <c r="AR72">
        <f t="shared" ref="AR72:AR83" si="71">$BA$85-AQ72</f>
        <v>78.2</v>
      </c>
      <c r="AU72">
        <v>0</v>
      </c>
      <c r="AV72">
        <v>-24</v>
      </c>
      <c r="AW72">
        <v>-24</v>
      </c>
      <c r="AX72">
        <v>-24</v>
      </c>
      <c r="AY72">
        <v>-23</v>
      </c>
      <c r="AZ72">
        <v>-25</v>
      </c>
      <c r="BA72">
        <f>AVERAGE(AV72:AZ72)</f>
        <v>-24</v>
      </c>
    </row>
    <row r="73" spans="2:53" x14ac:dyDescent="0.3">
      <c r="B73">
        <v>20</v>
      </c>
      <c r="C73">
        <v>-95</v>
      </c>
      <c r="D73">
        <f t="shared" si="68"/>
        <v>68.5</v>
      </c>
      <c r="G73">
        <v>10</v>
      </c>
      <c r="H73">
        <v>-38</v>
      </c>
      <c r="I73">
        <v>-37</v>
      </c>
      <c r="J73">
        <v>-39</v>
      </c>
      <c r="K73">
        <v>-39</v>
      </c>
      <c r="L73">
        <v>-36</v>
      </c>
      <c r="M73">
        <f t="shared" ref="M73:M79" si="72">AVERAGE(H73:L73)</f>
        <v>-37.799999999999997</v>
      </c>
      <c r="P73">
        <v>20</v>
      </c>
      <c r="Q73">
        <v>-95</v>
      </c>
      <c r="R73">
        <f t="shared" si="69"/>
        <v>67.099999999999994</v>
      </c>
      <c r="U73">
        <v>10</v>
      </c>
      <c r="V73">
        <v>-38</v>
      </c>
      <c r="W73">
        <v>-40</v>
      </c>
      <c r="X73">
        <v>-37</v>
      </c>
      <c r="Y73">
        <v>-38</v>
      </c>
      <c r="Z73">
        <v>-36</v>
      </c>
      <c r="AA73">
        <f t="shared" ref="AA73:AA79" si="73">AVERAGE(V73:Z73)</f>
        <v>-37.799999999999997</v>
      </c>
      <c r="AC73">
        <v>20</v>
      </c>
      <c r="AD73">
        <v>-95</v>
      </c>
      <c r="AE73">
        <f t="shared" si="70"/>
        <v>68.7</v>
      </c>
      <c r="AH73">
        <v>10</v>
      </c>
      <c r="AI73">
        <v>-37</v>
      </c>
      <c r="AJ73">
        <v>-36</v>
      </c>
      <c r="AK73">
        <v>-37</v>
      </c>
      <c r="AL73">
        <v>-38</v>
      </c>
      <c r="AM73">
        <v>-36</v>
      </c>
      <c r="AN73">
        <f t="shared" ref="AN73:AN79" si="74">AVERAGE(AI73:AM73)</f>
        <v>-36.799999999999997</v>
      </c>
      <c r="AP73">
        <v>20</v>
      </c>
      <c r="AQ73">
        <v>-95</v>
      </c>
      <c r="AR73">
        <f t="shared" si="71"/>
        <v>71.2</v>
      </c>
      <c r="AU73">
        <v>10</v>
      </c>
      <c r="AV73">
        <v>-34</v>
      </c>
      <c r="AW73">
        <v>-34</v>
      </c>
      <c r="AX73">
        <v>-35</v>
      </c>
      <c r="AY73">
        <v>-35</v>
      </c>
      <c r="AZ73">
        <v>-33</v>
      </c>
      <c r="BA73">
        <f t="shared" ref="BA73:BA80" si="75">AVERAGE(AV73:AZ73)</f>
        <v>-34.200000000000003</v>
      </c>
    </row>
    <row r="74" spans="2:53" x14ac:dyDescent="0.3">
      <c r="B74">
        <v>30</v>
      </c>
      <c r="C74">
        <v>-86</v>
      </c>
      <c r="D74">
        <f t="shared" si="68"/>
        <v>59.5</v>
      </c>
      <c r="G74">
        <v>20</v>
      </c>
      <c r="H74">
        <v>-47</v>
      </c>
      <c r="I74">
        <v>-47</v>
      </c>
      <c r="J74">
        <v>-50</v>
      </c>
      <c r="K74">
        <v>-45</v>
      </c>
      <c r="L74">
        <v>-48</v>
      </c>
      <c r="M74">
        <f t="shared" si="72"/>
        <v>-47.4</v>
      </c>
      <c r="P74">
        <v>30</v>
      </c>
      <c r="Q74">
        <v>-86</v>
      </c>
      <c r="R74">
        <f t="shared" si="69"/>
        <v>58.1</v>
      </c>
      <c r="U74">
        <v>20</v>
      </c>
      <c r="V74">
        <v>-47</v>
      </c>
      <c r="W74">
        <v>-48</v>
      </c>
      <c r="X74">
        <v>-49</v>
      </c>
      <c r="Y74">
        <v>-50</v>
      </c>
      <c r="Z74">
        <v>-48</v>
      </c>
      <c r="AA74">
        <f t="shared" si="73"/>
        <v>-48.4</v>
      </c>
      <c r="AC74">
        <v>30</v>
      </c>
      <c r="AD74">
        <v>-86</v>
      </c>
      <c r="AE74">
        <f t="shared" si="70"/>
        <v>59.7</v>
      </c>
      <c r="AH74">
        <v>20</v>
      </c>
      <c r="AI74">
        <v>-47</v>
      </c>
      <c r="AJ74">
        <v>-46</v>
      </c>
      <c r="AK74">
        <v>-46</v>
      </c>
      <c r="AL74">
        <v>-46</v>
      </c>
      <c r="AM74">
        <v>-47</v>
      </c>
      <c r="AN74">
        <f t="shared" si="74"/>
        <v>-46.4</v>
      </c>
      <c r="AP74">
        <v>30</v>
      </c>
      <c r="AQ74">
        <v>-86</v>
      </c>
      <c r="AR74">
        <f t="shared" si="71"/>
        <v>62.2</v>
      </c>
      <c r="AU74">
        <v>20</v>
      </c>
      <c r="AV74">
        <v>-45</v>
      </c>
      <c r="AW74">
        <v>-44</v>
      </c>
      <c r="AX74">
        <v>-44</v>
      </c>
      <c r="AY74">
        <v>-45</v>
      </c>
      <c r="AZ74">
        <v>-43</v>
      </c>
      <c r="BA74">
        <f t="shared" si="75"/>
        <v>-44.2</v>
      </c>
    </row>
    <row r="75" spans="2:53" x14ac:dyDescent="0.3">
      <c r="B75">
        <v>40</v>
      </c>
      <c r="C75">
        <v>-76</v>
      </c>
      <c r="D75">
        <f t="shared" si="68"/>
        <v>49.5</v>
      </c>
      <c r="G75">
        <v>30</v>
      </c>
      <c r="H75">
        <v>-56</v>
      </c>
      <c r="I75">
        <v>-60</v>
      </c>
      <c r="J75">
        <v>-58</v>
      </c>
      <c r="K75">
        <v>-57</v>
      </c>
      <c r="L75">
        <v>-58</v>
      </c>
      <c r="M75">
        <f t="shared" si="72"/>
        <v>-57.8</v>
      </c>
      <c r="P75">
        <v>40</v>
      </c>
      <c r="Q75">
        <v>-77</v>
      </c>
      <c r="R75">
        <f t="shared" si="69"/>
        <v>49.1</v>
      </c>
      <c r="U75">
        <v>30</v>
      </c>
      <c r="V75">
        <v>-58</v>
      </c>
      <c r="W75">
        <v>-59</v>
      </c>
      <c r="X75">
        <v>-56</v>
      </c>
      <c r="Y75">
        <v>-60</v>
      </c>
      <c r="Z75">
        <v>-57</v>
      </c>
      <c r="AA75">
        <f t="shared" si="73"/>
        <v>-58</v>
      </c>
      <c r="AC75">
        <v>40</v>
      </c>
      <c r="AD75">
        <v>-77</v>
      </c>
      <c r="AE75">
        <f t="shared" si="70"/>
        <v>50.7</v>
      </c>
      <c r="AH75">
        <v>30</v>
      </c>
      <c r="AI75">
        <v>-56</v>
      </c>
      <c r="AJ75">
        <v>-58</v>
      </c>
      <c r="AK75">
        <v>-58</v>
      </c>
      <c r="AL75">
        <v>-57</v>
      </c>
      <c r="AM75">
        <v>-56</v>
      </c>
      <c r="AN75">
        <f t="shared" si="74"/>
        <v>-57</v>
      </c>
      <c r="AP75">
        <v>40</v>
      </c>
      <c r="AQ75">
        <v>-77</v>
      </c>
      <c r="AR75">
        <f t="shared" si="71"/>
        <v>53.2</v>
      </c>
      <c r="AU75">
        <v>30</v>
      </c>
      <c r="AV75">
        <v>-55</v>
      </c>
      <c r="AW75">
        <v>-55</v>
      </c>
      <c r="AX75">
        <v>-54</v>
      </c>
      <c r="AY75">
        <v>-53</v>
      </c>
      <c r="AZ75">
        <v>-55</v>
      </c>
      <c r="BA75">
        <f t="shared" si="75"/>
        <v>-54.4</v>
      </c>
    </row>
    <row r="76" spans="2:53" x14ac:dyDescent="0.3">
      <c r="B76">
        <v>50</v>
      </c>
      <c r="C76">
        <v>-66</v>
      </c>
      <c r="D76">
        <f t="shared" si="68"/>
        <v>39.5</v>
      </c>
      <c r="G76">
        <v>40</v>
      </c>
      <c r="H76">
        <v>-68</v>
      </c>
      <c r="I76">
        <v>-69</v>
      </c>
      <c r="J76">
        <v>-71</v>
      </c>
      <c r="K76">
        <v>-68</v>
      </c>
      <c r="L76">
        <v>-67</v>
      </c>
      <c r="M76">
        <f t="shared" si="72"/>
        <v>-68.599999999999994</v>
      </c>
      <c r="P76">
        <v>50</v>
      </c>
      <c r="Q76">
        <v>-66</v>
      </c>
      <c r="R76">
        <f t="shared" si="69"/>
        <v>38.1</v>
      </c>
      <c r="U76">
        <v>40</v>
      </c>
      <c r="V76">
        <v>-68</v>
      </c>
      <c r="W76">
        <v>-65</v>
      </c>
      <c r="X76">
        <v>-65</v>
      </c>
      <c r="Y76">
        <v>-67</v>
      </c>
      <c r="Z76">
        <v>-69</v>
      </c>
      <c r="AA76">
        <f t="shared" si="73"/>
        <v>-66.8</v>
      </c>
      <c r="AC76">
        <v>50</v>
      </c>
      <c r="AD76">
        <v>-66</v>
      </c>
      <c r="AE76">
        <f t="shared" si="70"/>
        <v>39.700000000000003</v>
      </c>
      <c r="AH76">
        <v>40</v>
      </c>
      <c r="AI76">
        <v>-67</v>
      </c>
      <c r="AJ76">
        <v>-66</v>
      </c>
      <c r="AK76">
        <v>-67</v>
      </c>
      <c r="AL76">
        <v>-67</v>
      </c>
      <c r="AM76">
        <v>-68</v>
      </c>
      <c r="AN76">
        <f t="shared" si="74"/>
        <v>-67</v>
      </c>
      <c r="AP76">
        <v>50</v>
      </c>
      <c r="AQ76">
        <v>-66</v>
      </c>
      <c r="AR76">
        <f t="shared" si="71"/>
        <v>42.2</v>
      </c>
      <c r="AU76">
        <v>40</v>
      </c>
      <c r="AV76">
        <v>-63</v>
      </c>
      <c r="AW76">
        <v>-64</v>
      </c>
      <c r="AX76">
        <v>-65</v>
      </c>
      <c r="AY76">
        <v>-64</v>
      </c>
      <c r="AZ76">
        <v>-64</v>
      </c>
      <c r="BA76">
        <f t="shared" si="75"/>
        <v>-64</v>
      </c>
    </row>
    <row r="77" spans="2:53" x14ac:dyDescent="0.3">
      <c r="B77">
        <v>60</v>
      </c>
      <c r="C77">
        <v>-57</v>
      </c>
      <c r="D77">
        <f t="shared" si="68"/>
        <v>30.5</v>
      </c>
      <c r="G77">
        <v>50</v>
      </c>
      <c r="H77">
        <v>-78</v>
      </c>
      <c r="I77">
        <v>-80</v>
      </c>
      <c r="J77">
        <v>-79</v>
      </c>
      <c r="K77">
        <v>-80</v>
      </c>
      <c r="L77">
        <v>-78</v>
      </c>
      <c r="M77">
        <f t="shared" si="72"/>
        <v>-79</v>
      </c>
      <c r="P77">
        <v>60</v>
      </c>
      <c r="Q77">
        <v>-57</v>
      </c>
      <c r="R77">
        <f t="shared" si="69"/>
        <v>29.1</v>
      </c>
      <c r="U77">
        <v>50</v>
      </c>
      <c r="V77">
        <v>-81</v>
      </c>
      <c r="W77">
        <v>-78</v>
      </c>
      <c r="X77">
        <v>-79</v>
      </c>
      <c r="Y77">
        <v>-77</v>
      </c>
      <c r="Z77">
        <v>-78</v>
      </c>
      <c r="AA77">
        <f t="shared" si="73"/>
        <v>-78.599999999999994</v>
      </c>
      <c r="AC77">
        <v>60</v>
      </c>
      <c r="AD77">
        <v>-57</v>
      </c>
      <c r="AE77">
        <f t="shared" si="70"/>
        <v>30.7</v>
      </c>
      <c r="AH77">
        <v>50</v>
      </c>
      <c r="AI77">
        <v>-76</v>
      </c>
      <c r="AJ77">
        <v>-77</v>
      </c>
      <c r="AK77">
        <v>-76</v>
      </c>
      <c r="AL77">
        <v>-73</v>
      </c>
      <c r="AM77">
        <v>-76</v>
      </c>
      <c r="AN77">
        <f t="shared" si="74"/>
        <v>-75.599999999999994</v>
      </c>
      <c r="AP77">
        <v>60</v>
      </c>
      <c r="AQ77">
        <v>-57</v>
      </c>
      <c r="AR77">
        <f t="shared" si="71"/>
        <v>33.200000000000003</v>
      </c>
      <c r="AU77">
        <v>50</v>
      </c>
      <c r="AV77">
        <v>-75</v>
      </c>
      <c r="AW77">
        <v>-75</v>
      </c>
      <c r="AX77">
        <v>-74</v>
      </c>
      <c r="AY77">
        <v>-74</v>
      </c>
      <c r="AZ77">
        <v>-74</v>
      </c>
      <c r="BA77">
        <f t="shared" si="75"/>
        <v>-74.400000000000006</v>
      </c>
    </row>
    <row r="78" spans="2:53" x14ac:dyDescent="0.3">
      <c r="B78">
        <v>70</v>
      </c>
      <c r="C78">
        <v>-48</v>
      </c>
      <c r="D78">
        <f t="shared" si="68"/>
        <v>21.5</v>
      </c>
      <c r="G78">
        <v>60</v>
      </c>
      <c r="H78">
        <v>-85</v>
      </c>
      <c r="I78">
        <v>-89</v>
      </c>
      <c r="J78">
        <v>-87</v>
      </c>
      <c r="K78">
        <v>-88</v>
      </c>
      <c r="L78">
        <v>-92</v>
      </c>
      <c r="M78">
        <f t="shared" si="72"/>
        <v>-88.2</v>
      </c>
      <c r="P78">
        <v>70</v>
      </c>
      <c r="Q78">
        <v>-48</v>
      </c>
      <c r="R78">
        <f t="shared" si="69"/>
        <v>20.100000000000001</v>
      </c>
      <c r="S78" t="s">
        <v>101</v>
      </c>
      <c r="U78">
        <v>60</v>
      </c>
      <c r="V78">
        <v>-88</v>
      </c>
      <c r="W78">
        <v>-86</v>
      </c>
      <c r="X78">
        <v>-87</v>
      </c>
      <c r="Y78">
        <v>-88</v>
      </c>
      <c r="Z78">
        <v>-90</v>
      </c>
      <c r="AA78">
        <f t="shared" si="73"/>
        <v>-87.8</v>
      </c>
      <c r="AC78">
        <v>70</v>
      </c>
      <c r="AD78">
        <v>-48</v>
      </c>
      <c r="AE78">
        <f t="shared" si="70"/>
        <v>21.7</v>
      </c>
      <c r="AH78">
        <v>60</v>
      </c>
      <c r="AI78">
        <v>-87</v>
      </c>
      <c r="AJ78">
        <v>-86</v>
      </c>
      <c r="AK78">
        <v>-85</v>
      </c>
      <c r="AL78">
        <v>-86</v>
      </c>
      <c r="AM78">
        <v>-88</v>
      </c>
      <c r="AN78">
        <f t="shared" si="74"/>
        <v>-86.4</v>
      </c>
      <c r="AP78">
        <v>70</v>
      </c>
      <c r="AQ78">
        <v>-48</v>
      </c>
      <c r="AR78">
        <f t="shared" si="71"/>
        <v>24.2</v>
      </c>
      <c r="AU78">
        <v>60</v>
      </c>
      <c r="AV78">
        <v>-85</v>
      </c>
      <c r="AW78">
        <v>-84</v>
      </c>
      <c r="AX78">
        <v>-85</v>
      </c>
      <c r="AY78">
        <v>-84</v>
      </c>
      <c r="AZ78">
        <v>-85</v>
      </c>
      <c r="BA78">
        <f t="shared" si="75"/>
        <v>-84.6</v>
      </c>
    </row>
    <row r="79" spans="2:53" x14ac:dyDescent="0.3">
      <c r="B79">
        <v>80</v>
      </c>
      <c r="C79">
        <v>-37</v>
      </c>
      <c r="D79">
        <f t="shared" si="68"/>
        <v>10.5</v>
      </c>
      <c r="G79">
        <v>70</v>
      </c>
      <c r="H79">
        <v>-99</v>
      </c>
      <c r="I79">
        <v>-97</v>
      </c>
      <c r="J79">
        <v>-99</v>
      </c>
      <c r="K79">
        <v>-97</v>
      </c>
      <c r="L79">
        <v>-99</v>
      </c>
      <c r="M79">
        <f t="shared" si="72"/>
        <v>-98.2</v>
      </c>
      <c r="P79">
        <v>80</v>
      </c>
      <c r="Q79">
        <v>-38</v>
      </c>
      <c r="R79">
        <f t="shared" si="69"/>
        <v>10.100000000000001</v>
      </c>
      <c r="S79" t="s">
        <v>135</v>
      </c>
      <c r="U79">
        <v>70</v>
      </c>
      <c r="V79">
        <v>-99</v>
      </c>
      <c r="W79">
        <v>-98</v>
      </c>
      <c r="X79">
        <v>-97</v>
      </c>
      <c r="Y79">
        <v>-96</v>
      </c>
      <c r="Z79">
        <v>-99</v>
      </c>
      <c r="AA79">
        <f t="shared" si="73"/>
        <v>-97.8</v>
      </c>
      <c r="AC79">
        <v>80</v>
      </c>
      <c r="AD79">
        <v>-38</v>
      </c>
      <c r="AE79">
        <f t="shared" si="70"/>
        <v>11.7</v>
      </c>
      <c r="AH79">
        <v>70</v>
      </c>
      <c r="AI79">
        <v>-97</v>
      </c>
      <c r="AJ79">
        <v>-97</v>
      </c>
      <c r="AK79">
        <v>-96</v>
      </c>
      <c r="AL79">
        <v>-96</v>
      </c>
      <c r="AM79">
        <v>-95</v>
      </c>
      <c r="AN79">
        <f t="shared" si="74"/>
        <v>-96.2</v>
      </c>
      <c r="AP79">
        <v>80</v>
      </c>
      <c r="AQ79">
        <v>-38</v>
      </c>
      <c r="AR79">
        <f t="shared" si="71"/>
        <v>14.2</v>
      </c>
      <c r="AU79">
        <v>70</v>
      </c>
      <c r="AV79">
        <v>-93</v>
      </c>
      <c r="AW79">
        <v>-94</v>
      </c>
      <c r="AX79">
        <v>-92</v>
      </c>
      <c r="AY79">
        <v>-94</v>
      </c>
      <c r="AZ79">
        <v>-94</v>
      </c>
      <c r="BA79">
        <f t="shared" si="75"/>
        <v>-93.4</v>
      </c>
    </row>
    <row r="80" spans="2:53" x14ac:dyDescent="0.3">
      <c r="B80">
        <v>90</v>
      </c>
      <c r="C80">
        <v>-28</v>
      </c>
      <c r="D80">
        <f t="shared" si="68"/>
        <v>1.5</v>
      </c>
      <c r="J80" t="s">
        <v>99</v>
      </c>
      <c r="P80">
        <v>90</v>
      </c>
      <c r="Q80">
        <v>-28</v>
      </c>
      <c r="R80">
        <f t="shared" si="69"/>
        <v>0.10000000000000142</v>
      </c>
      <c r="AC80">
        <v>90</v>
      </c>
      <c r="AD80">
        <v>-28</v>
      </c>
      <c r="AE80">
        <f t="shared" si="70"/>
        <v>1.6999999999999993</v>
      </c>
      <c r="AP80">
        <v>90</v>
      </c>
      <c r="AQ80">
        <v>-28</v>
      </c>
      <c r="AR80">
        <f t="shared" si="71"/>
        <v>4.1999999999999993</v>
      </c>
      <c r="AU80">
        <v>80</v>
      </c>
      <c r="AV80">
        <v>-102</v>
      </c>
      <c r="AW80">
        <v>-102</v>
      </c>
      <c r="AX80">
        <v>-101</v>
      </c>
      <c r="AY80">
        <v>-103</v>
      </c>
      <c r="AZ80">
        <v>-104</v>
      </c>
      <c r="BA80">
        <f t="shared" si="75"/>
        <v>-102.4</v>
      </c>
    </row>
    <row r="81" spans="1:53" x14ac:dyDescent="0.3">
      <c r="B81">
        <v>100</v>
      </c>
      <c r="C81">
        <v>-19</v>
      </c>
      <c r="D81">
        <f t="shared" si="68"/>
        <v>-7.5</v>
      </c>
      <c r="P81">
        <v>100</v>
      </c>
      <c r="Q81">
        <v>-18</v>
      </c>
      <c r="R81">
        <f t="shared" si="69"/>
        <v>-9.8999999999999986</v>
      </c>
      <c r="W81" t="s">
        <v>109</v>
      </c>
      <c r="AC81">
        <v>100</v>
      </c>
      <c r="AD81">
        <v>-18</v>
      </c>
      <c r="AE81">
        <f t="shared" si="70"/>
        <v>-8.3000000000000007</v>
      </c>
      <c r="AJ81" t="s">
        <v>108</v>
      </c>
      <c r="AP81">
        <v>100</v>
      </c>
      <c r="AQ81">
        <v>-18</v>
      </c>
      <c r="AR81">
        <f t="shared" si="71"/>
        <v>-5.8000000000000007</v>
      </c>
      <c r="AW81" t="s">
        <v>107</v>
      </c>
    </row>
    <row r="82" spans="1:53" x14ac:dyDescent="0.3">
      <c r="B82">
        <v>110</v>
      </c>
      <c r="C82">
        <v>-9</v>
      </c>
      <c r="D82">
        <f t="shared" si="68"/>
        <v>-17.5</v>
      </c>
      <c r="P82">
        <v>110</v>
      </c>
      <c r="Q82">
        <v>-9</v>
      </c>
      <c r="R82">
        <f t="shared" si="69"/>
        <v>-18.899999999999999</v>
      </c>
      <c r="AC82">
        <v>110</v>
      </c>
      <c r="AD82">
        <v>-9</v>
      </c>
      <c r="AE82">
        <f t="shared" si="70"/>
        <v>-17.3</v>
      </c>
      <c r="AP82">
        <v>110</v>
      </c>
      <c r="AQ82">
        <v>-9</v>
      </c>
      <c r="AR82">
        <f t="shared" si="71"/>
        <v>-14.8</v>
      </c>
    </row>
    <row r="83" spans="1:53" x14ac:dyDescent="0.3">
      <c r="B83">
        <v>120</v>
      </c>
      <c r="C83">
        <v>1</v>
      </c>
      <c r="D83">
        <f t="shared" si="68"/>
        <v>-27.5</v>
      </c>
      <c r="P83">
        <v>120</v>
      </c>
      <c r="Q83">
        <v>2</v>
      </c>
      <c r="R83">
        <f t="shared" si="69"/>
        <v>-29.9</v>
      </c>
      <c r="AC83">
        <v>120</v>
      </c>
      <c r="AD83">
        <v>2</v>
      </c>
      <c r="AE83">
        <f t="shared" si="70"/>
        <v>-28.3</v>
      </c>
      <c r="AP83">
        <v>120</v>
      </c>
      <c r="AQ83">
        <v>2</v>
      </c>
      <c r="AR83">
        <f t="shared" si="71"/>
        <v>-25.8</v>
      </c>
    </row>
    <row r="84" spans="1:53" x14ac:dyDescent="0.3">
      <c r="C84" t="s">
        <v>136</v>
      </c>
      <c r="AD84" t="s">
        <v>106</v>
      </c>
      <c r="AQ84" t="s">
        <v>106</v>
      </c>
    </row>
    <row r="85" spans="1:53" x14ac:dyDescent="0.3">
      <c r="P85" t="s">
        <v>78</v>
      </c>
      <c r="Q85">
        <v>-28</v>
      </c>
      <c r="R85">
        <v>-26</v>
      </c>
      <c r="S85">
        <v>-28</v>
      </c>
      <c r="T85">
        <v>-27</v>
      </c>
      <c r="U85">
        <v>-29</v>
      </c>
      <c r="V85">
        <v>-29</v>
      </c>
      <c r="W85">
        <v>-27</v>
      </c>
      <c r="X85">
        <v>-28</v>
      </c>
      <c r="Y85">
        <v>-29</v>
      </c>
      <c r="Z85">
        <v>-28</v>
      </c>
      <c r="AA85">
        <f>AVERAGE(Q85:Z85)</f>
        <v>-27.9</v>
      </c>
      <c r="AC85" t="s">
        <v>78</v>
      </c>
      <c r="AD85">
        <v>-27</v>
      </c>
      <c r="AE85">
        <v>-25</v>
      </c>
      <c r="AF85">
        <v>-27</v>
      </c>
      <c r="AG85">
        <v>-27</v>
      </c>
      <c r="AH85">
        <v>-25</v>
      </c>
      <c r="AI85">
        <v>-26</v>
      </c>
      <c r="AJ85">
        <v>-27</v>
      </c>
      <c r="AK85">
        <v>-27</v>
      </c>
      <c r="AL85">
        <v>-26</v>
      </c>
      <c r="AM85">
        <v>-26</v>
      </c>
      <c r="AN85">
        <f>AVERAGE(AD85:AM85)</f>
        <v>-26.3</v>
      </c>
      <c r="AP85" t="s">
        <v>78</v>
      </c>
      <c r="AQ85">
        <v>-24</v>
      </c>
      <c r="AR85">
        <v>-24</v>
      </c>
      <c r="AS85">
        <v>-24</v>
      </c>
      <c r="AT85">
        <v>-23</v>
      </c>
      <c r="AU85">
        <v>-25</v>
      </c>
      <c r="AV85">
        <v>-24</v>
      </c>
      <c r="AW85">
        <v>-24</v>
      </c>
      <c r="AX85">
        <v>-24</v>
      </c>
      <c r="AY85">
        <v>-23</v>
      </c>
      <c r="AZ85">
        <v>-23</v>
      </c>
      <c r="BA85">
        <f>AVERAGE(AQ85:AZ85)</f>
        <v>-23.8</v>
      </c>
    </row>
    <row r="87" spans="1:53" x14ac:dyDescent="0.3">
      <c r="B87" t="s">
        <v>110</v>
      </c>
    </row>
    <row r="88" spans="1:53" x14ac:dyDescent="0.3">
      <c r="C88" t="s">
        <v>111</v>
      </c>
    </row>
    <row r="89" spans="1:53" x14ac:dyDescent="0.3">
      <c r="D89" t="s">
        <v>112</v>
      </c>
    </row>
    <row r="90" spans="1:53" x14ac:dyDescent="0.3">
      <c r="E90" t="s">
        <v>113</v>
      </c>
    </row>
    <row r="91" spans="1:53" x14ac:dyDescent="0.3">
      <c r="F91" t="s">
        <v>114</v>
      </c>
    </row>
    <row r="94" spans="1:53" x14ac:dyDescent="0.3">
      <c r="A94">
        <v>7</v>
      </c>
    </row>
    <row r="95" spans="1:53" x14ac:dyDescent="0.3">
      <c r="A95" t="s">
        <v>115</v>
      </c>
    </row>
    <row r="96" spans="1:53" x14ac:dyDescent="0.3">
      <c r="B96" t="s">
        <v>116</v>
      </c>
    </row>
    <row r="97" spans="1:27" x14ac:dyDescent="0.3">
      <c r="C97" t="s">
        <v>117</v>
      </c>
    </row>
    <row r="98" spans="1:27" x14ac:dyDescent="0.3">
      <c r="C98" t="s">
        <v>118</v>
      </c>
    </row>
    <row r="99" spans="1:27" x14ac:dyDescent="0.3">
      <c r="C99" t="s">
        <v>119</v>
      </c>
    </row>
    <row r="100" spans="1:27" x14ac:dyDescent="0.3">
      <c r="D100" t="s">
        <v>120</v>
      </c>
    </row>
    <row r="101" spans="1:27" x14ac:dyDescent="0.3">
      <c r="A101" t="s">
        <v>128</v>
      </c>
    </row>
    <row r="102" spans="1:27" x14ac:dyDescent="0.3">
      <c r="A102" t="s">
        <v>121</v>
      </c>
    </row>
    <row r="104" spans="1:27" x14ac:dyDescent="0.3">
      <c r="B104" t="s">
        <v>97</v>
      </c>
      <c r="P104" t="s">
        <v>104</v>
      </c>
    </row>
    <row r="105" spans="1:27" x14ac:dyDescent="0.3">
      <c r="B105">
        <v>4</v>
      </c>
      <c r="G105">
        <v>5</v>
      </c>
      <c r="P105">
        <v>4</v>
      </c>
      <c r="U105">
        <v>5</v>
      </c>
      <c r="V105" t="s">
        <v>102</v>
      </c>
      <c r="W105">
        <v>-102</v>
      </c>
    </row>
    <row r="106" spans="1:27" x14ac:dyDescent="0.3">
      <c r="B106" t="s">
        <v>76</v>
      </c>
      <c r="C106" t="s">
        <v>73</v>
      </c>
      <c r="D106" t="s">
        <v>64</v>
      </c>
      <c r="H106" t="s">
        <v>73</v>
      </c>
      <c r="I106">
        <v>-112</v>
      </c>
      <c r="P106" t="s">
        <v>76</v>
      </c>
      <c r="Q106" t="s">
        <v>73</v>
      </c>
      <c r="R106" t="s">
        <v>64</v>
      </c>
      <c r="V106" t="s">
        <v>73</v>
      </c>
      <c r="W106">
        <v>-112</v>
      </c>
    </row>
    <row r="107" spans="1:27" x14ac:dyDescent="0.3">
      <c r="B107">
        <v>0</v>
      </c>
      <c r="C107">
        <v>-102</v>
      </c>
      <c r="D107">
        <f>$J$28-C107</f>
        <v>75.5</v>
      </c>
      <c r="G107" t="s">
        <v>77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69</v>
      </c>
      <c r="P107">
        <v>0</v>
      </c>
      <c r="Q107">
        <v>-102</v>
      </c>
      <c r="R107">
        <f>$BA$85-Q107</f>
        <v>78.2</v>
      </c>
      <c r="U107" t="s">
        <v>77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69</v>
      </c>
    </row>
    <row r="108" spans="1:27" x14ac:dyDescent="0.3">
      <c r="B108">
        <v>10</v>
      </c>
      <c r="C108">
        <v>-102</v>
      </c>
      <c r="D108">
        <f t="shared" ref="D108:D119" si="76">$J$28-C108</f>
        <v>75.5</v>
      </c>
      <c r="G108">
        <v>0</v>
      </c>
      <c r="H108">
        <v>-26</v>
      </c>
      <c r="I108">
        <v>-27</v>
      </c>
      <c r="J108">
        <v>-27</v>
      </c>
      <c r="K108">
        <v>-26</v>
      </c>
      <c r="L108">
        <v>-28</v>
      </c>
      <c r="M108">
        <f>AVERAGE(H108:L108)</f>
        <v>-26.8</v>
      </c>
      <c r="P108">
        <v>10</v>
      </c>
      <c r="Q108">
        <v>-102</v>
      </c>
      <c r="R108">
        <f t="shared" ref="R108:R119" si="77">$BA$85-Q108</f>
        <v>78.2</v>
      </c>
      <c r="U108">
        <v>0</v>
      </c>
      <c r="V108">
        <v>-24</v>
      </c>
      <c r="W108">
        <v>-24</v>
      </c>
      <c r="X108">
        <v>-24</v>
      </c>
      <c r="Y108">
        <v>-23</v>
      </c>
      <c r="Z108">
        <v>-25</v>
      </c>
      <c r="AA108">
        <f>AVERAGE(V108:Z108)</f>
        <v>-24</v>
      </c>
    </row>
    <row r="109" spans="1:27" x14ac:dyDescent="0.3">
      <c r="B109">
        <v>20</v>
      </c>
      <c r="C109">
        <v>-95</v>
      </c>
      <c r="D109">
        <f t="shared" si="76"/>
        <v>68.5</v>
      </c>
      <c r="G109">
        <v>10</v>
      </c>
      <c r="H109">
        <v>-38</v>
      </c>
      <c r="I109">
        <v>-37</v>
      </c>
      <c r="J109">
        <v>-39</v>
      </c>
      <c r="K109">
        <v>-39</v>
      </c>
      <c r="L109">
        <v>-36</v>
      </c>
      <c r="M109">
        <f t="shared" ref="M109:M115" si="78">AVERAGE(H109:L109)</f>
        <v>-37.799999999999997</v>
      </c>
      <c r="P109">
        <v>20</v>
      </c>
      <c r="Q109">
        <v>-95</v>
      </c>
      <c r="R109">
        <f t="shared" si="77"/>
        <v>71.2</v>
      </c>
      <c r="U109">
        <v>10</v>
      </c>
      <c r="V109">
        <v>-34</v>
      </c>
      <c r="W109">
        <v>-34</v>
      </c>
      <c r="X109">
        <v>-35</v>
      </c>
      <c r="Y109">
        <v>-35</v>
      </c>
      <c r="Z109">
        <v>-33</v>
      </c>
      <c r="AA109">
        <f t="shared" ref="AA109:AA116" si="79">AVERAGE(V109:Z109)</f>
        <v>-34.200000000000003</v>
      </c>
    </row>
    <row r="110" spans="1:27" x14ac:dyDescent="0.3">
      <c r="B110">
        <v>30</v>
      </c>
      <c r="C110">
        <v>-86</v>
      </c>
      <c r="D110">
        <f t="shared" si="76"/>
        <v>59.5</v>
      </c>
      <c r="G110">
        <v>20</v>
      </c>
      <c r="H110">
        <v>-47</v>
      </c>
      <c r="I110">
        <v>-47</v>
      </c>
      <c r="J110">
        <v>-50</v>
      </c>
      <c r="K110">
        <v>-45</v>
      </c>
      <c r="L110">
        <v>-48</v>
      </c>
      <c r="M110">
        <f t="shared" si="78"/>
        <v>-47.4</v>
      </c>
      <c r="P110">
        <v>30</v>
      </c>
      <c r="Q110">
        <v>-86</v>
      </c>
      <c r="R110">
        <f t="shared" si="77"/>
        <v>62.2</v>
      </c>
      <c r="U110">
        <v>20</v>
      </c>
      <c r="V110">
        <v>-45</v>
      </c>
      <c r="W110">
        <v>-44</v>
      </c>
      <c r="X110">
        <v>-44</v>
      </c>
      <c r="Y110">
        <v>-45</v>
      </c>
      <c r="Z110">
        <v>-43</v>
      </c>
      <c r="AA110">
        <f t="shared" si="79"/>
        <v>-44.2</v>
      </c>
    </row>
    <row r="111" spans="1:27" x14ac:dyDescent="0.3">
      <c r="B111">
        <v>40</v>
      </c>
      <c r="C111">
        <v>-76</v>
      </c>
      <c r="D111">
        <f t="shared" si="76"/>
        <v>49.5</v>
      </c>
      <c r="G111">
        <v>30</v>
      </c>
      <c r="H111">
        <v>-56</v>
      </c>
      <c r="I111">
        <v>-60</v>
      </c>
      <c r="J111">
        <v>-58</v>
      </c>
      <c r="K111">
        <v>-57</v>
      </c>
      <c r="L111">
        <v>-58</v>
      </c>
      <c r="M111">
        <f t="shared" si="78"/>
        <v>-57.8</v>
      </c>
      <c r="P111">
        <v>40</v>
      </c>
      <c r="Q111">
        <v>-77</v>
      </c>
      <c r="R111">
        <f t="shared" si="77"/>
        <v>53.2</v>
      </c>
      <c r="U111">
        <v>30</v>
      </c>
      <c r="V111">
        <v>-55</v>
      </c>
      <c r="W111">
        <v>-55</v>
      </c>
      <c r="X111">
        <v>-54</v>
      </c>
      <c r="Y111">
        <v>-53</v>
      </c>
      <c r="Z111">
        <v>-55</v>
      </c>
      <c r="AA111">
        <f t="shared" si="79"/>
        <v>-54.4</v>
      </c>
    </row>
    <row r="112" spans="1:27" x14ac:dyDescent="0.3">
      <c r="B112">
        <v>50</v>
      </c>
      <c r="C112">
        <v>-66</v>
      </c>
      <c r="D112">
        <f t="shared" si="76"/>
        <v>39.5</v>
      </c>
      <c r="G112">
        <v>40</v>
      </c>
      <c r="H112">
        <v>-68</v>
      </c>
      <c r="I112">
        <v>-69</v>
      </c>
      <c r="J112">
        <v>-71</v>
      </c>
      <c r="K112">
        <v>-68</v>
      </c>
      <c r="L112">
        <v>-67</v>
      </c>
      <c r="M112">
        <f t="shared" si="78"/>
        <v>-68.599999999999994</v>
      </c>
      <c r="P112">
        <v>50</v>
      </c>
      <c r="Q112">
        <v>-66</v>
      </c>
      <c r="R112">
        <f t="shared" si="77"/>
        <v>42.2</v>
      </c>
      <c r="U112">
        <v>40</v>
      </c>
      <c r="V112">
        <v>-63</v>
      </c>
      <c r="W112">
        <v>-64</v>
      </c>
      <c r="X112">
        <v>-65</v>
      </c>
      <c r="Y112">
        <v>-64</v>
      </c>
      <c r="Z112">
        <v>-64</v>
      </c>
      <c r="AA112">
        <f t="shared" si="79"/>
        <v>-64</v>
      </c>
    </row>
    <row r="113" spans="1:27" x14ac:dyDescent="0.3">
      <c r="B113">
        <v>60</v>
      </c>
      <c r="C113">
        <v>-57</v>
      </c>
      <c r="D113">
        <f t="shared" si="76"/>
        <v>30.5</v>
      </c>
      <c r="G113">
        <v>50</v>
      </c>
      <c r="H113">
        <v>-78</v>
      </c>
      <c r="I113">
        <v>-80</v>
      </c>
      <c r="J113">
        <v>-79</v>
      </c>
      <c r="K113">
        <v>-80</v>
      </c>
      <c r="L113">
        <v>-78</v>
      </c>
      <c r="M113">
        <f t="shared" si="78"/>
        <v>-79</v>
      </c>
      <c r="P113">
        <v>60</v>
      </c>
      <c r="Q113">
        <v>-57</v>
      </c>
      <c r="R113">
        <f t="shared" si="77"/>
        <v>33.200000000000003</v>
      </c>
      <c r="U113">
        <v>50</v>
      </c>
      <c r="V113">
        <v>-75</v>
      </c>
      <c r="W113">
        <v>-75</v>
      </c>
      <c r="X113">
        <v>-74</v>
      </c>
      <c r="Y113">
        <v>-74</v>
      </c>
      <c r="Z113">
        <v>-74</v>
      </c>
      <c r="AA113">
        <f t="shared" si="79"/>
        <v>-74.400000000000006</v>
      </c>
    </row>
    <row r="114" spans="1:27" x14ac:dyDescent="0.3">
      <c r="B114">
        <v>70</v>
      </c>
      <c r="C114">
        <v>-48</v>
      </c>
      <c r="D114">
        <f t="shared" si="76"/>
        <v>21.5</v>
      </c>
      <c r="G114">
        <v>60</v>
      </c>
      <c r="H114">
        <v>-85</v>
      </c>
      <c r="I114">
        <v>-89</v>
      </c>
      <c r="J114">
        <v>-87</v>
      </c>
      <c r="K114">
        <v>-88</v>
      </c>
      <c r="L114">
        <v>-92</v>
      </c>
      <c r="M114">
        <f t="shared" si="78"/>
        <v>-88.2</v>
      </c>
      <c r="P114">
        <v>70</v>
      </c>
      <c r="Q114">
        <v>-48</v>
      </c>
      <c r="R114">
        <f t="shared" si="77"/>
        <v>24.2</v>
      </c>
      <c r="U114">
        <v>60</v>
      </c>
      <c r="V114">
        <v>-85</v>
      </c>
      <c r="W114">
        <v>-84</v>
      </c>
      <c r="X114">
        <v>-85</v>
      </c>
      <c r="Y114">
        <v>-84</v>
      </c>
      <c r="Z114">
        <v>-85</v>
      </c>
      <c r="AA114">
        <f t="shared" si="79"/>
        <v>-84.6</v>
      </c>
    </row>
    <row r="115" spans="1:27" x14ac:dyDescent="0.3">
      <c r="B115">
        <v>80</v>
      </c>
      <c r="C115">
        <v>-37</v>
      </c>
      <c r="D115">
        <f t="shared" si="76"/>
        <v>10.5</v>
      </c>
      <c r="G115">
        <v>70</v>
      </c>
      <c r="H115">
        <v>-99</v>
      </c>
      <c r="I115">
        <v>-97</v>
      </c>
      <c r="J115">
        <v>-99</v>
      </c>
      <c r="K115">
        <v>-97</v>
      </c>
      <c r="L115">
        <v>-99</v>
      </c>
      <c r="M115">
        <f t="shared" si="78"/>
        <v>-98.2</v>
      </c>
      <c r="P115">
        <v>80</v>
      </c>
      <c r="Q115">
        <v>-38</v>
      </c>
      <c r="R115">
        <f t="shared" si="77"/>
        <v>14.2</v>
      </c>
      <c r="U115">
        <v>70</v>
      </c>
      <c r="V115">
        <v>-93</v>
      </c>
      <c r="W115">
        <v>-94</v>
      </c>
      <c r="X115">
        <v>-92</v>
      </c>
      <c r="Y115">
        <v>-94</v>
      </c>
      <c r="Z115">
        <v>-94</v>
      </c>
      <c r="AA115">
        <f t="shared" si="79"/>
        <v>-93.4</v>
      </c>
    </row>
    <row r="116" spans="1:27" x14ac:dyDescent="0.3">
      <c r="B116">
        <v>90</v>
      </c>
      <c r="C116">
        <v>-28</v>
      </c>
      <c r="D116">
        <f t="shared" si="76"/>
        <v>1.5</v>
      </c>
      <c r="J116" t="s">
        <v>99</v>
      </c>
      <c r="P116">
        <v>90</v>
      </c>
      <c r="Q116">
        <v>-28</v>
      </c>
      <c r="R116">
        <f t="shared" si="77"/>
        <v>4.1999999999999993</v>
      </c>
      <c r="U116">
        <v>80</v>
      </c>
      <c r="V116">
        <v>-102</v>
      </c>
      <c r="W116">
        <v>-102</v>
      </c>
      <c r="X116">
        <v>-101</v>
      </c>
      <c r="Y116">
        <v>-103</v>
      </c>
      <c r="Z116">
        <v>-104</v>
      </c>
      <c r="AA116">
        <f t="shared" si="79"/>
        <v>-102.4</v>
      </c>
    </row>
    <row r="117" spans="1:27" x14ac:dyDescent="0.3">
      <c r="B117">
        <v>100</v>
      </c>
      <c r="C117">
        <v>-19</v>
      </c>
      <c r="D117">
        <f t="shared" si="76"/>
        <v>-7.5</v>
      </c>
      <c r="P117">
        <v>100</v>
      </c>
      <c r="Q117">
        <v>-18</v>
      </c>
      <c r="R117">
        <f t="shared" si="77"/>
        <v>-5.8000000000000007</v>
      </c>
      <c r="X117" t="s">
        <v>107</v>
      </c>
    </row>
    <row r="118" spans="1:27" x14ac:dyDescent="0.3">
      <c r="B118">
        <v>110</v>
      </c>
      <c r="C118">
        <v>-9</v>
      </c>
      <c r="D118">
        <f t="shared" si="76"/>
        <v>-17.5</v>
      </c>
      <c r="P118">
        <v>110</v>
      </c>
      <c r="Q118">
        <v>-9</v>
      </c>
      <c r="R118">
        <f t="shared" si="77"/>
        <v>-14.8</v>
      </c>
    </row>
    <row r="119" spans="1:27" x14ac:dyDescent="0.3">
      <c r="B119">
        <v>120</v>
      </c>
      <c r="C119">
        <v>1</v>
      </c>
      <c r="D119">
        <f t="shared" si="76"/>
        <v>-27.5</v>
      </c>
      <c r="P119">
        <v>120</v>
      </c>
      <c r="Q119">
        <v>2</v>
      </c>
      <c r="R119">
        <f t="shared" si="77"/>
        <v>-25.8</v>
      </c>
    </row>
    <row r="120" spans="1:27" x14ac:dyDescent="0.3">
      <c r="C120" t="s">
        <v>106</v>
      </c>
      <c r="Q120" t="s">
        <v>106</v>
      </c>
    </row>
    <row r="121" spans="1:27" x14ac:dyDescent="0.3">
      <c r="P121" t="s">
        <v>78</v>
      </c>
      <c r="Q121">
        <v>-24</v>
      </c>
      <c r="R121">
        <v>-24</v>
      </c>
      <c r="S121">
        <v>-24</v>
      </c>
      <c r="T121">
        <v>-23</v>
      </c>
      <c r="U121">
        <v>-25</v>
      </c>
      <c r="V121">
        <v>-24</v>
      </c>
      <c r="W121">
        <v>-24</v>
      </c>
      <c r="X121">
        <v>-24</v>
      </c>
      <c r="Y121">
        <v>-23</v>
      </c>
      <c r="Z121">
        <v>-23</v>
      </c>
      <c r="AA121">
        <f>AVERAGE(Q121:Z121)</f>
        <v>-23.8</v>
      </c>
    </row>
    <row r="123" spans="1:27" x14ac:dyDescent="0.3">
      <c r="A123" t="s">
        <v>127</v>
      </c>
    </row>
    <row r="124" spans="1:27" x14ac:dyDescent="0.3">
      <c r="A124" t="s">
        <v>122</v>
      </c>
      <c r="P124" t="s">
        <v>127</v>
      </c>
    </row>
    <row r="125" spans="1:27" x14ac:dyDescent="0.3">
      <c r="B125" t="s">
        <v>97</v>
      </c>
      <c r="P125" t="s">
        <v>104</v>
      </c>
    </row>
    <row r="126" spans="1:27" x14ac:dyDescent="0.3">
      <c r="B126">
        <v>4</v>
      </c>
      <c r="G126">
        <v>5</v>
      </c>
      <c r="P126">
        <v>4</v>
      </c>
      <c r="U126">
        <v>5</v>
      </c>
      <c r="V126" t="s">
        <v>102</v>
      </c>
      <c r="W126">
        <v>-102</v>
      </c>
    </row>
    <row r="127" spans="1:27" x14ac:dyDescent="0.3">
      <c r="B127" t="s">
        <v>76</v>
      </c>
      <c r="C127" t="s">
        <v>73</v>
      </c>
      <c r="D127" t="s">
        <v>64</v>
      </c>
      <c r="H127" t="s">
        <v>73</v>
      </c>
      <c r="I127">
        <v>-112</v>
      </c>
      <c r="P127" t="s">
        <v>76</v>
      </c>
      <c r="Q127" t="s">
        <v>73</v>
      </c>
      <c r="R127" t="s">
        <v>64</v>
      </c>
      <c r="V127" t="s">
        <v>73</v>
      </c>
      <c r="W127">
        <v>-112</v>
      </c>
    </row>
    <row r="128" spans="1:27" x14ac:dyDescent="0.3">
      <c r="B128">
        <v>0</v>
      </c>
      <c r="C128">
        <v>-102</v>
      </c>
      <c r="D128">
        <f>$J$28-C128</f>
        <v>75.5</v>
      </c>
      <c r="G128" t="s">
        <v>77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69</v>
      </c>
      <c r="P128">
        <v>0</v>
      </c>
      <c r="Q128">
        <v>-102</v>
      </c>
      <c r="R128">
        <f>$BA$85-Q128</f>
        <v>78.2</v>
      </c>
      <c r="U128" t="s">
        <v>77</v>
      </c>
      <c r="V128" t="s">
        <v>78</v>
      </c>
      <c r="W128" t="s">
        <v>78</v>
      </c>
      <c r="X128" t="s">
        <v>78</v>
      </c>
      <c r="Y128" t="s">
        <v>78</v>
      </c>
      <c r="Z128" t="s">
        <v>78</v>
      </c>
      <c r="AA128" t="s">
        <v>69</v>
      </c>
    </row>
    <row r="129" spans="1:27" x14ac:dyDescent="0.3">
      <c r="B129">
        <v>10</v>
      </c>
      <c r="C129">
        <v>-102</v>
      </c>
      <c r="D129">
        <f t="shared" ref="D129:D140" si="80">$J$28-C129</f>
        <v>75.5</v>
      </c>
      <c r="G129">
        <v>0</v>
      </c>
      <c r="H129">
        <v>-26</v>
      </c>
      <c r="I129">
        <v>-27</v>
      </c>
      <c r="J129">
        <v>-27</v>
      </c>
      <c r="K129">
        <v>-26</v>
      </c>
      <c r="L129">
        <v>-28</v>
      </c>
      <c r="M129">
        <f>AVERAGE(H129:L129)</f>
        <v>-26.8</v>
      </c>
      <c r="P129">
        <v>10</v>
      </c>
      <c r="Q129">
        <f>--99</f>
        <v>99</v>
      </c>
      <c r="R129">
        <f t="shared" ref="R129:R140" si="81">$BA$85-Q129</f>
        <v>-122.8</v>
      </c>
      <c r="U129">
        <v>0</v>
      </c>
      <c r="V129">
        <v>-24</v>
      </c>
      <c r="W129">
        <v>-24</v>
      </c>
      <c r="X129">
        <v>-24</v>
      </c>
      <c r="Y129">
        <v>-23</v>
      </c>
      <c r="Z129">
        <v>-25</v>
      </c>
      <c r="AA129">
        <f>AVERAGE(V129:Z129)</f>
        <v>-24</v>
      </c>
    </row>
    <row r="130" spans="1:27" x14ac:dyDescent="0.3">
      <c r="B130">
        <v>20</v>
      </c>
      <c r="C130">
        <v>-97</v>
      </c>
      <c r="D130">
        <f t="shared" si="80"/>
        <v>70.5</v>
      </c>
      <c r="G130">
        <v>10</v>
      </c>
      <c r="H130">
        <v>-38</v>
      </c>
      <c r="I130">
        <v>-37</v>
      </c>
      <c r="J130">
        <v>-39</v>
      </c>
      <c r="K130">
        <v>-39</v>
      </c>
      <c r="L130">
        <v>-36</v>
      </c>
      <c r="M130">
        <f t="shared" ref="M130:M136" si="82">AVERAGE(H130:L130)</f>
        <v>-37.799999999999997</v>
      </c>
      <c r="P130">
        <v>20</v>
      </c>
      <c r="Q130">
        <v>-94</v>
      </c>
      <c r="R130">
        <f t="shared" si="81"/>
        <v>70.2</v>
      </c>
      <c r="U130">
        <v>10</v>
      </c>
      <c r="V130">
        <v>-33</v>
      </c>
      <c r="W130">
        <v>-33</v>
      </c>
      <c r="X130">
        <v>-34</v>
      </c>
      <c r="Y130">
        <v>-34</v>
      </c>
      <c r="Z130">
        <v>-33</v>
      </c>
      <c r="AA130">
        <f t="shared" ref="AA130:AA137" si="83">AVERAGE(V130:Z130)</f>
        <v>-33.4</v>
      </c>
    </row>
    <row r="131" spans="1:27" x14ac:dyDescent="0.3">
      <c r="B131">
        <v>30</v>
      </c>
      <c r="C131">
        <v>-87</v>
      </c>
      <c r="D131">
        <f t="shared" si="80"/>
        <v>60.5</v>
      </c>
      <c r="G131">
        <v>20</v>
      </c>
      <c r="H131">
        <v>-47</v>
      </c>
      <c r="I131">
        <v>-47</v>
      </c>
      <c r="J131">
        <v>-50</v>
      </c>
      <c r="K131">
        <v>-45</v>
      </c>
      <c r="L131">
        <v>-48</v>
      </c>
      <c r="M131">
        <f t="shared" si="82"/>
        <v>-47.4</v>
      </c>
      <c r="P131">
        <v>30</v>
      </c>
      <c r="Q131">
        <v>-86</v>
      </c>
      <c r="R131">
        <f t="shared" si="81"/>
        <v>62.2</v>
      </c>
      <c r="U131">
        <v>20</v>
      </c>
      <c r="V131">
        <v>-43</v>
      </c>
      <c r="W131">
        <v>-44</v>
      </c>
      <c r="X131">
        <v>-42</v>
      </c>
      <c r="Y131">
        <v>-43</v>
      </c>
      <c r="Z131">
        <v>-43</v>
      </c>
      <c r="AA131">
        <f t="shared" si="83"/>
        <v>-43</v>
      </c>
    </row>
    <row r="132" spans="1:27" x14ac:dyDescent="0.3">
      <c r="B132">
        <v>40</v>
      </c>
      <c r="C132">
        <v>-77</v>
      </c>
      <c r="D132">
        <f t="shared" si="80"/>
        <v>50.5</v>
      </c>
      <c r="G132">
        <v>30</v>
      </c>
      <c r="H132">
        <v>-56</v>
      </c>
      <c r="I132">
        <v>-60</v>
      </c>
      <c r="J132">
        <v>-58</v>
      </c>
      <c r="K132">
        <v>-57</v>
      </c>
      <c r="L132">
        <v>-58</v>
      </c>
      <c r="M132">
        <f t="shared" si="82"/>
        <v>-57.8</v>
      </c>
      <c r="P132">
        <v>40</v>
      </c>
      <c r="Q132">
        <v>-78</v>
      </c>
      <c r="R132">
        <f t="shared" si="81"/>
        <v>54.2</v>
      </c>
      <c r="U132">
        <v>30</v>
      </c>
      <c r="V132">
        <v>-53</v>
      </c>
      <c r="W132">
        <v>-53</v>
      </c>
      <c r="X132">
        <v>-52</v>
      </c>
      <c r="Y132">
        <v>-54</v>
      </c>
      <c r="Z132">
        <v>-54</v>
      </c>
      <c r="AA132">
        <f t="shared" si="83"/>
        <v>-53.2</v>
      </c>
    </row>
    <row r="133" spans="1:27" x14ac:dyDescent="0.3">
      <c r="B133">
        <v>50</v>
      </c>
      <c r="C133">
        <v>-68</v>
      </c>
      <c r="D133">
        <f t="shared" si="80"/>
        <v>41.5</v>
      </c>
      <c r="G133">
        <v>40</v>
      </c>
      <c r="H133">
        <v>-68</v>
      </c>
      <c r="I133">
        <v>-69</v>
      </c>
      <c r="J133">
        <v>-71</v>
      </c>
      <c r="K133">
        <v>-68</v>
      </c>
      <c r="L133">
        <v>-67</v>
      </c>
      <c r="M133">
        <f t="shared" si="82"/>
        <v>-68.599999999999994</v>
      </c>
      <c r="P133">
        <v>50</v>
      </c>
      <c r="Q133">
        <v>-68</v>
      </c>
      <c r="R133">
        <f t="shared" si="81"/>
        <v>44.2</v>
      </c>
      <c r="U133">
        <v>40</v>
      </c>
      <c r="V133">
        <v>-64</v>
      </c>
      <c r="W133">
        <v>-63</v>
      </c>
      <c r="X133">
        <v>-64</v>
      </c>
      <c r="Y133">
        <v>-63</v>
      </c>
      <c r="Z133">
        <v>-63</v>
      </c>
      <c r="AA133">
        <f t="shared" si="83"/>
        <v>-63.4</v>
      </c>
    </row>
    <row r="134" spans="1:27" x14ac:dyDescent="0.3">
      <c r="B134">
        <v>60</v>
      </c>
      <c r="C134">
        <v>-58</v>
      </c>
      <c r="D134">
        <f t="shared" si="80"/>
        <v>31.5</v>
      </c>
      <c r="G134">
        <v>50</v>
      </c>
      <c r="H134">
        <v>-78</v>
      </c>
      <c r="I134">
        <v>-80</v>
      </c>
      <c r="J134">
        <v>-79</v>
      </c>
      <c r="K134">
        <v>-80</v>
      </c>
      <c r="L134">
        <v>-78</v>
      </c>
      <c r="M134">
        <f t="shared" si="82"/>
        <v>-79</v>
      </c>
      <c r="P134">
        <v>60</v>
      </c>
      <c r="Q134">
        <v>-58</v>
      </c>
      <c r="R134">
        <f t="shared" si="81"/>
        <v>34.200000000000003</v>
      </c>
      <c r="U134">
        <v>50</v>
      </c>
      <c r="V134">
        <v>-74</v>
      </c>
      <c r="W134">
        <v>-72</v>
      </c>
      <c r="X134">
        <v>-72</v>
      </c>
      <c r="Y134">
        <v>-74</v>
      </c>
      <c r="Z134">
        <v>-74</v>
      </c>
      <c r="AA134">
        <f t="shared" si="83"/>
        <v>-73.2</v>
      </c>
    </row>
    <row r="135" spans="1:27" x14ac:dyDescent="0.3">
      <c r="B135">
        <v>70</v>
      </c>
      <c r="C135">
        <v>-48</v>
      </c>
      <c r="D135">
        <f t="shared" si="80"/>
        <v>21.5</v>
      </c>
      <c r="G135">
        <v>60</v>
      </c>
      <c r="H135">
        <v>-85</v>
      </c>
      <c r="I135">
        <v>-89</v>
      </c>
      <c r="J135">
        <v>-87</v>
      </c>
      <c r="K135">
        <v>-88</v>
      </c>
      <c r="L135">
        <v>-92</v>
      </c>
      <c r="M135">
        <f t="shared" si="82"/>
        <v>-88.2</v>
      </c>
      <c r="P135">
        <v>70</v>
      </c>
      <c r="Q135">
        <v>-48</v>
      </c>
      <c r="R135">
        <f t="shared" si="81"/>
        <v>24.2</v>
      </c>
      <c r="U135">
        <v>60</v>
      </c>
      <c r="V135">
        <v>-84</v>
      </c>
      <c r="W135">
        <v>-84</v>
      </c>
      <c r="X135">
        <v>-83</v>
      </c>
      <c r="Y135">
        <v>-83</v>
      </c>
      <c r="Z135">
        <v>-844</v>
      </c>
      <c r="AA135">
        <f t="shared" si="83"/>
        <v>-235.6</v>
      </c>
    </row>
    <row r="136" spans="1:27" x14ac:dyDescent="0.3">
      <c r="B136">
        <v>80</v>
      </c>
      <c r="C136">
        <v>-37</v>
      </c>
      <c r="D136">
        <f t="shared" si="80"/>
        <v>10.5</v>
      </c>
      <c r="G136">
        <v>70</v>
      </c>
      <c r="H136">
        <v>-99</v>
      </c>
      <c r="I136">
        <v>-97</v>
      </c>
      <c r="J136">
        <v>-99</v>
      </c>
      <c r="K136">
        <v>-97</v>
      </c>
      <c r="L136">
        <v>-99</v>
      </c>
      <c r="M136">
        <f t="shared" si="82"/>
        <v>-98.2</v>
      </c>
      <c r="P136">
        <v>80</v>
      </c>
      <c r="Q136">
        <v>-39</v>
      </c>
      <c r="R136">
        <f t="shared" si="81"/>
        <v>15.2</v>
      </c>
      <c r="U136">
        <v>70</v>
      </c>
      <c r="V136">
        <v>-93</v>
      </c>
      <c r="W136">
        <v>-93</v>
      </c>
      <c r="X136">
        <v>-93</v>
      </c>
      <c r="Y136">
        <v>-91</v>
      </c>
      <c r="Z136">
        <v>-92</v>
      </c>
      <c r="AA136">
        <f t="shared" si="83"/>
        <v>-92.4</v>
      </c>
    </row>
    <row r="137" spans="1:27" x14ac:dyDescent="0.3">
      <c r="B137">
        <v>90</v>
      </c>
      <c r="C137">
        <v>-28</v>
      </c>
      <c r="D137">
        <f t="shared" si="80"/>
        <v>1.5</v>
      </c>
      <c r="I137" t="s">
        <v>99</v>
      </c>
      <c r="P137">
        <v>90</v>
      </c>
      <c r="Q137">
        <v>-30</v>
      </c>
      <c r="R137">
        <f t="shared" si="81"/>
        <v>6.1999999999999993</v>
      </c>
      <c r="U137">
        <v>80</v>
      </c>
      <c r="V137">
        <v>-103</v>
      </c>
      <c r="W137">
        <v>-101</v>
      </c>
      <c r="X137">
        <v>-104</v>
      </c>
      <c r="Y137">
        <v>-103</v>
      </c>
      <c r="Z137">
        <v>-104</v>
      </c>
      <c r="AA137">
        <f t="shared" si="83"/>
        <v>-103</v>
      </c>
    </row>
    <row r="138" spans="1:27" x14ac:dyDescent="0.3">
      <c r="B138">
        <v>100</v>
      </c>
      <c r="C138">
        <v>-19</v>
      </c>
      <c r="D138">
        <f t="shared" si="80"/>
        <v>-7.5</v>
      </c>
      <c r="P138">
        <v>100</v>
      </c>
      <c r="Q138">
        <v>-19</v>
      </c>
      <c r="R138">
        <f t="shared" si="81"/>
        <v>-4.8000000000000007</v>
      </c>
      <c r="X138" t="s">
        <v>107</v>
      </c>
    </row>
    <row r="139" spans="1:27" x14ac:dyDescent="0.3">
      <c r="B139">
        <v>110</v>
      </c>
      <c r="C139">
        <v>-9</v>
      </c>
      <c r="D139">
        <f t="shared" si="80"/>
        <v>-17.5</v>
      </c>
      <c r="P139">
        <v>110</v>
      </c>
      <c r="Q139">
        <v>-9</v>
      </c>
      <c r="R139">
        <f t="shared" si="81"/>
        <v>-14.8</v>
      </c>
    </row>
    <row r="140" spans="1:27" x14ac:dyDescent="0.3">
      <c r="B140">
        <v>120</v>
      </c>
      <c r="C140">
        <v>2</v>
      </c>
      <c r="D140">
        <f t="shared" si="80"/>
        <v>-28.5</v>
      </c>
      <c r="P140">
        <v>120</v>
      </c>
      <c r="Q140">
        <v>1</v>
      </c>
      <c r="R140">
        <f t="shared" si="81"/>
        <v>-24.8</v>
      </c>
      <c r="U140" t="s">
        <v>130</v>
      </c>
    </row>
    <row r="141" spans="1:27" x14ac:dyDescent="0.3">
      <c r="C141" t="s">
        <v>106</v>
      </c>
      <c r="Q141" t="s">
        <v>106</v>
      </c>
    </row>
    <row r="142" spans="1:27" x14ac:dyDescent="0.3">
      <c r="P142" t="s">
        <v>78</v>
      </c>
      <c r="Q142">
        <v>-24</v>
      </c>
      <c r="R142">
        <v>-24</v>
      </c>
      <c r="S142">
        <v>-24</v>
      </c>
      <c r="T142">
        <v>-23</v>
      </c>
      <c r="U142">
        <v>-25</v>
      </c>
      <c r="V142">
        <v>-24</v>
      </c>
      <c r="W142">
        <v>-24</v>
      </c>
      <c r="X142">
        <v>-24</v>
      </c>
      <c r="Y142">
        <v>-23</v>
      </c>
      <c r="Z142">
        <v>-23</v>
      </c>
      <c r="AA142">
        <f>AVERAGE(Q142:Z142)</f>
        <v>-23.8</v>
      </c>
    </row>
    <row r="143" spans="1:27" x14ac:dyDescent="0.3">
      <c r="A143" t="s">
        <v>125</v>
      </c>
    </row>
    <row r="144" spans="1:27" x14ac:dyDescent="0.3">
      <c r="A144" t="s">
        <v>126</v>
      </c>
      <c r="P144" t="s">
        <v>129</v>
      </c>
    </row>
    <row r="145" spans="2:27" x14ac:dyDescent="0.3">
      <c r="B145" t="s">
        <v>97</v>
      </c>
      <c r="P145" t="s">
        <v>104</v>
      </c>
    </row>
    <row r="146" spans="2:27" x14ac:dyDescent="0.3">
      <c r="B146">
        <v>4</v>
      </c>
      <c r="G146">
        <v>5</v>
      </c>
      <c r="P146">
        <v>4</v>
      </c>
      <c r="U146">
        <v>5</v>
      </c>
      <c r="V146" t="s">
        <v>102</v>
      </c>
      <c r="W146">
        <v>-102</v>
      </c>
    </row>
    <row r="147" spans="2:27" x14ac:dyDescent="0.3">
      <c r="B147" t="s">
        <v>76</v>
      </c>
      <c r="C147" t="s">
        <v>73</v>
      </c>
      <c r="D147" t="s">
        <v>64</v>
      </c>
      <c r="H147" t="s">
        <v>73</v>
      </c>
      <c r="I147">
        <v>-112</v>
      </c>
      <c r="P147" t="s">
        <v>76</v>
      </c>
      <c r="Q147" t="s">
        <v>73</v>
      </c>
      <c r="R147" t="s">
        <v>64</v>
      </c>
      <c r="V147" t="s">
        <v>73</v>
      </c>
      <c r="W147">
        <v>-112</v>
      </c>
    </row>
    <row r="148" spans="2:27" x14ac:dyDescent="0.3">
      <c r="B148">
        <v>0</v>
      </c>
      <c r="C148">
        <v>-102</v>
      </c>
      <c r="D148">
        <f>$J$28-C148</f>
        <v>75.5</v>
      </c>
      <c r="G148" t="s">
        <v>77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69</v>
      </c>
      <c r="P148">
        <v>0</v>
      </c>
      <c r="Q148">
        <v>-102</v>
      </c>
      <c r="R148">
        <f>$BA$85-Q148</f>
        <v>78.2</v>
      </c>
      <c r="U148" t="s">
        <v>77</v>
      </c>
      <c r="V148" t="s">
        <v>78</v>
      </c>
      <c r="W148" t="s">
        <v>78</v>
      </c>
      <c r="X148" t="s">
        <v>78</v>
      </c>
      <c r="Y148" t="s">
        <v>78</v>
      </c>
      <c r="Z148" t="s">
        <v>78</v>
      </c>
      <c r="AA148" t="s">
        <v>69</v>
      </c>
    </row>
    <row r="149" spans="2:27" x14ac:dyDescent="0.3">
      <c r="B149">
        <v>10</v>
      </c>
      <c r="C149">
        <v>-102</v>
      </c>
      <c r="D149">
        <f t="shared" ref="D149:D160" si="84">$J$28-C149</f>
        <v>75.5</v>
      </c>
      <c r="G149">
        <v>0</v>
      </c>
      <c r="H149">
        <v>-26</v>
      </c>
      <c r="I149">
        <v>-27</v>
      </c>
      <c r="J149">
        <v>-27</v>
      </c>
      <c r="K149">
        <v>-26</v>
      </c>
      <c r="L149">
        <v>-28</v>
      </c>
      <c r="M149">
        <f>AVERAGE(H149:L149)</f>
        <v>-26.8</v>
      </c>
      <c r="P149">
        <v>10</v>
      </c>
      <c r="Q149">
        <v>-102</v>
      </c>
      <c r="R149">
        <f t="shared" ref="R149:R160" si="85">$BA$85-Q149</f>
        <v>78.2</v>
      </c>
      <c r="U149">
        <v>0</v>
      </c>
      <c r="V149">
        <v>-24</v>
      </c>
      <c r="W149">
        <v>-24</v>
      </c>
      <c r="X149">
        <v>-24</v>
      </c>
      <c r="Y149">
        <v>-23</v>
      </c>
      <c r="Z149">
        <v>-25</v>
      </c>
      <c r="AA149">
        <f>AVERAGE(V149:Z149)</f>
        <v>-24</v>
      </c>
    </row>
    <row r="150" spans="2:27" x14ac:dyDescent="0.3">
      <c r="B150">
        <v>20</v>
      </c>
      <c r="C150">
        <v>-95</v>
      </c>
      <c r="D150">
        <f t="shared" si="84"/>
        <v>68.5</v>
      </c>
      <c r="G150">
        <v>10</v>
      </c>
      <c r="H150">
        <v>-38</v>
      </c>
      <c r="I150">
        <v>-37</v>
      </c>
      <c r="J150">
        <v>-39</v>
      </c>
      <c r="K150">
        <v>-39</v>
      </c>
      <c r="L150">
        <v>-36</v>
      </c>
      <c r="M150">
        <f t="shared" ref="M150:M156" si="86">AVERAGE(H150:L150)</f>
        <v>-37.799999999999997</v>
      </c>
      <c r="P150">
        <v>20</v>
      </c>
      <c r="Q150">
        <v>-95</v>
      </c>
      <c r="R150">
        <f t="shared" si="85"/>
        <v>71.2</v>
      </c>
      <c r="U150">
        <v>10</v>
      </c>
      <c r="V150">
        <v>-34</v>
      </c>
      <c r="W150">
        <v>-34</v>
      </c>
      <c r="X150">
        <v>-35</v>
      </c>
      <c r="Y150">
        <v>-35</v>
      </c>
      <c r="Z150">
        <v>-33</v>
      </c>
      <c r="AA150">
        <f t="shared" ref="AA150:AA157" si="87">AVERAGE(V150:Z150)</f>
        <v>-34.200000000000003</v>
      </c>
    </row>
    <row r="151" spans="2:27" x14ac:dyDescent="0.3">
      <c r="B151">
        <v>30</v>
      </c>
      <c r="C151">
        <v>-86</v>
      </c>
      <c r="D151">
        <f t="shared" si="84"/>
        <v>59.5</v>
      </c>
      <c r="G151">
        <v>20</v>
      </c>
      <c r="H151">
        <v>-47</v>
      </c>
      <c r="I151">
        <v>-47</v>
      </c>
      <c r="J151">
        <v>-50</v>
      </c>
      <c r="K151">
        <v>-45</v>
      </c>
      <c r="L151">
        <v>-48</v>
      </c>
      <c r="M151">
        <f t="shared" si="86"/>
        <v>-47.4</v>
      </c>
      <c r="P151">
        <v>30</v>
      </c>
      <c r="Q151">
        <v>-86</v>
      </c>
      <c r="R151">
        <f t="shared" si="85"/>
        <v>62.2</v>
      </c>
      <c r="U151">
        <v>20</v>
      </c>
      <c r="V151">
        <v>-45</v>
      </c>
      <c r="W151">
        <v>-44</v>
      </c>
      <c r="X151">
        <v>-44</v>
      </c>
      <c r="Y151">
        <v>-45</v>
      </c>
      <c r="Z151">
        <v>-43</v>
      </c>
      <c r="AA151">
        <f t="shared" si="87"/>
        <v>-44.2</v>
      </c>
    </row>
    <row r="152" spans="2:27" x14ac:dyDescent="0.3">
      <c r="B152">
        <v>40</v>
      </c>
      <c r="C152">
        <v>-76</v>
      </c>
      <c r="D152">
        <f t="shared" si="84"/>
        <v>49.5</v>
      </c>
      <c r="G152">
        <v>30</v>
      </c>
      <c r="H152">
        <v>-56</v>
      </c>
      <c r="I152">
        <v>-60</v>
      </c>
      <c r="J152">
        <v>-58</v>
      </c>
      <c r="K152">
        <v>-57</v>
      </c>
      <c r="L152">
        <v>-58</v>
      </c>
      <c r="M152">
        <f t="shared" si="86"/>
        <v>-57.8</v>
      </c>
      <c r="P152">
        <v>40</v>
      </c>
      <c r="Q152">
        <v>-77</v>
      </c>
      <c r="R152">
        <f t="shared" si="85"/>
        <v>53.2</v>
      </c>
      <c r="U152">
        <v>30</v>
      </c>
      <c r="V152">
        <v>-55</v>
      </c>
      <c r="W152">
        <v>-55</v>
      </c>
      <c r="X152">
        <v>-54</v>
      </c>
      <c r="Y152">
        <v>-53</v>
      </c>
      <c r="Z152">
        <v>-55</v>
      </c>
      <c r="AA152">
        <f t="shared" si="87"/>
        <v>-54.4</v>
      </c>
    </row>
    <row r="153" spans="2:27" x14ac:dyDescent="0.3">
      <c r="B153">
        <v>50</v>
      </c>
      <c r="C153">
        <v>-66</v>
      </c>
      <c r="D153">
        <f t="shared" si="84"/>
        <v>39.5</v>
      </c>
      <c r="G153">
        <v>40</v>
      </c>
      <c r="H153">
        <v>-68</v>
      </c>
      <c r="I153">
        <v>-69</v>
      </c>
      <c r="J153">
        <v>-71</v>
      </c>
      <c r="K153">
        <v>-68</v>
      </c>
      <c r="L153">
        <v>-67</v>
      </c>
      <c r="M153">
        <f t="shared" si="86"/>
        <v>-68.599999999999994</v>
      </c>
      <c r="P153">
        <v>50</v>
      </c>
      <c r="Q153">
        <v>-66</v>
      </c>
      <c r="R153">
        <f t="shared" si="85"/>
        <v>42.2</v>
      </c>
      <c r="U153">
        <v>40</v>
      </c>
      <c r="V153">
        <v>-63</v>
      </c>
      <c r="W153">
        <v>-64</v>
      </c>
      <c r="X153">
        <v>-65</v>
      </c>
      <c r="Y153">
        <v>-64</v>
      </c>
      <c r="Z153">
        <v>-64</v>
      </c>
      <c r="AA153">
        <f t="shared" si="87"/>
        <v>-64</v>
      </c>
    </row>
    <row r="154" spans="2:27" x14ac:dyDescent="0.3">
      <c r="B154">
        <v>60</v>
      </c>
      <c r="C154">
        <v>-57</v>
      </c>
      <c r="D154">
        <f t="shared" si="84"/>
        <v>30.5</v>
      </c>
      <c r="G154">
        <v>50</v>
      </c>
      <c r="H154">
        <v>-78</v>
      </c>
      <c r="I154">
        <v>-80</v>
      </c>
      <c r="J154">
        <v>-79</v>
      </c>
      <c r="K154">
        <v>-80</v>
      </c>
      <c r="L154">
        <v>-78</v>
      </c>
      <c r="M154">
        <f t="shared" si="86"/>
        <v>-79</v>
      </c>
      <c r="P154">
        <v>60</v>
      </c>
      <c r="Q154">
        <v>-57</v>
      </c>
      <c r="R154">
        <f t="shared" si="85"/>
        <v>33.200000000000003</v>
      </c>
      <c r="U154">
        <v>50</v>
      </c>
      <c r="V154">
        <v>-75</v>
      </c>
      <c r="W154">
        <v>-75</v>
      </c>
      <c r="X154">
        <v>-74</v>
      </c>
      <c r="Y154">
        <v>-74</v>
      </c>
      <c r="Z154">
        <v>-74</v>
      </c>
      <c r="AA154">
        <f t="shared" si="87"/>
        <v>-74.400000000000006</v>
      </c>
    </row>
    <row r="155" spans="2:27" x14ac:dyDescent="0.3">
      <c r="B155">
        <v>70</v>
      </c>
      <c r="C155">
        <v>-48</v>
      </c>
      <c r="D155">
        <f t="shared" si="84"/>
        <v>21.5</v>
      </c>
      <c r="G155">
        <v>60</v>
      </c>
      <c r="H155">
        <v>-85</v>
      </c>
      <c r="I155">
        <v>-89</v>
      </c>
      <c r="J155">
        <v>-87</v>
      </c>
      <c r="K155">
        <v>-88</v>
      </c>
      <c r="L155">
        <v>-92</v>
      </c>
      <c r="M155">
        <f t="shared" si="86"/>
        <v>-88.2</v>
      </c>
      <c r="P155">
        <v>70</v>
      </c>
      <c r="Q155">
        <v>-48</v>
      </c>
      <c r="R155">
        <f t="shared" si="85"/>
        <v>24.2</v>
      </c>
      <c r="U155">
        <v>60</v>
      </c>
      <c r="V155">
        <v>-85</v>
      </c>
      <c r="W155">
        <v>-84</v>
      </c>
      <c r="X155">
        <v>-85</v>
      </c>
      <c r="Y155">
        <v>-84</v>
      </c>
      <c r="Z155">
        <v>-85</v>
      </c>
      <c r="AA155">
        <f t="shared" si="87"/>
        <v>-84.6</v>
      </c>
    </row>
    <row r="156" spans="2:27" x14ac:dyDescent="0.3">
      <c r="B156">
        <v>80</v>
      </c>
      <c r="C156">
        <v>-37</v>
      </c>
      <c r="D156">
        <f t="shared" si="84"/>
        <v>10.5</v>
      </c>
      <c r="G156">
        <v>70</v>
      </c>
      <c r="H156">
        <v>-99</v>
      </c>
      <c r="I156">
        <v>-97</v>
      </c>
      <c r="J156">
        <v>-99</v>
      </c>
      <c r="K156">
        <v>-97</v>
      </c>
      <c r="L156">
        <v>-99</v>
      </c>
      <c r="M156">
        <f t="shared" si="86"/>
        <v>-98.2</v>
      </c>
      <c r="P156">
        <v>80</v>
      </c>
      <c r="Q156">
        <v>-38</v>
      </c>
      <c r="R156">
        <f t="shared" si="85"/>
        <v>14.2</v>
      </c>
      <c r="U156">
        <v>70</v>
      </c>
      <c r="V156">
        <v>-93</v>
      </c>
      <c r="W156">
        <v>-94</v>
      </c>
      <c r="X156">
        <v>-92</v>
      </c>
      <c r="Y156">
        <v>-94</v>
      </c>
      <c r="Z156">
        <v>-94</v>
      </c>
      <c r="AA156">
        <f t="shared" si="87"/>
        <v>-93.4</v>
      </c>
    </row>
    <row r="157" spans="2:27" x14ac:dyDescent="0.3">
      <c r="B157">
        <v>90</v>
      </c>
      <c r="C157">
        <v>-28</v>
      </c>
      <c r="D157">
        <f t="shared" si="84"/>
        <v>1.5</v>
      </c>
      <c r="P157">
        <v>90</v>
      </c>
      <c r="Q157">
        <v>-28</v>
      </c>
      <c r="R157">
        <f t="shared" si="85"/>
        <v>4.1999999999999993</v>
      </c>
      <c r="U157">
        <v>80</v>
      </c>
      <c r="V157">
        <v>-102</v>
      </c>
      <c r="W157">
        <v>-102</v>
      </c>
      <c r="X157">
        <v>-101</v>
      </c>
      <c r="Y157">
        <v>-103</v>
      </c>
      <c r="Z157">
        <v>-104</v>
      </c>
      <c r="AA157">
        <f t="shared" si="87"/>
        <v>-102.4</v>
      </c>
    </row>
    <row r="158" spans="2:27" x14ac:dyDescent="0.3">
      <c r="B158">
        <v>100</v>
      </c>
      <c r="C158">
        <v>-19</v>
      </c>
      <c r="D158">
        <f t="shared" si="84"/>
        <v>-7.5</v>
      </c>
      <c r="I158" t="s">
        <v>99</v>
      </c>
      <c r="P158">
        <v>100</v>
      </c>
      <c r="Q158">
        <v>-18</v>
      </c>
      <c r="R158">
        <f t="shared" si="85"/>
        <v>-5.8000000000000007</v>
      </c>
      <c r="X158" t="s">
        <v>107</v>
      </c>
    </row>
    <row r="159" spans="2:27" x14ac:dyDescent="0.3">
      <c r="B159">
        <v>110</v>
      </c>
      <c r="C159">
        <v>-9</v>
      </c>
      <c r="D159">
        <f t="shared" si="84"/>
        <v>-17.5</v>
      </c>
      <c r="P159">
        <v>110</v>
      </c>
      <c r="Q159">
        <v>-9</v>
      </c>
      <c r="R159">
        <f t="shared" si="85"/>
        <v>-14.8</v>
      </c>
    </row>
    <row r="160" spans="2:27" x14ac:dyDescent="0.3">
      <c r="B160">
        <v>120</v>
      </c>
      <c r="C160">
        <v>1</v>
      </c>
      <c r="D160">
        <f t="shared" si="84"/>
        <v>-27.5</v>
      </c>
      <c r="P160">
        <v>120</v>
      </c>
      <c r="Q160">
        <v>2</v>
      </c>
      <c r="R160">
        <f t="shared" si="85"/>
        <v>-25.8</v>
      </c>
    </row>
    <row r="161" spans="1:27" x14ac:dyDescent="0.3">
      <c r="C161" t="s">
        <v>106</v>
      </c>
      <c r="Q161" t="s">
        <v>131</v>
      </c>
    </row>
    <row r="162" spans="1:27" s="10" customFormat="1" x14ac:dyDescent="0.3">
      <c r="A162" s="10" t="s">
        <v>137</v>
      </c>
      <c r="P162" s="10" t="s">
        <v>78</v>
      </c>
      <c r="Q162" s="10">
        <v>-24</v>
      </c>
      <c r="R162" s="10">
        <v>-24</v>
      </c>
      <c r="S162" s="10">
        <v>-24</v>
      </c>
      <c r="T162" s="10">
        <v>-23</v>
      </c>
      <c r="U162" s="10">
        <v>-25</v>
      </c>
      <c r="V162" s="10">
        <v>-24</v>
      </c>
      <c r="W162" s="10">
        <v>-24</v>
      </c>
      <c r="X162" s="10">
        <v>-24</v>
      </c>
      <c r="Y162" s="10">
        <v>-23</v>
      </c>
      <c r="Z162" s="10">
        <v>-23</v>
      </c>
      <c r="AA162" s="10">
        <f>AVERAGE(Q162:Z162)</f>
        <v>-23.8</v>
      </c>
    </row>
    <row r="163" spans="1:27" x14ac:dyDescent="0.3">
      <c r="A163" t="s">
        <v>124</v>
      </c>
      <c r="B163" t="s">
        <v>134</v>
      </c>
    </row>
    <row r="164" spans="1:27" x14ac:dyDescent="0.3">
      <c r="A164" t="s">
        <v>123</v>
      </c>
      <c r="P164" t="s">
        <v>124</v>
      </c>
    </row>
    <row r="165" spans="1:27" x14ac:dyDescent="0.3">
      <c r="B165" t="s">
        <v>97</v>
      </c>
      <c r="P165" t="s">
        <v>104</v>
      </c>
    </row>
    <row r="166" spans="1:27" x14ac:dyDescent="0.3">
      <c r="B166">
        <v>4</v>
      </c>
      <c r="G166">
        <v>5</v>
      </c>
      <c r="P166">
        <v>4</v>
      </c>
      <c r="U166">
        <v>5</v>
      </c>
      <c r="V166" t="s">
        <v>102</v>
      </c>
      <c r="W166">
        <v>-102</v>
      </c>
    </row>
    <row r="167" spans="1:27" x14ac:dyDescent="0.3">
      <c r="B167" t="s">
        <v>76</v>
      </c>
      <c r="C167" t="s">
        <v>73</v>
      </c>
      <c r="D167" t="s">
        <v>64</v>
      </c>
      <c r="H167" t="s">
        <v>73</v>
      </c>
      <c r="I167">
        <v>-112</v>
      </c>
      <c r="P167" t="s">
        <v>76</v>
      </c>
      <c r="Q167" t="s">
        <v>73</v>
      </c>
      <c r="R167" t="s">
        <v>64</v>
      </c>
      <c r="V167" t="s">
        <v>73</v>
      </c>
      <c r="W167">
        <v>-112</v>
      </c>
    </row>
    <row r="168" spans="1:27" x14ac:dyDescent="0.3">
      <c r="B168">
        <v>0</v>
      </c>
      <c r="C168">
        <v>-102</v>
      </c>
      <c r="D168">
        <f>$J$28-C168</f>
        <v>75.5</v>
      </c>
      <c r="G168" t="s">
        <v>77</v>
      </c>
      <c r="H168" t="s">
        <v>78</v>
      </c>
      <c r="I168" t="s">
        <v>78</v>
      </c>
      <c r="J168" t="s">
        <v>78</v>
      </c>
      <c r="K168" t="s">
        <v>78</v>
      </c>
      <c r="L168" t="s">
        <v>78</v>
      </c>
      <c r="M168" t="s">
        <v>69</v>
      </c>
      <c r="P168">
        <v>0</v>
      </c>
      <c r="Q168">
        <v>-102</v>
      </c>
      <c r="R168">
        <f>$BA$85-Q168</f>
        <v>78.2</v>
      </c>
      <c r="U168" t="s">
        <v>77</v>
      </c>
      <c r="V168" t="s">
        <v>78</v>
      </c>
      <c r="W168" t="s">
        <v>78</v>
      </c>
      <c r="X168" t="s">
        <v>78</v>
      </c>
      <c r="Y168" t="s">
        <v>78</v>
      </c>
      <c r="Z168" t="s">
        <v>78</v>
      </c>
      <c r="AA168" t="s">
        <v>69</v>
      </c>
    </row>
    <row r="169" spans="1:27" x14ac:dyDescent="0.3">
      <c r="B169">
        <v>10</v>
      </c>
      <c r="C169">
        <v>-102</v>
      </c>
      <c r="D169">
        <f t="shared" ref="D169:D180" si="88">$J$28-C169</f>
        <v>75.5</v>
      </c>
      <c r="G169">
        <v>0</v>
      </c>
      <c r="H169">
        <v>-26</v>
      </c>
      <c r="I169">
        <v>-27</v>
      </c>
      <c r="J169">
        <v>-27</v>
      </c>
      <c r="K169">
        <v>-26</v>
      </c>
      <c r="L169">
        <v>-28</v>
      </c>
      <c r="M169">
        <f>AVERAGE(H169:L169)</f>
        <v>-26.8</v>
      </c>
      <c r="P169">
        <v>10</v>
      </c>
      <c r="Q169">
        <v>-102</v>
      </c>
      <c r="R169">
        <f t="shared" ref="R169:R180" si="89">$BA$85-Q169</f>
        <v>78.2</v>
      </c>
      <c r="U169">
        <v>0</v>
      </c>
      <c r="V169">
        <v>-24</v>
      </c>
      <c r="W169">
        <v>-24</v>
      </c>
      <c r="X169">
        <v>-24</v>
      </c>
      <c r="Y169">
        <v>-23</v>
      </c>
      <c r="Z169">
        <v>-25</v>
      </c>
      <c r="AA169">
        <f>AVERAGE(V169:Z169)</f>
        <v>-24</v>
      </c>
    </row>
    <row r="170" spans="1:27" x14ac:dyDescent="0.3">
      <c r="B170">
        <v>20</v>
      </c>
      <c r="C170">
        <v>-95</v>
      </c>
      <c r="D170">
        <f t="shared" si="88"/>
        <v>68.5</v>
      </c>
      <c r="G170">
        <v>10</v>
      </c>
      <c r="H170">
        <v>-38</v>
      </c>
      <c r="I170">
        <v>-37</v>
      </c>
      <c r="J170">
        <v>-39</v>
      </c>
      <c r="K170">
        <v>-39</v>
      </c>
      <c r="L170">
        <v>-36</v>
      </c>
      <c r="M170">
        <f t="shared" ref="M170:M176" si="90">AVERAGE(H170:L170)</f>
        <v>-37.799999999999997</v>
      </c>
      <c r="P170">
        <v>20</v>
      </c>
      <c r="Q170">
        <v>-95</v>
      </c>
      <c r="R170">
        <f t="shared" si="89"/>
        <v>71.2</v>
      </c>
      <c r="U170">
        <v>10</v>
      </c>
      <c r="V170">
        <v>-34</v>
      </c>
      <c r="W170">
        <v>-34</v>
      </c>
      <c r="X170">
        <v>-35</v>
      </c>
      <c r="Y170">
        <v>-35</v>
      </c>
      <c r="Z170">
        <v>-33</v>
      </c>
      <c r="AA170">
        <f t="shared" ref="AA170:AA177" si="91">AVERAGE(V170:Z170)</f>
        <v>-34.200000000000003</v>
      </c>
    </row>
    <row r="171" spans="1:27" x14ac:dyDescent="0.3">
      <c r="B171">
        <v>30</v>
      </c>
      <c r="C171">
        <v>-86</v>
      </c>
      <c r="D171">
        <f t="shared" si="88"/>
        <v>59.5</v>
      </c>
      <c r="G171">
        <v>20</v>
      </c>
      <c r="H171">
        <v>-47</v>
      </c>
      <c r="I171">
        <v>-47</v>
      </c>
      <c r="J171">
        <v>-50</v>
      </c>
      <c r="K171">
        <v>-45</v>
      </c>
      <c r="L171">
        <v>-48</v>
      </c>
      <c r="M171">
        <f t="shared" si="90"/>
        <v>-47.4</v>
      </c>
      <c r="P171">
        <v>30</v>
      </c>
      <c r="Q171">
        <v>-86</v>
      </c>
      <c r="R171">
        <f t="shared" si="89"/>
        <v>62.2</v>
      </c>
      <c r="U171">
        <v>20</v>
      </c>
      <c r="V171">
        <v>-45</v>
      </c>
      <c r="W171">
        <v>-44</v>
      </c>
      <c r="X171">
        <v>-44</v>
      </c>
      <c r="Y171">
        <v>-45</v>
      </c>
      <c r="Z171">
        <v>-43</v>
      </c>
      <c r="AA171">
        <f t="shared" si="91"/>
        <v>-44.2</v>
      </c>
    </row>
    <row r="172" spans="1:27" x14ac:dyDescent="0.3">
      <c r="B172">
        <v>40</v>
      </c>
      <c r="C172">
        <v>-76</v>
      </c>
      <c r="D172">
        <f t="shared" si="88"/>
        <v>49.5</v>
      </c>
      <c r="G172">
        <v>30</v>
      </c>
      <c r="H172">
        <v>-56</v>
      </c>
      <c r="I172">
        <v>-60</v>
      </c>
      <c r="J172">
        <v>-58</v>
      </c>
      <c r="K172">
        <v>-57</v>
      </c>
      <c r="L172">
        <v>-58</v>
      </c>
      <c r="M172">
        <f t="shared" si="90"/>
        <v>-57.8</v>
      </c>
      <c r="P172">
        <v>40</v>
      </c>
      <c r="Q172">
        <v>-77</v>
      </c>
      <c r="R172">
        <f t="shared" si="89"/>
        <v>53.2</v>
      </c>
      <c r="U172">
        <v>30</v>
      </c>
      <c r="V172">
        <v>-55</v>
      </c>
      <c r="W172">
        <v>-55</v>
      </c>
      <c r="X172">
        <v>-54</v>
      </c>
      <c r="Y172">
        <v>-53</v>
      </c>
      <c r="Z172">
        <v>-55</v>
      </c>
      <c r="AA172">
        <f t="shared" si="91"/>
        <v>-54.4</v>
      </c>
    </row>
    <row r="173" spans="1:27" x14ac:dyDescent="0.3">
      <c r="B173">
        <v>50</v>
      </c>
      <c r="C173">
        <v>-66</v>
      </c>
      <c r="D173">
        <f t="shared" si="88"/>
        <v>39.5</v>
      </c>
      <c r="G173">
        <v>40</v>
      </c>
      <c r="H173">
        <v>-68</v>
      </c>
      <c r="I173">
        <v>-69</v>
      </c>
      <c r="J173">
        <v>-71</v>
      </c>
      <c r="K173">
        <v>-68</v>
      </c>
      <c r="L173">
        <v>-67</v>
      </c>
      <c r="M173">
        <f t="shared" si="90"/>
        <v>-68.599999999999994</v>
      </c>
      <c r="P173">
        <v>50</v>
      </c>
      <c r="Q173">
        <v>-66</v>
      </c>
      <c r="R173">
        <f t="shared" si="89"/>
        <v>42.2</v>
      </c>
      <c r="U173">
        <v>40</v>
      </c>
      <c r="V173">
        <v>-63</v>
      </c>
      <c r="W173">
        <v>-64</v>
      </c>
      <c r="X173">
        <v>-65</v>
      </c>
      <c r="Y173">
        <v>-64</v>
      </c>
      <c r="Z173">
        <v>-64</v>
      </c>
      <c r="AA173">
        <f t="shared" si="91"/>
        <v>-64</v>
      </c>
    </row>
    <row r="174" spans="1:27" x14ac:dyDescent="0.3">
      <c r="B174">
        <v>60</v>
      </c>
      <c r="C174">
        <v>-57</v>
      </c>
      <c r="D174">
        <f t="shared" si="88"/>
        <v>30.5</v>
      </c>
      <c r="G174">
        <v>50</v>
      </c>
      <c r="H174">
        <v>-78</v>
      </c>
      <c r="I174">
        <v>-80</v>
      </c>
      <c r="J174">
        <v>-79</v>
      </c>
      <c r="K174">
        <v>-80</v>
      </c>
      <c r="L174">
        <v>-78</v>
      </c>
      <c r="M174">
        <f t="shared" si="90"/>
        <v>-79</v>
      </c>
      <c r="P174">
        <v>60</v>
      </c>
      <c r="Q174">
        <v>-57</v>
      </c>
      <c r="R174">
        <f t="shared" si="89"/>
        <v>33.200000000000003</v>
      </c>
      <c r="U174">
        <v>50</v>
      </c>
      <c r="V174">
        <v>-75</v>
      </c>
      <c r="W174">
        <v>-75</v>
      </c>
      <c r="X174">
        <v>-74</v>
      </c>
      <c r="Y174">
        <v>-74</v>
      </c>
      <c r="Z174">
        <v>-74</v>
      </c>
      <c r="AA174">
        <f t="shared" si="91"/>
        <v>-74.400000000000006</v>
      </c>
    </row>
    <row r="175" spans="1:27" x14ac:dyDescent="0.3">
      <c r="B175">
        <v>70</v>
      </c>
      <c r="C175">
        <v>-48</v>
      </c>
      <c r="D175">
        <f t="shared" si="88"/>
        <v>21.5</v>
      </c>
      <c r="G175">
        <v>60</v>
      </c>
      <c r="H175">
        <v>-85</v>
      </c>
      <c r="I175">
        <v>-89</v>
      </c>
      <c r="J175">
        <v>-87</v>
      </c>
      <c r="K175">
        <v>-88</v>
      </c>
      <c r="L175">
        <v>-92</v>
      </c>
      <c r="M175">
        <f t="shared" si="90"/>
        <v>-88.2</v>
      </c>
      <c r="P175">
        <v>70</v>
      </c>
      <c r="Q175">
        <v>-48</v>
      </c>
      <c r="R175">
        <f t="shared" si="89"/>
        <v>24.2</v>
      </c>
      <c r="U175">
        <v>60</v>
      </c>
      <c r="V175">
        <v>-85</v>
      </c>
      <c r="W175">
        <v>-84</v>
      </c>
      <c r="X175">
        <v>-85</v>
      </c>
      <c r="Y175">
        <v>-84</v>
      </c>
      <c r="Z175">
        <v>-85</v>
      </c>
      <c r="AA175">
        <f t="shared" si="91"/>
        <v>-84.6</v>
      </c>
    </row>
    <row r="176" spans="1:27" x14ac:dyDescent="0.3">
      <c r="B176">
        <v>80</v>
      </c>
      <c r="C176">
        <v>-37</v>
      </c>
      <c r="D176">
        <f t="shared" si="88"/>
        <v>10.5</v>
      </c>
      <c r="G176">
        <v>70</v>
      </c>
      <c r="H176">
        <v>-99</v>
      </c>
      <c r="I176">
        <v>-97</v>
      </c>
      <c r="J176">
        <v>-99</v>
      </c>
      <c r="K176">
        <v>-97</v>
      </c>
      <c r="L176">
        <v>-99</v>
      </c>
      <c r="M176">
        <f t="shared" si="90"/>
        <v>-98.2</v>
      </c>
      <c r="P176">
        <v>80</v>
      </c>
      <c r="Q176">
        <v>-38</v>
      </c>
      <c r="R176">
        <f t="shared" si="89"/>
        <v>14.2</v>
      </c>
      <c r="U176">
        <v>70</v>
      </c>
      <c r="V176">
        <v>-93</v>
      </c>
      <c r="W176">
        <v>-94</v>
      </c>
      <c r="X176">
        <v>-92</v>
      </c>
      <c r="Y176">
        <v>-94</v>
      </c>
      <c r="Z176">
        <v>-94</v>
      </c>
      <c r="AA176">
        <f t="shared" si="91"/>
        <v>-93.4</v>
      </c>
    </row>
    <row r="177" spans="2:27" x14ac:dyDescent="0.3">
      <c r="B177">
        <v>90</v>
      </c>
      <c r="C177">
        <v>-28</v>
      </c>
      <c r="D177">
        <f t="shared" si="88"/>
        <v>1.5</v>
      </c>
      <c r="I177" t="s">
        <v>99</v>
      </c>
      <c r="P177">
        <v>90</v>
      </c>
      <c r="Q177">
        <v>-28</v>
      </c>
      <c r="R177">
        <f t="shared" si="89"/>
        <v>4.1999999999999993</v>
      </c>
      <c r="U177">
        <v>80</v>
      </c>
      <c r="V177">
        <v>-102</v>
      </c>
      <c r="W177">
        <v>-102</v>
      </c>
      <c r="X177">
        <v>-101</v>
      </c>
      <c r="Y177">
        <v>-103</v>
      </c>
      <c r="Z177">
        <v>-104</v>
      </c>
      <c r="AA177">
        <f t="shared" si="91"/>
        <v>-102.4</v>
      </c>
    </row>
    <row r="178" spans="2:27" x14ac:dyDescent="0.3">
      <c r="B178">
        <v>100</v>
      </c>
      <c r="C178">
        <v>-19</v>
      </c>
      <c r="D178">
        <f t="shared" si="88"/>
        <v>-7.5</v>
      </c>
      <c r="P178">
        <v>100</v>
      </c>
      <c r="Q178">
        <v>-18</v>
      </c>
      <c r="R178">
        <f t="shared" si="89"/>
        <v>-5.8000000000000007</v>
      </c>
      <c r="X178" t="s">
        <v>107</v>
      </c>
    </row>
    <row r="179" spans="2:27" x14ac:dyDescent="0.3">
      <c r="B179">
        <v>110</v>
      </c>
      <c r="C179">
        <v>-9</v>
      </c>
      <c r="D179">
        <f t="shared" si="88"/>
        <v>-17.5</v>
      </c>
      <c r="P179">
        <v>110</v>
      </c>
      <c r="Q179">
        <v>-9</v>
      </c>
      <c r="R179">
        <f t="shared" si="89"/>
        <v>-14.8</v>
      </c>
    </row>
    <row r="180" spans="2:27" x14ac:dyDescent="0.3">
      <c r="B180">
        <v>120</v>
      </c>
      <c r="C180">
        <v>1</v>
      </c>
      <c r="D180">
        <f t="shared" si="88"/>
        <v>-27.5</v>
      </c>
      <c r="P180">
        <v>120</v>
      </c>
      <c r="Q180">
        <v>2</v>
      </c>
      <c r="R180">
        <f t="shared" si="89"/>
        <v>-25.8</v>
      </c>
      <c r="U180" t="s">
        <v>132</v>
      </c>
    </row>
    <row r="181" spans="2:27" x14ac:dyDescent="0.3">
      <c r="C181" t="s">
        <v>98</v>
      </c>
      <c r="Q181" t="s">
        <v>106</v>
      </c>
    </row>
    <row r="182" spans="2:27" x14ac:dyDescent="0.3">
      <c r="P182" t="s">
        <v>78</v>
      </c>
      <c r="Q182">
        <v>-24</v>
      </c>
      <c r="R182">
        <v>-24</v>
      </c>
      <c r="S182">
        <v>-24</v>
      </c>
      <c r="T182">
        <v>-23</v>
      </c>
      <c r="U182">
        <v>-25</v>
      </c>
      <c r="V182">
        <v>-24</v>
      </c>
      <c r="W182">
        <v>-24</v>
      </c>
      <c r="X182">
        <v>-24</v>
      </c>
      <c r="Y182">
        <v>-23</v>
      </c>
      <c r="Z182">
        <v>-23</v>
      </c>
      <c r="AA182">
        <f>AVERAGE(Q182:Z182)</f>
        <v>-23.8</v>
      </c>
    </row>
    <row r="183" spans="2:27" x14ac:dyDescent="0.3">
      <c r="B183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 2-2</vt:lpstr>
      <vt:lpstr>plot 2-3</vt:lpstr>
      <vt:lpstr>plot 2-4</vt:lpstr>
      <vt:lpstr>Part 1</vt:lpstr>
      <vt:lpstr>Part 2</vt:lpstr>
      <vt:lpstr>part2-4</vt:lpstr>
      <vt:lpstr>part 2-5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ReeseDev</dc:creator>
  <cp:lastModifiedBy>ReeseDev</cp:lastModifiedBy>
  <dcterms:created xsi:type="dcterms:W3CDTF">2019-10-02T15:53:10Z</dcterms:created>
  <dcterms:modified xsi:type="dcterms:W3CDTF">2019-10-09T01:57:21Z</dcterms:modified>
</cp:coreProperties>
</file>