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Data_Cluster_Tutorial\Tutorial 1\"/>
    </mc:Choice>
  </mc:AlternateContent>
  <xr:revisionPtr revIDLastSave="0" documentId="13_ncr:1_{DBE21586-2C12-4946-85B1-F3E2B71E340E}" xr6:coauthVersionLast="45" xr6:coauthVersionMax="45" xr10:uidLastSave="{00000000-0000-0000-0000-000000000000}"/>
  <bookViews>
    <workbookView xWindow="-110" yWindow="-110" windowWidth="19420" windowHeight="10420" xr2:uid="{55884CE1-6472-4423-86EB-4C74D723A95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2" l="1"/>
  <c r="I8" i="2"/>
  <c r="J8" i="2"/>
  <c r="G8" i="2"/>
  <c r="J5" i="2"/>
  <c r="I5" i="2"/>
  <c r="H5" i="2"/>
  <c r="G5" i="2"/>
  <c r="J2" i="2"/>
  <c r="I2" i="2"/>
  <c r="H2" i="2"/>
  <c r="G2" i="2"/>
  <c r="M3" i="2" s="1"/>
  <c r="V3" i="2" s="1"/>
  <c r="M7" i="2" l="1"/>
  <c r="P5" i="2"/>
  <c r="O7" i="2"/>
  <c r="N7" i="2"/>
  <c r="M2" i="2"/>
  <c r="N6" i="2"/>
  <c r="O6" i="2"/>
  <c r="P3" i="2"/>
  <c r="Y3" i="2" s="1"/>
  <c r="O5" i="2"/>
  <c r="O4" i="2"/>
  <c r="O3" i="2"/>
  <c r="X3" i="2" s="1"/>
  <c r="M8" i="2"/>
  <c r="M6" i="2"/>
  <c r="M5" i="2"/>
  <c r="M4" i="2"/>
  <c r="P4" i="2"/>
  <c r="N5" i="2"/>
  <c r="N8" i="2"/>
  <c r="N4" i="2"/>
  <c r="P8" i="2"/>
  <c r="N2" i="2"/>
  <c r="W2" i="2" s="1"/>
  <c r="N3" i="2"/>
  <c r="W3" i="2" s="1"/>
  <c r="P7" i="2"/>
  <c r="O2" i="2"/>
  <c r="X2" i="2" s="1"/>
  <c r="O8" i="2"/>
  <c r="P6" i="2"/>
  <c r="P2" i="2"/>
  <c r="Y2" i="2" s="1"/>
  <c r="R7" i="2" l="1"/>
  <c r="R6" i="2"/>
  <c r="R3" i="2"/>
  <c r="R8" i="2"/>
  <c r="V2" i="2"/>
  <c r="Q7" i="2" s="1"/>
  <c r="S7" i="2" s="1"/>
  <c r="R2" i="2"/>
  <c r="R4" i="2"/>
  <c r="R5" i="2"/>
  <c r="Q4" i="2"/>
  <c r="S4" i="2" s="1"/>
  <c r="Q6" i="2"/>
  <c r="S6" i="2" s="1"/>
  <c r="Q5" i="2" l="1"/>
  <c r="S5" i="2" s="1"/>
  <c r="Q2" i="2"/>
  <c r="S2" i="2" s="1"/>
  <c r="Q3" i="2"/>
  <c r="S3" i="2" s="1"/>
  <c r="Q8" i="2"/>
  <c r="S8" i="2" s="1"/>
</calcChain>
</file>

<file path=xl/sharedStrings.xml><?xml version="1.0" encoding="utf-8"?>
<sst xmlns="http://schemas.openxmlformats.org/spreadsheetml/2006/main" count="47" uniqueCount="39">
  <si>
    <t>Patient Name</t>
  </si>
  <si>
    <t>Reeshabh</t>
  </si>
  <si>
    <t>Platelets</t>
  </si>
  <si>
    <t>Hemoglobin (g/DL)</t>
  </si>
  <si>
    <t>MCV(fL)</t>
  </si>
  <si>
    <t>RDW(%)</t>
  </si>
  <si>
    <t>Cluster</t>
  </si>
  <si>
    <t>Ramesh</t>
  </si>
  <si>
    <t>Suresh</t>
  </si>
  <si>
    <t>Mahesh</t>
  </si>
  <si>
    <t>Kamlesh</t>
  </si>
  <si>
    <t>Devesh</t>
  </si>
  <si>
    <t>Rahu</t>
  </si>
  <si>
    <t>Mean_Hemo</t>
  </si>
  <si>
    <t>Mean_Platelets</t>
  </si>
  <si>
    <t>Mean_MCV</t>
  </si>
  <si>
    <t>Mean_RDW</t>
  </si>
  <si>
    <t>STDEV_Platelets</t>
  </si>
  <si>
    <t>STDEV_MCV</t>
  </si>
  <si>
    <t>STDEV_Hemo</t>
  </si>
  <si>
    <t>STDEV_RDW</t>
  </si>
  <si>
    <t>MAD_HEMO</t>
  </si>
  <si>
    <t>MAD_Platelets</t>
  </si>
  <si>
    <t>MAD_MCV</t>
  </si>
  <si>
    <t>MAD_RDW</t>
  </si>
  <si>
    <t>Z_Hemo</t>
  </si>
  <si>
    <t>Z_platelets</t>
  </si>
  <si>
    <t>Z_MCV</t>
  </si>
  <si>
    <t>Z_RDW</t>
  </si>
  <si>
    <t>No of Clusters</t>
  </si>
  <si>
    <t>C_Z_Hemo</t>
  </si>
  <si>
    <t>C_Z_Platelets</t>
  </si>
  <si>
    <t>C_Z_MCV</t>
  </si>
  <si>
    <t>C_Z_RDW</t>
  </si>
  <si>
    <t>Dist_C1</t>
  </si>
  <si>
    <t>Dist_C2</t>
  </si>
  <si>
    <t>Automatic Assignment</t>
  </si>
  <si>
    <t>UnHealthy</t>
  </si>
  <si>
    <t>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</si>
</sst>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7963-FDBD-4396-A6E8-0E2F13878056}">
  <dimension ref="A1:Y9"/>
  <sheetViews>
    <sheetView tabSelected="1" topLeftCell="F1" workbookViewId="0">
      <selection activeCell="N2" sqref="N2"/>
    </sheetView>
  </sheetViews>
  <sheetFormatPr defaultRowHeight="14.5" x14ac:dyDescent="0.35"/>
  <cols>
    <col min="6" max="6" width="6.26953125" customWidth="1"/>
    <col min="7" max="7" width="9.36328125" customWidth="1"/>
    <col min="8" max="8" width="8.36328125" customWidth="1"/>
    <col min="9" max="9" width="7.54296875" customWidth="1"/>
    <col min="10" max="10" width="8.1796875" customWidth="1"/>
    <col min="17" max="18" width="12.1796875" customWidth="1"/>
    <col min="19" max="19" width="25" customWidth="1"/>
    <col min="20" max="20" width="15.26953125" customWidth="1"/>
  </cols>
  <sheetData>
    <row r="1" spans="1:25" x14ac:dyDescent="0.35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G1" s="1" t="s">
        <v>13</v>
      </c>
      <c r="H1" s="1" t="s">
        <v>14</v>
      </c>
      <c r="I1" s="1" t="s">
        <v>15</v>
      </c>
      <c r="J1" s="1" t="s">
        <v>16</v>
      </c>
      <c r="L1" s="1" t="s">
        <v>0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34</v>
      </c>
      <c r="R1" s="1" t="s">
        <v>35</v>
      </c>
      <c r="S1" s="1" t="s">
        <v>36</v>
      </c>
      <c r="T1" s="1" t="s">
        <v>29</v>
      </c>
      <c r="U1" s="1" t="s">
        <v>6</v>
      </c>
      <c r="V1" s="1" t="s">
        <v>30</v>
      </c>
      <c r="W1" s="1" t="s">
        <v>31</v>
      </c>
      <c r="X1" s="1" t="s">
        <v>32</v>
      </c>
      <c r="Y1" s="1" t="s">
        <v>33</v>
      </c>
    </row>
    <row r="2" spans="1:25" x14ac:dyDescent="0.35">
      <c r="A2" s="3" t="s">
        <v>12</v>
      </c>
      <c r="B2">
        <v>10</v>
      </c>
      <c r="C2">
        <v>66</v>
      </c>
      <c r="D2">
        <v>119</v>
      </c>
      <c r="E2">
        <v>16</v>
      </c>
      <c r="G2">
        <f>AVERAGE(B:B)</f>
        <v>14.142857142857142</v>
      </c>
      <c r="H2">
        <f>AVERAGE(C:C)</f>
        <v>249.85714285714286</v>
      </c>
      <c r="I2">
        <f>AVERAGE(D:D)</f>
        <v>96.714285714285708</v>
      </c>
      <c r="J2">
        <f>AVERAGE(E:E)</f>
        <v>11.571428571428571</v>
      </c>
      <c r="L2" s="3" t="s">
        <v>12</v>
      </c>
      <c r="M2">
        <f>(B2-G2)/G8</f>
        <v>-1.1666666666666665</v>
      </c>
      <c r="N2">
        <f>(C2-$H$2)/$H$8</f>
        <v>-1.1398026315789476</v>
      </c>
      <c r="O2">
        <f>(D2-$I$2)/$I$8</f>
        <v>1.5041322314049592</v>
      </c>
      <c r="P2">
        <f>(E2-$J$2)/$J$8</f>
        <v>1.6692307692307695</v>
      </c>
      <c r="Q2">
        <f>SQRT((M2-$V$2)^2+(N2-$W$2)^2+(O2-$X$2)^2+(P2-$Y$2)^2)</f>
        <v>0</v>
      </c>
      <c r="R2">
        <f>SQRT((M2-$V$3)^2+(N2-$W$3)^2+(O2-$X$3)^2+(P2-$Y$3)^2)</f>
        <v>4.5401007046124802</v>
      </c>
      <c r="S2" t="str">
        <f>IF(Q2 &lt; R2,$U$2,$U$3)</f>
        <v>UnHealthy</v>
      </c>
      <c r="T2">
        <v>2</v>
      </c>
      <c r="U2" s="3" t="s">
        <v>37</v>
      </c>
      <c r="V2">
        <f>INDEX(M:M,2)</f>
        <v>-1.1666666666666665</v>
      </c>
      <c r="W2">
        <f>INDEX(N:N,2)</f>
        <v>-1.1398026315789476</v>
      </c>
      <c r="X2">
        <f>INDEX(O:O,2)</f>
        <v>1.5041322314049592</v>
      </c>
      <c r="Y2">
        <f>INDEX(P:P,2)</f>
        <v>1.6692307692307695</v>
      </c>
    </row>
    <row r="3" spans="1:25" x14ac:dyDescent="0.35">
      <c r="A3" s="2" t="s">
        <v>1</v>
      </c>
      <c r="B3">
        <v>16</v>
      </c>
      <c r="C3">
        <v>400</v>
      </c>
      <c r="D3">
        <v>88</v>
      </c>
      <c r="E3">
        <v>8</v>
      </c>
      <c r="L3" s="2" t="s">
        <v>1</v>
      </c>
      <c r="M3">
        <f>(B3-$G$2)/$G$8</f>
        <v>0.52298850574712663</v>
      </c>
      <c r="N3">
        <f t="shared" ref="N3:N8" si="0">(C3-$H$2)/$H$8</f>
        <v>0.93079453441295557</v>
      </c>
      <c r="O3">
        <f t="shared" ref="O3:O8" si="1">(D3-$I$2)/$I$8</f>
        <v>-0.58815426997245146</v>
      </c>
      <c r="P3">
        <f t="shared" ref="P3:P8" si="2">(E3-$J$2)/$J$8</f>
        <v>-1.346153846153846</v>
      </c>
      <c r="Q3">
        <f t="shared" ref="Q3:Q8" si="3">SQRT((M3-$V$2)^2+(N3-$W$2)^2+(O3-$X$2)^2+(P3-$Y$2)^2)</f>
        <v>4.5401007046124802</v>
      </c>
      <c r="R3">
        <f t="shared" ref="R3:R8" si="4">SQRT((M3-$V$3)^2+(N3-$W$3)^2+(O3-$X$3)^2+(P3-$Y$3)^2)</f>
        <v>0</v>
      </c>
      <c r="S3" t="str">
        <f t="shared" ref="S3:S8" si="5">IF(Q3 &lt; R3,$U$2,$U$3)</f>
        <v>Healthy</v>
      </c>
      <c r="U3" s="2" t="s">
        <v>38</v>
      </c>
      <c r="V3">
        <f>INDEX(M:M,3)</f>
        <v>0.52298850574712663</v>
      </c>
      <c r="W3">
        <f>INDEX(N:N,3)</f>
        <v>0.93079453441295557</v>
      </c>
      <c r="X3">
        <f>INDEX(O:O,3)</f>
        <v>-0.58815426997245146</v>
      </c>
      <c r="Y3">
        <f>INDEX(P:P,3)</f>
        <v>-1.346153846153846</v>
      </c>
    </row>
    <row r="4" spans="1:25" x14ac:dyDescent="0.35">
      <c r="A4" t="s">
        <v>7</v>
      </c>
      <c r="B4">
        <v>11</v>
      </c>
      <c r="C4">
        <v>50</v>
      </c>
      <c r="D4">
        <v>110</v>
      </c>
      <c r="E4">
        <v>13</v>
      </c>
      <c r="G4" s="1" t="s">
        <v>19</v>
      </c>
      <c r="H4" s="1" t="s">
        <v>17</v>
      </c>
      <c r="I4" s="1" t="s">
        <v>18</v>
      </c>
      <c r="J4" s="1" t="s">
        <v>20</v>
      </c>
      <c r="L4" t="s">
        <v>7</v>
      </c>
      <c r="M4">
        <f t="shared" ref="M4:M8" si="6">(B4-$G$2)/$G$8</f>
        <v>-0.88505747126436773</v>
      </c>
      <c r="N4">
        <f t="shared" si="0"/>
        <v>-1.2389929149797572</v>
      </c>
      <c r="O4">
        <f t="shared" si="1"/>
        <v>0.89669421487603351</v>
      </c>
      <c r="P4">
        <f t="shared" si="2"/>
        <v>0.53846153846153855</v>
      </c>
      <c r="Q4">
        <f t="shared" si="3"/>
        <v>1.3178628336952585</v>
      </c>
      <c r="R4">
        <f t="shared" si="4"/>
        <v>3.528047791598949</v>
      </c>
      <c r="S4" t="str">
        <f t="shared" si="5"/>
        <v>UnHealthy</v>
      </c>
    </row>
    <row r="5" spans="1:25" x14ac:dyDescent="0.35">
      <c r="A5" t="s">
        <v>8</v>
      </c>
      <c r="B5">
        <v>20</v>
      </c>
      <c r="C5">
        <v>390</v>
      </c>
      <c r="D5">
        <v>79</v>
      </c>
      <c r="E5">
        <v>10</v>
      </c>
      <c r="G5">
        <f>_xlfn.STDEV.P(B:B)</f>
        <v>3.9070840946220979</v>
      </c>
      <c r="H5">
        <f>_xlfn.STDEV.P(C:C)</f>
        <v>163.20664252188178</v>
      </c>
      <c r="I5">
        <f>_xlfn.STDEV.P(D:D)</f>
        <v>15.368932351749521</v>
      </c>
      <c r="J5">
        <f>_xlfn.STDEV.P(E:E)</f>
        <v>2.8713930346059686</v>
      </c>
      <c r="L5" t="s">
        <v>8</v>
      </c>
      <c r="M5">
        <f t="shared" si="6"/>
        <v>1.649425287356322</v>
      </c>
      <c r="N5">
        <f t="shared" si="0"/>
        <v>0.86880060728744946</v>
      </c>
      <c r="O5">
        <f t="shared" si="1"/>
        <v>-1.1955922865013771</v>
      </c>
      <c r="P5">
        <f t="shared" si="2"/>
        <v>-0.5923076923076922</v>
      </c>
      <c r="Q5">
        <f t="shared" si="3"/>
        <v>4.9363883103236468</v>
      </c>
      <c r="R5">
        <f t="shared" si="4"/>
        <v>1.4865961245596462</v>
      </c>
      <c r="S5" t="str">
        <f t="shared" si="5"/>
        <v>Healthy</v>
      </c>
      <c r="V5" s="1"/>
      <c r="W5" s="1"/>
      <c r="X5" s="1"/>
      <c r="Y5" s="1"/>
    </row>
    <row r="6" spans="1:25" x14ac:dyDescent="0.35">
      <c r="A6" t="s">
        <v>9</v>
      </c>
      <c r="B6">
        <v>9</v>
      </c>
      <c r="C6">
        <v>69</v>
      </c>
      <c r="D6">
        <v>113</v>
      </c>
      <c r="E6">
        <v>15</v>
      </c>
      <c r="L6" t="s">
        <v>9</v>
      </c>
      <c r="M6">
        <f t="shared" si="6"/>
        <v>-1.4482758620689653</v>
      </c>
      <c r="N6">
        <f t="shared" si="0"/>
        <v>-1.1212044534412957</v>
      </c>
      <c r="O6">
        <f t="shared" si="1"/>
        <v>1.0991735537190088</v>
      </c>
      <c r="P6">
        <f t="shared" si="2"/>
        <v>1.2923076923076924</v>
      </c>
      <c r="Q6">
        <f t="shared" si="3"/>
        <v>0.62105729825474498</v>
      </c>
      <c r="R6">
        <f t="shared" si="4"/>
        <v>4.2314462691283738</v>
      </c>
      <c r="S6" t="str">
        <f t="shared" si="5"/>
        <v>UnHealthy</v>
      </c>
    </row>
    <row r="7" spans="1:25" x14ac:dyDescent="0.35">
      <c r="A7" t="s">
        <v>10</v>
      </c>
      <c r="B7">
        <v>18</v>
      </c>
      <c r="C7">
        <v>377</v>
      </c>
      <c r="D7">
        <v>83</v>
      </c>
      <c r="E7">
        <v>9</v>
      </c>
      <c r="G7" s="1" t="s">
        <v>21</v>
      </c>
      <c r="H7" s="1" t="s">
        <v>22</v>
      </c>
      <c r="I7" s="1" t="s">
        <v>23</v>
      </c>
      <c r="J7" s="1" t="s">
        <v>24</v>
      </c>
      <c r="L7" t="s">
        <v>10</v>
      </c>
      <c r="M7">
        <f t="shared" si="6"/>
        <v>1.0862068965517242</v>
      </c>
      <c r="N7">
        <f t="shared" si="0"/>
        <v>0.78820850202429149</v>
      </c>
      <c r="O7">
        <f t="shared" si="1"/>
        <v>-0.92561983471074349</v>
      </c>
      <c r="P7">
        <f t="shared" si="2"/>
        <v>-0.96923076923076923</v>
      </c>
      <c r="Q7">
        <f t="shared" si="3"/>
        <v>4.653798514749079</v>
      </c>
      <c r="R7">
        <f t="shared" si="4"/>
        <v>0.77038934680728521</v>
      </c>
      <c r="S7" t="str">
        <f t="shared" si="5"/>
        <v>Healthy</v>
      </c>
    </row>
    <row r="8" spans="1:25" x14ac:dyDescent="0.35">
      <c r="A8" t="s">
        <v>11</v>
      </c>
      <c r="B8">
        <v>15</v>
      </c>
      <c r="C8">
        <v>397</v>
      </c>
      <c r="D8">
        <v>85</v>
      </c>
      <c r="E8">
        <v>10</v>
      </c>
      <c r="G8">
        <f>AVEDEV(B:B)</f>
        <v>3.5510204081632653</v>
      </c>
      <c r="H8">
        <f t="shared" ref="H8:J8" si="7">AVEDEV(C:C)</f>
        <v>161.30612244897958</v>
      </c>
      <c r="I8">
        <f t="shared" si="7"/>
        <v>14.816326530612244</v>
      </c>
      <c r="J8">
        <f t="shared" si="7"/>
        <v>2.6530612244897958</v>
      </c>
      <c r="L8" t="s">
        <v>11</v>
      </c>
      <c r="M8">
        <f t="shared" si="6"/>
        <v>0.24137931034482774</v>
      </c>
      <c r="N8">
        <f t="shared" si="0"/>
        <v>0.91219635627530371</v>
      </c>
      <c r="O8">
        <f t="shared" si="1"/>
        <v>-0.79063360881542666</v>
      </c>
      <c r="P8">
        <f t="shared" si="2"/>
        <v>-0.5923076923076922</v>
      </c>
      <c r="Q8">
        <f t="shared" si="3"/>
        <v>4.0710931939705395</v>
      </c>
      <c r="R8">
        <f t="shared" si="4"/>
        <v>0.83001899827178505</v>
      </c>
      <c r="S8" t="str">
        <f t="shared" si="5"/>
        <v>Healthy</v>
      </c>
    </row>
    <row r="9" spans="1:25" x14ac:dyDescent="0.35">
      <c r="A9" s="1"/>
      <c r="L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Reeshabh Choudhary</dc:creator>
  <cp:lastModifiedBy>Reeshabh Choudhary</cp:lastModifiedBy>
  <dcterms:created xsi:type="dcterms:W3CDTF">2023-03-16T08:47:56Z</dcterms:created>
  <dcterms:modified xsi:type="dcterms:W3CDTF">2023-03-23T16:10:36Z</dcterms:modified>
</cp:coreProperties>
</file>