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/>
  <xr:revisionPtr revIDLastSave="547" documentId="11_0B1D56BE9CDCCE836B02CE7A5FB0D4A9BBFD1C62" xr6:coauthVersionLast="47" xr6:coauthVersionMax="47" xr10:uidLastSave="{7C6FAD6F-5514-417B-ADC2-D1688CE58C9A}"/>
  <bookViews>
    <workbookView xWindow="240" yWindow="105" windowWidth="14805" windowHeight="8010" xr2:uid="{00000000-000D-0000-FFFF-FFFF00000000}"/>
  </bookViews>
  <sheets>
    <sheet name="Constru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K7" i="1" s="1"/>
  <c r="K8" i="1" s="1"/>
  <c r="F12" i="1"/>
  <c r="F11" i="1"/>
  <c r="F8" i="1"/>
  <c r="F6" i="1"/>
  <c r="F7" i="1"/>
  <c r="F10" i="1"/>
  <c r="F5" i="1"/>
  <c r="D9" i="1"/>
  <c r="F9" i="1" s="1"/>
  <c r="F14" i="1" l="1"/>
  <c r="F15" i="1" s="1"/>
</calcChain>
</file>

<file path=xl/sharedStrings.xml><?xml version="1.0" encoding="utf-8"?>
<sst xmlns="http://schemas.openxmlformats.org/spreadsheetml/2006/main" count="33" uniqueCount="23">
  <si>
    <t>Construction and maintenance for rail infrastructure [1]</t>
  </si>
  <si>
    <t>Construction and maintenance for road infrastructure [1]</t>
  </si>
  <si>
    <t>Stage</t>
  </si>
  <si>
    <t>Emissions per km or unit (tonnes CO2/year/km or unit)</t>
  </si>
  <si>
    <t>Distance (km)</t>
  </si>
  <si>
    <t>Unit (station or bridge)</t>
  </si>
  <si>
    <t>Total emissions per year (tonnes CO2/year)</t>
  </si>
  <si>
    <t>Emissions per km</t>
  </si>
  <si>
    <t>Design</t>
  </si>
  <si>
    <t>N/A</t>
  </si>
  <si>
    <t>Carbon footprint</t>
  </si>
  <si>
    <t>Earthwork</t>
  </si>
  <si>
    <t>Ballasted Track</t>
  </si>
  <si>
    <t>Total emissions per day (tonnes CO2/day):</t>
  </si>
  <si>
    <t>Small bridges (over roads)</t>
  </si>
  <si>
    <t>Total emissions per day for trucks (tonnes CO2/day):</t>
  </si>
  <si>
    <t>Tunnels (trenched)</t>
  </si>
  <si>
    <t>Railway equipment</t>
  </si>
  <si>
    <t>Secondary station</t>
  </si>
  <si>
    <t>Main station</t>
  </si>
  <si>
    <t>Total emissions per year (tonnes CO2/year):</t>
  </si>
  <si>
    <t>Source:</t>
  </si>
  <si>
    <t>Cuenot F. Comparing existing methodologies on typical corridors: recommendations for harmonized approach. Paris: International Union of Railways (UIC); 2016. (Carbon Footprint of Railway Infrastructure).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</si>
</sst>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3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165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166" fontId="0" fillId="0" borderId="1" xfId="0" applyNumberForma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0"/>
  <sheetViews>
    <sheetView tabSelected="1" workbookViewId="0">
      <selection activeCell="F25" sqref="F25"/>
    </sheetView>
  </sheetViews>
  <sheetFormatPr defaultRowHeight="15"/>
  <cols>
    <col min="2" max="2" width="26.140625" customWidth="1"/>
    <col min="3" max="3" width="34.28515625" customWidth="1"/>
    <col min="4" max="4" width="13.42578125" customWidth="1"/>
    <col min="5" max="5" width="21.28515625" customWidth="1"/>
    <col min="6" max="6" width="28.5703125" customWidth="1"/>
    <col min="7" max="7" width="11.140625" customWidth="1"/>
    <col min="8" max="8" width="16.140625" customWidth="1"/>
    <col min="9" max="9" width="16.7109375" customWidth="1"/>
    <col min="10" max="10" width="46.7109375" customWidth="1"/>
    <col min="11" max="11" width="29.85546875" customWidth="1"/>
    <col min="12" max="12" width="10" customWidth="1"/>
  </cols>
  <sheetData>
    <row r="2" spans="2:11" ht="15.75">
      <c r="B2" s="8" t="s">
        <v>0</v>
      </c>
      <c r="C2" s="8"/>
      <c r="H2" s="8" t="s">
        <v>1</v>
      </c>
      <c r="I2" s="8"/>
      <c r="J2" s="8"/>
    </row>
    <row r="4" spans="2:11" s="1" customFormat="1" ht="31.5" customHeight="1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H4" s="5"/>
      <c r="I4" s="2" t="s">
        <v>7</v>
      </c>
      <c r="J4" s="2" t="s">
        <v>4</v>
      </c>
      <c r="K4" s="2" t="s">
        <v>6</v>
      </c>
    </row>
    <row r="5" spans="2:11">
      <c r="B5" s="3" t="s">
        <v>8</v>
      </c>
      <c r="C5" s="3">
        <v>0.45</v>
      </c>
      <c r="D5" s="3">
        <v>286.5</v>
      </c>
      <c r="E5" s="3" t="s">
        <v>9</v>
      </c>
      <c r="F5" s="3">
        <f>C5*D5</f>
        <v>128.92500000000001</v>
      </c>
      <c r="H5" s="6" t="s">
        <v>10</v>
      </c>
      <c r="I5" s="3">
        <v>73</v>
      </c>
      <c r="J5" s="3">
        <v>286.5</v>
      </c>
      <c r="K5" s="3">
        <f>I5*J5</f>
        <v>20914.5</v>
      </c>
    </row>
    <row r="6" spans="2:11" ht="19.5" customHeight="1">
      <c r="B6" s="3" t="s">
        <v>11</v>
      </c>
      <c r="C6" s="3">
        <v>5</v>
      </c>
      <c r="D6" s="3">
        <v>286.5</v>
      </c>
      <c r="E6" s="3" t="s">
        <v>9</v>
      </c>
      <c r="F6" s="3">
        <f t="shared" ref="F6:F12" si="0">C6*D6</f>
        <v>1432.5</v>
      </c>
    </row>
    <row r="7" spans="2:11">
      <c r="B7" s="3" t="s">
        <v>12</v>
      </c>
      <c r="C7" s="4">
        <v>22.8</v>
      </c>
      <c r="D7" s="3">
        <v>286.5</v>
      </c>
      <c r="E7" s="3" t="s">
        <v>9</v>
      </c>
      <c r="F7" s="3">
        <f t="shared" si="0"/>
        <v>6532.2</v>
      </c>
      <c r="J7" s="2" t="s">
        <v>13</v>
      </c>
      <c r="K7" s="3">
        <f>K5/365</f>
        <v>57.3</v>
      </c>
    </row>
    <row r="8" spans="2:11">
      <c r="B8" s="3" t="s">
        <v>14</v>
      </c>
      <c r="C8" s="3">
        <v>68</v>
      </c>
      <c r="D8" s="3" t="s">
        <v>9</v>
      </c>
      <c r="E8" s="3">
        <v>8</v>
      </c>
      <c r="F8" s="3">
        <f>C8*E8</f>
        <v>544</v>
      </c>
      <c r="J8" s="6" t="s">
        <v>15</v>
      </c>
      <c r="K8" s="3">
        <f>K7*0.655</f>
        <v>37.531500000000001</v>
      </c>
    </row>
    <row r="9" spans="2:11">
      <c r="B9" s="3" t="s">
        <v>16</v>
      </c>
      <c r="C9" s="3">
        <v>243</v>
      </c>
      <c r="D9" s="3">
        <f>47.2+3.26</f>
        <v>50.46</v>
      </c>
      <c r="E9" s="3" t="s">
        <v>9</v>
      </c>
      <c r="F9" s="3">
        <f t="shared" si="0"/>
        <v>12261.78</v>
      </c>
    </row>
    <row r="10" spans="2:11">
      <c r="B10" s="3" t="s">
        <v>17</v>
      </c>
      <c r="C10" s="3">
        <v>3.5</v>
      </c>
      <c r="D10" s="3">
        <v>286.5</v>
      </c>
      <c r="E10" s="3" t="s">
        <v>9</v>
      </c>
      <c r="F10" s="3">
        <f t="shared" si="0"/>
        <v>1002.75</v>
      </c>
    </row>
    <row r="11" spans="2:11">
      <c r="B11" s="3" t="s">
        <v>18</v>
      </c>
      <c r="C11" s="3">
        <v>33</v>
      </c>
      <c r="D11" s="3" t="s">
        <v>9</v>
      </c>
      <c r="E11" s="3">
        <v>5</v>
      </c>
      <c r="F11" s="3">
        <f>C11*E11</f>
        <v>165</v>
      </c>
    </row>
    <row r="12" spans="2:11">
      <c r="B12" s="3" t="s">
        <v>19</v>
      </c>
      <c r="C12" s="3">
        <v>82</v>
      </c>
      <c r="D12" s="3" t="s">
        <v>9</v>
      </c>
      <c r="E12" s="3">
        <v>0</v>
      </c>
      <c r="F12" s="3">
        <f>C12*E12</f>
        <v>0</v>
      </c>
    </row>
    <row r="13" spans="2:11" s="1" customFormat="1"/>
    <row r="14" spans="2:11" ht="43.5">
      <c r="E14" s="2" t="s">
        <v>20</v>
      </c>
      <c r="F14" s="5">
        <f>SUM(F5:F12)</f>
        <v>22067.154999999999</v>
      </c>
    </row>
    <row r="15" spans="2:11" ht="29.25">
      <c r="E15" s="2" t="s">
        <v>13</v>
      </c>
      <c r="F15" s="7">
        <f>F14/365</f>
        <v>60.457958904109589</v>
      </c>
    </row>
    <row r="19" spans="2:3">
      <c r="B19" t="s">
        <v>21</v>
      </c>
      <c r="C19">
        <v>1</v>
      </c>
    </row>
    <row r="20" spans="2:3">
      <c r="C20" t="s">
        <v>22</v>
      </c>
    </row>
  </sheetData>
  <mergeCells count="2">
    <mergeCell ref="B2:C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 Sepulveda Coelho</cp:lastModifiedBy>
  <cp:revision/>
  <dcterms:created xsi:type="dcterms:W3CDTF">2024-04-19T14:46:10Z</dcterms:created>
  <dcterms:modified xsi:type="dcterms:W3CDTF">2024-05-07T23:23:21Z</dcterms:modified>
  <cp:category/>
  <cp:contentStatus/>
</cp:coreProperties>
</file>