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547" documentId="11_0B1D56BE9CDCCE836B02CE7A5FB0D4A9BBFD1C62" xr6:coauthVersionLast="47" xr6:coauthVersionMax="47" xr10:uidLastSave="{8314CCB2-A809-482C-8613-8E87F248E974}"/>
  <bookViews>
    <workbookView xWindow="240" yWindow="105" windowWidth="14805" windowHeight="8010" xr2:uid="{00000000-000D-0000-FFFF-FFFF00000000}"/>
  </bookViews>
  <sheets>
    <sheet name="Electricity mix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4" i="3"/>
  <c r="E8" i="3"/>
  <c r="C9" i="3"/>
  <c r="G8" i="3"/>
  <c r="F8" i="3"/>
  <c r="D8" i="3"/>
  <c r="D7" i="3"/>
  <c r="D6" i="3"/>
  <c r="D5" i="3"/>
  <c r="D4" i="3"/>
  <c r="G9" i="3" l="1"/>
  <c r="E9" i="3"/>
  <c r="F9" i="3"/>
</calcChain>
</file>

<file path=xl/sharedStrings.xml><?xml version="1.0" encoding="utf-8"?>
<sst xmlns="http://schemas.openxmlformats.org/spreadsheetml/2006/main" count="18" uniqueCount="18">
  <si>
    <t>Final energy consumption</t>
  </si>
  <si>
    <t>Emission factors</t>
  </si>
  <si>
    <t>Energy source</t>
  </si>
  <si>
    <t>terawatt-hours (TWh) [1]</t>
  </si>
  <si>
    <t>%</t>
  </si>
  <si>
    <t>g CO2e/kWh (low estimate) [2]</t>
  </si>
  <si>
    <t>g CO2e/kWh (high estimate) [2]</t>
  </si>
  <si>
    <t>g CO2e/kWh (medium estimate) [2]</t>
  </si>
  <si>
    <t>Oil production</t>
  </si>
  <si>
    <t>Coal consumption</t>
  </si>
  <si>
    <t>Gas consumption</t>
  </si>
  <si>
    <t>Solar consumption</t>
  </si>
  <si>
    <t>Other renewables</t>
  </si>
  <si>
    <t>Total</t>
  </si>
  <si>
    <t>g CO2e/kWh</t>
  </si>
  <si>
    <t>Sources:</t>
  </si>
  <si>
    <t>Ritchie H, Roser M, Rosado P. CO₂ and Greenhouse Gas Emissions. Our World in Data [Internet]. 2020 May 11 [cited 2024 May 7]; Available from: https://ourworldindata.org/energy/country/qatar#what-sources-does-the-country-get-its-energy-from</t>
  </si>
  <si>
    <t>Berggren A. COWI. 2023 [cited 2024 May 7]. Comparing CO2 emissions from different energy sources. Available from: https://www.cowi.com/about/news-and-press/comparing-co2-emissions-from-different-energy-sources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</si>
</sst>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1"/>
    <xf numFmtId="43" fontId="0" fillId="0" borderId="0" xfId="0" applyNumberFormat="1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2" fontId="0" fillId="0" borderId="0" xfId="0" applyNumberFormat="1"/>
    <xf numFmtId="0" fontId="1" fillId="0" borderId="0" xfId="1" applyBorder="1"/>
    <xf numFmtId="164" fontId="3" fillId="0" borderId="1" xfId="0" applyNumberFormat="1" applyFont="1" applyBorder="1"/>
    <xf numFmtId="2" fontId="0" fillId="0" borderId="1" xfId="0" applyNumberFormat="1" applyBorder="1"/>
    <xf numFmtId="2" fontId="0" fillId="0" borderId="2" xfId="0" applyNumberForma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wi.com/about/news-and-press/comparing-co2-emissions-from-different-energy-sources" TargetMode="External"/><Relationship Id="rId1" Type="http://schemas.openxmlformats.org/officeDocument/2006/relationships/hyperlink" Target="https://ourworldindata.org/energy/country/qat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7FDF-8456-4FF1-BD7E-1AC05CF0402D}">
  <dimension ref="B2:J22"/>
  <sheetViews>
    <sheetView tabSelected="1" workbookViewId="0">
      <selection activeCell="B27" sqref="B27"/>
    </sheetView>
  </sheetViews>
  <sheetFormatPr defaultRowHeight="15"/>
  <cols>
    <col min="2" max="2" width="35.5703125" customWidth="1"/>
    <col min="3" max="3" width="20.5703125" customWidth="1"/>
    <col min="5" max="5" width="20.5703125" customWidth="1"/>
    <col min="6" max="6" width="13.5703125" customWidth="1"/>
    <col min="7" max="7" width="18.85546875" customWidth="1"/>
    <col min="8" max="8" width="29.140625" customWidth="1"/>
    <col min="9" max="9" width="14" customWidth="1"/>
    <col min="10" max="10" width="22.42578125" customWidth="1"/>
    <col min="11" max="11" width="24.5703125" customWidth="1"/>
    <col min="12" max="12" width="26.7109375" customWidth="1"/>
    <col min="13" max="13" width="2.42578125" customWidth="1"/>
    <col min="14" max="14" width="23.28515625" customWidth="1"/>
    <col min="15" max="15" width="15.5703125" customWidth="1"/>
  </cols>
  <sheetData>
    <row r="2" spans="2:10" ht="15.75">
      <c r="B2" s="1" t="s">
        <v>0</v>
      </c>
      <c r="E2" s="13" t="s">
        <v>1</v>
      </c>
    </row>
    <row r="3" spans="2:10" s="4" customFormat="1" ht="48" customHeight="1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2:10">
      <c r="B4" s="6" t="s">
        <v>8</v>
      </c>
      <c r="C4" s="6">
        <v>154.88</v>
      </c>
      <c r="D4" s="10">
        <f>C4/$C$9</f>
        <v>0.29588308338905334</v>
      </c>
      <c r="E4" s="6">
        <v>510</v>
      </c>
      <c r="F4" s="6">
        <v>1170</v>
      </c>
      <c r="G4" s="6">
        <f>(E4+F4)/2</f>
        <v>840</v>
      </c>
    </row>
    <row r="5" spans="2:10">
      <c r="B5" s="6" t="s">
        <v>9</v>
      </c>
      <c r="C5" s="6">
        <v>0.11</v>
      </c>
      <c r="D5" s="10">
        <f t="shared" ref="D5:D8" si="0">C5/$C$9</f>
        <v>2.1014423536154359E-4</v>
      </c>
      <c r="E5" s="6">
        <v>740</v>
      </c>
      <c r="F5" s="6">
        <v>1689</v>
      </c>
      <c r="G5" s="6">
        <f>(E5+F5)/2</f>
        <v>1214.5</v>
      </c>
    </row>
    <row r="6" spans="2:10">
      <c r="B6" s="6" t="s">
        <v>10</v>
      </c>
      <c r="C6" s="6">
        <v>366.96</v>
      </c>
      <c r="D6" s="10">
        <f t="shared" si="0"/>
        <v>0.70104116916610937</v>
      </c>
      <c r="E6" s="6">
        <v>290</v>
      </c>
      <c r="F6" s="6">
        <v>930</v>
      </c>
      <c r="G6" s="6">
        <f t="shared" ref="G5:G6" si="1">(E6+F6)/2</f>
        <v>610</v>
      </c>
    </row>
    <row r="7" spans="2:10">
      <c r="B7" s="6" t="s">
        <v>11</v>
      </c>
      <c r="C7" s="6">
        <v>1.07</v>
      </c>
      <c r="D7" s="10">
        <f t="shared" si="0"/>
        <v>2.0441302894259241E-3</v>
      </c>
      <c r="E7" s="6">
        <v>41</v>
      </c>
      <c r="F7" s="6">
        <v>41</v>
      </c>
      <c r="G7" s="6">
        <v>41</v>
      </c>
      <c r="J7" s="8"/>
    </row>
    <row r="8" spans="2:10">
      <c r="B8" s="6" t="s">
        <v>12</v>
      </c>
      <c r="C8" s="6">
        <v>0.43</v>
      </c>
      <c r="D8" s="10">
        <f t="shared" si="0"/>
        <v>8.2147292004967041E-4</v>
      </c>
      <c r="E8" s="6">
        <f>(11+4)/2</f>
        <v>7.5</v>
      </c>
      <c r="F8" s="6">
        <f>(11+4)/2</f>
        <v>7.5</v>
      </c>
      <c r="G8" s="6">
        <f>(11+4)/2</f>
        <v>7.5</v>
      </c>
    </row>
    <row r="9" spans="2:10">
      <c r="B9" s="7" t="s">
        <v>13</v>
      </c>
      <c r="C9" s="6">
        <f>SUM(C4:C8)</f>
        <v>523.45000000000005</v>
      </c>
      <c r="D9" s="6"/>
      <c r="E9" s="11">
        <f t="shared" ref="E9:F9" si="2">($D4*E4)+($D5*E5)+($D6*E6)+($D7*E7)+($D8*E8)</f>
        <v>354.44778870952331</v>
      </c>
      <c r="F9" s="11">
        <f t="shared" si="2"/>
        <v>998.59639889196649</v>
      </c>
      <c r="G9" s="12">
        <f>($D4*G4)+($D5*G5)+($D6*G6)+($D7*G7)+($D8*G8)</f>
        <v>676.52209380074487</v>
      </c>
      <c r="H9" s="6" t="s">
        <v>14</v>
      </c>
      <c r="J9" s="9"/>
    </row>
    <row r="11" spans="2:10">
      <c r="B11" t="s">
        <v>15</v>
      </c>
    </row>
    <row r="12" spans="2:10">
      <c r="B12">
        <v>1</v>
      </c>
      <c r="H12" s="3"/>
    </row>
    <row r="13" spans="2:10">
      <c r="B13" s="2" t="s">
        <v>16</v>
      </c>
    </row>
    <row r="14" spans="2:10">
      <c r="B14">
        <v>2</v>
      </c>
      <c r="I14" s="2"/>
    </row>
    <row r="15" spans="2:10">
      <c r="B15" s="2" t="s">
        <v>17</v>
      </c>
    </row>
    <row r="18" spans="2:9">
      <c r="B18" s="2"/>
    </row>
    <row r="22" spans="2:9">
      <c r="I22" s="2"/>
    </row>
  </sheetData>
  <hyperlinks>
    <hyperlink ref="B13" r:id="rId1" location="what-sources-does-the-country-get-its-energy-from" xr:uid="{E51025AE-5A12-45FB-94EF-3A5B43D2BAEA}"/>
    <hyperlink ref="B15" r:id="rId2" xr:uid="{272CFCDB-EBDC-4227-A62F-47BF054016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Sepulveda Coelho</cp:lastModifiedBy>
  <cp:revision/>
  <dcterms:created xsi:type="dcterms:W3CDTF">2024-04-19T14:46:10Z</dcterms:created>
  <dcterms:modified xsi:type="dcterms:W3CDTF">2024-05-07T23:23:32Z</dcterms:modified>
  <cp:category/>
  <cp:contentStatus/>
</cp:coreProperties>
</file>