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<sst xmlns="http://schemas.openxmlformats.org/spreadsheetml/2006/main" count="132" uniqueCount="105">
  <si>
    <t>Year(X)</t>
  </si>
  <si>
    <t>Revenues(Y)</t>
  </si>
  <si>
    <t>X-X̅</t>
  </si>
  <si>
    <t>Y-Y̅</t>
  </si>
  <si>
    <t>(X-X̅)(Y-Y̅)</t>
  </si>
  <si>
    <t>(X-X̅)²</t>
  </si>
  <si>
    <t>(Y-Y̅)²</t>
  </si>
  <si>
    <r>
      <rPr>
        <rFont val="Arial"/>
        <b/>
        <color theme="1"/>
      </rPr>
      <t>Variance(X)</t>
    </r>
    <r>
      <rPr>
        <rFont val="Arial"/>
        <color theme="1"/>
      </rPr>
      <t>=2</t>
    </r>
  </si>
  <si>
    <r>
      <rPr>
        <rFont val="Arial"/>
        <b/>
        <color theme="1"/>
      </rPr>
      <t>S.D(X)</t>
    </r>
    <r>
      <rPr>
        <rFont val="Arial"/>
        <color theme="1"/>
      </rPr>
      <t>=1.414213562</t>
    </r>
  </si>
  <si>
    <t xml:space="preserve">Data Parameter </t>
  </si>
  <si>
    <t>Mean(1000$)</t>
  </si>
  <si>
    <t>Coefficient of Variation(%)</t>
  </si>
  <si>
    <t>Correlation</t>
  </si>
  <si>
    <r>
      <rPr>
        <rFont val="Arial"/>
        <b/>
        <color theme="1"/>
      </rPr>
      <t>Variance(Y)</t>
    </r>
    <r>
      <rPr>
        <rFont val="Arial"/>
        <color theme="1"/>
      </rPr>
      <t>=33553417246588</t>
    </r>
  </si>
  <si>
    <t>Revenue</t>
  </si>
  <si>
    <t>Positive</t>
  </si>
  <si>
    <r>
      <rPr>
        <rFont val="Arial"/>
        <b/>
        <color rgb="FF252525"/>
        <sz val="11.0"/>
      </rPr>
      <t>S.D(Y)</t>
    </r>
    <r>
      <rPr>
        <rFont val="Arial"/>
        <color rgb="FF252525"/>
        <sz val="11.0"/>
      </rPr>
      <t>=5792531.161</t>
    </r>
  </si>
  <si>
    <t>Cost of Revenue</t>
  </si>
  <si>
    <t>Negative</t>
  </si>
  <si>
    <t>Operating Income</t>
  </si>
  <si>
    <t xml:space="preserve">Positive </t>
  </si>
  <si>
    <t>Gross Profit</t>
  </si>
  <si>
    <r>
      <rPr>
        <rFont val="Calibri"/>
        <b/>
        <color rgb="FF252525"/>
        <sz val="11.0"/>
      </rPr>
      <t xml:space="preserve">X̅ </t>
    </r>
    <r>
      <rPr>
        <rFont val="Calibri"/>
        <color rgb="FF252525"/>
        <sz val="11.0"/>
      </rPr>
      <t>=2018</t>
    </r>
  </si>
  <si>
    <r>
      <rPr>
        <rFont val="Calibri, sans-serif"/>
        <b/>
        <color rgb="FF252525"/>
        <sz val="11.0"/>
      </rPr>
      <t>Y̅</t>
    </r>
    <r>
      <rPr>
        <rFont val="Calibri, sans-serif"/>
        <color rgb="FF252525"/>
        <sz val="11.0"/>
      </rPr>
      <t>=16294045.2</t>
    </r>
  </si>
  <si>
    <r>
      <rPr>
        <rFont val="Calibri"/>
        <b/>
        <color rgb="FF252525"/>
        <sz val="11.0"/>
      </rPr>
      <t>∑(X-X̅)</t>
    </r>
    <r>
      <rPr>
        <rFont val="Calibri"/>
        <color rgb="FF252525"/>
        <sz val="11.0"/>
      </rPr>
      <t>=0</t>
    </r>
  </si>
  <si>
    <r>
      <rPr>
        <rFont val="Calibri"/>
        <b/>
        <color rgb="FF252525"/>
        <sz val="11.0"/>
      </rPr>
      <t>∑(Y-Y̅)</t>
    </r>
    <r>
      <rPr>
        <rFont val="Calibri"/>
        <color rgb="FF252525"/>
        <sz val="11.0"/>
      </rPr>
      <t>=0</t>
    </r>
  </si>
  <si>
    <r>
      <rPr>
        <rFont val="Calibri"/>
        <b/>
        <color rgb="FF252525"/>
        <sz val="11.0"/>
      </rPr>
      <t>∑(X-X̅)(Y-Y̅)</t>
    </r>
    <r>
      <rPr>
        <rFont val="Calibri"/>
        <color rgb="FF252525"/>
        <sz val="11.0"/>
      </rPr>
      <t>=40794508</t>
    </r>
  </si>
  <si>
    <r>
      <rPr>
        <rFont val="Calibri"/>
        <b/>
        <color rgb="FF252525"/>
        <sz val="11.0"/>
      </rPr>
      <t>∑(X-X̅)²</t>
    </r>
    <r>
      <rPr>
        <rFont val="Calibri"/>
        <color rgb="FF252525"/>
        <sz val="11.0"/>
      </rPr>
      <t>= 10</t>
    </r>
  </si>
  <si>
    <r>
      <rPr>
        <rFont val="Calibri"/>
        <b/>
        <color rgb="FF252525"/>
        <sz val="11.0"/>
      </rPr>
      <t>∑(Y-Y̅)²</t>
    </r>
    <r>
      <rPr>
        <rFont val="Calibri"/>
        <color rgb="FF252525"/>
        <sz val="11.0"/>
      </rPr>
      <t xml:space="preserve">=1.678E+14
</t>
    </r>
  </si>
  <si>
    <r>
      <rPr>
        <rFont val="Arial"/>
        <b/>
        <color theme="1"/>
      </rPr>
      <t>Correlation Coefficient(r)</t>
    </r>
    <r>
      <rPr>
        <rFont val="Arial"/>
        <color theme="1"/>
      </rPr>
      <t>=0.9959747282</t>
    </r>
  </si>
  <si>
    <t>Year</t>
  </si>
  <si>
    <t>Revenues</t>
  </si>
  <si>
    <t>Cost of revenue</t>
  </si>
  <si>
    <t>Operating income</t>
  </si>
  <si>
    <t>Gross profit</t>
  </si>
  <si>
    <t>Share price</t>
  </si>
  <si>
    <t>Cost of revenue(Y)</t>
  </si>
  <si>
    <r>
      <rPr>
        <rFont val="Arial"/>
        <b/>
        <color theme="1"/>
      </rPr>
      <t>Variance(X)</t>
    </r>
    <r>
      <rPr>
        <rFont val="Arial"/>
        <color theme="1"/>
      </rPr>
      <t>=2</t>
    </r>
  </si>
  <si>
    <r>
      <rPr>
        <rFont val="Arial"/>
        <b/>
        <color theme="1"/>
      </rPr>
      <t>S.D(X)</t>
    </r>
    <r>
      <rPr>
        <rFont val="Arial"/>
        <color theme="1"/>
      </rPr>
      <t>=1.414213562</t>
    </r>
  </si>
  <si>
    <r>
      <rPr>
        <rFont val="Arial"/>
        <b/>
        <color theme="1"/>
      </rPr>
      <t>Variance(Y)</t>
    </r>
    <r>
      <rPr>
        <rFont val="Arial"/>
        <color theme="1"/>
      </rPr>
      <t>=10931341807275</t>
    </r>
  </si>
  <si>
    <r>
      <rPr>
        <rFont val="Arial"/>
        <b/>
        <color rgb="FF252525"/>
        <sz val="11.0"/>
      </rPr>
      <t>S.D(Y)=</t>
    </r>
    <r>
      <rPr>
        <rFont val="Arial"/>
        <b val="0"/>
        <color rgb="FF252525"/>
        <sz val="11.0"/>
      </rPr>
      <t>3306257.977</t>
    </r>
  </si>
  <si>
    <r>
      <rPr>
        <rFont val="Calibri"/>
        <b/>
        <color rgb="FF252525"/>
        <sz val="11.0"/>
      </rPr>
      <t xml:space="preserve">X̅ </t>
    </r>
    <r>
      <rPr>
        <rFont val="Calibri"/>
        <color rgb="FF252525"/>
        <sz val="11.0"/>
      </rPr>
      <t>=2018</t>
    </r>
  </si>
  <si>
    <r>
      <rPr>
        <rFont val="Calibri, sans-serif"/>
        <b/>
        <color rgb="FF252525"/>
        <sz val="11.0"/>
      </rPr>
      <t>Y̅</t>
    </r>
    <r>
      <rPr>
        <rFont val="Calibri, sans-serif"/>
        <color rgb="FF252525"/>
        <sz val="11.0"/>
      </rPr>
      <t xml:space="preserve">=-10274727.4
</t>
    </r>
  </si>
  <si>
    <r>
      <rPr>
        <rFont val="Calibri"/>
        <b/>
        <color rgb="FF252525"/>
        <sz val="11.0"/>
      </rPr>
      <t>∑(X-X̅)</t>
    </r>
    <r>
      <rPr>
        <rFont val="Calibri"/>
        <color rgb="FF252525"/>
        <sz val="11.0"/>
      </rPr>
      <t>=0</t>
    </r>
  </si>
  <si>
    <r>
      <rPr>
        <rFont val="Calibri"/>
        <b/>
        <color rgb="FF252525"/>
        <sz val="11.0"/>
      </rPr>
      <t>∑(Y-Y̅)</t>
    </r>
    <r>
      <rPr>
        <rFont val="Calibri"/>
        <color rgb="FF252525"/>
        <sz val="11.0"/>
      </rPr>
      <t>=0</t>
    </r>
  </si>
  <si>
    <r>
      <rPr>
        <rFont val="Calibri"/>
        <b/>
        <color rgb="FF252525"/>
        <sz val="11.0"/>
      </rPr>
      <t xml:space="preserve">∑(X-X̅)(Y-Y̅) </t>
    </r>
    <r>
      <rPr>
        <rFont val="Calibri"/>
        <color rgb="FF252525"/>
        <sz val="11.0"/>
      </rPr>
      <t xml:space="preserve">=-23273383
</t>
    </r>
  </si>
  <si>
    <r>
      <rPr>
        <rFont val="Calibri"/>
        <b/>
        <color rgb="FF252525"/>
        <sz val="11.0"/>
      </rPr>
      <t>∑(X-X̅)²</t>
    </r>
    <r>
      <rPr>
        <rFont val="Calibri"/>
        <color rgb="FF252525"/>
        <sz val="11.0"/>
      </rPr>
      <t>= 10</t>
    </r>
  </si>
  <si>
    <r>
      <rPr>
        <rFont val="Calibri"/>
        <b/>
        <color rgb="FF252525"/>
        <sz val="11.0"/>
      </rPr>
      <t>∑(Y-Y̅)²</t>
    </r>
    <r>
      <rPr>
        <rFont val="Calibri"/>
        <color rgb="FF252525"/>
        <sz val="11.0"/>
      </rPr>
      <t xml:space="preserve">=5.466E+13
</t>
    </r>
  </si>
  <si>
    <r>
      <rPr>
        <rFont val="Arial"/>
        <b/>
        <color theme="1"/>
      </rPr>
      <t>Correlation Coefficient(r)</t>
    </r>
    <r>
      <rPr>
        <rFont val="Arial"/>
        <color theme="1"/>
      </rPr>
      <t>=-0.9954920068</t>
    </r>
  </si>
  <si>
    <t>Operating income(Y)</t>
  </si>
  <si>
    <r>
      <rPr>
        <rFont val="Arial"/>
        <b/>
        <color theme="1"/>
      </rPr>
      <t>Variance(X)</t>
    </r>
    <r>
      <rPr>
        <rFont val="Arial"/>
        <color theme="1"/>
      </rPr>
      <t>=2</t>
    </r>
  </si>
  <si>
    <r>
      <rPr>
        <rFont val="Arial"/>
        <b/>
        <color theme="1"/>
      </rPr>
      <t>S.D(X)</t>
    </r>
    <r>
      <rPr>
        <rFont val="Arial"/>
        <color theme="1"/>
      </rPr>
      <t>=1.414213562</t>
    </r>
  </si>
  <si>
    <r>
      <rPr>
        <rFont val="Arial"/>
        <b/>
        <color theme="1"/>
      </rPr>
      <t>Variance(Y)</t>
    </r>
    <r>
      <rPr>
        <rFont val="Arial"/>
        <color theme="1"/>
      </rPr>
      <t>=2235678148837</t>
    </r>
  </si>
  <si>
    <r>
      <rPr>
        <rFont val="Arial"/>
        <b/>
        <color rgb="FF252525"/>
        <sz val="11.0"/>
      </rPr>
      <t>S.D(Y)</t>
    </r>
    <r>
      <rPr>
        <rFont val="Arial"/>
        <b val="0"/>
        <color rgb="FF252525"/>
        <sz val="11.0"/>
      </rPr>
      <t>=1495218.428</t>
    </r>
  </si>
  <si>
    <r>
      <rPr>
        <rFont val="Calibri"/>
        <b/>
        <color rgb="FF252525"/>
        <sz val="11.0"/>
      </rPr>
      <t>X̅ =</t>
    </r>
    <r>
      <rPr>
        <rFont val="Calibri"/>
        <color rgb="FF252525"/>
        <sz val="11.0"/>
      </rPr>
      <t>2018</t>
    </r>
  </si>
  <si>
    <t xml:space="preserve">Y̅=2002648.2
</t>
  </si>
  <si>
    <r>
      <rPr>
        <rFont val="Calibri"/>
        <b/>
        <color rgb="FF252525"/>
        <sz val="11.0"/>
      </rPr>
      <t>∑(X-X̅)</t>
    </r>
    <r>
      <rPr>
        <rFont val="Calibri"/>
        <color rgb="FF252525"/>
        <sz val="11.0"/>
      </rPr>
      <t>=0</t>
    </r>
  </si>
  <si>
    <r>
      <rPr>
        <rFont val="Calibri"/>
        <b/>
        <color rgb="FF252525"/>
        <sz val="11.0"/>
      </rPr>
      <t>∑(Y-Y̅)</t>
    </r>
    <r>
      <rPr>
        <rFont val="Calibri"/>
        <color rgb="FF252525"/>
        <sz val="11.0"/>
      </rPr>
      <t>=0</t>
    </r>
  </si>
  <si>
    <r>
      <rPr>
        <rFont val="Calibri"/>
        <b/>
        <color rgb="FF252525"/>
        <sz val="11.0"/>
      </rPr>
      <t>∑(X-X̅)(Y-Y̅)</t>
    </r>
    <r>
      <rPr>
        <rFont val="Calibri"/>
        <color rgb="FF252525"/>
        <sz val="11.0"/>
      </rPr>
      <t xml:space="preserve">=10176567
</t>
    </r>
  </si>
  <si>
    <r>
      <rPr>
        <rFont val="Calibri"/>
        <b/>
        <color rgb="FF252525"/>
        <sz val="11.0"/>
      </rPr>
      <t>∑(X-X̅)²</t>
    </r>
    <r>
      <rPr>
        <rFont val="Calibri"/>
        <color rgb="FF252525"/>
        <sz val="11.0"/>
      </rPr>
      <t>= 10</t>
    </r>
  </si>
  <si>
    <r>
      <rPr>
        <rFont val="Calibri"/>
        <b/>
        <color rgb="FF252525"/>
        <sz val="11.0"/>
      </rPr>
      <t>∑(Y-Y̅)²</t>
    </r>
    <r>
      <rPr>
        <rFont val="Calibri"/>
        <color rgb="FF252525"/>
        <sz val="11.0"/>
      </rPr>
      <t xml:space="preserve">=1.118E+13
</t>
    </r>
  </si>
  <si>
    <r>
      <rPr>
        <rFont val="Arial"/>
        <b/>
        <color theme="1"/>
      </rPr>
      <t>Correlation Coefficient(r)</t>
    </r>
    <r>
      <rPr>
        <rFont val="Arial"/>
        <color theme="1"/>
      </rPr>
      <t>=0.9625241902</t>
    </r>
  </si>
  <si>
    <t>Gross profit(Y)</t>
  </si>
  <si>
    <r>
      <rPr>
        <rFont val="Arial"/>
        <b/>
        <color theme="1"/>
      </rPr>
      <t>Variance(X)</t>
    </r>
    <r>
      <rPr>
        <rFont val="Arial"/>
        <color theme="1"/>
      </rPr>
      <t>=2</t>
    </r>
  </si>
  <si>
    <r>
      <rPr>
        <rFont val="Arial"/>
        <b/>
        <color theme="1"/>
      </rPr>
      <t>S.D(X)</t>
    </r>
    <r>
      <rPr>
        <rFont val="Arial"/>
        <color theme="1"/>
      </rPr>
      <t>=1.414213562</t>
    </r>
  </si>
  <si>
    <r>
      <rPr>
        <rFont val="Arial"/>
        <b/>
        <color theme="1"/>
      </rPr>
      <t>Variance(Y)</t>
    </r>
    <r>
      <rPr>
        <rFont val="Arial"/>
        <color theme="1"/>
      </rPr>
      <t>=6182804659957</t>
    </r>
  </si>
  <si>
    <r>
      <rPr>
        <rFont val="Arial"/>
        <b/>
        <color rgb="FF252525"/>
        <sz val="11.0"/>
      </rPr>
      <t>S.D(Y)=</t>
    </r>
    <r>
      <rPr>
        <rFont val="Arial"/>
        <b val="0"/>
        <color rgb="FF252525"/>
        <sz val="11.0"/>
      </rPr>
      <t>2486524.615</t>
    </r>
  </si>
  <si>
    <r>
      <rPr>
        <rFont val="Calibri"/>
        <b/>
        <color rgb="FF252525"/>
        <sz val="11.0"/>
      </rPr>
      <t>X̅ =</t>
    </r>
    <r>
      <rPr>
        <rFont val="Calibri"/>
        <color rgb="FF252525"/>
        <sz val="11.0"/>
      </rPr>
      <t>2018</t>
    </r>
  </si>
  <si>
    <t xml:space="preserve">Y̅=6019317.8
</t>
  </si>
  <si>
    <r>
      <rPr>
        <rFont val="Calibri"/>
        <b/>
        <color rgb="FF252525"/>
        <sz val="11.0"/>
      </rPr>
      <t>∑(X-X̅)</t>
    </r>
    <r>
      <rPr>
        <rFont val="Calibri"/>
        <color rgb="FF252525"/>
        <sz val="11.0"/>
      </rPr>
      <t>=0</t>
    </r>
  </si>
  <si>
    <r>
      <rPr>
        <rFont val="Calibri"/>
        <b/>
        <color rgb="FF252525"/>
        <sz val="11.0"/>
      </rPr>
      <t>∑(Y-Y̅)</t>
    </r>
    <r>
      <rPr>
        <rFont val="Calibri"/>
        <color rgb="FF252525"/>
        <sz val="11.0"/>
      </rPr>
      <t>=0</t>
    </r>
  </si>
  <si>
    <r>
      <rPr>
        <rFont val="Calibri"/>
        <b/>
        <color rgb="FF252525"/>
        <sz val="11.0"/>
      </rPr>
      <t>∑(X-X̅)(Y-Y̅)</t>
    </r>
    <r>
      <rPr>
        <rFont val="Calibri"/>
        <color rgb="FF252525"/>
        <sz val="11.0"/>
      </rPr>
      <t xml:space="preserve">=17521125
</t>
    </r>
  </si>
  <si>
    <r>
      <rPr>
        <rFont val="Calibri"/>
        <b/>
        <color rgb="FF252525"/>
        <sz val="11.0"/>
      </rPr>
      <t>∑(X-X̅)²</t>
    </r>
    <r>
      <rPr>
        <rFont val="Calibri"/>
        <color rgb="FF252525"/>
        <sz val="11.0"/>
      </rPr>
      <t>= 10</t>
    </r>
  </si>
  <si>
    <r>
      <rPr>
        <rFont val="Calibri"/>
        <b/>
        <color rgb="FF252525"/>
        <sz val="11.0"/>
      </rPr>
      <t>∑(Y-Y̅)²</t>
    </r>
    <r>
      <rPr>
        <rFont val="Calibri"/>
        <color rgb="FF252525"/>
        <sz val="11.0"/>
      </rPr>
      <t xml:space="preserve">=3.091E+13
</t>
    </r>
  </si>
  <si>
    <r>
      <rPr>
        <rFont val="Arial"/>
        <b/>
        <color theme="1"/>
      </rPr>
      <t>Correlation Coefficient(r)</t>
    </r>
    <r>
      <rPr>
        <rFont val="Arial"/>
        <color theme="1"/>
      </rPr>
      <t>=0.9965158783</t>
    </r>
  </si>
  <si>
    <t>a</t>
  </si>
  <si>
    <t>b</t>
  </si>
  <si>
    <t>Introduction</t>
  </si>
  <si>
    <t>Objective</t>
  </si>
  <si>
    <t>Share price(Y)</t>
  </si>
  <si>
    <r>
      <rPr>
        <rFont val="Arial"/>
        <b/>
        <color theme="1"/>
      </rPr>
      <t>Variance(X)</t>
    </r>
    <r>
      <rPr>
        <rFont val="Arial"/>
        <color theme="1"/>
      </rPr>
      <t>=2</t>
    </r>
  </si>
  <si>
    <t>Variance(X)</t>
  </si>
  <si>
    <t>Methodology</t>
  </si>
  <si>
    <r>
      <rPr>
        <rFont val="Arial"/>
        <b/>
        <color theme="1"/>
      </rPr>
      <t>S.D(X)</t>
    </r>
    <r>
      <rPr>
        <rFont val="Arial"/>
        <color theme="1"/>
      </rPr>
      <t>=1.414213562</t>
    </r>
  </si>
  <si>
    <r>
      <rPr>
        <rFont val="Arial"/>
        <b/>
        <color theme="1"/>
      </rPr>
      <t>S.D(X)</t>
    </r>
    <r>
      <rPr>
        <rFont val="Arial"/>
        <color theme="1"/>
      </rPr>
      <t>=</t>
    </r>
  </si>
  <si>
    <t>Analysis</t>
  </si>
  <si>
    <r>
      <rPr>
        <rFont val="Arial"/>
        <b/>
        <color theme="1"/>
      </rPr>
      <t>Variance(Y)</t>
    </r>
    <r>
      <rPr>
        <rFont val="Arial"/>
        <color theme="1"/>
      </rPr>
      <t>=15258.56523</t>
    </r>
  </si>
  <si>
    <r>
      <rPr>
        <rFont val="Arial"/>
        <b/>
        <color theme="1"/>
      </rPr>
      <t>Variance(Y)</t>
    </r>
    <r>
      <rPr>
        <rFont val="Arial"/>
        <color theme="1"/>
      </rPr>
      <t>=</t>
    </r>
  </si>
  <si>
    <t>b=</t>
  </si>
  <si>
    <t xml:space="preserve">Comparisons </t>
  </si>
  <si>
    <r>
      <rPr>
        <rFont val="Arial"/>
        <b/>
        <color rgb="FF252525"/>
        <sz val="11.0"/>
      </rPr>
      <t>S.D(Y)=</t>
    </r>
    <r>
      <rPr>
        <rFont val="Arial"/>
        <b val="0"/>
        <color rgb="FF252525"/>
        <sz val="11.0"/>
      </rPr>
      <t>123.5255651</t>
    </r>
  </si>
  <si>
    <t>S.D(Y)=</t>
  </si>
  <si>
    <t>a=</t>
  </si>
  <si>
    <t>Conclusion</t>
  </si>
  <si>
    <r>
      <rPr>
        <rFont val="Arial"/>
        <b/>
        <color theme="1"/>
      </rPr>
      <t>Correlation Coefficient(r)</t>
    </r>
    <r>
      <rPr>
        <rFont val="Arial"/>
        <color theme="1"/>
      </rPr>
      <t>=</t>
    </r>
  </si>
  <si>
    <t>References</t>
  </si>
  <si>
    <t>X̅ =</t>
  </si>
  <si>
    <r>
      <rPr>
        <rFont val="Calibri"/>
        <b/>
        <color rgb="FF252525"/>
        <sz val="11.0"/>
      </rPr>
      <t>X̅ =</t>
    </r>
    <r>
      <rPr>
        <rFont val="Calibri"/>
        <color rgb="FF252525"/>
        <sz val="11.0"/>
      </rPr>
      <t>2018</t>
    </r>
  </si>
  <si>
    <t xml:space="preserve">Y̅=272.4787
</t>
  </si>
  <si>
    <r>
      <rPr>
        <rFont val="Calibri"/>
        <b/>
        <color rgb="FF252525"/>
        <sz val="11.0"/>
      </rPr>
      <t>∑(X-X̅)</t>
    </r>
    <r>
      <rPr>
        <rFont val="Calibri"/>
        <color rgb="FF252525"/>
        <sz val="11.0"/>
      </rPr>
      <t>=0</t>
    </r>
  </si>
  <si>
    <r>
      <rPr>
        <rFont val="Calibri"/>
        <b/>
        <color rgb="FF252525"/>
        <sz val="11.0"/>
      </rPr>
      <t>∑(Y-Y̅)</t>
    </r>
    <r>
      <rPr>
        <rFont val="Calibri"/>
        <color rgb="FF252525"/>
        <sz val="11.0"/>
      </rPr>
      <t>=0</t>
    </r>
  </si>
  <si>
    <r>
      <rPr>
        <rFont val="Calibri"/>
        <b/>
        <color rgb="FF252525"/>
        <sz val="11.0"/>
      </rPr>
      <t>∑(X-X̅)(Y-Y̅)</t>
    </r>
    <r>
      <rPr>
        <rFont val="Calibri"/>
        <color rgb="FF252525"/>
        <sz val="11.0"/>
      </rPr>
      <t xml:space="preserve">=853.0906
</t>
    </r>
  </si>
  <si>
    <r>
      <rPr>
        <rFont val="Calibri"/>
        <b/>
        <color rgb="FF252525"/>
        <sz val="11.0"/>
      </rPr>
      <t>∑(X-X̅)²</t>
    </r>
    <r>
      <rPr>
        <rFont val="Calibri"/>
        <color rgb="FF252525"/>
        <sz val="11.0"/>
      </rPr>
      <t>= 10</t>
    </r>
  </si>
  <si>
    <r>
      <rPr>
        <rFont val="Calibri"/>
        <b/>
        <color rgb="FF252525"/>
        <sz val="11.0"/>
      </rPr>
      <t>∑(Y-Y̅)²</t>
    </r>
    <r>
      <rPr>
        <rFont val="Calibri"/>
        <color rgb="FF252525"/>
        <sz val="11.0"/>
      </rPr>
      <t xml:space="preserve">=7.629E+04
</t>
    </r>
  </si>
  <si>
    <r>
      <rPr>
        <rFont val="Arial"/>
        <b/>
        <color theme="1"/>
      </rPr>
      <t>Correlation Coefficient(r)</t>
    </r>
    <r>
      <rPr>
        <rFont val="Arial"/>
        <color theme="1"/>
      </rPr>
      <t>=0.9766822727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</si>
</sst>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1.0"/>
      <color rgb="FF252525"/>
      <name val="Calibri"/>
    </font>
    <font>
      <color theme="1"/>
      <name val="Arial"/>
      <scheme val="minor"/>
    </font>
    <font>
      <sz val="11.0"/>
      <color rgb="FF252525"/>
      <name val="Calibri"/>
    </font>
    <font>
      <sz val="11.0"/>
      <color rgb="FF252525"/>
      <name val="Arial"/>
      <scheme val="minor"/>
    </font>
    <font>
      <b/>
      <sz val="11.0"/>
      <color rgb="FF444444"/>
      <name val="Roboto"/>
    </font>
    <font>
      <b/>
      <sz val="11.0"/>
      <color rgb="FF252525"/>
      <name val="Arial"/>
      <scheme val="minor"/>
    </font>
    <font>
      <b/>
      <color theme="1"/>
      <name val="Arial"/>
      <scheme val="minor"/>
    </font>
    <font>
      <sz val="12.0"/>
      <color rgb="FF000000"/>
      <name val="Arial"/>
    </font>
    <font>
      <sz val="12.0"/>
      <color rgb="FF252525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vertical="bottom"/>
    </xf>
    <xf borderId="2" fillId="0" fontId="2" numFmtId="0" xfId="0" applyAlignment="1" applyBorder="1" applyFont="1">
      <alignment readingOrder="0" vertical="center"/>
    </xf>
    <xf borderId="1" fillId="0" fontId="3" numFmtId="0" xfId="0" applyAlignment="1" applyBorder="1" applyFont="1">
      <alignment horizontal="right" readingOrder="0" shrinkToFit="0" vertical="bottom" wrapText="0"/>
    </xf>
    <xf borderId="1" fillId="0" fontId="3" numFmtId="11" xfId="0" applyAlignment="1" applyBorder="1" applyFont="1" applyNumberFormat="1">
      <alignment horizontal="right" readingOrder="0" shrinkToFit="0" vertical="bottom" wrapText="0"/>
    </xf>
    <xf borderId="2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0" fillId="2" fontId="3" numFmtId="0" xfId="0" applyAlignment="1" applyFill="1" applyFont="1">
      <alignment horizontal="left" readingOrder="0"/>
    </xf>
    <xf borderId="2" fillId="0" fontId="4" numFmtId="0" xfId="0" applyAlignment="1" applyBorder="1" applyFont="1">
      <alignment horizontal="left" readingOrder="0"/>
    </xf>
    <xf borderId="1" fillId="0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right" readingOrder="0" shrinkToFit="0" vertical="center" wrapText="1"/>
    </xf>
    <xf borderId="1" fillId="0" fontId="3" numFmtId="11" xfId="0" applyAlignment="1" applyBorder="1" applyFont="1" applyNumberFormat="1">
      <alignment horizontal="right" readingOrder="0" shrinkToFit="0" vertical="center" wrapText="1"/>
    </xf>
    <xf borderId="2" fillId="0" fontId="2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horizontal="left" readingOrder="0" shrinkToFit="0" vertical="center" wrapText="0"/>
    </xf>
    <xf borderId="1" fillId="0" fontId="1" numFmtId="0" xfId="0" applyAlignment="1" applyBorder="1" applyFont="1">
      <alignment horizontal="left" readingOrder="0" vertical="center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5" numFmtId="0" xfId="0" applyAlignment="1" applyBorder="1" applyFont="1">
      <alignment horizontal="left" readingOrder="0" vertical="bottom"/>
    </xf>
    <xf borderId="2" fillId="0" fontId="6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left" readingOrder="0" shrinkToFit="0" vertical="bottom" wrapText="1"/>
    </xf>
    <xf borderId="0" fillId="0" fontId="2" numFmtId="0" xfId="0" applyAlignment="1" applyFont="1">
      <alignment readingOrder="0"/>
    </xf>
    <xf borderId="3" fillId="0" fontId="7" numFmtId="0" xfId="0" applyAlignment="1" applyBorder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3" fillId="0" fontId="2" numFmtId="0" xfId="0" applyAlignment="1" applyBorder="1" applyFont="1">
      <alignment readingOrder="0"/>
    </xf>
    <xf borderId="3" fillId="0" fontId="2" numFmtId="0" xfId="0" applyBorder="1" applyFont="1"/>
    <xf borderId="1" fillId="0" fontId="2" numFmtId="0" xfId="0" applyAlignment="1" applyBorder="1" applyFont="1">
      <alignment horizontal="center" readingOrder="0" vertical="center"/>
    </xf>
    <xf borderId="3" fillId="0" fontId="7" numFmtId="0" xfId="0" applyAlignment="1" applyBorder="1" applyFont="1">
      <alignment readingOrder="0" vertical="center"/>
    </xf>
    <xf borderId="3" fillId="0" fontId="2" numFmtId="0" xfId="0" applyAlignment="1" applyBorder="1" applyFont="1">
      <alignment readingOrder="0" vertical="center"/>
    </xf>
    <xf borderId="0" fillId="2" fontId="10" numFmtId="0" xfId="0" applyAlignment="1" applyFont="1">
      <alignment horizontal="left" readingOrder="0"/>
    </xf>
    <xf borderId="3" fillId="0" fontId="6" numFmtId="0" xfId="0" applyAlignment="1" applyBorder="1" applyFont="1">
      <alignment horizontal="left" readingOrder="0"/>
    </xf>
    <xf borderId="0" fillId="2" fontId="9" numFmtId="0" xfId="0" applyAlignment="1" applyFont="1">
      <alignment readingOrder="0"/>
    </xf>
    <xf borderId="3" fillId="0" fontId="2" numFmtId="0" xfId="0" applyAlignment="1" applyBorder="1" applyFont="1">
      <alignment readingOrder="0" shrinkToFit="0" vertical="center" wrapText="1"/>
    </xf>
    <xf borderId="0" fillId="2" fontId="8" numFmtId="0" xfId="0" applyAlignment="1" applyFont="1">
      <alignment readingOrder="0"/>
    </xf>
    <xf borderId="3" fillId="0" fontId="1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3" numFmtId="11" xfId="0" applyAlignment="1" applyBorder="1" applyFont="1" applyNumberFormat="1">
      <alignment horizontal="left" readingOrder="0" shrinkToFit="0" vertical="center" wrapText="1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11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horizontal="left" readingOrder="0" shrinkToFit="0" vertical="bottom" wrapText="1"/>
    </xf>
    <xf borderId="0" fillId="0" fontId="3" numFmtId="0" xfId="0" applyAlignment="1" applyFont="1">
      <alignment horizontal="right" readingOrder="0" shrinkToFit="0" vertical="bottom" wrapText="1"/>
    </xf>
    <xf borderId="0" fillId="0" fontId="3" numFmtId="11" xfId="0" applyAlignment="1" applyFont="1" applyNumberFormat="1">
      <alignment horizontal="right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+mn-lt"/>
              </a:defRPr>
            </a:pPr>
            <a:r>
              <a:rPr b="1" sz="1200">
                <a:solidFill>
                  <a:srgbClr val="000000"/>
                </a:solidFill>
                <a:latin typeface="+mn-lt"/>
              </a:rPr>
              <a:t>Revenues(Y) vs. Year(X)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Sheet1!$B$2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EA4335">
                    <a:alpha val="4000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Sheet1!$A$3:$A$7</c:f>
            </c:numRef>
          </c:xVal>
          <c:yVal>
            <c:numRef>
              <c:f>Sheet1!$B$3:$B$7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0230535"/>
        <c:axId val="1855137744"/>
      </c:scatterChart>
      <c:valAx>
        <c:axId val="23023053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Year(X)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55137744"/>
      </c:valAx>
      <c:valAx>
        <c:axId val="185513774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Revenues(Y)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3023053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+mn-lt"/>
              </a:defRPr>
            </a:pPr>
            <a:r>
              <a:rPr b="1" sz="1200">
                <a:solidFill>
                  <a:srgbClr val="000000"/>
                </a:solidFill>
                <a:latin typeface="+mn-lt"/>
              </a:rPr>
              <a:t>Cost of revenue(Y) vs. Year(X)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Sheet1!$B$12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EA4335">
                    <a:alpha val="4000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Sheet1!$A$13:$A$17</c:f>
            </c:numRef>
          </c:xVal>
          <c:yVal>
            <c:numRef>
              <c:f>Sheet1!$B$13:$B$17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737349"/>
        <c:axId val="1552705657"/>
      </c:scatterChart>
      <c:valAx>
        <c:axId val="15473734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Year(X)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52705657"/>
      </c:valAx>
      <c:valAx>
        <c:axId val="155270565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Cost of revenue(Y)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4737349"/>
      </c:valAx>
    </c:plotArea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+mn-lt"/>
              </a:defRPr>
            </a:pPr>
            <a:r>
              <a:rPr b="1" sz="1200">
                <a:solidFill>
                  <a:srgbClr val="000000"/>
                </a:solidFill>
                <a:latin typeface="+mn-lt"/>
              </a:rPr>
              <a:t>Operating income(Y) vs. Year(X)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Sheet1!$B$21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EA4335">
                    <a:alpha val="4000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Sheet1!$A$22:$A$26</c:f>
            </c:numRef>
          </c:xVal>
          <c:yVal>
            <c:numRef>
              <c:f>Sheet1!$B$22:$B$26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5743751"/>
        <c:axId val="1210483808"/>
      </c:scatterChart>
      <c:valAx>
        <c:axId val="124574375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Year(X)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10483808"/>
      </c:valAx>
      <c:valAx>
        <c:axId val="12104838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Operating income(Y)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4574375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+mn-lt"/>
              </a:defRPr>
            </a:pPr>
            <a:r>
              <a:rPr b="1" sz="1200">
                <a:solidFill>
                  <a:srgbClr val="000000"/>
                </a:solidFill>
                <a:latin typeface="+mn-lt"/>
              </a:rPr>
              <a:t>Gross profit(Y) vs. Year(X)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Sheet1!$B$30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EA4335">
                    <a:alpha val="4000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Sheet1!$A$31:$A$35</c:f>
            </c:numRef>
          </c:xVal>
          <c:yVal>
            <c:numRef>
              <c:f>Sheet1!$B$31:$B$35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3519752"/>
        <c:axId val="643840795"/>
      </c:scatterChart>
      <c:valAx>
        <c:axId val="27351975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Year(X)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43840795"/>
      </c:valAx>
      <c:valAx>
        <c:axId val="64384079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Gross profit(Y)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7351975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rgbClr val="000000"/>
                </a:solidFill>
                <a:latin typeface="+mn-lt"/>
              </a:defRPr>
            </a:pPr>
            <a:r>
              <a:rPr b="1" sz="1200">
                <a:solidFill>
                  <a:srgbClr val="000000"/>
                </a:solidFill>
                <a:latin typeface="+mn-lt"/>
              </a:rPr>
              <a:t>Share price(Y) vs. Year(X)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Sheet1!$B$39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EA4335">
                    <a:alpha val="4000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Sheet1!$A$40:$A$44</c:f>
            </c:numRef>
          </c:xVal>
          <c:yVal>
            <c:numRef>
              <c:f>Sheet1!$B$40:$B$44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6466813"/>
        <c:axId val="578128640"/>
      </c:scatterChart>
      <c:valAx>
        <c:axId val="65646681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Year(X)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78128640"/>
      </c:valAx>
      <c:valAx>
        <c:axId val="5781286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Share price(Y)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5646681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95250</xdr:colOff>
      <xdr:row>1</xdr:row>
      <xdr:rowOff>9525</xdr:rowOff>
    </xdr:from>
    <xdr:ext cx="3381375" cy="18669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104775</xdr:colOff>
      <xdr:row>11</xdr:row>
      <xdr:rowOff>0</xdr:rowOff>
    </xdr:from>
    <xdr:ext cx="3438525" cy="20574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8</xdr:col>
      <xdr:colOff>180975</xdr:colOff>
      <xdr:row>19</xdr:row>
      <xdr:rowOff>180975</xdr:rowOff>
    </xdr:from>
    <xdr:ext cx="3381375" cy="218122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8</xdr:col>
      <xdr:colOff>180975</xdr:colOff>
      <xdr:row>28</xdr:row>
      <xdr:rowOff>180975</xdr:rowOff>
    </xdr:from>
    <xdr:ext cx="3381375" cy="205740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8</xdr:col>
      <xdr:colOff>180975</xdr:colOff>
      <xdr:row>37</xdr:row>
      <xdr:rowOff>161925</xdr:rowOff>
    </xdr:from>
    <xdr:ext cx="3381375" cy="210502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75"/>
    <col customWidth="1" min="3" max="3" width="9.63"/>
    <col customWidth="1" min="4" max="4" width="10.5"/>
    <col customWidth="1" min="5" max="6" width="10.25"/>
    <col customWidth="1" min="7" max="7" width="16.0"/>
    <col customWidth="1" min="8" max="8" width="23.63"/>
    <col customWidth="1" min="9" max="9" width="14.63"/>
    <col customWidth="1" min="10" max="10" width="17.0"/>
    <col customWidth="1" min="13" max="13" width="21.25"/>
    <col customWidth="1" min="16" max="16" width="8.0"/>
    <col customWidth="1" min="18" max="18" width="15.5"/>
    <col customWidth="1" min="19" max="19" width="11.5"/>
    <col customWidth="1" min="21" max="21" width="12.38"/>
    <col customWidth="1" min="24" max="24" width="15.75"/>
  </cols>
  <sheetData>
    <row r="2">
      <c r="A2" s="1" t="s">
        <v>0</v>
      </c>
      <c r="B2" s="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3" t="s">
        <v>7</v>
      </c>
    </row>
    <row r="3">
      <c r="A3" s="1">
        <v>2020.0</v>
      </c>
      <c r="B3" s="1">
        <v>2.4996056E7</v>
      </c>
      <c r="C3" s="4">
        <v>2.0</v>
      </c>
      <c r="D3" s="4">
        <v>8702010.8</v>
      </c>
      <c r="E3" s="4">
        <v>1.74040216E7</v>
      </c>
      <c r="F3" s="4">
        <v>4.0</v>
      </c>
      <c r="G3" s="5">
        <v>7.5725E13</v>
      </c>
      <c r="H3" s="6" t="s">
        <v>8</v>
      </c>
      <c r="P3" s="7" t="s">
        <v>9</v>
      </c>
      <c r="Q3" s="7" t="s">
        <v>10</v>
      </c>
      <c r="R3" s="7" t="s">
        <v>11</v>
      </c>
      <c r="S3" s="7" t="s">
        <v>12</v>
      </c>
    </row>
    <row r="4">
      <c r="A4" s="1">
        <v>2019.0</v>
      </c>
      <c r="B4" s="1">
        <v>2.0156447E7</v>
      </c>
      <c r="C4" s="4">
        <v>1.0</v>
      </c>
      <c r="D4" s="4">
        <v>3862401.8</v>
      </c>
      <c r="E4" s="4">
        <v>3862401.8</v>
      </c>
      <c r="F4" s="4">
        <v>1.0</v>
      </c>
      <c r="G4" s="5">
        <v>1.49181E13</v>
      </c>
      <c r="H4" s="3" t="s">
        <v>13</v>
      </c>
      <c r="I4" s="8"/>
      <c r="P4" s="7" t="s">
        <v>14</v>
      </c>
      <c r="Q4" s="7">
        <v>1.62940452E7</v>
      </c>
      <c r="R4" s="7">
        <v>0.3554998829</v>
      </c>
      <c r="S4" s="7" t="s">
        <v>15</v>
      </c>
    </row>
    <row r="5">
      <c r="A5" s="1">
        <v>2018.0</v>
      </c>
      <c r="B5" s="1">
        <v>1.5794341E7</v>
      </c>
      <c r="C5" s="4">
        <v>0.0</v>
      </c>
      <c r="D5" s="4">
        <v>-499704.2</v>
      </c>
      <c r="E5" s="4">
        <v>0.0</v>
      </c>
      <c r="F5" s="4">
        <v>0.0</v>
      </c>
      <c r="G5" s="5">
        <v>2.49704E11</v>
      </c>
      <c r="H5" s="9" t="s">
        <v>16</v>
      </c>
      <c r="P5" s="7" t="s">
        <v>17</v>
      </c>
      <c r="Q5" s="7">
        <v>-1.02747274E7</v>
      </c>
      <c r="R5" s="7">
        <v>0.3217854692</v>
      </c>
      <c r="S5" s="7" t="s">
        <v>18</v>
      </c>
    </row>
    <row r="6">
      <c r="A6" s="1">
        <v>2017.0</v>
      </c>
      <c r="B6" s="1">
        <v>1.1692713E7</v>
      </c>
      <c r="C6" s="4">
        <v>-1.0</v>
      </c>
      <c r="D6" s="4">
        <v>-4601332.2</v>
      </c>
      <c r="E6" s="4">
        <v>4601332.2</v>
      </c>
      <c r="F6" s="4">
        <v>1.0</v>
      </c>
      <c r="G6" s="5">
        <v>2.11723E13</v>
      </c>
      <c r="P6" s="7" t="s">
        <v>19</v>
      </c>
      <c r="Q6" s="7">
        <v>2002648.2</v>
      </c>
      <c r="R6" s="7">
        <v>0.746620613</v>
      </c>
      <c r="S6" s="7" t="s">
        <v>20</v>
      </c>
    </row>
    <row r="7">
      <c r="A7" s="1">
        <v>2016.0</v>
      </c>
      <c r="B7" s="1">
        <v>8830669.0</v>
      </c>
      <c r="C7" s="4">
        <v>-2.0</v>
      </c>
      <c r="D7" s="4">
        <v>-7463376.2</v>
      </c>
      <c r="E7" s="4">
        <v>1.49267524E7</v>
      </c>
      <c r="F7" s="4">
        <v>4.0</v>
      </c>
      <c r="G7" s="5">
        <v>5.5702E13</v>
      </c>
      <c r="P7" s="7" t="s">
        <v>21</v>
      </c>
      <c r="Q7" s="7">
        <v>6019317.8</v>
      </c>
      <c r="R7" s="7">
        <v>0.4130907684</v>
      </c>
      <c r="S7" s="7" t="s">
        <v>15</v>
      </c>
    </row>
    <row r="8" ht="33.0" customHeight="1">
      <c r="A8" s="10" t="s">
        <v>22</v>
      </c>
      <c r="B8" s="11" t="s">
        <v>23</v>
      </c>
      <c r="C8" s="12" t="s">
        <v>24</v>
      </c>
      <c r="D8" s="12" t="s">
        <v>25</v>
      </c>
      <c r="E8" s="12" t="s">
        <v>26</v>
      </c>
      <c r="F8" s="12" t="s">
        <v>27</v>
      </c>
      <c r="G8" s="13" t="s">
        <v>28</v>
      </c>
      <c r="H8" s="14" t="s">
        <v>29</v>
      </c>
    </row>
    <row r="11">
      <c r="P11" s="15" t="s">
        <v>30</v>
      </c>
      <c r="Q11" s="16" t="s">
        <v>31</v>
      </c>
      <c r="R11" s="16" t="s">
        <v>32</v>
      </c>
      <c r="S11" s="17" t="s">
        <v>33</v>
      </c>
      <c r="T11" s="16" t="s">
        <v>34</v>
      </c>
      <c r="U11" s="16" t="s">
        <v>35</v>
      </c>
    </row>
    <row r="12">
      <c r="A12" s="1" t="s">
        <v>0</v>
      </c>
      <c r="B12" s="2" t="s">
        <v>36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3" t="s">
        <v>37</v>
      </c>
      <c r="P12" s="1">
        <v>2020.0</v>
      </c>
      <c r="Q12" s="1">
        <v>2.4996056E7</v>
      </c>
      <c r="R12" s="1">
        <v>-1.5276319E7</v>
      </c>
      <c r="S12" s="1">
        <v>4585289.0</v>
      </c>
      <c r="T12" s="1">
        <v>9719737.0</v>
      </c>
      <c r="U12" s="18">
        <v>446.8272</v>
      </c>
    </row>
    <row r="13">
      <c r="A13" s="1">
        <v>2020.0</v>
      </c>
      <c r="B13" s="1">
        <v>-1.5276319E7</v>
      </c>
      <c r="C13" s="4">
        <v>2.0</v>
      </c>
      <c r="D13" s="4">
        <v>-5001591.6</v>
      </c>
      <c r="E13" s="4">
        <v>-1.00031832E7</v>
      </c>
      <c r="F13" s="4">
        <v>4.0</v>
      </c>
      <c r="G13" s="5">
        <v>2.502E13</v>
      </c>
      <c r="H13" s="6" t="s">
        <v>38</v>
      </c>
      <c r="P13" s="1">
        <v>2019.0</v>
      </c>
      <c r="Q13" s="1">
        <v>2.0156447E7</v>
      </c>
      <c r="R13" s="1">
        <v>-1.2440213E7</v>
      </c>
      <c r="S13" s="1">
        <v>2604254.0</v>
      </c>
      <c r="T13" s="1">
        <v>7716234.0</v>
      </c>
      <c r="U13" s="18">
        <v>328.8713</v>
      </c>
    </row>
    <row r="14">
      <c r="A14" s="1">
        <v>2019.0</v>
      </c>
      <c r="B14" s="1">
        <v>-1.2440213E7</v>
      </c>
      <c r="C14" s="4">
        <v>1.0</v>
      </c>
      <c r="D14" s="4">
        <v>-2165485.6</v>
      </c>
      <c r="E14" s="4">
        <v>-2165485.6</v>
      </c>
      <c r="F14" s="4">
        <v>1.0</v>
      </c>
      <c r="G14" s="5">
        <v>4.689E12</v>
      </c>
      <c r="H14" s="3" t="s">
        <v>39</v>
      </c>
      <c r="P14" s="1">
        <v>2018.0</v>
      </c>
      <c r="Q14" s="1">
        <v>1.5794341E7</v>
      </c>
      <c r="R14" s="1">
        <v>-9967538.0</v>
      </c>
      <c r="S14" s="1">
        <v>1605226.0</v>
      </c>
      <c r="T14" s="1">
        <v>5826803.0</v>
      </c>
      <c r="U14" s="18">
        <v>319.2903</v>
      </c>
    </row>
    <row r="15">
      <c r="A15" s="1">
        <v>2018.0</v>
      </c>
      <c r="B15" s="1">
        <v>-9967538.0</v>
      </c>
      <c r="C15" s="4">
        <v>0.0</v>
      </c>
      <c r="D15" s="4">
        <v>307189.4</v>
      </c>
      <c r="E15" s="4">
        <v>0.0</v>
      </c>
      <c r="F15" s="4">
        <v>0.0</v>
      </c>
      <c r="G15" s="5">
        <v>9.437E10</v>
      </c>
      <c r="H15" s="19" t="s">
        <v>40</v>
      </c>
      <c r="P15" s="1">
        <v>2017.0</v>
      </c>
      <c r="Q15" s="1">
        <v>1.1692713E7</v>
      </c>
      <c r="R15" s="1">
        <v>-7659666.0</v>
      </c>
      <c r="S15" s="1">
        <v>838679.0</v>
      </c>
      <c r="T15" s="1">
        <v>4033047.0</v>
      </c>
      <c r="U15" s="18">
        <v>165.3743</v>
      </c>
    </row>
    <row r="16">
      <c r="A16" s="1">
        <v>2017.0</v>
      </c>
      <c r="B16" s="1">
        <v>-7659666.0</v>
      </c>
      <c r="C16" s="4">
        <v>-1.0</v>
      </c>
      <c r="D16" s="4">
        <v>2615061.4</v>
      </c>
      <c r="E16" s="4">
        <v>-2615061.4</v>
      </c>
      <c r="F16" s="4">
        <v>1.0</v>
      </c>
      <c r="G16" s="5">
        <v>6.839E12</v>
      </c>
      <c r="P16" s="1">
        <v>2016.0</v>
      </c>
      <c r="Q16" s="1">
        <v>8830669.0</v>
      </c>
      <c r="R16" s="1">
        <v>-6029901.0</v>
      </c>
      <c r="S16" s="1">
        <v>379793.0</v>
      </c>
      <c r="T16" s="1">
        <v>2800768.0</v>
      </c>
      <c r="U16" s="18">
        <v>102.0304</v>
      </c>
    </row>
    <row r="17">
      <c r="A17" s="1">
        <v>2016.0</v>
      </c>
      <c r="B17" s="1">
        <v>-6029901.0</v>
      </c>
      <c r="C17" s="4">
        <v>-2.0</v>
      </c>
      <c r="D17" s="4">
        <v>4244826.4</v>
      </c>
      <c r="E17" s="4">
        <v>-8489652.8</v>
      </c>
      <c r="F17" s="4">
        <v>4.0</v>
      </c>
      <c r="G17" s="5">
        <v>1.802E13</v>
      </c>
    </row>
    <row r="18">
      <c r="A18" s="10" t="s">
        <v>41</v>
      </c>
      <c r="B18" s="11" t="s">
        <v>42</v>
      </c>
      <c r="C18" s="12" t="s">
        <v>43</v>
      </c>
      <c r="D18" s="12" t="s">
        <v>44</v>
      </c>
      <c r="E18" s="12" t="s">
        <v>45</v>
      </c>
      <c r="F18" s="12" t="s">
        <v>46</v>
      </c>
      <c r="G18" s="13" t="s">
        <v>47</v>
      </c>
      <c r="H18" s="14" t="s">
        <v>48</v>
      </c>
    </row>
    <row r="21">
      <c r="A21" s="1" t="s">
        <v>0</v>
      </c>
      <c r="B21" s="20" t="s">
        <v>49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3" t="s">
        <v>50</v>
      </c>
    </row>
    <row r="22">
      <c r="A22" s="1">
        <v>2020.0</v>
      </c>
      <c r="B22" s="1">
        <v>4585289.0</v>
      </c>
      <c r="C22" s="4">
        <v>2.0</v>
      </c>
      <c r="D22" s="4">
        <v>2582640.8</v>
      </c>
      <c r="E22" s="4">
        <v>5165281.6</v>
      </c>
      <c r="F22" s="4">
        <v>4.0</v>
      </c>
      <c r="G22" s="5">
        <v>6.67E12</v>
      </c>
      <c r="H22" s="6" t="s">
        <v>51</v>
      </c>
    </row>
    <row r="23">
      <c r="A23" s="1">
        <v>2019.0</v>
      </c>
      <c r="B23" s="1">
        <v>2604254.0</v>
      </c>
      <c r="C23" s="4">
        <v>1.0</v>
      </c>
      <c r="D23" s="4">
        <v>601605.8</v>
      </c>
      <c r="E23" s="4">
        <v>601605.8</v>
      </c>
      <c r="F23" s="4">
        <v>1.0</v>
      </c>
      <c r="G23" s="5">
        <v>3.619E11</v>
      </c>
      <c r="H23" s="3" t="s">
        <v>52</v>
      </c>
    </row>
    <row r="24">
      <c r="A24" s="1">
        <v>2018.0</v>
      </c>
      <c r="B24" s="1">
        <v>1605226.0</v>
      </c>
      <c r="C24" s="4">
        <v>0.0</v>
      </c>
      <c r="D24" s="4">
        <v>-397422.2</v>
      </c>
      <c r="E24" s="4">
        <v>0.0</v>
      </c>
      <c r="F24" s="4">
        <v>0.0</v>
      </c>
      <c r="G24" s="5">
        <v>1.579E11</v>
      </c>
      <c r="H24" s="19" t="s">
        <v>53</v>
      </c>
    </row>
    <row r="25">
      <c r="A25" s="1">
        <v>2017.0</v>
      </c>
      <c r="B25" s="1">
        <v>838679.0</v>
      </c>
      <c r="C25" s="4">
        <v>-1.0</v>
      </c>
      <c r="D25" s="4">
        <v>-1163969.2</v>
      </c>
      <c r="E25" s="4">
        <v>1163969.2</v>
      </c>
      <c r="F25" s="4">
        <v>1.0</v>
      </c>
      <c r="G25" s="5">
        <v>1.355E12</v>
      </c>
    </row>
    <row r="26">
      <c r="A26" s="1">
        <v>2016.0</v>
      </c>
      <c r="B26" s="1">
        <v>379793.0</v>
      </c>
      <c r="C26" s="4">
        <v>-2.0</v>
      </c>
      <c r="D26" s="4">
        <v>-1622855.2</v>
      </c>
      <c r="E26" s="4">
        <v>3245710.4</v>
      </c>
      <c r="F26" s="4">
        <v>4.0</v>
      </c>
      <c r="G26" s="5">
        <v>2.634E12</v>
      </c>
    </row>
    <row r="27" ht="39.0" customHeight="1">
      <c r="A27" s="10" t="s">
        <v>54</v>
      </c>
      <c r="B27" s="17" t="s">
        <v>55</v>
      </c>
      <c r="C27" s="12" t="s">
        <v>56</v>
      </c>
      <c r="D27" s="12" t="s">
        <v>57</v>
      </c>
      <c r="E27" s="12" t="s">
        <v>58</v>
      </c>
      <c r="F27" s="12" t="s">
        <v>59</v>
      </c>
      <c r="G27" s="13" t="s">
        <v>60</v>
      </c>
      <c r="H27" s="14" t="s">
        <v>61</v>
      </c>
    </row>
    <row r="30">
      <c r="A30" s="1" t="s">
        <v>0</v>
      </c>
      <c r="B30" s="2" t="s">
        <v>62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  <c r="H30" s="3" t="s">
        <v>63</v>
      </c>
    </row>
    <row r="31">
      <c r="A31" s="1">
        <v>2020.0</v>
      </c>
      <c r="B31" s="1">
        <v>9719737.0</v>
      </c>
      <c r="C31" s="4">
        <v>2.0</v>
      </c>
      <c r="D31" s="4">
        <v>3700419.2</v>
      </c>
      <c r="E31" s="4">
        <v>7400838.4</v>
      </c>
      <c r="F31" s="4">
        <v>4.0</v>
      </c>
      <c r="G31" s="5">
        <v>1.369E13</v>
      </c>
      <c r="H31" s="6" t="s">
        <v>64</v>
      </c>
    </row>
    <row r="32">
      <c r="A32" s="1">
        <v>2019.0</v>
      </c>
      <c r="B32" s="1">
        <v>7716234.0</v>
      </c>
      <c r="C32" s="4">
        <v>1.0</v>
      </c>
      <c r="D32" s="4">
        <v>1696916.2</v>
      </c>
      <c r="E32" s="4">
        <v>1696916.2</v>
      </c>
      <c r="F32" s="4">
        <v>1.0</v>
      </c>
      <c r="G32" s="5">
        <v>2.88E12</v>
      </c>
      <c r="H32" s="3" t="s">
        <v>65</v>
      </c>
    </row>
    <row r="33">
      <c r="A33" s="1">
        <v>2018.0</v>
      </c>
      <c r="B33" s="1">
        <v>5826803.0</v>
      </c>
      <c r="C33" s="4">
        <v>0.0</v>
      </c>
      <c r="D33" s="4">
        <v>-192514.8</v>
      </c>
      <c r="E33" s="4">
        <v>0.0</v>
      </c>
      <c r="F33" s="4">
        <v>0.0</v>
      </c>
      <c r="G33" s="5">
        <v>3.706E10</v>
      </c>
      <c r="H33" s="19" t="s">
        <v>66</v>
      </c>
    </row>
    <row r="34">
      <c r="A34" s="1">
        <v>2017.0</v>
      </c>
      <c r="B34" s="1">
        <v>4033047.0</v>
      </c>
      <c r="C34" s="4">
        <v>-1.0</v>
      </c>
      <c r="D34" s="4">
        <v>-1986270.8</v>
      </c>
      <c r="E34" s="4">
        <v>1986270.8</v>
      </c>
      <c r="F34" s="4">
        <v>1.0</v>
      </c>
      <c r="G34" s="5">
        <v>3.945E12</v>
      </c>
    </row>
    <row r="35">
      <c r="A35" s="1">
        <v>2016.0</v>
      </c>
      <c r="B35" s="1">
        <v>2800768.0</v>
      </c>
      <c r="C35" s="4">
        <v>-2.0</v>
      </c>
      <c r="D35" s="4">
        <v>-3218549.8</v>
      </c>
      <c r="E35" s="4">
        <v>6437099.6</v>
      </c>
      <c r="F35" s="4">
        <v>4.0</v>
      </c>
      <c r="G35" s="5">
        <v>1.036E13</v>
      </c>
    </row>
    <row r="36" ht="34.5" customHeight="1">
      <c r="A36" s="10" t="s">
        <v>67</v>
      </c>
      <c r="B36" s="17" t="s">
        <v>68</v>
      </c>
      <c r="C36" s="12" t="s">
        <v>69</v>
      </c>
      <c r="D36" s="12" t="s">
        <v>70</v>
      </c>
      <c r="E36" s="12" t="s">
        <v>71</v>
      </c>
      <c r="F36" s="12" t="s">
        <v>72</v>
      </c>
      <c r="G36" s="13" t="s">
        <v>73</v>
      </c>
      <c r="H36" s="14" t="s">
        <v>74</v>
      </c>
      <c r="R36" s="21" t="s">
        <v>75</v>
      </c>
      <c r="S36" s="21" t="s">
        <v>76</v>
      </c>
      <c r="T36" s="22" t="s">
        <v>30</v>
      </c>
      <c r="U36" s="22" t="s">
        <v>17</v>
      </c>
    </row>
    <row r="37">
      <c r="R37" s="23">
        <v>-2.051628572E9</v>
      </c>
      <c r="S37" s="24">
        <v>1017656.7</v>
      </c>
      <c r="T37" s="25">
        <v>2021.0</v>
      </c>
      <c r="U37" s="26">
        <f t="shared" ref="U37:U41" si="1">R37+S37*T37</f>
        <v>5055618.7</v>
      </c>
      <c r="W37" s="27">
        <v>1.0</v>
      </c>
      <c r="X37" s="27" t="s">
        <v>77</v>
      </c>
    </row>
    <row r="38">
      <c r="R38" s="23">
        <v>-2.051628572E9</v>
      </c>
      <c r="S38" s="24">
        <v>1017656.7</v>
      </c>
      <c r="T38" s="25">
        <v>2022.0</v>
      </c>
      <c r="U38" s="26">
        <f t="shared" si="1"/>
        <v>6073275.4</v>
      </c>
      <c r="W38" s="27">
        <v>2.0</v>
      </c>
      <c r="X38" s="27" t="s">
        <v>78</v>
      </c>
      <c r="Z38" s="26"/>
    </row>
    <row r="39">
      <c r="A39" s="1" t="s">
        <v>0</v>
      </c>
      <c r="B39" s="2" t="s">
        <v>79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  <c r="H39" s="3" t="s">
        <v>80</v>
      </c>
      <c r="M39" s="28" t="s">
        <v>81</v>
      </c>
      <c r="N39" s="25">
        <v>2.0</v>
      </c>
      <c r="R39" s="23">
        <v>-2.051628572E9</v>
      </c>
      <c r="S39" s="24">
        <v>1017656.7</v>
      </c>
      <c r="T39" s="25">
        <v>2023.0</v>
      </c>
      <c r="U39" s="26">
        <f t="shared" si="1"/>
        <v>7090932.1</v>
      </c>
      <c r="W39" s="27">
        <v>3.0</v>
      </c>
      <c r="X39" s="27" t="s">
        <v>82</v>
      </c>
    </row>
    <row r="40">
      <c r="A40" s="1">
        <v>2020.0</v>
      </c>
      <c r="B40" s="18">
        <v>446.8272</v>
      </c>
      <c r="C40" s="4">
        <v>2.0</v>
      </c>
      <c r="D40" s="4">
        <v>174.3485</v>
      </c>
      <c r="E40" s="4">
        <v>348.697</v>
      </c>
      <c r="F40" s="4">
        <v>4.0</v>
      </c>
      <c r="G40" s="5">
        <v>30400.0</v>
      </c>
      <c r="H40" s="6" t="s">
        <v>83</v>
      </c>
      <c r="M40" s="25" t="s">
        <v>84</v>
      </c>
      <c r="N40" s="25">
        <v>1.414213562</v>
      </c>
      <c r="R40" s="23">
        <v>-2.051628572E9</v>
      </c>
      <c r="S40" s="24">
        <v>1017656.7</v>
      </c>
      <c r="T40" s="25">
        <v>2024.0</v>
      </c>
      <c r="U40" s="26">
        <f t="shared" si="1"/>
        <v>8108588.8</v>
      </c>
      <c r="W40" s="27">
        <v>4.0</v>
      </c>
      <c r="X40" s="27" t="s">
        <v>85</v>
      </c>
    </row>
    <row r="41">
      <c r="A41" s="1">
        <v>2019.0</v>
      </c>
      <c r="B41" s="18">
        <v>328.8713</v>
      </c>
      <c r="C41" s="4">
        <v>1.0</v>
      </c>
      <c r="D41" s="4">
        <v>56.3926</v>
      </c>
      <c r="E41" s="4">
        <v>56.3926</v>
      </c>
      <c r="F41" s="4">
        <v>1.0</v>
      </c>
      <c r="G41" s="5">
        <v>3180.0</v>
      </c>
      <c r="H41" s="3" t="s">
        <v>86</v>
      </c>
      <c r="M41" s="29" t="s">
        <v>87</v>
      </c>
      <c r="N41" s="30">
        <v>1.0931341807275E13</v>
      </c>
      <c r="O41" s="25" t="s">
        <v>88</v>
      </c>
      <c r="P41" s="26">
        <f>N43*(N42/N40)</f>
        <v>85.30906003</v>
      </c>
      <c r="R41" s="23">
        <v>-2.051628572E9</v>
      </c>
      <c r="S41" s="24">
        <v>1017656.7</v>
      </c>
      <c r="T41" s="25">
        <v>2025.0</v>
      </c>
      <c r="U41" s="26">
        <f t="shared" si="1"/>
        <v>9126245.5</v>
      </c>
      <c r="W41" s="27">
        <v>5.0</v>
      </c>
      <c r="X41" s="27" t="s">
        <v>89</v>
      </c>
    </row>
    <row r="42">
      <c r="A42" s="1">
        <v>2018.0</v>
      </c>
      <c r="B42" s="18">
        <v>319.2903</v>
      </c>
      <c r="C42" s="4">
        <v>0.0</v>
      </c>
      <c r="D42" s="4">
        <v>46.8116</v>
      </c>
      <c r="E42" s="4">
        <v>0.0</v>
      </c>
      <c r="F42" s="4">
        <v>0.0</v>
      </c>
      <c r="G42" s="5">
        <v>2191.0</v>
      </c>
      <c r="H42" s="19" t="s">
        <v>90</v>
      </c>
      <c r="M42" s="31" t="s">
        <v>91</v>
      </c>
      <c r="N42" s="32">
        <v>123.5255651</v>
      </c>
      <c r="O42" s="25" t="s">
        <v>92</v>
      </c>
      <c r="P42" s="26" t="str">
        <f>#REF!-P41*N44</f>
        <v>#REF!</v>
      </c>
      <c r="W42" s="27">
        <v>6.0</v>
      </c>
      <c r="X42" s="27" t="s">
        <v>93</v>
      </c>
    </row>
    <row r="43">
      <c r="A43" s="1">
        <v>2017.0</v>
      </c>
      <c r="B43" s="18">
        <v>165.3743</v>
      </c>
      <c r="C43" s="4">
        <v>-1.0</v>
      </c>
      <c r="D43" s="4">
        <v>-107.1044</v>
      </c>
      <c r="E43" s="4">
        <v>107.1044</v>
      </c>
      <c r="F43" s="4">
        <v>1.0</v>
      </c>
      <c r="G43" s="5">
        <v>11470.0</v>
      </c>
      <c r="M43" s="33" t="s">
        <v>94</v>
      </c>
      <c r="N43" s="34">
        <v>0.9766822727</v>
      </c>
      <c r="W43" s="27">
        <v>7.0</v>
      </c>
      <c r="X43" s="27" t="s">
        <v>95</v>
      </c>
    </row>
    <row r="44">
      <c r="A44" s="1">
        <v>2016.0</v>
      </c>
      <c r="B44" s="18">
        <v>102.0304</v>
      </c>
      <c r="C44" s="4">
        <v>-2.0</v>
      </c>
      <c r="D44" s="4">
        <v>-170.4483</v>
      </c>
      <c r="E44" s="4">
        <v>340.8966</v>
      </c>
      <c r="F44" s="4">
        <v>4.0</v>
      </c>
      <c r="G44" s="5">
        <v>29050.0</v>
      </c>
      <c r="M44" s="35" t="s">
        <v>96</v>
      </c>
      <c r="N44" s="25">
        <v>2018.0</v>
      </c>
    </row>
    <row r="45">
      <c r="A45" s="36" t="s">
        <v>97</v>
      </c>
      <c r="B45" s="17" t="s">
        <v>98</v>
      </c>
      <c r="C45" s="36" t="s">
        <v>99</v>
      </c>
      <c r="D45" s="36" t="s">
        <v>100</v>
      </c>
      <c r="E45" s="36" t="s">
        <v>101</v>
      </c>
      <c r="F45" s="36" t="s">
        <v>102</v>
      </c>
      <c r="G45" s="37" t="s">
        <v>103</v>
      </c>
      <c r="H45" s="14" t="s">
        <v>104</v>
      </c>
    </row>
    <row r="48">
      <c r="A48" s="38"/>
      <c r="B48" s="39"/>
      <c r="C48" s="40"/>
      <c r="D48" s="40"/>
      <c r="E48" s="40"/>
      <c r="F48" s="40"/>
      <c r="G48" s="40"/>
    </row>
    <row r="49">
      <c r="A49" s="38"/>
      <c r="B49" s="38"/>
      <c r="C49" s="41"/>
      <c r="D49" s="41"/>
      <c r="E49" s="41"/>
      <c r="F49" s="41"/>
      <c r="G49" s="42"/>
    </row>
    <row r="50">
      <c r="A50" s="38"/>
      <c r="B50" s="38"/>
      <c r="C50" s="41"/>
      <c r="D50" s="41"/>
      <c r="E50" s="41"/>
      <c r="F50" s="41"/>
      <c r="G50" s="42"/>
    </row>
    <row r="51">
      <c r="A51" s="38"/>
      <c r="B51" s="38"/>
      <c r="C51" s="41"/>
      <c r="D51" s="41"/>
      <c r="E51" s="41"/>
      <c r="F51" s="41"/>
      <c r="G51" s="42"/>
    </row>
    <row r="52">
      <c r="A52" s="38"/>
      <c r="B52" s="38"/>
      <c r="C52" s="41"/>
      <c r="D52" s="41"/>
      <c r="E52" s="41"/>
      <c r="F52" s="41"/>
      <c r="G52" s="42"/>
    </row>
    <row r="53">
      <c r="A53" s="38"/>
      <c r="B53" s="38"/>
      <c r="C53" s="41"/>
      <c r="D53" s="41"/>
      <c r="E53" s="41"/>
      <c r="F53" s="41"/>
      <c r="G53" s="42"/>
    </row>
    <row r="55">
      <c r="A55" s="43"/>
      <c r="B55" s="44"/>
      <c r="C55" s="45"/>
      <c r="D55" s="45"/>
      <c r="E55" s="45"/>
      <c r="F55" s="45"/>
      <c r="G55" s="46"/>
    </row>
  </sheetData>
  <drawing r:id="rId1"/>
</worksheet>
</file>