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activeX/activeX1.xml" ContentType="application/vnd.ms-office.activeX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TERACY INDIA\Desktop\"/>
    </mc:Choice>
  </mc:AlternateContent>
  <xr:revisionPtr revIDLastSave="0" documentId="13_ncr:1_{97C8B9E0-4B8F-4E5B-B4D6-865FCB952B39}" xr6:coauthVersionLast="47" xr6:coauthVersionMax="47" xr10:uidLastSave="{00000000-0000-0000-0000-000000000000}"/>
  <bookViews>
    <workbookView xWindow="-105" yWindow="0" windowWidth="10455" windowHeight="10905" activeTab="6" xr2:uid="{4EFF13DB-A465-456F-BA21-08987672F673}"/>
  </bookViews>
  <sheets>
    <sheet name="Sheet1" sheetId="1" r:id="rId1"/>
    <sheet name="Sheet2" sheetId="2" r:id="rId2"/>
    <sheet name="Sheet5" sheetId="5" r:id="rId3"/>
    <sheet name="Sheet3" sheetId="3" r:id="rId4"/>
    <sheet name="Sheet4" sheetId="4" r:id="rId5"/>
    <sheet name="Sheet6" sheetId="6" r:id="rId6"/>
    <sheet name="Sheet7" sheetId="7" r:id="rId7"/>
  </sheets>
  <definedNames>
    <definedName name="img">Sheet7!$B$3:$H$7</definedName>
    <definedName name="reet">INDEX(Sheet7!$H$3:$H$8,MATCH(Sheet7!$K$4,Sheet7!$B$3:$B$7,0))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6" l="1"/>
  <c r="J7" i="6"/>
  <c r="J6" i="6"/>
  <c r="J5" i="6"/>
  <c r="J8" i="5"/>
  <c r="J7" i="5"/>
  <c r="E3" i="4"/>
  <c r="E4" i="4"/>
  <c r="E5" i="4"/>
  <c r="E6" i="4"/>
  <c r="E7" i="4"/>
  <c r="E8" i="4"/>
  <c r="E9" i="4"/>
  <c r="E10" i="4"/>
  <c r="E11" i="4"/>
  <c r="E2" i="4"/>
  <c r="F4" i="3"/>
  <c r="F5" i="3"/>
  <c r="F6" i="3"/>
  <c r="F8" i="3"/>
  <c r="F9" i="3"/>
  <c r="E5" i="3"/>
  <c r="E6" i="3"/>
  <c r="E7" i="3"/>
  <c r="E8" i="3"/>
  <c r="E9" i="3"/>
  <c r="E4" i="3"/>
  <c r="P20" i="1"/>
  <c r="P21" i="1" s="1"/>
  <c r="P22" i="1" s="1"/>
  <c r="P23" i="1" s="1"/>
  <c r="P24" i="1" s="1"/>
  <c r="P25" i="1" s="1"/>
  <c r="P26" i="1" s="1"/>
  <c r="P27" i="1" s="1"/>
  <c r="P28" i="1" s="1"/>
  <c r="P19" i="1"/>
  <c r="E28" i="1"/>
  <c r="J26" i="1"/>
  <c r="J28" i="1" s="1"/>
  <c r="I26" i="1"/>
  <c r="I28" i="1" s="1"/>
  <c r="F26" i="1"/>
  <c r="F28" i="1" s="1"/>
  <c r="E26" i="1"/>
  <c r="L25" i="1"/>
  <c r="L26" i="1" s="1"/>
  <c r="L28" i="1" s="1"/>
  <c r="K25" i="1"/>
  <c r="K27" i="1" s="1"/>
  <c r="J25" i="1"/>
  <c r="J27" i="1" s="1"/>
  <c r="I25" i="1"/>
  <c r="I27" i="1" s="1"/>
  <c r="H25" i="1"/>
  <c r="H26" i="1" s="1"/>
  <c r="H28" i="1" s="1"/>
  <c r="G25" i="1"/>
  <c r="G27" i="1" s="1"/>
  <c r="F25" i="1"/>
  <c r="F27" i="1" s="1"/>
  <c r="E25" i="1"/>
  <c r="E27" i="1" s="1"/>
  <c r="D25" i="1"/>
  <c r="D26" i="1" s="1"/>
  <c r="D28" i="1" s="1"/>
  <c r="C25" i="1"/>
  <c r="C27" i="1" s="1"/>
  <c r="D3" i="2"/>
  <c r="D4" i="2"/>
  <c r="D5" i="2"/>
  <c r="D6" i="2"/>
  <c r="D7" i="2"/>
  <c r="D8" i="2"/>
  <c r="D9" i="2"/>
  <c r="D10" i="2"/>
  <c r="D11" i="2"/>
  <c r="D2" i="2"/>
  <c r="C16" i="1"/>
  <c r="D16" i="1" s="1"/>
  <c r="E16" i="1" s="1"/>
  <c r="F16" i="1" s="1"/>
  <c r="G16" i="1" s="1"/>
  <c r="K2" i="1"/>
  <c r="J3" i="1"/>
  <c r="J4" i="1"/>
  <c r="J8" i="1"/>
  <c r="J2" i="1"/>
  <c r="I3" i="1"/>
  <c r="K3" i="1" s="1"/>
  <c r="I4" i="1"/>
  <c r="K4" i="1" s="1"/>
  <c r="I5" i="1"/>
  <c r="K5" i="1" s="1"/>
  <c r="I6" i="1"/>
  <c r="K6" i="1" s="1"/>
  <c r="I8" i="1"/>
  <c r="K8" i="1" s="1"/>
  <c r="I9" i="1"/>
  <c r="K9" i="1" s="1"/>
  <c r="I10" i="1"/>
  <c r="K10" i="1" s="1"/>
  <c r="I2" i="1"/>
  <c r="H2" i="1"/>
  <c r="H3" i="1"/>
  <c r="H4" i="1"/>
  <c r="H5" i="1"/>
  <c r="J5" i="1" s="1"/>
  <c r="H6" i="1"/>
  <c r="J6" i="1" s="1"/>
  <c r="H7" i="1"/>
  <c r="I7" i="1" s="1"/>
  <c r="K7" i="1" s="1"/>
  <c r="H8" i="1"/>
  <c r="H9" i="1"/>
  <c r="J9" i="1" s="1"/>
  <c r="H10" i="1"/>
  <c r="J10" i="1" s="1"/>
  <c r="H11" i="1"/>
  <c r="I11" i="1" s="1"/>
  <c r="K11" i="1" s="1"/>
  <c r="C26" i="1" l="1"/>
  <c r="C28" i="1" s="1"/>
  <c r="G26" i="1"/>
  <c r="G28" i="1" s="1"/>
  <c r="K26" i="1"/>
  <c r="K28" i="1" s="1"/>
  <c r="D27" i="1"/>
  <c r="H27" i="1"/>
  <c r="L27" i="1"/>
  <c r="J11" i="1"/>
  <c r="J7" i="1"/>
  <c r="H16" i="1"/>
  <c r="I16" i="1" s="1"/>
  <c r="J16" i="1" s="1"/>
  <c r="K16" i="1" s="1"/>
  <c r="B14" i="4"/>
  <c r="B14" i="4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<sst xmlns="http://schemas.openxmlformats.org/spreadsheetml/2006/main" count="245" uniqueCount="117">
  <si>
    <t>s. no</t>
  </si>
  <si>
    <t>Name</t>
  </si>
  <si>
    <t xml:space="preserve"> Maths</t>
  </si>
  <si>
    <t>English</t>
  </si>
  <si>
    <t>Hindi</t>
  </si>
  <si>
    <t>SST*-</t>
  </si>
  <si>
    <t>Science</t>
  </si>
  <si>
    <t>Total</t>
  </si>
  <si>
    <t>Percentage</t>
  </si>
  <si>
    <t>Reults</t>
  </si>
  <si>
    <t>Grades</t>
  </si>
  <si>
    <t>reeta</t>
  </si>
  <si>
    <t>kushum</t>
  </si>
  <si>
    <t>siya</t>
  </si>
  <si>
    <t>pooja</t>
  </si>
  <si>
    <t>anju</t>
  </si>
  <si>
    <t>archna</t>
  </si>
  <si>
    <t>ram</t>
  </si>
  <si>
    <t>sachin</t>
  </si>
  <si>
    <t>deepak</t>
  </si>
  <si>
    <t>rinku</t>
  </si>
  <si>
    <t>sst</t>
  </si>
  <si>
    <t>check</t>
  </si>
  <si>
    <t>status</t>
  </si>
  <si>
    <t>porject Report</t>
  </si>
  <si>
    <t>Incestigation</t>
  </si>
  <si>
    <t>Design And Calculation</t>
  </si>
  <si>
    <t>Drawing</t>
  </si>
  <si>
    <t>Book</t>
  </si>
  <si>
    <t>Excle</t>
  </si>
  <si>
    <t>Document</t>
  </si>
  <si>
    <t>Meeting</t>
  </si>
  <si>
    <t>picture</t>
  </si>
  <si>
    <t>Final Exam</t>
  </si>
  <si>
    <t>done</t>
  </si>
  <si>
    <t>pending</t>
  </si>
  <si>
    <t>name</t>
  </si>
  <si>
    <t>s.no</t>
  </si>
  <si>
    <t>department</t>
  </si>
  <si>
    <t>Attendance</t>
  </si>
  <si>
    <t>emp. name</t>
  </si>
  <si>
    <t>permotion</t>
  </si>
  <si>
    <t>reet</t>
  </si>
  <si>
    <t>jaya</t>
  </si>
  <si>
    <t>riya</t>
  </si>
  <si>
    <t>sales</t>
  </si>
  <si>
    <t>admin</t>
  </si>
  <si>
    <t>account</t>
  </si>
  <si>
    <t>manager</t>
  </si>
  <si>
    <t>yes</t>
  </si>
  <si>
    <t>S no</t>
  </si>
  <si>
    <t>item</t>
  </si>
  <si>
    <t>rate</t>
  </si>
  <si>
    <t>quality</t>
  </si>
  <si>
    <t>amount</t>
  </si>
  <si>
    <t>apple</t>
  </si>
  <si>
    <t>mango</t>
  </si>
  <si>
    <t>lime</t>
  </si>
  <si>
    <t>orange</t>
  </si>
  <si>
    <t>lichi</t>
  </si>
  <si>
    <t>papaya</t>
  </si>
  <si>
    <t>grapes</t>
  </si>
  <si>
    <t>banana</t>
  </si>
  <si>
    <t>cherry</t>
  </si>
  <si>
    <t>kiwi</t>
  </si>
  <si>
    <t>Nested Vlookup</t>
  </si>
  <si>
    <t>Student Name</t>
  </si>
  <si>
    <t>kush</t>
  </si>
  <si>
    <t>deepu</t>
  </si>
  <si>
    <t xml:space="preserve">kiran </t>
  </si>
  <si>
    <t>anjali</t>
  </si>
  <si>
    <t>Result</t>
  </si>
  <si>
    <t>pass</t>
  </si>
  <si>
    <t>fail</t>
  </si>
  <si>
    <t>A+</t>
  </si>
  <si>
    <t>A</t>
  </si>
  <si>
    <t>C</t>
  </si>
  <si>
    <t>B</t>
  </si>
  <si>
    <t>Addmion No.</t>
  </si>
  <si>
    <t>Addiman No</t>
  </si>
  <si>
    <t>kiran</t>
  </si>
  <si>
    <t>Index  and  match formula</t>
  </si>
  <si>
    <t>Emp.id</t>
  </si>
  <si>
    <t>Emp name</t>
  </si>
  <si>
    <t>Sales 2020</t>
  </si>
  <si>
    <t>Sales 2021</t>
  </si>
  <si>
    <t>Sales 2022</t>
  </si>
  <si>
    <t>SS001</t>
  </si>
  <si>
    <t>SS002</t>
  </si>
  <si>
    <t>SS003</t>
  </si>
  <si>
    <t>SS004</t>
  </si>
  <si>
    <t>SS005</t>
  </si>
  <si>
    <t>SS006</t>
  </si>
  <si>
    <t>SS007</t>
  </si>
  <si>
    <t>SS008</t>
  </si>
  <si>
    <t>SS009</t>
  </si>
  <si>
    <t>SS010</t>
  </si>
  <si>
    <t>Emp Name</t>
  </si>
  <si>
    <t>ID</t>
  </si>
  <si>
    <t>NAME</t>
  </si>
  <si>
    <t>FATHER NAME</t>
  </si>
  <si>
    <t>AGE</t>
  </si>
  <si>
    <t>GENDER</t>
  </si>
  <si>
    <t>PHONE</t>
  </si>
  <si>
    <t>PHOTO</t>
  </si>
  <si>
    <t>MS DHONI</t>
  </si>
  <si>
    <t>VIRAT</t>
  </si>
  <si>
    <t>SACHIN</t>
  </si>
  <si>
    <t>HARDIK</t>
  </si>
  <si>
    <t>ROHIT</t>
  </si>
  <si>
    <t>PAN SINGH</t>
  </si>
  <si>
    <t>PREM KHOLI</t>
  </si>
  <si>
    <t>RAMESH</t>
  </si>
  <si>
    <t>ASHOK</t>
  </si>
  <si>
    <t>PUNIT</t>
  </si>
  <si>
    <t>MALE</t>
  </si>
  <si>
    <t>CRICKET TEAM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</si>
</sst>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&quot;%&quot;"/>
    <numFmt numFmtId="165" formatCode="#\ &quot;kg&quot;"/>
  </numFmts>
  <fonts count="11" x14ac:knownFonts="1">
    <font>
      <sz val="11"/>
      <color theme="1"/>
      <name val="Aptos Narrow"/>
      <family val="2"/>
      <scheme val="minor"/>
    </font>
    <font>
      <sz val="11"/>
      <color theme="8" tint="0.39997558519241921"/>
      <name val="Aptos Narrow"/>
      <family val="2"/>
      <scheme val="minor"/>
    </font>
    <font>
      <sz val="11"/>
      <color theme="1"/>
      <name val="Wingdings"/>
      <charset val="2"/>
    </font>
    <font>
      <sz val="8"/>
      <color rgb="FF000000"/>
      <name val="Segoe UI"/>
      <family val="2"/>
    </font>
    <font>
      <sz val="8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rgb="FF002060"/>
      <name val="Aptos Narrow"/>
      <family val="2"/>
      <scheme val="minor"/>
    </font>
    <font>
      <sz val="20"/>
      <color theme="6" tint="0.3999755851924192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1"/>
      <color theme="4" tint="0.39997558519241921"/>
      <name val="Aptos Narrow"/>
      <family val="2"/>
      <scheme val="minor"/>
    </font>
    <font>
      <sz val="20"/>
      <color rgb="FFFF0000"/>
      <name val="Algerian"/>
      <family val="5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165" fontId="0" fillId="0" borderId="0" xfId="0" applyNumberFormat="1"/>
    <xf numFmtId="0" fontId="5" fillId="2" borderId="1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9" fillId="5" borderId="1" xfId="0" applyFont="1" applyFill="1" applyBorder="1"/>
    <xf numFmtId="0" fontId="0" fillId="6" borderId="1" xfId="0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0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image" Target="../media/image4.jpeg"/><Relationship Id="rId7" Type="http://schemas.openxmlformats.org/officeDocument/2006/relationships/hyperlink" Target="https://creativecommons.org/licenses/by-nc-sa/3.0/" TargetMode="External"/><Relationship Id="rId2" Type="http://schemas.openxmlformats.org/officeDocument/2006/relationships/hyperlink" Target="https://www.wallpaperflare.com/search?wallpaper=cricket&amp;page=2" TargetMode="External"/><Relationship Id="rId1" Type="http://schemas.openxmlformats.org/officeDocument/2006/relationships/image" Target="../media/image3.jpeg"/><Relationship Id="rId6" Type="http://schemas.openxmlformats.org/officeDocument/2006/relationships/hyperlink" Target="https://www.nagpurtoday.in/hardik-pandya-parody-account-posts-derogatory-ambedkar-tweet-court-orders-fir-against-cricketer/03221717" TargetMode="External"/><Relationship Id="rId11" Type="http://schemas.openxmlformats.org/officeDocument/2006/relationships/image" Target="../media/image7.emf"/><Relationship Id="rId5" Type="http://schemas.openxmlformats.org/officeDocument/2006/relationships/hyperlink" Target="https://creativecommons.org/licenses/by-sa/3.0/" TargetMode="External"/><Relationship Id="rId10" Type="http://schemas.openxmlformats.org/officeDocument/2006/relationships/hyperlink" Target="https://www.nagpurtoday.in/maharashtra-class-10-result-unlikely-to-be-released-today/06061021" TargetMode="External"/><Relationship Id="rId4" Type="http://schemas.openxmlformats.org/officeDocument/2006/relationships/hyperlink" Target="https://cricketkaregabarbad.blogspot.com/" TargetMode="External"/><Relationship Id="rId9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2</xdr:row>
          <xdr:rowOff>76200</xdr:rowOff>
        </xdr:from>
        <xdr:to>
          <xdr:col>13</xdr:col>
          <xdr:colOff>304800</xdr:colOff>
          <xdr:row>3</xdr:row>
          <xdr:rowOff>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3</xdr:row>
          <xdr:rowOff>76200</xdr:rowOff>
        </xdr:from>
        <xdr:to>
          <xdr:col>13</xdr:col>
          <xdr:colOff>304800</xdr:colOff>
          <xdr:row>4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4</xdr:row>
          <xdr:rowOff>76200</xdr:rowOff>
        </xdr:from>
        <xdr:to>
          <xdr:col>13</xdr:col>
          <xdr:colOff>304800</xdr:colOff>
          <xdr:row>5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5</xdr:row>
          <xdr:rowOff>76200</xdr:rowOff>
        </xdr:from>
        <xdr:to>
          <xdr:col>13</xdr:col>
          <xdr:colOff>304800</xdr:colOff>
          <xdr:row>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6</xdr:row>
          <xdr:rowOff>76200</xdr:rowOff>
        </xdr:from>
        <xdr:to>
          <xdr:col>13</xdr:col>
          <xdr:colOff>304800</xdr:colOff>
          <xdr:row>7</xdr:row>
          <xdr:rowOff>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7</xdr:row>
          <xdr:rowOff>76200</xdr:rowOff>
        </xdr:from>
        <xdr:to>
          <xdr:col>13</xdr:col>
          <xdr:colOff>304800</xdr:colOff>
          <xdr:row>8</xdr:row>
          <xdr:rowOff>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8</xdr:row>
          <xdr:rowOff>76200</xdr:rowOff>
        </xdr:from>
        <xdr:to>
          <xdr:col>13</xdr:col>
          <xdr:colOff>304800</xdr:colOff>
          <xdr:row>9</xdr:row>
          <xdr:rowOff>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9</xdr:row>
          <xdr:rowOff>76200</xdr:rowOff>
        </xdr:from>
        <xdr:to>
          <xdr:col>13</xdr:col>
          <xdr:colOff>304800</xdr:colOff>
          <xdr:row>10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10</xdr:row>
          <xdr:rowOff>76200</xdr:rowOff>
        </xdr:from>
        <xdr:to>
          <xdr:col>13</xdr:col>
          <xdr:colOff>304800</xdr:colOff>
          <xdr:row>11</xdr:row>
          <xdr:rowOff>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4</xdr:row>
          <xdr:rowOff>76200</xdr:rowOff>
        </xdr:from>
        <xdr:to>
          <xdr:col>13</xdr:col>
          <xdr:colOff>304800</xdr:colOff>
          <xdr:row>5</xdr:row>
          <xdr:rowOff>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5</xdr:row>
          <xdr:rowOff>76200</xdr:rowOff>
        </xdr:from>
        <xdr:to>
          <xdr:col>13</xdr:col>
          <xdr:colOff>304800</xdr:colOff>
          <xdr:row>6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6</xdr:row>
          <xdr:rowOff>76200</xdr:rowOff>
        </xdr:from>
        <xdr:to>
          <xdr:col>13</xdr:col>
          <xdr:colOff>304800</xdr:colOff>
          <xdr:row>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7</xdr:row>
          <xdr:rowOff>76200</xdr:rowOff>
        </xdr:from>
        <xdr:to>
          <xdr:col>13</xdr:col>
          <xdr:colOff>304800</xdr:colOff>
          <xdr:row>8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8</xdr:row>
          <xdr:rowOff>76200</xdr:rowOff>
        </xdr:from>
        <xdr:to>
          <xdr:col>13</xdr:col>
          <xdr:colOff>304800</xdr:colOff>
          <xdr:row>9</xdr:row>
          <xdr:rowOff>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104775</xdr:colOff>
          <xdr:row>9</xdr:row>
          <xdr:rowOff>76200</xdr:rowOff>
        </xdr:from>
        <xdr:to>
          <xdr:col>13</xdr:col>
          <xdr:colOff>304800</xdr:colOff>
          <xdr:row>10</xdr:row>
          <xdr:rowOff>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257175</xdr:colOff>
          <xdr:row>1</xdr:row>
          <xdr:rowOff>76200</xdr:rowOff>
        </xdr:from>
        <xdr:to>
          <xdr:col>12</xdr:col>
          <xdr:colOff>504825</xdr:colOff>
          <xdr:row>2</xdr:row>
          <xdr:rowOff>95250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2</xdr:row>
          <xdr:rowOff>0</xdr:rowOff>
        </xdr:from>
        <xdr:to>
          <xdr:col>13</xdr:col>
          <xdr:colOff>371475</xdr:colOff>
          <xdr:row>3</xdr:row>
          <xdr:rowOff>19050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3</xdr:row>
          <xdr:rowOff>19050</xdr:rowOff>
        </xdr:from>
        <xdr:to>
          <xdr:col>13</xdr:col>
          <xdr:colOff>390525</xdr:colOff>
          <xdr:row>3</xdr:row>
          <xdr:rowOff>180975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3</xdr:row>
          <xdr:rowOff>0</xdr:rowOff>
        </xdr:from>
        <xdr:to>
          <xdr:col>13</xdr:col>
          <xdr:colOff>371475</xdr:colOff>
          <xdr:row>4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4</xdr:row>
          <xdr:rowOff>0</xdr:rowOff>
        </xdr:from>
        <xdr:to>
          <xdr:col>13</xdr:col>
          <xdr:colOff>371475</xdr:colOff>
          <xdr:row>5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5</xdr:row>
          <xdr:rowOff>19050</xdr:rowOff>
        </xdr:from>
        <xdr:to>
          <xdr:col>13</xdr:col>
          <xdr:colOff>390525</xdr:colOff>
          <xdr:row>5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5</xdr:row>
          <xdr:rowOff>0</xdr:rowOff>
        </xdr:from>
        <xdr:to>
          <xdr:col>13</xdr:col>
          <xdr:colOff>371475</xdr:colOff>
          <xdr:row>6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6</xdr:row>
          <xdr:rowOff>0</xdr:rowOff>
        </xdr:from>
        <xdr:to>
          <xdr:col>13</xdr:col>
          <xdr:colOff>371475</xdr:colOff>
          <xdr:row>7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7</xdr:row>
          <xdr:rowOff>19050</xdr:rowOff>
        </xdr:from>
        <xdr:to>
          <xdr:col>13</xdr:col>
          <xdr:colOff>390525</xdr:colOff>
          <xdr:row>7</xdr:row>
          <xdr:rowOff>180975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7</xdr:row>
          <xdr:rowOff>0</xdr:rowOff>
        </xdr:from>
        <xdr:to>
          <xdr:col>13</xdr:col>
          <xdr:colOff>371475</xdr:colOff>
          <xdr:row>8</xdr:row>
          <xdr:rowOff>19050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8</xdr:row>
          <xdr:rowOff>0</xdr:rowOff>
        </xdr:from>
        <xdr:to>
          <xdr:col>13</xdr:col>
          <xdr:colOff>371475</xdr:colOff>
          <xdr:row>9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9</xdr:row>
          <xdr:rowOff>19050</xdr:rowOff>
        </xdr:from>
        <xdr:to>
          <xdr:col>13</xdr:col>
          <xdr:colOff>390525</xdr:colOff>
          <xdr:row>9</xdr:row>
          <xdr:rowOff>180975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9</xdr:row>
          <xdr:rowOff>0</xdr:rowOff>
        </xdr:from>
        <xdr:to>
          <xdr:col>13</xdr:col>
          <xdr:colOff>371475</xdr:colOff>
          <xdr:row>10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9</xdr:row>
          <xdr:rowOff>0</xdr:rowOff>
        </xdr:from>
        <xdr:to>
          <xdr:col>13</xdr:col>
          <xdr:colOff>371475</xdr:colOff>
          <xdr:row>10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10</xdr:row>
          <xdr:rowOff>19050</xdr:rowOff>
        </xdr:from>
        <xdr:to>
          <xdr:col>13</xdr:col>
          <xdr:colOff>390525</xdr:colOff>
          <xdr:row>10</xdr:row>
          <xdr:rowOff>180975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10</xdr:row>
          <xdr:rowOff>0</xdr:rowOff>
        </xdr:from>
        <xdr:to>
          <xdr:col>13</xdr:col>
          <xdr:colOff>371475</xdr:colOff>
          <xdr:row>11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3</xdr:row>
          <xdr:rowOff>0</xdr:rowOff>
        </xdr:from>
        <xdr:to>
          <xdr:col>13</xdr:col>
          <xdr:colOff>371475</xdr:colOff>
          <xdr:row>4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4</xdr:row>
          <xdr:rowOff>19050</xdr:rowOff>
        </xdr:from>
        <xdr:to>
          <xdr:col>13</xdr:col>
          <xdr:colOff>390525</xdr:colOff>
          <xdr:row>4</xdr:row>
          <xdr:rowOff>180975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4</xdr:row>
          <xdr:rowOff>0</xdr:rowOff>
        </xdr:from>
        <xdr:to>
          <xdr:col>13</xdr:col>
          <xdr:colOff>371475</xdr:colOff>
          <xdr:row>5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4</xdr:row>
          <xdr:rowOff>0</xdr:rowOff>
        </xdr:from>
        <xdr:to>
          <xdr:col>13</xdr:col>
          <xdr:colOff>371475</xdr:colOff>
          <xdr:row>5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5</xdr:row>
          <xdr:rowOff>19050</xdr:rowOff>
        </xdr:from>
        <xdr:to>
          <xdr:col>13</xdr:col>
          <xdr:colOff>390525</xdr:colOff>
          <xdr:row>5</xdr:row>
          <xdr:rowOff>180975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5</xdr:row>
          <xdr:rowOff>0</xdr:rowOff>
        </xdr:from>
        <xdr:to>
          <xdr:col>13</xdr:col>
          <xdr:colOff>371475</xdr:colOff>
          <xdr:row>6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5</xdr:row>
          <xdr:rowOff>0</xdr:rowOff>
        </xdr:from>
        <xdr:to>
          <xdr:col>13</xdr:col>
          <xdr:colOff>371475</xdr:colOff>
          <xdr:row>6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5</xdr:row>
          <xdr:rowOff>0</xdr:rowOff>
        </xdr:from>
        <xdr:to>
          <xdr:col>13</xdr:col>
          <xdr:colOff>371475</xdr:colOff>
          <xdr:row>6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6</xdr:row>
          <xdr:rowOff>19050</xdr:rowOff>
        </xdr:from>
        <xdr:to>
          <xdr:col>13</xdr:col>
          <xdr:colOff>390525</xdr:colOff>
          <xdr:row>6</xdr:row>
          <xdr:rowOff>180975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6</xdr:row>
          <xdr:rowOff>0</xdr:rowOff>
        </xdr:from>
        <xdr:to>
          <xdr:col>13</xdr:col>
          <xdr:colOff>371475</xdr:colOff>
          <xdr:row>7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6</xdr:row>
          <xdr:rowOff>0</xdr:rowOff>
        </xdr:from>
        <xdr:to>
          <xdr:col>13</xdr:col>
          <xdr:colOff>371475</xdr:colOff>
          <xdr:row>7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6</xdr:row>
          <xdr:rowOff>0</xdr:rowOff>
        </xdr:from>
        <xdr:to>
          <xdr:col>13</xdr:col>
          <xdr:colOff>371475</xdr:colOff>
          <xdr:row>7</xdr:row>
          <xdr:rowOff>19050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7</xdr:row>
          <xdr:rowOff>19050</xdr:rowOff>
        </xdr:from>
        <xdr:to>
          <xdr:col>13</xdr:col>
          <xdr:colOff>390525</xdr:colOff>
          <xdr:row>7</xdr:row>
          <xdr:rowOff>180975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7</xdr:row>
          <xdr:rowOff>0</xdr:rowOff>
        </xdr:from>
        <xdr:to>
          <xdr:col>13</xdr:col>
          <xdr:colOff>371475</xdr:colOff>
          <xdr:row>8</xdr:row>
          <xdr:rowOff>19050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7</xdr:row>
          <xdr:rowOff>0</xdr:rowOff>
        </xdr:from>
        <xdr:to>
          <xdr:col>13</xdr:col>
          <xdr:colOff>371475</xdr:colOff>
          <xdr:row>8</xdr:row>
          <xdr:rowOff>19050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7</xdr:row>
          <xdr:rowOff>0</xdr:rowOff>
        </xdr:from>
        <xdr:to>
          <xdr:col>13</xdr:col>
          <xdr:colOff>371475</xdr:colOff>
          <xdr:row>8</xdr:row>
          <xdr:rowOff>19050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8</xdr:row>
          <xdr:rowOff>19050</xdr:rowOff>
        </xdr:from>
        <xdr:to>
          <xdr:col>13</xdr:col>
          <xdr:colOff>390525</xdr:colOff>
          <xdr:row>8</xdr:row>
          <xdr:rowOff>180975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8</xdr:row>
          <xdr:rowOff>0</xdr:rowOff>
        </xdr:from>
        <xdr:to>
          <xdr:col>13</xdr:col>
          <xdr:colOff>371475</xdr:colOff>
          <xdr:row>9</xdr:row>
          <xdr:rowOff>19050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8</xdr:row>
          <xdr:rowOff>0</xdr:rowOff>
        </xdr:from>
        <xdr:to>
          <xdr:col>13</xdr:col>
          <xdr:colOff>371475</xdr:colOff>
          <xdr:row>9</xdr:row>
          <xdr:rowOff>19050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8</xdr:row>
          <xdr:rowOff>0</xdr:rowOff>
        </xdr:from>
        <xdr:to>
          <xdr:col>13</xdr:col>
          <xdr:colOff>371475</xdr:colOff>
          <xdr:row>9</xdr:row>
          <xdr:rowOff>19050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219075</xdr:colOff>
          <xdr:row>9</xdr:row>
          <xdr:rowOff>19050</xdr:rowOff>
        </xdr:from>
        <xdr:to>
          <xdr:col>13</xdr:col>
          <xdr:colOff>390525</xdr:colOff>
          <xdr:row>9</xdr:row>
          <xdr:rowOff>180975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9</xdr:row>
          <xdr:rowOff>0</xdr:rowOff>
        </xdr:from>
        <xdr:to>
          <xdr:col>13</xdr:col>
          <xdr:colOff>371475</xdr:colOff>
          <xdr:row>10</xdr:row>
          <xdr:rowOff>19050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9</xdr:row>
          <xdr:rowOff>0</xdr:rowOff>
        </xdr:from>
        <xdr:to>
          <xdr:col>13</xdr:col>
          <xdr:colOff>371475</xdr:colOff>
          <xdr:row>10</xdr:row>
          <xdr:rowOff>19050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</xdr:row>
          <xdr:rowOff>0</xdr:rowOff>
        </xdr:from>
        <xdr:to>
          <xdr:col>5</xdr:col>
          <xdr:colOff>333375</xdr:colOff>
          <xdr:row>5</xdr:row>
          <xdr:rowOff>95250</xdr:rowOff>
        </xdr:to>
        <xdr:sp macro="" textlink="">
          <xdr:nvSpPr>
            <xdr:cNvPr id="2103" name="CheckBox1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115175</xdr:colOff>
      <xdr:row>3</xdr:row>
      <xdr:rowOff>38101</xdr:rowOff>
    </xdr:from>
    <xdr:to>
      <xdr:col>7</xdr:col>
      <xdr:colOff>942974</xdr:colOff>
      <xdr:row>3</xdr:row>
      <xdr:rowOff>857251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4763375" y="1247776"/>
          <a:ext cx="827799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960</xdr:colOff>
      <xdr:row>4</xdr:row>
      <xdr:rowOff>9525</xdr:rowOff>
    </xdr:from>
    <xdr:to>
      <xdr:col>8</xdr:col>
      <xdr:colOff>0</xdr:colOff>
      <xdr:row>4</xdr:row>
      <xdr:rowOff>781050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4649160" y="2190750"/>
          <a:ext cx="970590" cy="771525"/>
        </a:xfrm>
        <a:prstGeom prst="rect">
          <a:avLst/>
        </a:prstGeom>
      </xdr:spPr>
    </xdr:pic>
    <xdr:clientData/>
  </xdr:twoCellAnchor>
  <xdr:oneCellAnchor>
    <xdr:from>
      <xdr:col>11</xdr:col>
      <xdr:colOff>133350</xdr:colOff>
      <xdr:row>48</xdr:row>
      <xdr:rowOff>24002</xdr:rowOff>
    </xdr:from>
    <xdr:ext cx="5200650" cy="23097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7219950" y="11101577"/>
          <a:ext cx="5200650" cy="2309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900">
              <a:hlinkClick xmlns:r="http://schemas.openxmlformats.org/officeDocument/2006/relationships" r:id="rId4" tooltip="https://cricketkaregabarbad.blogspot.com/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5" tooltip="https://creativecommons.org/licenses/by-sa/3.0/"/>
            </a:rPr>
            <a:t>CC BY-SA</a:t>
          </a:r>
          <a:endParaRPr lang="en-IN" sz="900"/>
        </a:p>
      </xdr:txBody>
    </xdr:sp>
    <xdr:clientData/>
  </xdr:oneCellAnchor>
  <xdr:oneCellAnchor>
    <xdr:from>
      <xdr:col>12</xdr:col>
      <xdr:colOff>581024</xdr:colOff>
      <xdr:row>20</xdr:row>
      <xdr:rowOff>184615</xdr:rowOff>
    </xdr:from>
    <xdr:ext cx="3990975" cy="23320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8277224" y="6985465"/>
          <a:ext cx="399097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900">
              <a:hlinkClick xmlns:r="http://schemas.openxmlformats.org/officeDocument/2006/relationships" r:id="rId6" tooltip="https://www.nagpurtoday.in/hardik-pandya-parody-account-posts-derogatory-ambedkar-tweet-court-orders-fir-against-cricketer/03221717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7" tooltip="https://creativecommons.org/licenses/by-nc-sa/3.0/"/>
            </a:rPr>
            <a:t>CC BY-SA-NC</a:t>
          </a:r>
          <a:endParaRPr lang="en-IN" sz="900"/>
        </a:p>
      </xdr:txBody>
    </xdr:sp>
    <xdr:clientData/>
  </xdr:oneCellAnchor>
  <xdr:twoCellAnchor editAs="oneCell">
    <xdr:from>
      <xdr:col>7</xdr:col>
      <xdr:colOff>0</xdr:colOff>
      <xdr:row>5</xdr:row>
      <xdr:rowOff>9524</xdr:rowOff>
    </xdr:from>
    <xdr:to>
      <xdr:col>7</xdr:col>
      <xdr:colOff>952500</xdr:colOff>
      <xdr:row>6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4648200" y="2990849"/>
          <a:ext cx="952500" cy="790576"/>
        </a:xfrm>
        <a:prstGeom prst="rect">
          <a:avLst/>
        </a:prstGeom>
      </xdr:spPr>
    </xdr:pic>
    <xdr:clientData/>
  </xdr:twoCellAnchor>
  <xdr:oneCellAnchor>
    <xdr:from>
      <xdr:col>6</xdr:col>
      <xdr:colOff>585502</xdr:colOff>
      <xdr:row>6</xdr:row>
      <xdr:rowOff>300685</xdr:rowOff>
    </xdr:from>
    <xdr:ext cx="565649" cy="233205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4624102" y="4063060"/>
          <a:ext cx="565649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900"/>
        </a:p>
      </xdr:txBody>
    </xdr:sp>
    <xdr:clientData/>
  </xdr:oneCellAnchor>
  <xdr:twoCellAnchor editAs="oneCell">
    <xdr:from>
      <xdr:col>7</xdr:col>
      <xdr:colOff>19050</xdr:colOff>
      <xdr:row>6</xdr:row>
      <xdr:rowOff>28575</xdr:rowOff>
    </xdr:from>
    <xdr:to>
      <xdr:col>8</xdr:col>
      <xdr:colOff>19050</xdr:colOff>
      <xdr:row>7</xdr:row>
      <xdr:rowOff>23813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4667250" y="3790950"/>
          <a:ext cx="971550" cy="757238"/>
        </a:xfrm>
        <a:prstGeom prst="rect">
          <a:avLst/>
        </a:prstGeom>
      </xdr:spPr>
    </xdr:pic>
    <xdr:clientData/>
  </xdr:twoCellAnchor>
  <xdr:oneCellAnchor>
    <xdr:from>
      <xdr:col>7</xdr:col>
      <xdr:colOff>393021</xdr:colOff>
      <xdr:row>9</xdr:row>
      <xdr:rowOff>78435</xdr:rowOff>
    </xdr:from>
    <xdr:ext cx="524937" cy="17827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5041221" y="4983810"/>
          <a:ext cx="524937" cy="17827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900">
              <a:hlinkClick xmlns:r="http://schemas.openxmlformats.org/officeDocument/2006/relationships" r:id="rId10" tooltip="https://www.nagpurtoday.in/maharashtra-class-10-result-unlikely-to-be-released-today/06061021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7" tooltip="https://creativecommons.org/licenses/by-nc-sa/3.0/"/>
            </a:rPr>
            <a:t>CC BY-SA-NC</a:t>
          </a:r>
          <a:endParaRPr lang="en-IN" sz="9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12</xdr:col>
          <xdr:colOff>971550</xdr:colOff>
          <xdr:row>3</xdr:row>
          <xdr:rowOff>800100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et" spid="_x0000_s309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8058150" y="1543050"/>
              <a:ext cx="971550" cy="8001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9.xml"/><Relationship Id="rId18" Type="http://schemas.openxmlformats.org/officeDocument/2006/relationships/ctrlProp" Target="../ctrlProps/ctrlProp14.xml"/><Relationship Id="rId26" Type="http://schemas.openxmlformats.org/officeDocument/2006/relationships/ctrlProp" Target="../ctrlProps/ctrlProp22.xml"/><Relationship Id="rId39" Type="http://schemas.openxmlformats.org/officeDocument/2006/relationships/ctrlProp" Target="../ctrlProps/ctrlProp35.xml"/><Relationship Id="rId21" Type="http://schemas.openxmlformats.org/officeDocument/2006/relationships/ctrlProp" Target="../ctrlProps/ctrlProp17.xml"/><Relationship Id="rId34" Type="http://schemas.openxmlformats.org/officeDocument/2006/relationships/ctrlProp" Target="../ctrlProps/ctrlProp30.xml"/><Relationship Id="rId42" Type="http://schemas.openxmlformats.org/officeDocument/2006/relationships/ctrlProp" Target="../ctrlProps/ctrlProp38.xml"/><Relationship Id="rId47" Type="http://schemas.openxmlformats.org/officeDocument/2006/relationships/ctrlProp" Target="../ctrlProps/ctrlProp43.xml"/><Relationship Id="rId50" Type="http://schemas.openxmlformats.org/officeDocument/2006/relationships/ctrlProp" Target="../ctrlProps/ctrlProp46.xml"/><Relationship Id="rId55" Type="http://schemas.openxmlformats.org/officeDocument/2006/relationships/ctrlProp" Target="../ctrlProps/ctrlProp51.xml"/><Relationship Id="rId7" Type="http://schemas.openxmlformats.org/officeDocument/2006/relationships/ctrlProp" Target="../ctrlProps/ctrlProp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2.xml"/><Relationship Id="rId29" Type="http://schemas.openxmlformats.org/officeDocument/2006/relationships/ctrlProp" Target="../ctrlProps/ctrlProp25.xml"/><Relationship Id="rId11" Type="http://schemas.openxmlformats.org/officeDocument/2006/relationships/ctrlProp" Target="../ctrlProps/ctrlProp7.xml"/><Relationship Id="rId24" Type="http://schemas.openxmlformats.org/officeDocument/2006/relationships/ctrlProp" Target="../ctrlProps/ctrlProp20.xml"/><Relationship Id="rId32" Type="http://schemas.openxmlformats.org/officeDocument/2006/relationships/ctrlProp" Target="../ctrlProps/ctrlProp28.xml"/><Relationship Id="rId37" Type="http://schemas.openxmlformats.org/officeDocument/2006/relationships/ctrlProp" Target="../ctrlProps/ctrlProp33.xml"/><Relationship Id="rId40" Type="http://schemas.openxmlformats.org/officeDocument/2006/relationships/ctrlProp" Target="../ctrlProps/ctrlProp36.xml"/><Relationship Id="rId45" Type="http://schemas.openxmlformats.org/officeDocument/2006/relationships/ctrlProp" Target="../ctrlProps/ctrlProp41.xml"/><Relationship Id="rId53" Type="http://schemas.openxmlformats.org/officeDocument/2006/relationships/ctrlProp" Target="../ctrlProps/ctrlProp49.xml"/><Relationship Id="rId58" Type="http://schemas.openxmlformats.org/officeDocument/2006/relationships/ctrlProp" Target="../ctrlProps/ctrlProp54.xml"/><Relationship Id="rId5" Type="http://schemas.openxmlformats.org/officeDocument/2006/relationships/ctrlProp" Target="../ctrlProps/ctrlProp1.xml"/><Relationship Id="rId19" Type="http://schemas.openxmlformats.org/officeDocument/2006/relationships/ctrlProp" Target="../ctrlProps/ctrlProp15.xml"/><Relationship Id="rId4" Type="http://schemas.openxmlformats.org/officeDocument/2006/relationships/image" Target="../media/image2.emf"/><Relationship Id="rId9" Type="http://schemas.openxmlformats.org/officeDocument/2006/relationships/ctrlProp" Target="../ctrlProps/ctrlProp5.xml"/><Relationship Id="rId14" Type="http://schemas.openxmlformats.org/officeDocument/2006/relationships/ctrlProp" Target="../ctrlProps/ctrlProp10.xml"/><Relationship Id="rId22" Type="http://schemas.openxmlformats.org/officeDocument/2006/relationships/ctrlProp" Target="../ctrlProps/ctrlProp18.xml"/><Relationship Id="rId27" Type="http://schemas.openxmlformats.org/officeDocument/2006/relationships/ctrlProp" Target="../ctrlProps/ctrlProp23.xml"/><Relationship Id="rId30" Type="http://schemas.openxmlformats.org/officeDocument/2006/relationships/ctrlProp" Target="../ctrlProps/ctrlProp26.xml"/><Relationship Id="rId35" Type="http://schemas.openxmlformats.org/officeDocument/2006/relationships/ctrlProp" Target="../ctrlProps/ctrlProp31.xml"/><Relationship Id="rId43" Type="http://schemas.openxmlformats.org/officeDocument/2006/relationships/ctrlProp" Target="../ctrlProps/ctrlProp39.xml"/><Relationship Id="rId48" Type="http://schemas.openxmlformats.org/officeDocument/2006/relationships/ctrlProp" Target="../ctrlProps/ctrlProp44.xml"/><Relationship Id="rId56" Type="http://schemas.openxmlformats.org/officeDocument/2006/relationships/ctrlProp" Target="../ctrlProps/ctrlProp52.xml"/><Relationship Id="rId8" Type="http://schemas.openxmlformats.org/officeDocument/2006/relationships/ctrlProp" Target="../ctrlProps/ctrlProp4.xml"/><Relationship Id="rId51" Type="http://schemas.openxmlformats.org/officeDocument/2006/relationships/ctrlProp" Target="../ctrlProps/ctrlProp47.xml"/><Relationship Id="rId3" Type="http://schemas.openxmlformats.org/officeDocument/2006/relationships/control" Target="../activeX/activeX1.xml"/><Relationship Id="rId12" Type="http://schemas.openxmlformats.org/officeDocument/2006/relationships/ctrlProp" Target="../ctrlProps/ctrlProp8.xml"/><Relationship Id="rId17" Type="http://schemas.openxmlformats.org/officeDocument/2006/relationships/ctrlProp" Target="../ctrlProps/ctrlProp13.xml"/><Relationship Id="rId25" Type="http://schemas.openxmlformats.org/officeDocument/2006/relationships/ctrlProp" Target="../ctrlProps/ctrlProp21.xml"/><Relationship Id="rId33" Type="http://schemas.openxmlformats.org/officeDocument/2006/relationships/ctrlProp" Target="../ctrlProps/ctrlProp29.xml"/><Relationship Id="rId38" Type="http://schemas.openxmlformats.org/officeDocument/2006/relationships/ctrlProp" Target="../ctrlProps/ctrlProp34.xml"/><Relationship Id="rId46" Type="http://schemas.openxmlformats.org/officeDocument/2006/relationships/ctrlProp" Target="../ctrlProps/ctrlProp42.xml"/><Relationship Id="rId20" Type="http://schemas.openxmlformats.org/officeDocument/2006/relationships/ctrlProp" Target="../ctrlProps/ctrlProp16.xml"/><Relationship Id="rId41" Type="http://schemas.openxmlformats.org/officeDocument/2006/relationships/ctrlProp" Target="../ctrlProps/ctrlProp37.xml"/><Relationship Id="rId54" Type="http://schemas.openxmlformats.org/officeDocument/2006/relationships/ctrlProp" Target="../ctrlProps/ctrlProp50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2.xml"/><Relationship Id="rId15" Type="http://schemas.openxmlformats.org/officeDocument/2006/relationships/ctrlProp" Target="../ctrlProps/ctrlProp11.xml"/><Relationship Id="rId23" Type="http://schemas.openxmlformats.org/officeDocument/2006/relationships/ctrlProp" Target="../ctrlProps/ctrlProp19.xml"/><Relationship Id="rId28" Type="http://schemas.openxmlformats.org/officeDocument/2006/relationships/ctrlProp" Target="../ctrlProps/ctrlProp24.xml"/><Relationship Id="rId36" Type="http://schemas.openxmlformats.org/officeDocument/2006/relationships/ctrlProp" Target="../ctrlProps/ctrlProp32.xml"/><Relationship Id="rId49" Type="http://schemas.openxmlformats.org/officeDocument/2006/relationships/ctrlProp" Target="../ctrlProps/ctrlProp45.xml"/><Relationship Id="rId57" Type="http://schemas.openxmlformats.org/officeDocument/2006/relationships/ctrlProp" Target="../ctrlProps/ctrlProp53.xml"/><Relationship Id="rId10" Type="http://schemas.openxmlformats.org/officeDocument/2006/relationships/ctrlProp" Target="../ctrlProps/ctrlProp6.xml"/><Relationship Id="rId31" Type="http://schemas.openxmlformats.org/officeDocument/2006/relationships/ctrlProp" Target="../ctrlProps/ctrlProp27.xml"/><Relationship Id="rId44" Type="http://schemas.openxmlformats.org/officeDocument/2006/relationships/ctrlProp" Target="../ctrlProps/ctrlProp40.xml"/><Relationship Id="rId52" Type="http://schemas.openxmlformats.org/officeDocument/2006/relationships/ctrlProp" Target="../ctrlProps/ctrlProp4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5B491-3253-424A-81AE-DF14091A4C64}">
  <sheetPr codeName="Sheet2"/>
  <dimension ref="A1:P30"/>
  <sheetViews>
    <sheetView topLeftCell="A11" workbookViewId="0">
      <selection activeCell="L15" sqref="L15"/>
    </sheetView>
  </sheetViews>
  <sheetFormatPr defaultRowHeight="15" x14ac:dyDescent="0.25"/>
  <cols>
    <col min="9" max="9" width="10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>
        <v>41</v>
      </c>
      <c r="D2">
        <v>37</v>
      </c>
      <c r="E2">
        <v>77</v>
      </c>
      <c r="F2">
        <v>70</v>
      </c>
      <c r="G2">
        <v>43</v>
      </c>
      <c r="H2">
        <f>SUM(C2:G2)</f>
        <v>268</v>
      </c>
      <c r="I2" s="1">
        <f>H2/5</f>
        <v>53.6</v>
      </c>
      <c r="J2" t="str">
        <f>IF(H2&gt;200,"pass","fail")</f>
        <v>pass</v>
      </c>
      <c r="K2" t="str">
        <f>IF(I2&gt;55,"A",IF(I2&lt;=50,"B",IF(I2&gt;40,"C")))</f>
        <v>C</v>
      </c>
    </row>
    <row r="3" spans="1:11" x14ac:dyDescent="0.25">
      <c r="A3">
        <v>2</v>
      </c>
      <c r="B3" t="s">
        <v>12</v>
      </c>
      <c r="C3">
        <v>33</v>
      </c>
      <c r="D3">
        <v>56</v>
      </c>
      <c r="E3">
        <v>79</v>
      </c>
      <c r="F3">
        <v>46</v>
      </c>
      <c r="G3">
        <v>85</v>
      </c>
      <c r="H3">
        <f t="shared" ref="H3:H11" si="0">SUM(C3:G3)</f>
        <v>299</v>
      </c>
      <c r="I3" s="1">
        <f t="shared" ref="I3:I11" si="1">H3/5</f>
        <v>59.8</v>
      </c>
      <c r="J3" t="str">
        <f t="shared" ref="J3:J11" si="2">IF(H3&gt;200,"pass","fail")</f>
        <v>pass</v>
      </c>
      <c r="K3" t="str">
        <f t="shared" ref="K3:K11" si="3">IF(I3&gt;55,"A",IF(I3&lt;=50,"B",IF(I3&gt;40,"C")))</f>
        <v>A</v>
      </c>
    </row>
    <row r="4" spans="1:11" x14ac:dyDescent="0.25">
      <c r="A4">
        <v>3</v>
      </c>
      <c r="B4" t="s">
        <v>13</v>
      </c>
      <c r="C4">
        <v>45</v>
      </c>
      <c r="D4">
        <v>54</v>
      </c>
      <c r="E4">
        <v>37</v>
      </c>
      <c r="F4">
        <v>56</v>
      </c>
      <c r="G4">
        <v>74</v>
      </c>
      <c r="H4">
        <f t="shared" si="0"/>
        <v>266</v>
      </c>
      <c r="I4" s="1">
        <f t="shared" si="1"/>
        <v>53.2</v>
      </c>
      <c r="J4" t="str">
        <f t="shared" si="2"/>
        <v>pass</v>
      </c>
      <c r="K4" t="str">
        <f t="shared" si="3"/>
        <v>C</v>
      </c>
    </row>
    <row r="5" spans="1:11" x14ac:dyDescent="0.25">
      <c r="A5">
        <v>4</v>
      </c>
      <c r="B5" t="s">
        <v>14</v>
      </c>
      <c r="C5">
        <v>50</v>
      </c>
      <c r="D5">
        <v>46</v>
      </c>
      <c r="E5">
        <v>58</v>
      </c>
      <c r="F5">
        <v>47</v>
      </c>
      <c r="G5">
        <v>64</v>
      </c>
      <c r="H5">
        <f t="shared" si="0"/>
        <v>265</v>
      </c>
      <c r="I5">
        <f t="shared" si="1"/>
        <v>53</v>
      </c>
      <c r="J5" t="str">
        <f t="shared" si="2"/>
        <v>pass</v>
      </c>
      <c r="K5" t="str">
        <f t="shared" si="3"/>
        <v>C</v>
      </c>
    </row>
    <row r="6" spans="1:11" x14ac:dyDescent="0.25">
      <c r="A6">
        <v>5</v>
      </c>
      <c r="B6" t="s">
        <v>15</v>
      </c>
      <c r="C6">
        <v>52</v>
      </c>
      <c r="D6">
        <v>76</v>
      </c>
      <c r="E6">
        <v>62</v>
      </c>
      <c r="F6">
        <v>47</v>
      </c>
      <c r="G6">
        <v>46</v>
      </c>
      <c r="H6">
        <f t="shared" si="0"/>
        <v>283</v>
      </c>
      <c r="I6">
        <f t="shared" si="1"/>
        <v>56.6</v>
      </c>
      <c r="J6" s="1" t="str">
        <f t="shared" si="2"/>
        <v>pass</v>
      </c>
      <c r="K6" t="str">
        <f t="shared" si="3"/>
        <v>A</v>
      </c>
    </row>
    <row r="7" spans="1:11" x14ac:dyDescent="0.25">
      <c r="A7">
        <v>6</v>
      </c>
      <c r="B7" t="s">
        <v>16</v>
      </c>
      <c r="C7">
        <v>71</v>
      </c>
      <c r="D7">
        <v>50</v>
      </c>
      <c r="E7">
        <v>69</v>
      </c>
      <c r="F7">
        <v>73</v>
      </c>
      <c r="G7">
        <v>45</v>
      </c>
      <c r="H7">
        <f t="shared" si="0"/>
        <v>308</v>
      </c>
      <c r="I7">
        <f t="shared" si="1"/>
        <v>61.6</v>
      </c>
      <c r="J7" s="1" t="str">
        <f t="shared" si="2"/>
        <v>pass</v>
      </c>
      <c r="K7" t="str">
        <f t="shared" si="3"/>
        <v>A</v>
      </c>
    </row>
    <row r="8" spans="1:11" x14ac:dyDescent="0.25">
      <c r="A8">
        <v>7</v>
      </c>
      <c r="B8" t="s">
        <v>17</v>
      </c>
      <c r="C8">
        <v>66</v>
      </c>
      <c r="D8">
        <v>44</v>
      </c>
      <c r="E8">
        <v>35</v>
      </c>
      <c r="F8">
        <v>74</v>
      </c>
      <c r="G8">
        <v>67</v>
      </c>
      <c r="H8">
        <f t="shared" si="0"/>
        <v>286</v>
      </c>
      <c r="I8">
        <f t="shared" si="1"/>
        <v>57.2</v>
      </c>
      <c r="J8" s="1" t="str">
        <f t="shared" si="2"/>
        <v>pass</v>
      </c>
      <c r="K8" t="str">
        <f t="shared" si="3"/>
        <v>A</v>
      </c>
    </row>
    <row r="9" spans="1:11" x14ac:dyDescent="0.25">
      <c r="A9">
        <v>8</v>
      </c>
      <c r="B9" t="s">
        <v>18</v>
      </c>
      <c r="C9">
        <v>96</v>
      </c>
      <c r="D9">
        <v>47</v>
      </c>
      <c r="E9">
        <v>73</v>
      </c>
      <c r="F9">
        <v>97</v>
      </c>
      <c r="G9">
        <v>47</v>
      </c>
      <c r="H9">
        <f t="shared" si="0"/>
        <v>360</v>
      </c>
      <c r="I9">
        <f t="shared" si="1"/>
        <v>72</v>
      </c>
      <c r="J9" s="1" t="str">
        <f t="shared" si="2"/>
        <v>pass</v>
      </c>
      <c r="K9" t="str">
        <f t="shared" si="3"/>
        <v>A</v>
      </c>
    </row>
    <row r="10" spans="1:11" x14ac:dyDescent="0.25">
      <c r="A10">
        <v>9</v>
      </c>
      <c r="B10" t="s">
        <v>19</v>
      </c>
      <c r="C10">
        <v>48</v>
      </c>
      <c r="D10">
        <v>84</v>
      </c>
      <c r="E10">
        <v>56</v>
      </c>
      <c r="F10">
        <v>91</v>
      </c>
      <c r="G10">
        <v>59</v>
      </c>
      <c r="H10">
        <f t="shared" si="0"/>
        <v>338</v>
      </c>
      <c r="I10">
        <f t="shared" si="1"/>
        <v>67.599999999999994</v>
      </c>
      <c r="J10" s="1" t="str">
        <f t="shared" si="2"/>
        <v>pass</v>
      </c>
      <c r="K10" t="str">
        <f t="shared" si="3"/>
        <v>A</v>
      </c>
    </row>
    <row r="11" spans="1:11" x14ac:dyDescent="0.25">
      <c r="A11">
        <v>10</v>
      </c>
      <c r="B11" t="s">
        <v>20</v>
      </c>
      <c r="C11">
        <v>35</v>
      </c>
      <c r="D11">
        <v>61</v>
      </c>
      <c r="E11">
        <v>60</v>
      </c>
      <c r="F11">
        <v>34</v>
      </c>
      <c r="G11">
        <v>41</v>
      </c>
      <c r="H11">
        <f t="shared" si="0"/>
        <v>231</v>
      </c>
      <c r="I11">
        <f t="shared" si="1"/>
        <v>46.2</v>
      </c>
      <c r="J11" s="1" t="str">
        <f t="shared" si="2"/>
        <v>pass</v>
      </c>
      <c r="K11" t="str">
        <f t="shared" si="3"/>
        <v>B</v>
      </c>
    </row>
    <row r="12" spans="1:11" x14ac:dyDescent="0.25">
      <c r="J12" s="1"/>
    </row>
    <row r="13" spans="1:11" x14ac:dyDescent="0.25">
      <c r="J13" s="1"/>
    </row>
    <row r="14" spans="1:11" x14ac:dyDescent="0.25">
      <c r="J14" s="1"/>
    </row>
    <row r="15" spans="1:11" x14ac:dyDescent="0.25">
      <c r="A15" s="2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s="1" t="s">
        <v>9</v>
      </c>
      <c r="K15" t="s">
        <v>10</v>
      </c>
    </row>
    <row r="16" spans="1:11" x14ac:dyDescent="0.25">
      <c r="A16">
        <v>10</v>
      </c>
      <c r="B16" t="s">
        <v>19</v>
      </c>
      <c r="C16">
        <f t="shared" ref="C16:K16" si="4">VLOOKUP(B16,B1:L11,2,0)</f>
        <v>48</v>
      </c>
      <c r="D16">
        <f t="shared" si="4"/>
        <v>84</v>
      </c>
      <c r="E16">
        <f t="shared" si="4"/>
        <v>56</v>
      </c>
      <c r="F16">
        <f t="shared" si="4"/>
        <v>91</v>
      </c>
      <c r="G16">
        <f t="shared" si="4"/>
        <v>59</v>
      </c>
      <c r="H16">
        <f t="shared" si="4"/>
        <v>338</v>
      </c>
      <c r="I16">
        <f t="shared" si="4"/>
        <v>67.599999999999994</v>
      </c>
      <c r="J16" t="str">
        <f t="shared" si="4"/>
        <v>pass</v>
      </c>
      <c r="K16" t="str">
        <f t="shared" si="4"/>
        <v>C</v>
      </c>
    </row>
    <row r="18" spans="2:16" x14ac:dyDescent="0.25">
      <c r="B18" t="s">
        <v>37</v>
      </c>
      <c r="C18">
        <v>1</v>
      </c>
      <c r="D18">
        <v>2</v>
      </c>
      <c r="E18">
        <v>3</v>
      </c>
      <c r="F18">
        <v>4</v>
      </c>
      <c r="G18">
        <v>5</v>
      </c>
      <c r="H18">
        <v>6</v>
      </c>
      <c r="I18">
        <v>7</v>
      </c>
      <c r="J18">
        <v>8</v>
      </c>
      <c r="K18">
        <v>9</v>
      </c>
      <c r="L18">
        <v>10</v>
      </c>
      <c r="O18" t="s">
        <v>37</v>
      </c>
      <c r="P18">
        <v>5</v>
      </c>
    </row>
    <row r="19" spans="2:16" x14ac:dyDescent="0.25">
      <c r="B19" t="s">
        <v>36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18</v>
      </c>
      <c r="K19" t="s">
        <v>19</v>
      </c>
      <c r="L19" t="s">
        <v>20</v>
      </c>
      <c r="O19" t="s">
        <v>36</v>
      </c>
      <c r="P19" t="str">
        <f>HLOOKUP(P18,B18:L28,2,0)</f>
        <v>anju</v>
      </c>
    </row>
    <row r="20" spans="2:16" x14ac:dyDescent="0.25">
      <c r="B20" t="s">
        <v>2</v>
      </c>
      <c r="C20">
        <v>41</v>
      </c>
      <c r="D20">
        <v>33</v>
      </c>
      <c r="E20">
        <v>45</v>
      </c>
      <c r="F20">
        <v>50</v>
      </c>
      <c r="G20">
        <v>52</v>
      </c>
      <c r="H20">
        <v>71</v>
      </c>
      <c r="I20">
        <v>66</v>
      </c>
      <c r="J20">
        <v>96</v>
      </c>
      <c r="K20">
        <v>48</v>
      </c>
      <c r="L20">
        <v>35</v>
      </c>
      <c r="O20" t="s">
        <v>2</v>
      </c>
      <c r="P20">
        <f t="shared" ref="P20:P28" si="5">HLOOKUP(P19,B19:L29,2,0)</f>
        <v>52</v>
      </c>
    </row>
    <row r="21" spans="2:16" x14ac:dyDescent="0.25">
      <c r="B21" t="s">
        <v>3</v>
      </c>
      <c r="C21">
        <v>37</v>
      </c>
      <c r="D21">
        <v>56</v>
      </c>
      <c r="E21">
        <v>54</v>
      </c>
      <c r="F21">
        <v>46</v>
      </c>
      <c r="G21">
        <v>76</v>
      </c>
      <c r="H21">
        <v>50</v>
      </c>
      <c r="I21">
        <v>44</v>
      </c>
      <c r="J21">
        <v>47</v>
      </c>
      <c r="K21">
        <v>84</v>
      </c>
      <c r="L21">
        <v>61</v>
      </c>
      <c r="M21" s="1"/>
      <c r="O21" t="s">
        <v>3</v>
      </c>
      <c r="P21">
        <f t="shared" si="5"/>
        <v>76</v>
      </c>
    </row>
    <row r="22" spans="2:16" x14ac:dyDescent="0.25">
      <c r="B22" t="s">
        <v>4</v>
      </c>
      <c r="C22">
        <v>77</v>
      </c>
      <c r="D22">
        <v>79</v>
      </c>
      <c r="E22">
        <v>37</v>
      </c>
      <c r="F22">
        <v>58</v>
      </c>
      <c r="G22">
        <v>62</v>
      </c>
      <c r="H22">
        <v>69</v>
      </c>
      <c r="I22">
        <v>35</v>
      </c>
      <c r="J22">
        <v>73</v>
      </c>
      <c r="K22">
        <v>56</v>
      </c>
      <c r="L22">
        <v>60</v>
      </c>
      <c r="M22" s="1"/>
      <c r="O22" t="s">
        <v>4</v>
      </c>
      <c r="P22">
        <f t="shared" si="5"/>
        <v>62</v>
      </c>
    </row>
    <row r="23" spans="2:16" x14ac:dyDescent="0.25">
      <c r="B23" t="s">
        <v>21</v>
      </c>
      <c r="C23">
        <v>70</v>
      </c>
      <c r="D23">
        <v>46</v>
      </c>
      <c r="E23">
        <v>56</v>
      </c>
      <c r="F23">
        <v>47</v>
      </c>
      <c r="G23">
        <v>47</v>
      </c>
      <c r="H23">
        <v>73</v>
      </c>
      <c r="I23">
        <v>74</v>
      </c>
      <c r="J23">
        <v>97</v>
      </c>
      <c r="K23">
        <v>91</v>
      </c>
      <c r="L23">
        <v>34</v>
      </c>
      <c r="M23" s="1"/>
      <c r="O23" t="s">
        <v>21</v>
      </c>
      <c r="P23">
        <f t="shared" si="5"/>
        <v>47</v>
      </c>
    </row>
    <row r="24" spans="2:16" x14ac:dyDescent="0.25">
      <c r="B24" t="s">
        <v>6</v>
      </c>
      <c r="C24">
        <v>43</v>
      </c>
      <c r="D24">
        <v>85</v>
      </c>
      <c r="E24">
        <v>74</v>
      </c>
      <c r="F24">
        <v>64</v>
      </c>
      <c r="G24">
        <v>46</v>
      </c>
      <c r="H24">
        <v>45</v>
      </c>
      <c r="I24">
        <v>67</v>
      </c>
      <c r="J24">
        <v>47</v>
      </c>
      <c r="K24">
        <v>59</v>
      </c>
      <c r="L24">
        <v>41</v>
      </c>
      <c r="M24" s="1"/>
      <c r="O24" t="s">
        <v>6</v>
      </c>
      <c r="P24">
        <f t="shared" si="5"/>
        <v>64</v>
      </c>
    </row>
    <row r="25" spans="2:16" x14ac:dyDescent="0.25">
      <c r="B25" t="s">
        <v>7</v>
      </c>
      <c r="C25">
        <f t="shared" ref="C25:L25" si="6">SUM(C20:C24)</f>
        <v>268</v>
      </c>
      <c r="D25">
        <f t="shared" si="6"/>
        <v>299</v>
      </c>
      <c r="E25">
        <f t="shared" si="6"/>
        <v>266</v>
      </c>
      <c r="F25">
        <f t="shared" si="6"/>
        <v>265</v>
      </c>
      <c r="G25">
        <f t="shared" si="6"/>
        <v>283</v>
      </c>
      <c r="H25">
        <f t="shared" si="6"/>
        <v>308</v>
      </c>
      <c r="I25">
        <f t="shared" si="6"/>
        <v>286</v>
      </c>
      <c r="J25">
        <f t="shared" si="6"/>
        <v>360</v>
      </c>
      <c r="K25">
        <f t="shared" si="6"/>
        <v>338</v>
      </c>
      <c r="L25">
        <f t="shared" si="6"/>
        <v>231</v>
      </c>
      <c r="M25" s="1"/>
      <c r="O25" t="s">
        <v>7</v>
      </c>
      <c r="P25">
        <f t="shared" si="5"/>
        <v>265</v>
      </c>
    </row>
    <row r="26" spans="2:16" x14ac:dyDescent="0.25">
      <c r="B26" t="s">
        <v>8</v>
      </c>
      <c r="C26" s="1">
        <f t="shared" ref="C26:L26" si="7">C25/5</f>
        <v>53.6</v>
      </c>
      <c r="D26" s="1">
        <f t="shared" si="7"/>
        <v>59.8</v>
      </c>
      <c r="E26" s="1">
        <f t="shared" si="7"/>
        <v>53.2</v>
      </c>
      <c r="F26">
        <f t="shared" si="7"/>
        <v>53</v>
      </c>
      <c r="G26">
        <f t="shared" si="7"/>
        <v>56.6</v>
      </c>
      <c r="H26">
        <f t="shared" si="7"/>
        <v>61.6</v>
      </c>
      <c r="I26">
        <f t="shared" si="7"/>
        <v>57.2</v>
      </c>
      <c r="J26">
        <f t="shared" si="7"/>
        <v>72</v>
      </c>
      <c r="K26">
        <f t="shared" si="7"/>
        <v>67.599999999999994</v>
      </c>
      <c r="L26">
        <f t="shared" si="7"/>
        <v>46.2</v>
      </c>
      <c r="M26" s="1"/>
      <c r="O26" t="s">
        <v>8</v>
      </c>
      <c r="P26">
        <f t="shared" si="5"/>
        <v>53</v>
      </c>
    </row>
    <row r="27" spans="2:16" x14ac:dyDescent="0.25">
      <c r="B27" t="s">
        <v>9</v>
      </c>
      <c r="C27" t="str">
        <f t="shared" ref="C27:L27" si="8">IF(C25&gt;200,"pass","fail")</f>
        <v>pass</v>
      </c>
      <c r="D27" t="str">
        <f t="shared" si="8"/>
        <v>pass</v>
      </c>
      <c r="E27" t="str">
        <f t="shared" si="8"/>
        <v>pass</v>
      </c>
      <c r="F27" t="str">
        <f t="shared" si="8"/>
        <v>pass</v>
      </c>
      <c r="G27" s="1" t="str">
        <f t="shared" si="8"/>
        <v>pass</v>
      </c>
      <c r="H27" s="1" t="str">
        <f t="shared" si="8"/>
        <v>pass</v>
      </c>
      <c r="I27" s="1" t="str">
        <f t="shared" si="8"/>
        <v>pass</v>
      </c>
      <c r="J27" s="1" t="str">
        <f t="shared" si="8"/>
        <v>pass</v>
      </c>
      <c r="K27" s="1" t="str">
        <f t="shared" si="8"/>
        <v>pass</v>
      </c>
      <c r="L27" s="1" t="str">
        <f t="shared" si="8"/>
        <v>pass</v>
      </c>
      <c r="M27" s="1"/>
      <c r="O27" t="s">
        <v>9</v>
      </c>
      <c r="P27" t="str">
        <f t="shared" si="5"/>
        <v>pass</v>
      </c>
    </row>
    <row r="28" spans="2:16" x14ac:dyDescent="0.25">
      <c r="B28" t="s">
        <v>10</v>
      </c>
      <c r="C28" t="str">
        <f t="shared" ref="C28:L28" si="9">IF(C26&gt;55,"A",IF(C26&lt;=50,"B",IF(C26&gt;40,"C")))</f>
        <v>C</v>
      </c>
      <c r="D28" t="str">
        <f t="shared" si="9"/>
        <v>A</v>
      </c>
      <c r="E28" t="str">
        <f t="shared" si="9"/>
        <v>C</v>
      </c>
      <c r="F28" t="str">
        <f t="shared" si="9"/>
        <v>C</v>
      </c>
      <c r="G28" t="str">
        <f t="shared" si="9"/>
        <v>A</v>
      </c>
      <c r="H28" t="str">
        <f t="shared" si="9"/>
        <v>A</v>
      </c>
      <c r="I28" t="str">
        <f t="shared" si="9"/>
        <v>A</v>
      </c>
      <c r="J28" t="str">
        <f t="shared" si="9"/>
        <v>A</v>
      </c>
      <c r="K28" t="str">
        <f t="shared" si="9"/>
        <v>A</v>
      </c>
      <c r="L28" t="str">
        <f t="shared" si="9"/>
        <v>B</v>
      </c>
      <c r="M28" s="1"/>
      <c r="O28" t="s">
        <v>10</v>
      </c>
      <c r="P28" t="str">
        <f t="shared" si="5"/>
        <v>C</v>
      </c>
    </row>
    <row r="29" spans="2:16" x14ac:dyDescent="0.25">
      <c r="M29" s="1"/>
    </row>
    <row r="30" spans="2:16" x14ac:dyDescent="0.25">
      <c r="M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EE5F5-D69B-495C-A39F-BCD2A3835A19}">
  <sheetPr codeName="Sheet1"/>
  <dimension ref="A1:E11"/>
  <sheetViews>
    <sheetView workbookViewId="0">
      <selection activeCell="G13" sqref="G13"/>
    </sheetView>
  </sheetViews>
  <sheetFormatPr defaultRowHeight="15" x14ac:dyDescent="0.25"/>
  <cols>
    <col min="2" max="2" width="22.140625" bestFit="1" customWidth="1"/>
  </cols>
  <sheetData>
    <row r="1" spans="1:5" x14ac:dyDescent="0.25">
      <c r="A1" t="s">
        <v>0</v>
      </c>
      <c r="B1" t="s">
        <v>22</v>
      </c>
      <c r="C1" t="s">
        <v>23</v>
      </c>
      <c r="D1" t="s">
        <v>22</v>
      </c>
      <c r="E1" t="s">
        <v>22</v>
      </c>
    </row>
    <row r="2" spans="1:5" x14ac:dyDescent="0.25">
      <c r="A2">
        <v>1</v>
      </c>
      <c r="B2" t="s">
        <v>24</v>
      </c>
      <c r="C2" t="s">
        <v>34</v>
      </c>
      <c r="D2" s="3" t="str">
        <f>IF(C2="done",CHAR(252),CHAR(251))</f>
        <v>ü</v>
      </c>
    </row>
    <row r="3" spans="1:5" x14ac:dyDescent="0.25">
      <c r="A3">
        <v>2</v>
      </c>
      <c r="B3" t="s">
        <v>25</v>
      </c>
      <c r="C3" t="s">
        <v>34</v>
      </c>
      <c r="D3" s="3" t="str">
        <f t="shared" ref="D3:D11" si="0">IF(C3="done",CHAR(252),CHAR(251))</f>
        <v>ü</v>
      </c>
    </row>
    <row r="4" spans="1:5" x14ac:dyDescent="0.25">
      <c r="A4">
        <v>3</v>
      </c>
      <c r="B4" t="s">
        <v>26</v>
      </c>
      <c r="C4" t="s">
        <v>35</v>
      </c>
      <c r="D4" s="3" t="str">
        <f t="shared" si="0"/>
        <v>û</v>
      </c>
    </row>
    <row r="5" spans="1:5" x14ac:dyDescent="0.25">
      <c r="A5">
        <v>4</v>
      </c>
      <c r="B5" t="s">
        <v>27</v>
      </c>
      <c r="C5" t="s">
        <v>35</v>
      </c>
      <c r="D5" s="3" t="str">
        <f t="shared" si="0"/>
        <v>û</v>
      </c>
    </row>
    <row r="6" spans="1:5" x14ac:dyDescent="0.25">
      <c r="A6">
        <v>5</v>
      </c>
      <c r="B6" t="s">
        <v>28</v>
      </c>
      <c r="C6" t="s">
        <v>34</v>
      </c>
      <c r="D6" s="3" t="str">
        <f t="shared" si="0"/>
        <v>ü</v>
      </c>
    </row>
    <row r="7" spans="1:5" x14ac:dyDescent="0.25">
      <c r="A7">
        <v>6</v>
      </c>
      <c r="B7" t="s">
        <v>29</v>
      </c>
      <c r="C7" t="s">
        <v>34</v>
      </c>
      <c r="D7" s="3" t="str">
        <f t="shared" si="0"/>
        <v>ü</v>
      </c>
    </row>
    <row r="8" spans="1:5" x14ac:dyDescent="0.25">
      <c r="A8">
        <v>7</v>
      </c>
      <c r="B8" t="s">
        <v>30</v>
      </c>
      <c r="C8" t="s">
        <v>35</v>
      </c>
      <c r="D8" s="3" t="str">
        <f t="shared" si="0"/>
        <v>û</v>
      </c>
    </row>
    <row r="9" spans="1:5" x14ac:dyDescent="0.25">
      <c r="A9">
        <v>8</v>
      </c>
      <c r="B9" t="s">
        <v>31</v>
      </c>
      <c r="C9" t="s">
        <v>35</v>
      </c>
      <c r="D9" s="3" t="str">
        <f t="shared" si="0"/>
        <v>û</v>
      </c>
    </row>
    <row r="10" spans="1:5" x14ac:dyDescent="0.25">
      <c r="A10">
        <v>9</v>
      </c>
      <c r="B10" t="s">
        <v>32</v>
      </c>
      <c r="C10" t="s">
        <v>34</v>
      </c>
      <c r="D10" s="3" t="str">
        <f t="shared" si="0"/>
        <v>ü</v>
      </c>
    </row>
    <row r="11" spans="1:5" x14ac:dyDescent="0.25">
      <c r="A11">
        <v>10</v>
      </c>
      <c r="B11" t="s">
        <v>33</v>
      </c>
      <c r="C11" t="s">
        <v>34</v>
      </c>
      <c r="D11" s="3" t="str">
        <f t="shared" si="0"/>
        <v>ü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103" r:id="rId3" name="CheckBox1">
          <controlPr defaultSize="0" autoLine="0" autoPict="0" r:id="rId4">
            <anchor moveWithCells="1">
              <from>
                <xdr:col>4</xdr:col>
                <xdr:colOff>190500</xdr:colOff>
                <xdr:row>1</xdr:row>
                <xdr:rowOff>0</xdr:rowOff>
              </from>
              <to>
                <xdr:col>5</xdr:col>
                <xdr:colOff>333375</xdr:colOff>
                <xdr:row>5</xdr:row>
                <xdr:rowOff>95250</xdr:rowOff>
              </to>
            </anchor>
          </controlPr>
        </control>
      </mc:Choice>
      <mc:Fallback>
        <control shapeId="2103" r:id="rId3" name="CheckBox1"/>
      </mc:Fallback>
    </mc:AlternateContent>
    <mc:AlternateContent xmlns:mc="http://schemas.openxmlformats.org/markup-compatibility/2006">
      <mc:Choice Requires="x14">
        <control shapeId="2049" r:id="rId5" name="Check Box 1">
          <controlPr defaultSize="0" autoFill="0" autoLine="0" autoPict="0">
            <anchor moveWithCells="1">
              <from>
                <xdr:col>13</xdr:col>
                <xdr:colOff>104775</xdr:colOff>
                <xdr:row>2</xdr:row>
                <xdr:rowOff>76200</xdr:rowOff>
              </from>
              <to>
                <xdr:col>13</xdr:col>
                <xdr:colOff>304800</xdr:colOff>
                <xdr:row>3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0" r:id="rId6" name="Check Box 2">
          <controlPr defaultSize="0" autoFill="0" autoLine="0" autoPict="0">
            <anchor moveWithCells="1">
              <from>
                <xdr:col>13</xdr:col>
                <xdr:colOff>104775</xdr:colOff>
                <xdr:row>3</xdr:row>
                <xdr:rowOff>76200</xdr:rowOff>
              </from>
              <to>
                <xdr:col>13</xdr:col>
                <xdr:colOff>304800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1" r:id="rId7" name="Check Box 3">
          <controlPr defaultSize="0" autoFill="0" autoLine="0" autoPict="0">
            <anchor moveWithCells="1">
              <from>
                <xdr:col>13</xdr:col>
                <xdr:colOff>104775</xdr:colOff>
                <xdr:row>4</xdr:row>
                <xdr:rowOff>76200</xdr:rowOff>
              </from>
              <to>
                <xdr:col>13</xdr:col>
                <xdr:colOff>304800</xdr:colOff>
                <xdr:row>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2" r:id="rId8" name="Check Box 4">
          <controlPr defaultSize="0" autoFill="0" autoLine="0" autoPict="0">
            <anchor moveWithCells="1">
              <from>
                <xdr:col>13</xdr:col>
                <xdr:colOff>104775</xdr:colOff>
                <xdr:row>5</xdr:row>
                <xdr:rowOff>76200</xdr:rowOff>
              </from>
              <to>
                <xdr:col>13</xdr:col>
                <xdr:colOff>304800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3" r:id="rId9" name="Check Box 5">
          <controlPr defaultSize="0" autoFill="0" autoLine="0" autoPict="0">
            <anchor moveWithCells="1">
              <from>
                <xdr:col>13</xdr:col>
                <xdr:colOff>104775</xdr:colOff>
                <xdr:row>6</xdr:row>
                <xdr:rowOff>76200</xdr:rowOff>
              </from>
              <to>
                <xdr:col>13</xdr:col>
                <xdr:colOff>304800</xdr:colOff>
                <xdr:row>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4" r:id="rId10" name="Check Box 6">
          <controlPr defaultSize="0" autoFill="0" autoLine="0" autoPict="0">
            <anchor moveWithCells="1">
              <from>
                <xdr:col>13</xdr:col>
                <xdr:colOff>104775</xdr:colOff>
                <xdr:row>7</xdr:row>
                <xdr:rowOff>76200</xdr:rowOff>
              </from>
              <to>
                <xdr:col>13</xdr:col>
                <xdr:colOff>304800</xdr:colOff>
                <xdr:row>8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5" r:id="rId11" name="Check Box 7">
          <controlPr defaultSize="0" autoFill="0" autoLine="0" autoPict="0">
            <anchor moveWithCells="1">
              <from>
                <xdr:col>13</xdr:col>
                <xdr:colOff>104775</xdr:colOff>
                <xdr:row>8</xdr:row>
                <xdr:rowOff>76200</xdr:rowOff>
              </from>
              <to>
                <xdr:col>13</xdr:col>
                <xdr:colOff>304800</xdr:colOff>
                <xdr:row>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6" r:id="rId12" name="Check Box 8">
          <controlPr defaultSize="0" autoFill="0" autoLine="0" autoPict="0">
            <anchor moveWithCells="1">
              <from>
                <xdr:col>13</xdr:col>
                <xdr:colOff>104775</xdr:colOff>
                <xdr:row>9</xdr:row>
                <xdr:rowOff>76200</xdr:rowOff>
              </from>
              <to>
                <xdr:col>13</xdr:col>
                <xdr:colOff>304800</xdr:colOff>
                <xdr:row>10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7" r:id="rId13" name="Check Box 9">
          <controlPr defaultSize="0" autoFill="0" autoLine="0" autoPict="0">
            <anchor moveWithCells="1">
              <from>
                <xdr:col>13</xdr:col>
                <xdr:colOff>104775</xdr:colOff>
                <xdr:row>10</xdr:row>
                <xdr:rowOff>76200</xdr:rowOff>
              </from>
              <to>
                <xdr:col>13</xdr:col>
                <xdr:colOff>304800</xdr:colOff>
                <xdr:row>11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8" r:id="rId14" name="Check Box 10">
          <controlPr defaultSize="0" autoFill="0" autoLine="0" autoPict="0">
            <anchor moveWithCells="1">
              <from>
                <xdr:col>13</xdr:col>
                <xdr:colOff>104775</xdr:colOff>
                <xdr:row>4</xdr:row>
                <xdr:rowOff>76200</xdr:rowOff>
              </from>
              <to>
                <xdr:col>13</xdr:col>
                <xdr:colOff>304800</xdr:colOff>
                <xdr:row>5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59" r:id="rId15" name="Check Box 11">
          <controlPr defaultSize="0" autoFill="0" autoLine="0" autoPict="0">
            <anchor moveWithCells="1">
              <from>
                <xdr:col>13</xdr:col>
                <xdr:colOff>104775</xdr:colOff>
                <xdr:row>5</xdr:row>
                <xdr:rowOff>76200</xdr:rowOff>
              </from>
              <to>
                <xdr:col>13</xdr:col>
                <xdr:colOff>304800</xdr:colOff>
                <xdr:row>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0" r:id="rId16" name="Check Box 12">
          <controlPr defaultSize="0" autoFill="0" autoLine="0" autoPict="0">
            <anchor moveWithCells="1">
              <from>
                <xdr:col>13</xdr:col>
                <xdr:colOff>104775</xdr:colOff>
                <xdr:row>6</xdr:row>
                <xdr:rowOff>76200</xdr:rowOff>
              </from>
              <to>
                <xdr:col>13</xdr:col>
                <xdr:colOff>304800</xdr:colOff>
                <xdr:row>7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1" r:id="rId17" name="Check Box 13">
          <controlPr defaultSize="0" autoFill="0" autoLine="0" autoPict="0">
            <anchor moveWithCells="1">
              <from>
                <xdr:col>13</xdr:col>
                <xdr:colOff>104775</xdr:colOff>
                <xdr:row>7</xdr:row>
                <xdr:rowOff>76200</xdr:rowOff>
              </from>
              <to>
                <xdr:col>13</xdr:col>
                <xdr:colOff>304800</xdr:colOff>
                <xdr:row>8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2" r:id="rId18" name="Check Box 14">
          <controlPr defaultSize="0" autoFill="0" autoLine="0" autoPict="0">
            <anchor moveWithCells="1">
              <from>
                <xdr:col>13</xdr:col>
                <xdr:colOff>104775</xdr:colOff>
                <xdr:row>8</xdr:row>
                <xdr:rowOff>76200</xdr:rowOff>
              </from>
              <to>
                <xdr:col>13</xdr:col>
                <xdr:colOff>304800</xdr:colOff>
                <xdr:row>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3" r:id="rId19" name="Check Box 15">
          <controlPr defaultSize="0" autoFill="0" autoLine="0" autoPict="0">
            <anchor moveWithCells="1">
              <from>
                <xdr:col>13</xdr:col>
                <xdr:colOff>104775</xdr:colOff>
                <xdr:row>9</xdr:row>
                <xdr:rowOff>76200</xdr:rowOff>
              </from>
              <to>
                <xdr:col>13</xdr:col>
                <xdr:colOff>304800</xdr:colOff>
                <xdr:row>10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4" r:id="rId20" name="Check Box 16">
          <controlPr defaultSize="0" autoFill="0" autoLine="0" autoPict="0">
            <anchor moveWithCells="1">
              <from>
                <xdr:col>11</xdr:col>
                <xdr:colOff>257175</xdr:colOff>
                <xdr:row>1</xdr:row>
                <xdr:rowOff>76200</xdr:rowOff>
              </from>
              <to>
                <xdr:col>12</xdr:col>
                <xdr:colOff>504825</xdr:colOff>
                <xdr:row>2</xdr:row>
                <xdr:rowOff>95250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5" r:id="rId21" name="Check Box 17">
          <controlPr defaultSize="0" autoFill="0" autoLine="0" autoPict="0">
            <anchor moveWithCells="1">
              <from>
                <xdr:col>13</xdr:col>
                <xdr:colOff>152400</xdr:colOff>
                <xdr:row>2</xdr:row>
                <xdr:rowOff>0</xdr:rowOff>
              </from>
              <to>
                <xdr:col>13</xdr:col>
                <xdr:colOff>371475</xdr:colOff>
                <xdr:row>3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6" r:id="rId22" name="Check Box 18">
          <controlPr defaultSize="0" autoFill="0" autoLine="0" autoPict="0">
            <anchor moveWithCells="1">
              <from>
                <xdr:col>13</xdr:col>
                <xdr:colOff>219075</xdr:colOff>
                <xdr:row>3</xdr:row>
                <xdr:rowOff>19050</xdr:rowOff>
              </from>
              <to>
                <xdr:col>13</xdr:col>
                <xdr:colOff>390525</xdr:colOff>
                <xdr:row>3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7" r:id="rId23" name="Check Box 19">
          <controlPr defaultSize="0" autoFill="0" autoLine="0" autoPict="0">
            <anchor moveWithCells="1">
              <from>
                <xdr:col>13</xdr:col>
                <xdr:colOff>152400</xdr:colOff>
                <xdr:row>3</xdr:row>
                <xdr:rowOff>0</xdr:rowOff>
              </from>
              <to>
                <xdr:col>13</xdr:col>
                <xdr:colOff>371475</xdr:colOff>
                <xdr:row>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8" r:id="rId24" name="Check Box 20">
          <controlPr defaultSize="0" autoFill="0" autoLine="0" autoPict="0">
            <anchor moveWithCells="1">
              <from>
                <xdr:col>13</xdr:col>
                <xdr:colOff>152400</xdr:colOff>
                <xdr:row>4</xdr:row>
                <xdr:rowOff>0</xdr:rowOff>
              </from>
              <to>
                <xdr:col>13</xdr:col>
                <xdr:colOff>371475</xdr:colOff>
                <xdr:row>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69" r:id="rId25" name="Check Box 21">
          <controlPr defaultSize="0" autoFill="0" autoLine="0" autoPict="0">
            <anchor moveWithCells="1">
              <from>
                <xdr:col>13</xdr:col>
                <xdr:colOff>219075</xdr:colOff>
                <xdr:row>5</xdr:row>
                <xdr:rowOff>19050</xdr:rowOff>
              </from>
              <to>
                <xdr:col>13</xdr:col>
                <xdr:colOff>390525</xdr:colOff>
                <xdr:row>5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0" r:id="rId26" name="Check Box 22">
          <controlPr defaultSize="0" autoFill="0" autoLine="0" autoPict="0">
            <anchor moveWithCells="1">
              <from>
                <xdr:col>13</xdr:col>
                <xdr:colOff>152400</xdr:colOff>
                <xdr:row>5</xdr:row>
                <xdr:rowOff>0</xdr:rowOff>
              </from>
              <to>
                <xdr:col>13</xdr:col>
                <xdr:colOff>371475</xdr:colOff>
                <xdr:row>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1" r:id="rId27" name="Check Box 23">
          <controlPr defaultSize="0" autoFill="0" autoLine="0" autoPict="0">
            <anchor moveWithCells="1">
              <from>
                <xdr:col>13</xdr:col>
                <xdr:colOff>152400</xdr:colOff>
                <xdr:row>6</xdr:row>
                <xdr:rowOff>0</xdr:rowOff>
              </from>
              <to>
                <xdr:col>13</xdr:col>
                <xdr:colOff>371475</xdr:colOff>
                <xdr:row>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2" r:id="rId28" name="Check Box 24">
          <controlPr defaultSize="0" autoFill="0" autoLine="0" autoPict="0">
            <anchor moveWithCells="1">
              <from>
                <xdr:col>13</xdr:col>
                <xdr:colOff>219075</xdr:colOff>
                <xdr:row>7</xdr:row>
                <xdr:rowOff>19050</xdr:rowOff>
              </from>
              <to>
                <xdr:col>13</xdr:col>
                <xdr:colOff>390525</xdr:colOff>
                <xdr:row>7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3" r:id="rId29" name="Check Box 25">
          <controlPr defaultSize="0" autoFill="0" autoLine="0" autoPict="0">
            <anchor moveWithCells="1">
              <from>
                <xdr:col>13</xdr:col>
                <xdr:colOff>152400</xdr:colOff>
                <xdr:row>7</xdr:row>
                <xdr:rowOff>0</xdr:rowOff>
              </from>
              <to>
                <xdr:col>13</xdr:col>
                <xdr:colOff>371475</xdr:colOff>
                <xdr:row>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4" r:id="rId30" name="Check Box 26">
          <controlPr defaultSize="0" autoFill="0" autoLine="0" autoPict="0">
            <anchor moveWithCells="1">
              <from>
                <xdr:col>13</xdr:col>
                <xdr:colOff>152400</xdr:colOff>
                <xdr:row>8</xdr:row>
                <xdr:rowOff>0</xdr:rowOff>
              </from>
              <to>
                <xdr:col>13</xdr:col>
                <xdr:colOff>371475</xdr:colOff>
                <xdr:row>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5" r:id="rId31" name="Check Box 27">
          <controlPr defaultSize="0" autoFill="0" autoLine="0" autoPict="0">
            <anchor moveWithCells="1">
              <from>
                <xdr:col>13</xdr:col>
                <xdr:colOff>219075</xdr:colOff>
                <xdr:row>9</xdr:row>
                <xdr:rowOff>19050</xdr:rowOff>
              </from>
              <to>
                <xdr:col>13</xdr:col>
                <xdr:colOff>390525</xdr:colOff>
                <xdr:row>9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6" r:id="rId32" name="Check Box 28">
          <controlPr defaultSize="0" autoFill="0" autoLine="0" autoPict="0">
            <anchor moveWithCells="1">
              <from>
                <xdr:col>13</xdr:col>
                <xdr:colOff>152400</xdr:colOff>
                <xdr:row>9</xdr:row>
                <xdr:rowOff>0</xdr:rowOff>
              </from>
              <to>
                <xdr:col>13</xdr:col>
                <xdr:colOff>371475</xdr:colOff>
                <xdr:row>10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7" r:id="rId33" name="Check Box 29">
          <controlPr defaultSize="0" autoFill="0" autoLine="0" autoPict="0">
            <anchor moveWithCells="1">
              <from>
                <xdr:col>13</xdr:col>
                <xdr:colOff>152400</xdr:colOff>
                <xdr:row>9</xdr:row>
                <xdr:rowOff>0</xdr:rowOff>
              </from>
              <to>
                <xdr:col>13</xdr:col>
                <xdr:colOff>371475</xdr:colOff>
                <xdr:row>10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8" r:id="rId34" name="Check Box 30">
          <controlPr defaultSize="0" autoFill="0" autoLine="0" autoPict="0">
            <anchor moveWithCells="1">
              <from>
                <xdr:col>13</xdr:col>
                <xdr:colOff>219075</xdr:colOff>
                <xdr:row>10</xdr:row>
                <xdr:rowOff>19050</xdr:rowOff>
              </from>
              <to>
                <xdr:col>13</xdr:col>
                <xdr:colOff>390525</xdr:colOff>
                <xdr:row>10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79" r:id="rId35" name="Check Box 31">
          <controlPr defaultSize="0" autoFill="0" autoLine="0" autoPict="0">
            <anchor moveWithCells="1">
              <from>
                <xdr:col>13</xdr:col>
                <xdr:colOff>152400</xdr:colOff>
                <xdr:row>10</xdr:row>
                <xdr:rowOff>0</xdr:rowOff>
              </from>
              <to>
                <xdr:col>13</xdr:col>
                <xdr:colOff>371475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0" r:id="rId36" name="Check Box 32">
          <controlPr defaultSize="0" autoFill="0" autoLine="0" autoPict="0">
            <anchor moveWithCells="1">
              <from>
                <xdr:col>13</xdr:col>
                <xdr:colOff>152400</xdr:colOff>
                <xdr:row>3</xdr:row>
                <xdr:rowOff>0</xdr:rowOff>
              </from>
              <to>
                <xdr:col>13</xdr:col>
                <xdr:colOff>371475</xdr:colOff>
                <xdr:row>4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1" r:id="rId37" name="Check Box 33">
          <controlPr defaultSize="0" autoFill="0" autoLine="0" autoPict="0">
            <anchor moveWithCells="1">
              <from>
                <xdr:col>13</xdr:col>
                <xdr:colOff>219075</xdr:colOff>
                <xdr:row>4</xdr:row>
                <xdr:rowOff>19050</xdr:rowOff>
              </from>
              <to>
                <xdr:col>13</xdr:col>
                <xdr:colOff>390525</xdr:colOff>
                <xdr:row>4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2" r:id="rId38" name="Check Box 34">
          <controlPr defaultSize="0" autoFill="0" autoLine="0" autoPict="0">
            <anchor moveWithCells="1">
              <from>
                <xdr:col>13</xdr:col>
                <xdr:colOff>152400</xdr:colOff>
                <xdr:row>4</xdr:row>
                <xdr:rowOff>0</xdr:rowOff>
              </from>
              <to>
                <xdr:col>13</xdr:col>
                <xdr:colOff>371475</xdr:colOff>
                <xdr:row>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3" r:id="rId39" name="Check Box 35">
          <controlPr defaultSize="0" autoFill="0" autoLine="0" autoPict="0">
            <anchor moveWithCells="1">
              <from>
                <xdr:col>13</xdr:col>
                <xdr:colOff>152400</xdr:colOff>
                <xdr:row>4</xdr:row>
                <xdr:rowOff>0</xdr:rowOff>
              </from>
              <to>
                <xdr:col>13</xdr:col>
                <xdr:colOff>371475</xdr:colOff>
                <xdr:row>5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4" r:id="rId40" name="Check Box 36">
          <controlPr defaultSize="0" autoFill="0" autoLine="0" autoPict="0">
            <anchor moveWithCells="1">
              <from>
                <xdr:col>13</xdr:col>
                <xdr:colOff>219075</xdr:colOff>
                <xdr:row>5</xdr:row>
                <xdr:rowOff>19050</xdr:rowOff>
              </from>
              <to>
                <xdr:col>13</xdr:col>
                <xdr:colOff>390525</xdr:colOff>
                <xdr:row>5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5" r:id="rId41" name="Check Box 37">
          <controlPr defaultSize="0" autoFill="0" autoLine="0" autoPict="0">
            <anchor moveWithCells="1">
              <from>
                <xdr:col>13</xdr:col>
                <xdr:colOff>152400</xdr:colOff>
                <xdr:row>5</xdr:row>
                <xdr:rowOff>0</xdr:rowOff>
              </from>
              <to>
                <xdr:col>13</xdr:col>
                <xdr:colOff>371475</xdr:colOff>
                <xdr:row>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6" r:id="rId42" name="Check Box 38">
          <controlPr defaultSize="0" autoFill="0" autoLine="0" autoPict="0">
            <anchor moveWithCells="1">
              <from>
                <xdr:col>13</xdr:col>
                <xdr:colOff>152400</xdr:colOff>
                <xdr:row>5</xdr:row>
                <xdr:rowOff>0</xdr:rowOff>
              </from>
              <to>
                <xdr:col>13</xdr:col>
                <xdr:colOff>371475</xdr:colOff>
                <xdr:row>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7" r:id="rId43" name="Check Box 39">
          <controlPr defaultSize="0" autoFill="0" autoLine="0" autoPict="0">
            <anchor moveWithCells="1">
              <from>
                <xdr:col>13</xdr:col>
                <xdr:colOff>152400</xdr:colOff>
                <xdr:row>5</xdr:row>
                <xdr:rowOff>0</xdr:rowOff>
              </from>
              <to>
                <xdr:col>13</xdr:col>
                <xdr:colOff>371475</xdr:colOff>
                <xdr:row>6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8" r:id="rId44" name="Check Box 40">
          <controlPr defaultSize="0" autoFill="0" autoLine="0" autoPict="0">
            <anchor moveWithCells="1">
              <from>
                <xdr:col>13</xdr:col>
                <xdr:colOff>219075</xdr:colOff>
                <xdr:row>6</xdr:row>
                <xdr:rowOff>19050</xdr:rowOff>
              </from>
              <to>
                <xdr:col>13</xdr:col>
                <xdr:colOff>390525</xdr:colOff>
                <xdr:row>6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89" r:id="rId45" name="Check Box 41">
          <controlPr defaultSize="0" autoFill="0" autoLine="0" autoPict="0">
            <anchor moveWithCells="1">
              <from>
                <xdr:col>13</xdr:col>
                <xdr:colOff>152400</xdr:colOff>
                <xdr:row>6</xdr:row>
                <xdr:rowOff>0</xdr:rowOff>
              </from>
              <to>
                <xdr:col>13</xdr:col>
                <xdr:colOff>371475</xdr:colOff>
                <xdr:row>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0" r:id="rId46" name="Check Box 42">
          <controlPr defaultSize="0" autoFill="0" autoLine="0" autoPict="0">
            <anchor moveWithCells="1">
              <from>
                <xdr:col>13</xdr:col>
                <xdr:colOff>152400</xdr:colOff>
                <xdr:row>6</xdr:row>
                <xdr:rowOff>0</xdr:rowOff>
              </from>
              <to>
                <xdr:col>13</xdr:col>
                <xdr:colOff>371475</xdr:colOff>
                <xdr:row>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1" r:id="rId47" name="Check Box 43">
          <controlPr defaultSize="0" autoFill="0" autoLine="0" autoPict="0">
            <anchor moveWithCells="1">
              <from>
                <xdr:col>13</xdr:col>
                <xdr:colOff>152400</xdr:colOff>
                <xdr:row>6</xdr:row>
                <xdr:rowOff>0</xdr:rowOff>
              </from>
              <to>
                <xdr:col>13</xdr:col>
                <xdr:colOff>371475</xdr:colOff>
                <xdr:row>7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2" r:id="rId48" name="Check Box 44">
          <controlPr defaultSize="0" autoFill="0" autoLine="0" autoPict="0">
            <anchor moveWithCells="1">
              <from>
                <xdr:col>13</xdr:col>
                <xdr:colOff>219075</xdr:colOff>
                <xdr:row>7</xdr:row>
                <xdr:rowOff>19050</xdr:rowOff>
              </from>
              <to>
                <xdr:col>13</xdr:col>
                <xdr:colOff>390525</xdr:colOff>
                <xdr:row>7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3" r:id="rId49" name="Check Box 45">
          <controlPr defaultSize="0" autoFill="0" autoLine="0" autoPict="0">
            <anchor moveWithCells="1">
              <from>
                <xdr:col>13</xdr:col>
                <xdr:colOff>152400</xdr:colOff>
                <xdr:row>7</xdr:row>
                <xdr:rowOff>0</xdr:rowOff>
              </from>
              <to>
                <xdr:col>13</xdr:col>
                <xdr:colOff>371475</xdr:colOff>
                <xdr:row>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4" r:id="rId50" name="Check Box 46">
          <controlPr defaultSize="0" autoFill="0" autoLine="0" autoPict="0">
            <anchor moveWithCells="1">
              <from>
                <xdr:col>13</xdr:col>
                <xdr:colOff>152400</xdr:colOff>
                <xdr:row>7</xdr:row>
                <xdr:rowOff>0</xdr:rowOff>
              </from>
              <to>
                <xdr:col>13</xdr:col>
                <xdr:colOff>371475</xdr:colOff>
                <xdr:row>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5" r:id="rId51" name="Check Box 47">
          <controlPr defaultSize="0" autoFill="0" autoLine="0" autoPict="0">
            <anchor moveWithCells="1">
              <from>
                <xdr:col>13</xdr:col>
                <xdr:colOff>152400</xdr:colOff>
                <xdr:row>7</xdr:row>
                <xdr:rowOff>0</xdr:rowOff>
              </from>
              <to>
                <xdr:col>13</xdr:col>
                <xdr:colOff>371475</xdr:colOff>
                <xdr:row>8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6" r:id="rId52" name="Check Box 48">
          <controlPr defaultSize="0" autoFill="0" autoLine="0" autoPict="0">
            <anchor moveWithCells="1">
              <from>
                <xdr:col>13</xdr:col>
                <xdr:colOff>219075</xdr:colOff>
                <xdr:row>8</xdr:row>
                <xdr:rowOff>19050</xdr:rowOff>
              </from>
              <to>
                <xdr:col>13</xdr:col>
                <xdr:colOff>390525</xdr:colOff>
                <xdr:row>8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7" r:id="rId53" name="Check Box 49">
          <controlPr defaultSize="0" autoFill="0" autoLine="0" autoPict="0">
            <anchor moveWithCells="1">
              <from>
                <xdr:col>13</xdr:col>
                <xdr:colOff>152400</xdr:colOff>
                <xdr:row>8</xdr:row>
                <xdr:rowOff>0</xdr:rowOff>
              </from>
              <to>
                <xdr:col>13</xdr:col>
                <xdr:colOff>371475</xdr:colOff>
                <xdr:row>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8" r:id="rId54" name="Check Box 50">
          <controlPr defaultSize="0" autoFill="0" autoLine="0" autoPict="0">
            <anchor moveWithCells="1">
              <from>
                <xdr:col>13</xdr:col>
                <xdr:colOff>152400</xdr:colOff>
                <xdr:row>8</xdr:row>
                <xdr:rowOff>0</xdr:rowOff>
              </from>
              <to>
                <xdr:col>13</xdr:col>
                <xdr:colOff>371475</xdr:colOff>
                <xdr:row>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099" r:id="rId55" name="Check Box 51">
          <controlPr defaultSize="0" autoFill="0" autoLine="0" autoPict="0">
            <anchor moveWithCells="1">
              <from>
                <xdr:col>13</xdr:col>
                <xdr:colOff>152400</xdr:colOff>
                <xdr:row>8</xdr:row>
                <xdr:rowOff>0</xdr:rowOff>
              </from>
              <to>
                <xdr:col>13</xdr:col>
                <xdr:colOff>371475</xdr:colOff>
                <xdr:row>9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100" r:id="rId56" name="Check Box 52">
          <controlPr defaultSize="0" autoFill="0" autoLine="0" autoPict="0">
            <anchor moveWithCells="1">
              <from>
                <xdr:col>13</xdr:col>
                <xdr:colOff>219075</xdr:colOff>
                <xdr:row>9</xdr:row>
                <xdr:rowOff>19050</xdr:rowOff>
              </from>
              <to>
                <xdr:col>13</xdr:col>
                <xdr:colOff>390525</xdr:colOff>
                <xdr:row>9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101" r:id="rId57" name="Check Box 53">
          <controlPr defaultSize="0" autoFill="0" autoLine="0" autoPict="0">
            <anchor moveWithCells="1">
              <from>
                <xdr:col>13</xdr:col>
                <xdr:colOff>152400</xdr:colOff>
                <xdr:row>9</xdr:row>
                <xdr:rowOff>0</xdr:rowOff>
              </from>
              <to>
                <xdr:col>13</xdr:col>
                <xdr:colOff>371475</xdr:colOff>
                <xdr:row>10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2102" r:id="rId58" name="Check Box 54">
          <controlPr defaultSize="0" autoFill="0" autoLine="0" autoPict="0">
            <anchor moveWithCells="1">
              <from>
                <xdr:col>13</xdr:col>
                <xdr:colOff>152400</xdr:colOff>
                <xdr:row>9</xdr:row>
                <xdr:rowOff>0</xdr:rowOff>
              </from>
              <to>
                <xdr:col>13</xdr:col>
                <xdr:colOff>371475</xdr:colOff>
                <xdr:row>10</xdr:row>
                <xdr:rowOff>19050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45DD-FD9B-423D-9D6D-6FAFEFEA449B}">
  <dimension ref="A2:J25"/>
  <sheetViews>
    <sheetView topLeftCell="A7" workbookViewId="0">
      <selection activeCell="D24" sqref="D24"/>
    </sheetView>
  </sheetViews>
  <sheetFormatPr defaultRowHeight="15" x14ac:dyDescent="0.25"/>
  <cols>
    <col min="1" max="1" width="18.7109375" customWidth="1"/>
    <col min="2" max="2" width="17" customWidth="1"/>
    <col min="4" max="4" width="17" customWidth="1"/>
    <col min="9" max="9" width="12.42578125" customWidth="1"/>
  </cols>
  <sheetData>
    <row r="2" spans="1:10" x14ac:dyDescent="0.25">
      <c r="A2" s="10" t="s">
        <v>65</v>
      </c>
      <c r="B2" s="11"/>
      <c r="C2" s="11"/>
      <c r="D2" s="11"/>
      <c r="E2" s="11"/>
      <c r="F2" s="11"/>
    </row>
    <row r="3" spans="1:10" x14ac:dyDescent="0.25">
      <c r="A3" s="11"/>
      <c r="B3" s="11"/>
      <c r="C3" s="11"/>
      <c r="D3" s="11"/>
      <c r="E3" s="11"/>
      <c r="F3" s="11"/>
    </row>
    <row r="4" spans="1:10" ht="18.75" x14ac:dyDescent="0.3">
      <c r="A4" s="5" t="s">
        <v>78</v>
      </c>
      <c r="B4" s="5" t="s">
        <v>66</v>
      </c>
      <c r="D4" s="5" t="s">
        <v>66</v>
      </c>
      <c r="E4" s="5" t="s">
        <v>71</v>
      </c>
      <c r="F4" s="5" t="s">
        <v>10</v>
      </c>
    </row>
    <row r="5" spans="1:10" x14ac:dyDescent="0.25">
      <c r="A5" s="6">
        <v>101</v>
      </c>
      <c r="B5" s="6" t="s">
        <v>42</v>
      </c>
      <c r="D5" s="6" t="s">
        <v>42</v>
      </c>
      <c r="E5" s="6" t="s">
        <v>72</v>
      </c>
      <c r="F5" s="6" t="s">
        <v>74</v>
      </c>
    </row>
    <row r="6" spans="1:10" x14ac:dyDescent="0.25">
      <c r="A6" s="6">
        <v>102</v>
      </c>
      <c r="B6" s="6" t="s">
        <v>14</v>
      </c>
      <c r="D6" s="6" t="s">
        <v>14</v>
      </c>
      <c r="E6" s="6" t="s">
        <v>73</v>
      </c>
      <c r="F6" s="6" t="s">
        <v>76</v>
      </c>
      <c r="I6" t="s">
        <v>79</v>
      </c>
      <c r="J6">
        <v>108</v>
      </c>
    </row>
    <row r="7" spans="1:10" x14ac:dyDescent="0.25">
      <c r="A7" s="6">
        <v>103</v>
      </c>
      <c r="B7" s="6" t="s">
        <v>13</v>
      </c>
      <c r="D7" s="6" t="s">
        <v>13</v>
      </c>
      <c r="E7" s="6" t="s">
        <v>72</v>
      </c>
      <c r="F7" s="6" t="s">
        <v>74</v>
      </c>
      <c r="I7" t="s">
        <v>71</v>
      </c>
      <c r="J7" t="str">
        <f>VLOOKUP(VLOOKUP(J6,A4:B14,2,0),D4:F14,2,0)</f>
        <v>fail</v>
      </c>
    </row>
    <row r="8" spans="1:10" x14ac:dyDescent="0.25">
      <c r="A8" s="6">
        <v>104</v>
      </c>
      <c r="B8" s="6" t="s">
        <v>67</v>
      </c>
      <c r="D8" s="6" t="s">
        <v>67</v>
      </c>
      <c r="E8" s="6" t="s">
        <v>73</v>
      </c>
      <c r="F8" s="6" t="s">
        <v>77</v>
      </c>
      <c r="I8" t="s">
        <v>10</v>
      </c>
      <c r="J8" t="str">
        <f>VLOOKUP(VLOOKUP(J6,A5:B15,2,0),D5:F15,3,0)</f>
        <v>B</v>
      </c>
    </row>
    <row r="9" spans="1:10" x14ac:dyDescent="0.25">
      <c r="A9" s="6">
        <v>105</v>
      </c>
      <c r="B9" s="6" t="s">
        <v>17</v>
      </c>
      <c r="D9" s="6" t="s">
        <v>17</v>
      </c>
      <c r="E9" s="6" t="s">
        <v>72</v>
      </c>
      <c r="F9" s="6" t="s">
        <v>75</v>
      </c>
    </row>
    <row r="10" spans="1:10" x14ac:dyDescent="0.25">
      <c r="A10" s="6">
        <v>106</v>
      </c>
      <c r="B10" s="6" t="s">
        <v>20</v>
      </c>
      <c r="D10" s="6" t="s">
        <v>20</v>
      </c>
      <c r="E10" s="6" t="s">
        <v>72</v>
      </c>
      <c r="F10" s="6" t="s">
        <v>74</v>
      </c>
    </row>
    <row r="11" spans="1:10" x14ac:dyDescent="0.25">
      <c r="A11" s="6">
        <v>107</v>
      </c>
      <c r="B11" s="6" t="s">
        <v>68</v>
      </c>
      <c r="D11" s="6" t="s">
        <v>68</v>
      </c>
      <c r="E11" s="6" t="s">
        <v>72</v>
      </c>
      <c r="F11" s="6" t="s">
        <v>74</v>
      </c>
    </row>
    <row r="12" spans="1:10" x14ac:dyDescent="0.25">
      <c r="A12" s="6">
        <v>108</v>
      </c>
      <c r="B12" s="6" t="s">
        <v>69</v>
      </c>
      <c r="D12" s="6" t="s">
        <v>69</v>
      </c>
      <c r="E12" s="6" t="s">
        <v>73</v>
      </c>
      <c r="F12" s="6" t="s">
        <v>77</v>
      </c>
    </row>
    <row r="13" spans="1:10" x14ac:dyDescent="0.25">
      <c r="A13" s="6">
        <v>109</v>
      </c>
      <c r="B13" s="6" t="s">
        <v>70</v>
      </c>
      <c r="D13" s="6" t="s">
        <v>70</v>
      </c>
      <c r="E13" s="6" t="s">
        <v>72</v>
      </c>
      <c r="F13" s="6" t="s">
        <v>77</v>
      </c>
      <c r="I13" t="s">
        <v>1</v>
      </c>
    </row>
    <row r="14" spans="1:10" x14ac:dyDescent="0.25">
      <c r="A14" s="6">
        <v>110</v>
      </c>
      <c r="B14" s="7" t="s">
        <v>15</v>
      </c>
      <c r="D14" s="6" t="s">
        <v>15</v>
      </c>
      <c r="E14" s="6" t="s">
        <v>73</v>
      </c>
      <c r="F14" s="6" t="s">
        <v>76</v>
      </c>
    </row>
    <row r="18" spans="2:2" x14ac:dyDescent="0.25">
      <c r="B18" t="s">
        <v>42</v>
      </c>
    </row>
    <row r="19" spans="2:2" x14ac:dyDescent="0.25">
      <c r="B19" t="s">
        <v>14</v>
      </c>
    </row>
    <row r="20" spans="2:2" x14ac:dyDescent="0.25">
      <c r="B20" t="s">
        <v>13</v>
      </c>
    </row>
    <row r="21" spans="2:2" x14ac:dyDescent="0.25">
      <c r="B21" t="s">
        <v>67</v>
      </c>
    </row>
    <row r="22" spans="2:2" x14ac:dyDescent="0.25">
      <c r="B22" t="s">
        <v>17</v>
      </c>
    </row>
    <row r="23" spans="2:2" x14ac:dyDescent="0.25">
      <c r="B23" t="s">
        <v>20</v>
      </c>
    </row>
    <row r="24" spans="2:2" x14ac:dyDescent="0.25">
      <c r="B24" t="s">
        <v>68</v>
      </c>
    </row>
    <row r="25" spans="2:2" x14ac:dyDescent="0.25">
      <c r="B25" t="s">
        <v>80</v>
      </c>
    </row>
  </sheetData>
  <mergeCells count="1">
    <mergeCell ref="A2:F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DC17-4101-4BF1-A35B-E4264B77A3B1}">
  <dimension ref="B3:F9"/>
  <sheetViews>
    <sheetView workbookViewId="0">
      <selection activeCell="F4" sqref="F4"/>
    </sheetView>
  </sheetViews>
  <sheetFormatPr defaultRowHeight="15" x14ac:dyDescent="0.25"/>
  <cols>
    <col min="2" max="2" width="10.28515625" bestFit="1" customWidth="1"/>
    <col min="3" max="3" width="11.140625" bestFit="1" customWidth="1"/>
    <col min="4" max="4" width="10.85546875" bestFit="1" customWidth="1"/>
    <col min="5" max="6" width="10.140625" bestFit="1" customWidth="1"/>
  </cols>
  <sheetData>
    <row r="3" spans="2:6" x14ac:dyDescent="0.25">
      <c r="B3" t="s">
        <v>40</v>
      </c>
      <c r="C3" t="s">
        <v>38</v>
      </c>
      <c r="D3" t="s">
        <v>39</v>
      </c>
      <c r="E3" t="s">
        <v>41</v>
      </c>
      <c r="F3" t="s">
        <v>41</v>
      </c>
    </row>
    <row r="4" spans="2:6" x14ac:dyDescent="0.25">
      <c r="B4" t="s">
        <v>42</v>
      </c>
      <c r="C4" t="s">
        <v>45</v>
      </c>
      <c r="D4">
        <v>267</v>
      </c>
      <c r="E4" t="str">
        <f>IF(OR(C4="sales",D4&gt;=200),"yes","no")</f>
        <v>yes</v>
      </c>
      <c r="F4" t="str">
        <f>IF(AND(C4="sales",D4&lt;"250"),"yes","no")</f>
        <v>yes</v>
      </c>
    </row>
    <row r="5" spans="2:6" x14ac:dyDescent="0.25">
      <c r="B5" t="s">
        <v>12</v>
      </c>
      <c r="C5" t="s">
        <v>46</v>
      </c>
      <c r="D5">
        <v>217</v>
      </c>
      <c r="E5" t="str">
        <f t="shared" ref="E5:E9" si="0">IF(OR(C5="sales",D5&gt;=200),"yes","no")</f>
        <v>yes</v>
      </c>
      <c r="F5" t="str">
        <f t="shared" ref="F5:F9" si="1">IF(AND(C5="sales",D5&lt;"250"),"yes","no")</f>
        <v>no</v>
      </c>
    </row>
    <row r="6" spans="2:6" x14ac:dyDescent="0.25">
      <c r="B6" t="s">
        <v>14</v>
      </c>
      <c r="C6" t="s">
        <v>47</v>
      </c>
      <c r="D6">
        <v>274</v>
      </c>
      <c r="E6" t="str">
        <f t="shared" si="0"/>
        <v>yes</v>
      </c>
      <c r="F6" t="str">
        <f t="shared" si="1"/>
        <v>no</v>
      </c>
    </row>
    <row r="7" spans="2:6" x14ac:dyDescent="0.25">
      <c r="B7" t="s">
        <v>43</v>
      </c>
      <c r="C7" t="s">
        <v>48</v>
      </c>
      <c r="D7">
        <v>300</v>
      </c>
      <c r="E7" t="str">
        <f t="shared" si="0"/>
        <v>yes</v>
      </c>
      <c r="F7" t="s">
        <v>49</v>
      </c>
    </row>
    <row r="8" spans="2:6" x14ac:dyDescent="0.25">
      <c r="B8" t="s">
        <v>44</v>
      </c>
      <c r="C8" t="s">
        <v>45</v>
      </c>
      <c r="D8">
        <v>270</v>
      </c>
      <c r="E8" t="str">
        <f t="shared" si="0"/>
        <v>yes</v>
      </c>
      <c r="F8" t="str">
        <f t="shared" si="1"/>
        <v>yes</v>
      </c>
    </row>
    <row r="9" spans="2:6" x14ac:dyDescent="0.25">
      <c r="B9" t="s">
        <v>13</v>
      </c>
      <c r="C9" t="s">
        <v>46</v>
      </c>
      <c r="D9">
        <v>245</v>
      </c>
      <c r="E9" t="str">
        <f t="shared" si="0"/>
        <v>yes</v>
      </c>
      <c r="F9" t="str">
        <f t="shared" si="1"/>
        <v>no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DAE0D-706E-4A56-855A-1E2F4A2CF032}">
  <dimension ref="A1:L20"/>
  <sheetViews>
    <sheetView workbookViewId="0">
      <selection activeCell="N15" sqref="N15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52</v>
      </c>
      <c r="D1" t="s">
        <v>53</v>
      </c>
      <c r="E1" t="s">
        <v>54</v>
      </c>
    </row>
    <row r="2" spans="1:12" x14ac:dyDescent="0.25">
      <c r="A2">
        <v>1</v>
      </c>
      <c r="B2" t="s">
        <v>55</v>
      </c>
      <c r="C2">
        <v>120</v>
      </c>
      <c r="D2" s="4">
        <v>10</v>
      </c>
      <c r="E2">
        <f>C2*D2</f>
        <v>1200</v>
      </c>
    </row>
    <row r="3" spans="1:12" x14ac:dyDescent="0.25">
      <c r="A3">
        <v>2</v>
      </c>
      <c r="B3" t="s">
        <v>56</v>
      </c>
      <c r="C3">
        <v>126</v>
      </c>
      <c r="D3" s="4">
        <v>6</v>
      </c>
      <c r="E3">
        <f t="shared" ref="E3:E11" si="0">C3*D3</f>
        <v>756</v>
      </c>
    </row>
    <row r="4" spans="1:12" x14ac:dyDescent="0.25">
      <c r="A4">
        <v>3</v>
      </c>
      <c r="B4" t="s">
        <v>57</v>
      </c>
      <c r="C4">
        <v>112</v>
      </c>
      <c r="D4" s="4">
        <v>7</v>
      </c>
      <c r="E4">
        <f t="shared" si="0"/>
        <v>784</v>
      </c>
    </row>
    <row r="5" spans="1:12" x14ac:dyDescent="0.25">
      <c r="A5">
        <v>4</v>
      </c>
      <c r="B5" t="s">
        <v>58</v>
      </c>
      <c r="C5">
        <v>149</v>
      </c>
      <c r="D5" s="4">
        <v>8</v>
      </c>
      <c r="E5">
        <f t="shared" si="0"/>
        <v>1192</v>
      </c>
    </row>
    <row r="6" spans="1:12" x14ac:dyDescent="0.25">
      <c r="A6">
        <v>5</v>
      </c>
      <c r="B6" t="s">
        <v>59</v>
      </c>
      <c r="C6">
        <v>149</v>
      </c>
      <c r="D6" s="4">
        <v>5</v>
      </c>
      <c r="E6">
        <f t="shared" si="0"/>
        <v>745</v>
      </c>
    </row>
    <row r="7" spans="1:12" x14ac:dyDescent="0.25">
      <c r="A7">
        <v>6</v>
      </c>
      <c r="B7" t="s">
        <v>60</v>
      </c>
      <c r="C7">
        <v>69</v>
      </c>
      <c r="D7" s="4">
        <v>2</v>
      </c>
      <c r="E7">
        <f t="shared" si="0"/>
        <v>138</v>
      </c>
    </row>
    <row r="8" spans="1:12" x14ac:dyDescent="0.25">
      <c r="A8">
        <v>7</v>
      </c>
      <c r="B8" t="s">
        <v>61</v>
      </c>
      <c r="C8">
        <v>80</v>
      </c>
      <c r="D8" s="4">
        <v>5</v>
      </c>
      <c r="E8">
        <f t="shared" si="0"/>
        <v>400</v>
      </c>
    </row>
    <row r="9" spans="1:12" x14ac:dyDescent="0.25">
      <c r="A9">
        <v>8</v>
      </c>
      <c r="B9" t="s">
        <v>62</v>
      </c>
      <c r="C9">
        <v>179</v>
      </c>
      <c r="D9" s="4">
        <v>4</v>
      </c>
      <c r="E9">
        <f t="shared" si="0"/>
        <v>716</v>
      </c>
    </row>
    <row r="10" spans="1:12" x14ac:dyDescent="0.25">
      <c r="A10">
        <v>9</v>
      </c>
      <c r="B10" t="s">
        <v>63</v>
      </c>
      <c r="C10">
        <v>192</v>
      </c>
      <c r="D10" s="4">
        <v>8</v>
      </c>
      <c r="E10">
        <f t="shared" si="0"/>
        <v>1536</v>
      </c>
    </row>
    <row r="11" spans="1:12" x14ac:dyDescent="0.25">
      <c r="A11">
        <v>10</v>
      </c>
      <c r="B11" t="s">
        <v>64</v>
      </c>
      <c r="C11">
        <v>147</v>
      </c>
      <c r="D11" s="4">
        <v>9</v>
      </c>
      <c r="E11">
        <f t="shared" si="0"/>
        <v>1323</v>
      </c>
      <c r="L11" t="s">
        <v>55</v>
      </c>
    </row>
    <row r="12" spans="1:12" x14ac:dyDescent="0.25">
      <c r="L12" t="s">
        <v>56</v>
      </c>
    </row>
    <row r="13" spans="1:12" x14ac:dyDescent="0.25">
      <c r="L13" t="s">
        <v>57</v>
      </c>
    </row>
    <row r="14" spans="1:12" x14ac:dyDescent="0.25">
      <c r="B14" cm="1">
        <f t="array" aca="1" ref="B14" ca="1">B11:D14</f>
        <v>0</v>
      </c>
      <c r="L14" t="s">
        <v>58</v>
      </c>
    </row>
    <row r="15" spans="1:12" x14ac:dyDescent="0.25">
      <c r="L15" t="s">
        <v>59</v>
      </c>
    </row>
    <row r="16" spans="1:12" x14ac:dyDescent="0.25">
      <c r="L16" t="s">
        <v>60</v>
      </c>
    </row>
    <row r="17" spans="12:12" x14ac:dyDescent="0.25">
      <c r="L17" t="s">
        <v>61</v>
      </c>
    </row>
    <row r="18" spans="12:12" x14ac:dyDescent="0.25">
      <c r="L18" t="s">
        <v>62</v>
      </c>
    </row>
    <row r="19" spans="12:12" x14ac:dyDescent="0.25">
      <c r="L19" t="s">
        <v>63</v>
      </c>
    </row>
    <row r="20" spans="12:12" x14ac:dyDescent="0.25">
      <c r="L20" t="s">
        <v>64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3EEF-2EF2-43AE-A5F1-E6E8A69BCAA9}">
  <dimension ref="A1:J12"/>
  <sheetViews>
    <sheetView workbookViewId="0">
      <selection activeCell="K17" sqref="K17"/>
    </sheetView>
  </sheetViews>
  <sheetFormatPr defaultRowHeight="15" x14ac:dyDescent="0.25"/>
  <cols>
    <col min="2" max="2" width="10.42578125" bestFit="1" customWidth="1"/>
    <col min="3" max="5" width="10.28515625" bestFit="1" customWidth="1"/>
    <col min="9" max="9" width="10.7109375" bestFit="1" customWidth="1"/>
  </cols>
  <sheetData>
    <row r="1" spans="1:10" ht="26.25" x14ac:dyDescent="0.4">
      <c r="A1" s="12" t="s">
        <v>81</v>
      </c>
      <c r="B1" s="13"/>
      <c r="C1" s="13"/>
      <c r="D1" s="13"/>
      <c r="E1" s="13"/>
      <c r="F1" s="13"/>
    </row>
    <row r="2" spans="1:10" x14ac:dyDescent="0.25">
      <c r="A2" t="s">
        <v>82</v>
      </c>
      <c r="B2" t="s">
        <v>83</v>
      </c>
      <c r="C2" t="s">
        <v>84</v>
      </c>
      <c r="D2" t="s">
        <v>85</v>
      </c>
      <c r="E2" t="s">
        <v>86</v>
      </c>
    </row>
    <row r="3" spans="1:10" x14ac:dyDescent="0.25">
      <c r="A3" t="s">
        <v>87</v>
      </c>
      <c r="B3" t="s">
        <v>42</v>
      </c>
      <c r="C3">
        <v>192233</v>
      </c>
      <c r="D3">
        <v>194538</v>
      </c>
      <c r="E3">
        <v>186103</v>
      </c>
    </row>
    <row r="4" spans="1:10" x14ac:dyDescent="0.25">
      <c r="A4" t="s">
        <v>88</v>
      </c>
      <c r="B4" t="s">
        <v>14</v>
      </c>
      <c r="C4">
        <v>192234</v>
      </c>
      <c r="D4">
        <v>194539</v>
      </c>
      <c r="E4">
        <v>186104</v>
      </c>
      <c r="I4" t="s">
        <v>97</v>
      </c>
      <c r="J4" t="s">
        <v>17</v>
      </c>
    </row>
    <row r="5" spans="1:10" x14ac:dyDescent="0.25">
      <c r="A5" t="s">
        <v>89</v>
      </c>
      <c r="B5" t="s">
        <v>13</v>
      </c>
      <c r="C5">
        <v>192235</v>
      </c>
      <c r="D5">
        <v>194540</v>
      </c>
      <c r="E5">
        <v>186105</v>
      </c>
      <c r="I5" t="s">
        <v>84</v>
      </c>
      <c r="J5">
        <f>INDEX(A2:E12,MATCH(J4,B2:B12,0),MATCH(I5,A2:E2,0))</f>
        <v>192237</v>
      </c>
    </row>
    <row r="6" spans="1:10" x14ac:dyDescent="0.25">
      <c r="A6" t="s">
        <v>90</v>
      </c>
      <c r="B6" t="s">
        <v>67</v>
      </c>
      <c r="C6">
        <v>192236</v>
      </c>
      <c r="D6">
        <v>194541</v>
      </c>
      <c r="E6">
        <v>186106</v>
      </c>
      <c r="I6" t="s">
        <v>85</v>
      </c>
      <c r="J6">
        <f>INDEX(A2:E12,MATCH(J4,B2:B12,0),MATCH(I6,A2:E2,0))</f>
        <v>194542</v>
      </c>
    </row>
    <row r="7" spans="1:10" x14ac:dyDescent="0.25">
      <c r="A7" t="s">
        <v>91</v>
      </c>
      <c r="B7" t="s">
        <v>17</v>
      </c>
      <c r="C7">
        <v>192237</v>
      </c>
      <c r="D7">
        <v>194542</v>
      </c>
      <c r="E7">
        <v>186107</v>
      </c>
      <c r="I7" t="s">
        <v>86</v>
      </c>
      <c r="J7">
        <f>INDEX(A2:E12,MATCH(J4,B2:B12,0),MATCH(I7,A2:E2,0))</f>
        <v>186107</v>
      </c>
    </row>
    <row r="8" spans="1:10" x14ac:dyDescent="0.25">
      <c r="A8" t="s">
        <v>92</v>
      </c>
      <c r="B8" t="s">
        <v>20</v>
      </c>
      <c r="C8">
        <v>192238</v>
      </c>
      <c r="D8">
        <v>194543</v>
      </c>
      <c r="E8">
        <v>186108</v>
      </c>
    </row>
    <row r="9" spans="1:10" x14ac:dyDescent="0.25">
      <c r="A9" t="s">
        <v>93</v>
      </c>
      <c r="B9" t="s">
        <v>68</v>
      </c>
      <c r="C9">
        <v>192239</v>
      </c>
      <c r="D9">
        <v>194544</v>
      </c>
      <c r="E9">
        <v>186109</v>
      </c>
    </row>
    <row r="10" spans="1:10" x14ac:dyDescent="0.25">
      <c r="A10" t="s">
        <v>94</v>
      </c>
      <c r="B10" t="s">
        <v>80</v>
      </c>
      <c r="C10">
        <v>192240</v>
      </c>
      <c r="D10">
        <v>194545</v>
      </c>
      <c r="E10">
        <v>186110</v>
      </c>
    </row>
    <row r="11" spans="1:10" x14ac:dyDescent="0.25">
      <c r="A11" t="s">
        <v>95</v>
      </c>
      <c r="B11" t="s">
        <v>70</v>
      </c>
      <c r="C11">
        <v>192241</v>
      </c>
      <c r="D11">
        <v>194546</v>
      </c>
      <c r="E11">
        <v>186111</v>
      </c>
    </row>
    <row r="12" spans="1:10" x14ac:dyDescent="0.25">
      <c r="A12" t="s">
        <v>96</v>
      </c>
      <c r="B12" t="s">
        <v>15</v>
      </c>
      <c r="C12">
        <v>192242</v>
      </c>
      <c r="D12">
        <v>194547</v>
      </c>
      <c r="E12">
        <v>186112</v>
      </c>
      <c r="I12">
        <f>_xlfn.XLOOKUP(J4,B2:B12,C2:C12,0)</f>
        <v>192237</v>
      </c>
    </row>
  </sheetData>
  <mergeCells count="1">
    <mergeCell ref="A1:F1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9AE7-291D-479A-9B0A-65414A02352F}">
  <dimension ref="B1:K7"/>
  <sheetViews>
    <sheetView tabSelected="1" topLeftCell="A6" workbookViewId="0">
      <selection activeCell="K4" sqref="K4"/>
    </sheetView>
  </sheetViews>
  <sheetFormatPr defaultRowHeight="15" x14ac:dyDescent="0.25"/>
  <cols>
    <col min="3" max="3" width="10.28515625" bestFit="1" customWidth="1"/>
    <col min="4" max="4" width="13.7109375" customWidth="1"/>
    <col min="8" max="8" width="14.5703125" customWidth="1"/>
    <col min="13" max="13" width="18.42578125" customWidth="1"/>
  </cols>
  <sheetData>
    <row r="1" spans="2:11" ht="41.25" customHeight="1" x14ac:dyDescent="0.25">
      <c r="B1" s="14" t="s">
        <v>116</v>
      </c>
      <c r="C1" s="15"/>
      <c r="D1" s="15"/>
      <c r="E1" s="15"/>
      <c r="F1" s="15"/>
      <c r="G1" s="15"/>
      <c r="H1" s="15"/>
    </row>
    <row r="2" spans="2:11" ht="23.25" customHeight="1" x14ac:dyDescent="0.25">
      <c r="B2" s="8" t="s">
        <v>98</v>
      </c>
      <c r="C2" s="8" t="s">
        <v>99</v>
      </c>
      <c r="D2" s="8" t="s">
        <v>100</v>
      </c>
      <c r="E2" s="8" t="s">
        <v>101</v>
      </c>
      <c r="F2" s="8" t="s">
        <v>102</v>
      </c>
      <c r="G2" s="8" t="s">
        <v>103</v>
      </c>
      <c r="H2" s="8" t="s">
        <v>104</v>
      </c>
    </row>
    <row r="3" spans="2:11" ht="57" customHeight="1" x14ac:dyDescent="0.25">
      <c r="B3" s="9">
        <v>101</v>
      </c>
      <c r="C3" s="9" t="s">
        <v>105</v>
      </c>
      <c r="D3" s="9" t="s">
        <v>110</v>
      </c>
      <c r="E3" s="9">
        <v>41</v>
      </c>
      <c r="F3" s="9" t="s">
        <v>115</v>
      </c>
      <c r="G3" s="9">
        <v>578962</v>
      </c>
      <c r="H3" s="9" t="e" vm="1">
        <v>#VALUE!</v>
      </c>
    </row>
    <row r="4" spans="2:11" ht="76.5" customHeight="1" x14ac:dyDescent="0.25">
      <c r="B4" s="9">
        <v>102</v>
      </c>
      <c r="C4" s="9" t="s">
        <v>106</v>
      </c>
      <c r="D4" s="9" t="s">
        <v>111</v>
      </c>
      <c r="E4" s="9">
        <v>39</v>
      </c>
      <c r="F4" s="9" t="s">
        <v>115</v>
      </c>
      <c r="G4" s="9">
        <v>235664</v>
      </c>
      <c r="H4" s="9"/>
      <c r="K4">
        <v>103</v>
      </c>
    </row>
    <row r="5" spans="2:11" ht="63" customHeight="1" x14ac:dyDescent="0.25">
      <c r="B5" s="9">
        <v>103</v>
      </c>
      <c r="C5" s="9" t="s">
        <v>107</v>
      </c>
      <c r="D5" s="9" t="s">
        <v>112</v>
      </c>
      <c r="E5" s="9">
        <v>46</v>
      </c>
      <c r="F5" s="9" t="s">
        <v>115</v>
      </c>
      <c r="G5" s="9">
        <v>479963</v>
      </c>
      <c r="H5" s="9"/>
    </row>
    <row r="6" spans="2:11" ht="61.5" customHeight="1" x14ac:dyDescent="0.25">
      <c r="B6" s="9">
        <v>104</v>
      </c>
      <c r="C6" s="9" t="s">
        <v>108</v>
      </c>
      <c r="D6" s="9" t="s">
        <v>113</v>
      </c>
      <c r="E6" s="9">
        <v>29</v>
      </c>
      <c r="F6" s="9" t="s">
        <v>115</v>
      </c>
      <c r="G6" s="9">
        <v>358667</v>
      </c>
      <c r="H6" s="9"/>
    </row>
    <row r="7" spans="2:11" ht="60" customHeight="1" x14ac:dyDescent="0.25">
      <c r="B7" s="9">
        <v>105</v>
      </c>
      <c r="C7" s="9" t="s">
        <v>109</v>
      </c>
      <c r="D7" s="9" t="s">
        <v>114</v>
      </c>
      <c r="E7" s="9">
        <v>30</v>
      </c>
      <c r="F7" s="9" t="s">
        <v>115</v>
      </c>
      <c r="G7" s="9">
        <v>479532</v>
      </c>
      <c r="H7" s="9"/>
    </row>
  </sheetData>
  <mergeCells count="1">
    <mergeCell ref="B1:H1"/>
  </mergeCells>
  <dataValidations count="1">
    <dataValidation type="list" allowBlank="1" showInputMessage="1" showErrorMessage="1" sqref="K4" xr:uid="{DD9FDB5A-76FF-44B5-BEC4-83EF8B3BCBF7}">
      <formula1>$B$3:$B$7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Sheet2</vt:lpstr>
      <vt:lpstr>Sheet5</vt:lpstr>
      <vt:lpstr>Sheet3</vt:lpstr>
      <vt:lpstr>Sheet4</vt:lpstr>
      <vt:lpstr>Sheet6</vt:lpstr>
      <vt:lpstr>Sheet7</vt:lpstr>
      <vt:lpstr>img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LITERACY INDIA</dc:creator>
  <cp:lastModifiedBy>LITERACY INDIA</cp:lastModifiedBy>
  <dcterms:created xsi:type="dcterms:W3CDTF">2024-01-15T05:56:22Z</dcterms:created>
  <dcterms:modified xsi:type="dcterms:W3CDTF">2024-02-06T05:54:23Z</dcterms:modified>
</cp:coreProperties>
</file>