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cientificnet-my.sharepoint.com/personal/ramneh_unibz_it/Documents/Desktop/P.hD Stuff/SRC/VULDAP/results/"/>
    </mc:Choice>
  </mc:AlternateContent>
  <xr:revisionPtr revIDLastSave="103" documentId="11_2A4D21ED40FB0C1DFD2C4C2EFDEE2D5D79795636" xr6:coauthVersionLast="47" xr6:coauthVersionMax="47" xr10:uidLastSave="{8204431F-3A14-4A10-AB9C-301687F8F255}"/>
  <bookViews>
    <workbookView xWindow="28680" yWindow="-120" windowWidth="29040" windowHeight="17640" xr2:uid="{00000000-000D-0000-FFFF-FFFF00000000}"/>
  </bookViews>
  <sheets>
    <sheet name="Sheet1" sheetId="1" r:id="rId1"/>
    <sheet name="Sheet2" sheetId="2" r:id="rId2"/>
  </sheets>
  <definedNames>
    <definedName name="_xlchart.v1.0" hidden="1">Sheet1!$AC$1</definedName>
    <definedName name="_xlchart.v1.1" hidden="1">Sheet1!$AC$2:$AC$47</definedName>
    <definedName name="_xlchart.v1.10" hidden="1">Sheet1!$V$1</definedName>
    <definedName name="_xlchart.v1.11" hidden="1">Sheet1!$V$2:$V$46</definedName>
    <definedName name="_xlchart.v1.12" hidden="1">Sheet1!$W$1</definedName>
    <definedName name="_xlchart.v1.13" hidden="1">Sheet1!$W$2:$W$46</definedName>
    <definedName name="_xlchart.v1.14" hidden="1">Sheet1!$AC$1</definedName>
    <definedName name="_xlchart.v1.15" hidden="1">Sheet1!$AC$2:$AC$46</definedName>
    <definedName name="_xlchart.v1.16" hidden="1">Sheet1!$Q$1</definedName>
    <definedName name="_xlchart.v1.17" hidden="1">Sheet1!$Q$2:$Q$46</definedName>
    <definedName name="_xlchart.v1.18" hidden="1">Sheet1!$S$1</definedName>
    <definedName name="_xlchart.v1.19" hidden="1">Sheet1!$S$2:$S$46</definedName>
    <definedName name="_xlchart.v1.2" hidden="1">Sheet1!$U$1</definedName>
    <definedName name="_xlchart.v1.20" hidden="1">Sheet1!$M$1</definedName>
    <definedName name="_xlchart.v1.21" hidden="1">Sheet1!$M$2:$M$46</definedName>
    <definedName name="_xlchart.v1.22" hidden="1">Sheet1!$Q$1</definedName>
    <definedName name="_xlchart.v1.23" hidden="1">Sheet1!$Q$2:$Q$46</definedName>
    <definedName name="_xlchart.v1.24" hidden="1">Sheet1!$S$1</definedName>
    <definedName name="_xlchart.v1.25" hidden="1">Sheet1!$S$2:$S$46</definedName>
    <definedName name="_xlchart.v1.26" hidden="1">Sheet1!$U$1</definedName>
    <definedName name="_xlchart.v1.27" hidden="1">Sheet1!$U$2:$U$186</definedName>
    <definedName name="_xlchart.v1.28" hidden="1">Sheet1!$V$1</definedName>
    <definedName name="_xlchart.v1.29" hidden="1">Sheet1!$V$2:$V$186</definedName>
    <definedName name="_xlchart.v1.3" hidden="1">Sheet1!$U$2:$U$46</definedName>
    <definedName name="_xlchart.v1.30" hidden="1">Sheet1!$W$1</definedName>
    <definedName name="_xlchart.v1.31" hidden="1">Sheet1!$W$2:$W$186</definedName>
    <definedName name="_xlchart.v1.4" hidden="1">Sheet1!$V$1</definedName>
    <definedName name="_xlchart.v1.5" hidden="1">Sheet1!$V$2:$V$46</definedName>
    <definedName name="_xlchart.v1.6" hidden="1">Sheet1!$W$1</definedName>
    <definedName name="_xlchart.v1.7" hidden="1">Sheet1!$W$2:$W$46</definedName>
    <definedName name="_xlchart.v1.8" hidden="1">Sheet1!$U$1</definedName>
    <definedName name="_xlchart.v1.9" hidden="1">Sheet1!$U$2:$U$46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U4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Q15" i="1"/>
  <c r="R15" i="1"/>
  <c r="T15" i="1" s="1"/>
  <c r="Y15" i="1" s="1"/>
  <c r="S15" i="1"/>
  <c r="Q21" i="1"/>
  <c r="S21" i="1"/>
  <c r="R21" i="1" s="1"/>
  <c r="N47" i="1"/>
  <c r="O47" i="1"/>
  <c r="M47" i="1"/>
  <c r="X47" i="1"/>
  <c r="S46" i="1"/>
  <c r="R46" i="1" s="1"/>
  <c r="Q46" i="1"/>
  <c r="S45" i="1"/>
  <c r="R45" i="1" s="1"/>
  <c r="Q45" i="1"/>
  <c r="T45" i="1" s="1"/>
  <c r="Y45" i="1" s="1"/>
  <c r="S44" i="1"/>
  <c r="R44" i="1" s="1"/>
  <c r="Q44" i="1"/>
  <c r="S43" i="1"/>
  <c r="R43" i="1" s="1"/>
  <c r="Q43" i="1"/>
  <c r="T43" i="1" s="1"/>
  <c r="Y43" i="1" s="1"/>
  <c r="S42" i="1"/>
  <c r="Q42" i="1"/>
  <c r="S41" i="1"/>
  <c r="R41" i="1" s="1"/>
  <c r="Q41" i="1"/>
  <c r="S40" i="1"/>
  <c r="Q40" i="1"/>
  <c r="S39" i="1"/>
  <c r="R39" i="1" s="1"/>
  <c r="Q39" i="1"/>
  <c r="S38" i="1"/>
  <c r="R38" i="1" s="1"/>
  <c r="Q38" i="1"/>
  <c r="S37" i="1"/>
  <c r="R37" i="1" s="1"/>
  <c r="Q37" i="1"/>
  <c r="T37" i="1" s="1"/>
  <c r="Y37" i="1" s="1"/>
  <c r="S36" i="1"/>
  <c r="R36" i="1" s="1"/>
  <c r="Q36" i="1"/>
  <c r="T36" i="1" s="1"/>
  <c r="Y36" i="1" s="1"/>
  <c r="S35" i="1"/>
  <c r="R35" i="1" s="1"/>
  <c r="Q35" i="1"/>
  <c r="S34" i="1"/>
  <c r="Q34" i="1"/>
  <c r="S33" i="1"/>
  <c r="R33" i="1" s="1"/>
  <c r="Q33" i="1"/>
  <c r="S32" i="1"/>
  <c r="R32" i="1" s="1"/>
  <c r="Q32" i="1"/>
  <c r="S31" i="1"/>
  <c r="Q31" i="1"/>
  <c r="S30" i="1"/>
  <c r="Q30" i="1"/>
  <c r="S29" i="1"/>
  <c r="Q29" i="1"/>
  <c r="S28" i="1"/>
  <c r="R28" i="1" s="1"/>
  <c r="Q28" i="1"/>
  <c r="S27" i="1"/>
  <c r="Q27" i="1"/>
  <c r="S26" i="1"/>
  <c r="Q26" i="1"/>
  <c r="S25" i="1"/>
  <c r="R25" i="1" s="1"/>
  <c r="Q25" i="1"/>
  <c r="S24" i="1"/>
  <c r="R24" i="1"/>
  <c r="Q24" i="1"/>
  <c r="S23" i="1"/>
  <c r="Q23" i="1"/>
  <c r="S22" i="1"/>
  <c r="R22" i="1" s="1"/>
  <c r="Q22" i="1"/>
  <c r="S20" i="1"/>
  <c r="R20" i="1" s="1"/>
  <c r="Q20" i="1"/>
  <c r="S19" i="1"/>
  <c r="R19" i="1" s="1"/>
  <c r="Q19" i="1"/>
  <c r="S18" i="1"/>
  <c r="R18" i="1" s="1"/>
  <c r="Q18" i="1"/>
  <c r="S17" i="1"/>
  <c r="R17" i="1" s="1"/>
  <c r="Q17" i="1"/>
  <c r="S16" i="1"/>
  <c r="R16" i="1" s="1"/>
  <c r="Q16" i="1"/>
  <c r="S14" i="1"/>
  <c r="R14" i="1" s="1"/>
  <c r="Q14" i="1"/>
  <c r="S13" i="1"/>
  <c r="R13" i="1" s="1"/>
  <c r="Q13" i="1"/>
  <c r="S12" i="1"/>
  <c r="R12" i="1" s="1"/>
  <c r="Q12" i="1"/>
  <c r="S11" i="1"/>
  <c r="Q11" i="1"/>
  <c r="S10" i="1"/>
  <c r="R10" i="1" s="1"/>
  <c r="Q10" i="1"/>
  <c r="S9" i="1"/>
  <c r="R9" i="1" s="1"/>
  <c r="Q9" i="1"/>
  <c r="S8" i="1"/>
  <c r="R8" i="1" s="1"/>
  <c r="Q8" i="1"/>
  <c r="S7" i="1"/>
  <c r="Q7" i="1"/>
  <c r="S6" i="1"/>
  <c r="R6" i="1" s="1"/>
  <c r="Q6" i="1"/>
  <c r="S5" i="1"/>
  <c r="R5" i="1" s="1"/>
  <c r="Q5" i="1"/>
  <c r="S4" i="1"/>
  <c r="R4" i="1" s="1"/>
  <c r="Q4" i="1"/>
  <c r="T4" i="1" s="1"/>
  <c r="Y4" i="1" s="1"/>
  <c r="S3" i="1"/>
  <c r="R3" i="1"/>
  <c r="Q3" i="1"/>
  <c r="S2" i="1"/>
  <c r="R2" i="1" s="1"/>
  <c r="Q2" i="1"/>
  <c r="V2" i="1" s="1"/>
  <c r="T13" i="1" l="1"/>
  <c r="Y13" i="1" s="1"/>
  <c r="R11" i="1"/>
  <c r="T16" i="1"/>
  <c r="Y16" i="1" s="1"/>
  <c r="T20" i="1"/>
  <c r="Y20" i="1" s="1"/>
  <c r="T12" i="1"/>
  <c r="Y12" i="1" s="1"/>
  <c r="T17" i="1"/>
  <c r="Y17" i="1" s="1"/>
  <c r="T21" i="1"/>
  <c r="Y21" i="1" s="1"/>
  <c r="T3" i="1"/>
  <c r="Y3" i="1" s="1"/>
  <c r="T35" i="1"/>
  <c r="Y35" i="1" s="1"/>
  <c r="T11" i="1"/>
  <c r="Y11" i="1" s="1"/>
  <c r="T8" i="1"/>
  <c r="Y8" i="1" s="1"/>
  <c r="T32" i="1"/>
  <c r="Y32" i="1" s="1"/>
  <c r="T9" i="1"/>
  <c r="Y9" i="1" s="1"/>
  <c r="T28" i="1"/>
  <c r="Y28" i="1" s="1"/>
  <c r="T24" i="1"/>
  <c r="Y24" i="1" s="1"/>
  <c r="T39" i="1"/>
  <c r="Y39" i="1" s="1"/>
  <c r="T19" i="1"/>
  <c r="Y19" i="1" s="1"/>
  <c r="S47" i="1"/>
  <c r="U48" i="1" s="1"/>
  <c r="T44" i="1"/>
  <c r="Y44" i="1" s="1"/>
  <c r="T18" i="1"/>
  <c r="Y18" i="1" s="1"/>
  <c r="T41" i="1"/>
  <c r="Y41" i="1" s="1"/>
  <c r="T33" i="1"/>
  <c r="Y33" i="1" s="1"/>
  <c r="T25" i="1"/>
  <c r="Y25" i="1" s="1"/>
  <c r="Q47" i="1"/>
  <c r="I50" i="1" s="1"/>
  <c r="T10" i="1"/>
  <c r="Y10" i="1" s="1"/>
  <c r="T2" i="1"/>
  <c r="Y2" i="1" s="1"/>
  <c r="T14" i="1"/>
  <c r="Y14" i="1" s="1"/>
  <c r="T6" i="1"/>
  <c r="Y6" i="1" s="1"/>
  <c r="T46" i="1"/>
  <c r="Y46" i="1" s="1"/>
  <c r="T38" i="1"/>
  <c r="Y38" i="1" s="1"/>
  <c r="T22" i="1"/>
  <c r="Y22" i="1" s="1"/>
  <c r="T5" i="1"/>
  <c r="Y5" i="1" s="1"/>
  <c r="R31" i="1"/>
  <c r="T31" i="1" s="1"/>
  <c r="Y31" i="1" s="1"/>
  <c r="R42" i="1"/>
  <c r="R7" i="1"/>
  <c r="U2" i="1"/>
  <c r="R27" i="1"/>
  <c r="R40" i="1"/>
  <c r="W2" i="1"/>
  <c r="R23" i="1"/>
  <c r="T23" i="1" s="1"/>
  <c r="Y23" i="1" s="1"/>
  <c r="R26" i="1"/>
  <c r="R30" i="1"/>
  <c r="R34" i="1"/>
  <c r="R29" i="1"/>
  <c r="T42" i="1" l="1"/>
  <c r="Y42" i="1" s="1"/>
  <c r="T26" i="1"/>
  <c r="Y26" i="1" s="1"/>
  <c r="T40" i="1"/>
  <c r="Y40" i="1" s="1"/>
  <c r="T30" i="1"/>
  <c r="Y30" i="1" s="1"/>
  <c r="R47" i="1"/>
  <c r="T29" i="1"/>
  <c r="Y29" i="1" s="1"/>
  <c r="T7" i="1"/>
  <c r="Y7" i="1" s="1"/>
  <c r="T27" i="1"/>
  <c r="Y27" i="1" s="1"/>
  <c r="T34" i="1"/>
  <c r="Y34" i="1" s="1"/>
  <c r="V47" i="1"/>
  <c r="W47" i="1" l="1"/>
  <c r="Y47" i="1"/>
</calcChain>
</file>

<file path=xl/sharedStrings.xml><?xml version="1.0" encoding="utf-8"?>
<sst xmlns="http://schemas.openxmlformats.org/spreadsheetml/2006/main" count="259" uniqueCount="178">
  <si>
    <t>Threshold</t>
  </si>
  <si>
    <t>TechID</t>
  </si>
  <si>
    <t>TP</t>
  </si>
  <si>
    <t>FP</t>
  </si>
  <si>
    <t>FN</t>
  </si>
  <si>
    <t>TN</t>
  </si>
  <si>
    <t>AttackTP</t>
  </si>
  <si>
    <t>AttackTN</t>
  </si>
  <si>
    <t>AttackFP</t>
  </si>
  <si>
    <t>AttackFN</t>
  </si>
  <si>
    <t>CountMapping</t>
  </si>
  <si>
    <t>Lpositive</t>
  </si>
  <si>
    <t>LNegatives</t>
  </si>
  <si>
    <t>countLNegatives</t>
  </si>
  <si>
    <t>Mapping</t>
  </si>
  <si>
    <t>T1003</t>
  </si>
  <si>
    <t>T1005</t>
  </si>
  <si>
    <t>T1007</t>
  </si>
  <si>
    <t>T1012</t>
  </si>
  <si>
    <t>T1014</t>
  </si>
  <si>
    <t>T1016</t>
  </si>
  <si>
    <t>T1018</t>
  </si>
  <si>
    <t>T1021</t>
  </si>
  <si>
    <t>T1027</t>
  </si>
  <si>
    <t>T1033</t>
  </si>
  <si>
    <t>T1039</t>
  </si>
  <si>
    <t>T1046</t>
  </si>
  <si>
    <t>T1049</t>
  </si>
  <si>
    <t>T1057</t>
  </si>
  <si>
    <t>T1080</t>
  </si>
  <si>
    <t>T1082</t>
  </si>
  <si>
    <t>T1083</t>
  </si>
  <si>
    <t>T1087</t>
  </si>
  <si>
    <t>T1092</t>
  </si>
  <si>
    <t>T1110</t>
  </si>
  <si>
    <t>T1111</t>
  </si>
  <si>
    <t>T1113</t>
  </si>
  <si>
    <t>T1115</t>
  </si>
  <si>
    <t>T1120</t>
  </si>
  <si>
    <t>T1123</t>
  </si>
  <si>
    <t>T1124</t>
  </si>
  <si>
    <t>T1125</t>
  </si>
  <si>
    <t>T1135</t>
  </si>
  <si>
    <t>T1176</t>
  </si>
  <si>
    <t>T1185</t>
  </si>
  <si>
    <t>T1211</t>
  </si>
  <si>
    <t>T1213</t>
  </si>
  <si>
    <t>T1217</t>
  </si>
  <si>
    <t>T1499</t>
  </si>
  <si>
    <t>T1528</t>
  </si>
  <si>
    <t>T1530</t>
  </si>
  <si>
    <t>T1534</t>
  </si>
  <si>
    <t>T1539</t>
  </si>
  <si>
    <t>T1554</t>
  </si>
  <si>
    <t>T1555</t>
  </si>
  <si>
    <t>T1566</t>
  </si>
  <si>
    <t>T1590</t>
  </si>
  <si>
    <t>T1598</t>
  </si>
  <si>
    <t>T1615</t>
  </si>
  <si>
    <t>T1620</t>
  </si>
  <si>
    <t>['CVE-2021-33080', 'CVE-2005-1835']</t>
  </si>
  <si>
    <t>['CVE-2007-4961', 'CVE-2022-30275', 'CVE-2003-0291', 'CVE-2005-3180', 'CVE-2005-1858', 'CVE-2005-3140', 'CVE-2009-3597', 'CVE-2021-33080', 'CVE-2008-0174', 'CVE-2007-2925', 'CVE-2001-1527', 'CVE-2005-2209', 'CVE-2008-7109', 'CVE-2002-1949', 'CVE-2006-6679', 'CVE-2007-5626', 'CVE-2005-1828', 'CVE-2005-3276', 'CVE-2009-1466', 'CVE-2008-0374', 'CVE-2009-3781', 'CVE-2009-0964', 'CVE-2008-4390', 'CVE-2001-1481', 'CVE-2008-5027', 'CVE-2009-2272']</t>
  </si>
  <si>
    <t>['CVE-2007-1409', 'CVE-2005-1205', 'CVE-2000-1117', 'CVE-2007-5172', 'CVE-2022-0708', 'CVE-2004-0778', 'CVE-2002-0515', 'CVE-2004-2150', 'CVE-2003-0190', 'CVE-2001-1483', 'CVE-2002-1725', 'CVE-2005-0603']</t>
  </si>
  <si>
    <t>['CVE-2006-6679', 'CVE-2008-3424', 'CVE-2009-3597', 'CVE-2008-5027', 'CVE-2007-2925', 'CVE-2008-7109']</t>
  </si>
  <si>
    <t>['CVE-2022-29238', 'CVE-2022-23607']</t>
  </si>
  <si>
    <t>['CVE-2007-1409', 'CVE-2005-1205', 'CVE-2000-1117', 'CVE-2007-5172', 'CVE-2022-0708', 'CVE-2004-0778', 'CVE-2002-0515', 'CVE-2001-1483', 'CVE-2002-1725', 'CVE-2005-0603']</t>
  </si>
  <si>
    <t>['CVE-2007-1409', 'CVE-2005-1205', 'CVE-2002-1725', 'CVE-2000-1117', 'CVE-2007-5172', 'CVE-2004-0778', 'CVE-2003-0190', 'CVE-2001-1483', 'CVE-2002-0515']</t>
  </si>
  <si>
    <t>['CVE-2007-4961', 'CVE-2022-30312', 'CVE-2022-35248', 'CVE-2022-29959', 'CVE-2007-0681']</t>
  </si>
  <si>
    <t>['CVE-2005-1111', 'CVE-2001-0709', 'CVE-2002-0934', 'CVE-1999-0783', 'CVE-2002-1770', 'CVE-2020-9054', 'CVE-2007-1253', 'CVE-2003-1233', 'CVE-2005-3302', 'CVE-2001-1042', 'CVE-2005-1921', 'CVE-2003-0517', 'CVE-2002-0725', 'CVE-2001-1043', 'CVE-2000-0342', 'CVE-2020-3161', 'CVE-2005-1894', 'CVE-2005-1876', 'CVE-2006-3790', 'CVE-2015-3629', 'CVE-2022-29238', 'CVE-2002-0802', 'CVE-2008-5071', 'CVE-2005-1527', 'CVE-2020-13927', 'CVE-2008-3177', 'CVE-2008-4114', 'CVE-2006-3617', 'CVE-2022-45918', 'CVE-2008-3660', 'CVE-2008-2252', 'CVE-2008-5285', 'CVE-2021-30860', 'CVE-2007-6652', 'CVE-2005-1916', 'CVE-2004-1603', 'CVE-2005-2498', 'CVE-2008-3680', 'CVE-2008-2374', 'CVE-2020-27833', 'CVE-2003-0844', 'CVE-2020-8218', 'CVE-2002-1753', 'CVE-2005-1880', 'CVE-2021-21220', 'CVE-2022-23607', 'CVE-2001-1471', 'CVE-2022-36069', 'CVE-2002-1750', 'CVE-2021-37147', 'CVE-1999-1125', 'CVE-2003-0332', 'CVE-2021-37415', 'CVE-2005-1879', 'CVE-2022-24985', 'CVE-2001-1494', 'CVE-2003-1026', 'CVE-2005-2263', 'CVE-2021-21972', 'CVE-2004-0217', 'CVE-2003-0395', 'CVE-2003-0578', 'CVE-2004-1901', 'CVE-2008-5563', 'CVE-2001-1386', 'CVE-2007-2713', 'CVE-2008-3477', 'CVE-2008-3812', 'CVE-2005-2837', 'CVE-2020-15811', 'CVE-2022-2054', 'CVE-2008-3494', 'CVE-2022-30877', 'CVE-2000-1178', 'CVE-2002-1752', 'CVE-2003-0282', 'CVE-2021-22204', 'CVE-2006-6658', 'CVE-2005-0824', 'CVE-2010-4624', 'CVE-2000-0972', 'CVE-2005-0587', 'CVE-2004-0689', 'CVE-2002-1688', 'CVE-2021-44228', 'CVE-1999-1386', 'CVE-2021-22205', 'CVE-2002-0793', 'CVE-2021-21272', 'CVE-2002-0495', 'CVE-2002-0433', 'CVE-2020-3452']</t>
  </si>
  <si>
    <t>['CVE-2007-1409', 'CVE-2005-1205', 'CVE-2000-1117', 'CVE-2007-5172', 'CVE-2022-0708', 'CVE-2001-1528', 'CVE-2004-0778', 'CVE-2002-0515', 'CVE-2004-2150', 'CVE-2003-0190', 'CVE-2001-1483', 'CVE-2008-2049', 'CVE-2002-1725', 'CVE-2005-0603']</t>
  </si>
  <si>
    <t>['CVE-2005-1835']</t>
  </si>
  <si>
    <t>['CVE-2007-1409', 'CVE-2005-1205', 'CVE-2002-1725', 'CVE-2000-1117', 'CVE-2004-0778', 'CVE-2001-1483', 'CVE-2002-0515']</t>
  </si>
  <si>
    <t>['CVE-2007-1409', 'CVE-2005-1205', 'CVE-2000-1117', 'CVE-2007-5172', 'CVE-2022-0708', 'CVE-2004-0778', 'CVE-2002-0515', 'CVE-2004-2150', 'CVE-2001-1483', 'CVE-2008-2049', 'CVE-2002-1725', 'CVE-2005-0603']</t>
  </si>
  <si>
    <t>['CVE-2007-1409', 'CVE-2005-1205', 'CVE-2000-1117', 'CVE-2004-0778', 'CVE-2001-1483', 'CVE-2008-2049', 'CVE-2002-1725']</t>
  </si>
  <si>
    <t>[]</t>
  </si>
  <si>
    <t>['CVE-2022-29238', 'CVE-2021-21972', 'CVE-2022-24985']</t>
  </si>
  <si>
    <t>['CVE-2007-1409', 'CVE-2005-1205', 'CVE-2000-1117', 'CVE-2005-0918', 'CVE-2022-0708', 'CVE-2004-2252', 'CVE-2004-0778', 'CVE-2001-1483']</t>
  </si>
  <si>
    <t>['CVE-2003-1035', 'CVE-2007-5544', 'CVE-2007-5172', 'CVE-2005-1697', 'CVE-2007-1409', 'CVE-2009-3482', 'CVE-2005-1205', 'CVE-2005-1892', 'CVE-2009-3597', 'CVE-2007-2925', 'CVE-2001-1483', 'CVE-2005-1827', 'CVE-2008-7109', 'CVE-2002-1713', 'CVE-2008-6123', 'CVE-2009-0115', 'CVE-2002-1798', 'CVE-2009-3489', 'CVE-2006-6679', 'CVE-2005-1688', 'CVE-2000-1117', 'CVE-2007-6033', 'CVE-2022-0708', 'CVE-2004-0778', 'CVE-2002-1725', 'CVE-2005-1698', 'CVE-2022-29527', 'CVE-2000-1179', 'CVE-2008-0322', 'CVE-2022-29238', 'CVE-2009-3781', 'CVE-2008-5027', 'CVE-2005-0603']</t>
  </si>
  <si>
    <t>['CVE-2007-1409', 'CVE-2005-1205', 'CVE-2000-1117', 'CVE-2007-5172', 'CVE-2022-0708', 'CVE-2004-0778', 'CVE-2004-2150', 'CVE-2003-0190', 'CVE-2001-1483', 'CVE-2008-2049', 'CVE-2002-1725', 'CVE-2005-0603']</t>
  </si>
  <si>
    <t>['CVE-2020-15483', 'CVE-2020-9285', 'CVE-2022-38399']</t>
  </si>
  <si>
    <t>['CVE-2019-0039', 'CVE-2002-1739', 'CVE-1999-1152', 'CVE-2005-0408', 'CVE-1999-1324', 'CVE-2008-4905', 'CVE-2002-1657', 'CVE-2022-31204', 'CVE-2001-1546', 'CVE-2002-1910', 'CVE-2002-1682', 'CVE-2002-1872', 'CVE-2005-3435', 'CVE-2022-29959']</t>
  </si>
  <si>
    <t>['CVE-2007-4961', 'CVE-2008-6828', 'CVE-2007-5172', 'CVE-2021-25476', 'CVE-2002-0515', 'CVE-2009-0152', 'CVE-2007-1409', 'CVE-2008-0174', 'CVE-2004-2150', 'CVE-2009-1603', 'CVE-2003-0190', 'CVE-2001-1483', 'CVE-2008-4638', 'CVE-2008-4122', 'CVE-2002-1949', 'CVE-2007-5626', 'CVE-2008-3289', 'CVE-2000-1117', 'CVE-2007-5778', 'CVE-2022-0708', 'CVE-2004-0778', 'CVE-2008-1567', 'CVE-2004-1852', 'CVE-2009-1466', 'CVE-2008-0374', 'CVE-2008-6157', 'CVE-2008-4390', 'CVE-2001-1528', 'CVE-2009-2272', 'CVE-2007-4786']</t>
  </si>
  <si>
    <t>['CVE-2001-1480', 'CVE-2002-1981', 'CVE-2002-1145', 'CVE-2002-1671', 'CVE-2002-2042', 'CVE-2000-0506', 'CVE-2000-0315']</t>
  </si>
  <si>
    <t>['CVE-2001-1480', 'CVE-2001-1551', 'CVE-2005-1816', 'CVE-2005-2027', 'CVE-2004-0380', 'CVE-2000-1212', 'CVE-2002-1154', 'CVE-2002-1981', 'CVE-2002-1145', 'CVE-2002-1671', 'CVE-2002-2042', 'CVE-2000-0506', 'CVE-2004-2204', 'CVE-2005-2173', 'CVE-2000-0315', 'CVE-2001-1166']</t>
  </si>
  <si>
    <t>['CVE-2008-4638', 'CVE-2007-1409', 'CVE-2005-1205', 'CVE-2000-1117', 'CVE-2007-5172', 'CVE-2022-0708', 'CVE-2004-0778', 'CVE-2004-2150', 'CVE-2003-0190', 'CVE-2001-1483', 'CVE-2008-2049', 'CVE-2002-1725', 'CVE-2005-0603']</t>
  </si>
  <si>
    <t>['CVE-2001-1551', 'CVE-2001-1480', 'CVE-2005-2027', 'CVE-2004-0380', 'CVE-2000-1212', 'CVE-2002-1154', 'CVE-2002-1981', 'CVE-2002-1145', 'CVE-2002-1671', 'CVE-2002-2042', 'CVE-2000-0506', 'CVE-2004-2204', 'CVE-2005-2173', 'CVE-2000-0315']</t>
  </si>
  <si>
    <t>['CVE-2007-1409', 'CVE-2005-1205', 'CVE-2002-1725', 'CVE-2000-1117', 'CVE-2007-5172', 'CVE-2004-0778', 'CVE-2004-2150', 'CVE-2003-0190', 'CVE-2001-1483', 'CVE-2008-2049', 'CVE-2002-0515']</t>
  </si>
  <si>
    <t>['CVE-2007-1409', 'CVE-2005-1205', 'CVE-2000-1117', 'CVE-2002-1981', 'CVE-2002-1145', 'CVE-2002-1671', 'CVE-2000-0506', 'CVE-2004-0778', 'CVE-2005-2173', 'CVE-2001-1483', 'CVE-2000-0315', 'CVE-2002-1725']</t>
  </si>
  <si>
    <t>['CVE-2002-1707', 'CVE-2004-0127', 'CVE-2005-3335', 'CVE-2004-0285', 'CVE-2010-2076', 'CVE-2004-0068']</t>
  </si>
  <si>
    <t>['CVE-2008-3324', 'CVE-2021-34523', 'CVE-2022-30034', 'CVE-2021-22909', 'CVE-2022-30317', 'CVE-2020-0688', 'CVE-2022-36436', 'CVE-2009-2213', 'CVE-2021-37415', 'CVE-2009-3232', 'CVE-2022-33139', 'CVE-2022-30313', 'CVE-2021-35395', 'CVE-2022-35248', 'CVE-2001-1125', 'CVE-2005-3435', 'CVE-2021-21972', 'CVE-2009-3107', 'CVE-2022-29952', 'CVE-2009-3421', 'CVE-2017-14623', 'CVE-2022-29951', 'CVE-2009-1048', 'CVE-2002-0671', 'CVE-2020-10148', 'CVE-2020-12812', 'CVE-2019-9534', 'CVE-2009-2382', 'CVE-2008-3438', 'CVE-2009-2168']</t>
  </si>
  <si>
    <t>['CVE-2009-3781', 'CVE-2022-30267', 'CVE-2009-3597', 'CVE-2008-5027']</t>
  </si>
  <si>
    <t>['CVE-2007-1409', 'CVE-2005-1205', 'CVE-2000-1117', 'CVE-2007-5172', 'CVE-2022-0708', 'CVE-2004-0778', 'CVE-2003-0190', 'CVE-2001-1483', 'CVE-2008-2049', 'CVE-2002-1725', 'CVE-2005-0603']</t>
  </si>
  <si>
    <t>['CVE-2001-0830', 'CVE-2002-0051', 'CVE-2020-3566', 'CVE-2009-2874', 'CVE-2006-4342', 'CVE-2002-1372', 'CVE-2009-2726', 'CVE-2007-0897', 'CVE-2020-7218', 'CVE-2006-2374', 'CVE-2006-2275', 'CVE-2009-4017', 'CVE-2000-1198', 'CVE-2004-0174', 'CVE-1999-1127', 'CVE-2009-1928', 'CVE-2009-2540', 'CVE-2021-1782', 'CVE-2008-2121', 'CVE-2002-1914', 'CVE-2008-5180', 'CVE-2002-1915', 'CVE-2008-1700', 'CVE-2009-2054', 'CVE-2001-0682', 'CVE-2002-1850', 'CVE-2009-2857', 'CVE-2009-4272', 'CVE-2005-3847', 'CVE-2009-1243', 'CVE-2009-2299', 'CVE-2005-3106', 'CVE-2009-1388', 'CVE-2008-4302', 'CVE-2009-1961', 'CVE-1999-1476', 'CVE-2002-1869', 'CVE-2009-0935', 'CVE-2000-0338']</t>
  </si>
  <si>
    <t>['CVE-2008-1319', 'CVE-2008-5642', 'CVE-2003-0981', 'CVE-2008-4752', 'CVE-2007-0164', 'CVE-2006-6994', 'CVE-2000-1218', 'CVE-2002-0367', 'CVE-2005-1787', 'CVE-2003-0174', 'CVE-2008-5125', 'CVE-2004-1611', 'CVE-2022-33139', 'CVE-2008-5065', 'CVE-2002-1730', 'CVE-2007-4432', 'CVE-2022-21668', 'CVE-1999-1549', 'CVE-2005-1708', 'CVE-2001-1452', 'CVE-2002-2054', 'CVE-2000-0102', 'CVE-2006-7191', 'CVE-1999-0073', 'CVE-2022-30319', 'CVE-2000-0253', 'CVE-2002-2064', 'CVE-2004-0261', 'CVE-2009-1048', 'CVE-2005-0877', 'CVE-2007-0100', 'CVE-2008-5738', 'CVE-2018-1000613', 'CVE-2005-2188', 'CVE-2007-0163', 'CVE-2002-1734']</t>
  </si>
  <si>
    <t>['CVE-2005-0590', 'CVE-2002-0197', 'CVE-2004-2219', 'CVE-2004-1104', 'CVE-2005-2274', 'CVE-2004-0537', 'CVE-2004-0761', 'CVE-2005-1575', 'CVE-2002-0722', 'CVE-2001-0398', 'CVE-2005-0831', 'CVE-2003-1025', 'CVE-2001-1410']</t>
  </si>
  <si>
    <t>['CVE-2000-1234', 'CVE-2008-1284', 'CVE-2006-6994', 'CVE-2000-1218', 'CVE-2008-6828', 'CVE-2005-1787', 'CVE-2020-9054', 'CVE-2004-1611', 'CVE-2002-1730', 'CVE-2009-0152', 'CVE-2008-5305', 'CVE-2022-21668', 'CVE-2005-1708', 'CVE-2000-0926', 'CVE-2005-1682', 'CVE-2000-0101', 'CVE-2005-2160', 'CVE-2020-3161', 'CVE-2006-3790', 'CVE-2008-6157', 'CVE-2008-3177', 'CVE-2008-4114', 'CVE-2002-1800', 'CVE-2007-0100', 'CVE-2021-41084', 'CVE-2008-5642', 'CVE-2022-45918', 'CVE-2008-4752', 'CVE-2008-3660', 'CVE-2008-2252', 'CVE-2008-5285', 'CVE-2021-30860', 'CVE-2002-0367', 'CVE-2008-5784', 'CVE-2003-0174', 'CVE-2007-3409', 'CVE-2006-5525', 'CVE-2021-30663', 'CVE-2000-0102', 'CVE-2008-3680', 'CVE-2008-2374', 'CVE-2008-4122', 'CVE-2002-1949', 'CVE-2008-1303', 'CVE-2001-1537', 'CVE-2004-1656', 'CVE-2007-5778', 'CVE-2008-2309', 'CVE-2002-2064', 'CVE-2008-3843', 'CVE-2004-1852', 'CVE-2021-21220', 'CVE-2008-0306', 'CVE-2009-1048', 'CVE-2005-0877', 'CVE-2009-0964', 'CVE-2020-3580', 'CVE-2007-5893', 'CVE-2008-1440', 'CVE-2021-37147', 'CVE-2008-5738', 'CVE-2007-4786', 'CVE-2008-1319', 'CVE-2003-0981', 'CVE-2007-4961', 'CVE-2004-2146', 'CVE-2005-1784', 'CVE-2008-5125', 'CVE-2005-2314', 'CVE-2008-5065', 'CVE-2008-3464', 'CVE-2002-1880', 'CVE-1999-1549', 'CVE-2001-1452', 'CVE-2008-1738', 'CVE-2006-6870', 'CVE-1999-0073', 'CVE-2005-2428', 'CVE-2008-0600', 'CVE-2005-1951', 'CVE-2008-5563', 'CVE-2002-0108', 'CVE-2008-3477', 'CVE-2008-3812', 'CVE-2020-15811', 'CVE-2008-3494', 'CVE-2008-4390', 'CVE-2000-0254', 'CVE-2018-1000613', 'CVE-2004-0261', 'CVE-2008-3174', 'CVE-2007-0164', 'CVE-2018-12116', 'CVE-2008-3571', 'CVE-2022-33139', 'CVE-2006-6658', 'CVE-2007-4432', 'CVE-2005-3140', 'CVE-2008-0174', 'CVE-2002-2054', 'CVE-2000-0758', 'CVE-2008-2223', 'CVE-2009-1603', 'CVE-2006-7191', 'CVE-2004-2512', 'CVE-2007-5626', 'CVE-2008-3289', 'CVE-2005-1652', 'CVE-2022-30319', 'CVE-2008-1737', 'CVE-2000-0253', 'CVE-2008-1567', 'CVE-2009-1466', 'CVE-2008-0374', 'CVE-2005-2060', 'CVE-2021-22205', 'CVE-2007-2442', 'CVE-2008-1625', 'CVE-2005-2188', 'CVE-2020-3452', 'CVE-2009-2272', 'CVE-2007-0163', 'CVE-2002-1734', 'CVE-2001-1536']</t>
  </si>
  <si>
    <t>['CVE-2009-0115', 'CVE-2022-29527', 'CVE-2005-4868', 'CVE-2009-3489', 'CVE-2008-0322', 'CVE-2009-3482', 'CVE-2007-5544', 'CVE-2009-3289', 'CVE-2009-3611', 'CVE-2007-6033', 'CVE-2020-15708', 'CVE-2009-0141', 'CVE-2004-1714', 'CVE-2001-0006', 'CVE-2009-3897', 'CVE-2008-0662', 'CVE-2009-1073', 'CVE-2002-0969']</t>
  </si>
  <si>
    <t>['CVE-2001-1410', 'CVE-2002-0197', 'CVE-2005-2274', 'CVE-2004-1104', 'CVE-2005-0144', 'CVE-2005-2271', 'CVE-2005-0243', 'CVE-2005-1575', 'CVE-2002-0722', 'CVE-2005-0143', 'CVE-2003-1025', 'CVE-2004-2219', 'CVE-2004-2530', 'CVE-2005-2273', 'CVE-2005-0590', 'CVE-2004-2227', 'CVE-2004-0761', 'CVE-2001-0398', 'CVE-2005-0831']</t>
  </si>
  <si>
    <t>['CVE-2007-1409', 'CVE-2005-1205', 'CVE-2002-1725', 'CVE-2000-1117', 'CVE-2007-5172', 'CVE-2022-0708', 'CVE-2004-0778', 'CVE-2004-2150', 'CVE-2001-1483', 'CVE-2002-0515', 'CVE-2005-0603']</t>
  </si>
  <si>
    <t>['CVE-2001-1410', 'CVE-2002-0197', 'CVE-2005-0144', 'CVE-2004-1104', 'CVE-2004-0537', 'CVE-2005-0243', 'CVE-2005-1575', 'CVE-2002-0722', 'CVE-2004-1451', 'CVE-2005-0143', 'CVE-2003-1025', 'CVE-2005-0593', 'CVE-2004-2219', 'CVE-2004-2530', 'CVE-2005-2273', 'CVE-2005-0590', 'CVE-2004-2227', 'CVE-2004-0761', 'CVE-2001-0398', 'CVE-2005-0831']</t>
  </si>
  <si>
    <t>['CVE-2007-1409', 'CVE-2005-1205', 'CVE-2000-1117', 'CVE-2007-5172', 'CVE-2022-0708', 'CVE-2004-0778', 'CVE-2001-1483', 'CVE-2008-2049', 'CVE-2002-1725', 'CVE-2005-0603']</t>
  </si>
  <si>
    <t>['CVE-2002-1707', 'CVE-2002-1704', 'CVE-2005-3335', 'CVE-2004-0285', 'CVE-2010-2076', 'CVE-2005-2086', 'CVE-2005-2154', 'CVE-2004-0030', 'CVE-2004-0068', 'CVE-2005-1681']</t>
  </si>
  <si>
    <t>['CVE-2007-4961', 'CVE-2022-30275', 'CVE-1999-1152', 'CVE-2007-0164', 'CVE-2022-30018', 'CVE-2004-1602', 'CVE-2002-0367', 'CVE-2002-1872', 'CVE-2005-0408', 'CVE-2007-0681', 'CVE-2001-1291', 'CVE-2009-3482', 'CVE-2005-1708', 'CVE-2001-1550', 'CVE-2006-7142', 'CVE-2008-0174', 'CVE-2005-3435', 'CVE-2022-29959', 'CVE-2001-1483', 'CVE-2008-7109', 'CVE-2006-6679', 'CVE-2007-5626', 'CVE-2008-3289', 'CVE-1999-1324', 'CVE-2022-31204', 'CVE-2010-2772', 'CVE-2007-5778', 'CVE-2008-2369', 'CVE-2002-1739', 'CVE-2022-30312', 'CVE-2008-0166', 'CVE-2022-29960', 'CVE-2009-0964', 'CVE-2008-5027', 'CVE-2005-2188']</t>
  </si>
  <si>
    <t>['CVE-2007-5544', 'CVE-2008-2252', 'CVE-2004-2252', 'CVE-2005-1697', 'CVE-2007-1409', 'CVE-2009-3482', 'CVE-2005-1205', 'CVE-2005-1892', 'CVE-2001-1452', 'CVE-2002-2094', 'CVE-2001-1483', 'CVE-2005-1835', 'CVE-2008-4638', 'CVE-2003-0844', 'CVE-2005-1688', 'CVE-2002-0725', 'CVE-2000-1117', 'CVE-2010-2772', 'CVE-2004-0778', 'CVE-2000-0506', 'CVE-2022-36349', 'CVE-2005-1698', 'CVE-2000-1179', 'CVE-2005-0918']</t>
  </si>
  <si>
    <t>['CVE-2022-36349', 'CVE-2005-1688', 'CVE-2002-1915', 'CVE-2002-1981', 'CVE-2002-1145', 'CVE-2009-3597', 'CVE-2005-0918', 'CVE-2021-33080', 'CVE-2004-2252', 'CVE-2008-1737', 'CVE-2000-0506', 'CVE-2008-5027', 'CVE-2005-1650', 'CVE-2009-2282', 'CVE-2000-0338']</t>
  </si>
  <si>
    <t>['CVE-2007-5172', 'CVE-2000-1218', 'CVE-2005-1205']</t>
  </si>
  <si>
    <t>['CVE-2009-0115', 'CVE-2009-3482', 'CVE-2002-0725', 'CVE-2005-0918', 'CVE-2004-0778', 'CVE-2003-1233']</t>
  </si>
  <si>
    <t>['CVE-2001-1387', 'CVE-2002-1981', 'CVE-2005-0918', 'CVE-2021-33080', 'CVE-2000-0506', 'CVE-2001-0860', 'CVE-2000-0315']</t>
  </si>
  <si>
    <t>['CVE-2008-6123', 'CVE-2005-1698', 'CVE-2005-1688', 'CVE-2000-1218', 'CVE-2000-1221', 'CVE-2006-1126', 'CVE-2002-1981', 'CVE-2001-1452', 'CVE-2005-1892', 'CVE-2005-0918', 'CVE-2002-2094', 'CVE-2004-2252', 'CVE-2000-0506', 'CVE-2002-0018', 'CVE-2000-0315', 'CVE-2004-0243']</t>
  </si>
  <si>
    <t>['CVE-1999-0073', 'CVE-2008-2433', 'CVE-2007-1409', 'CVE-2008-0961', 'CVE-2006-6679', 'CVE-2008-5180', 'CVE-2008-0087', 'CVE-2008-0166', 'CVE-2005-1205', 'CVE-2004-1104', 'CVE-2009-2213', 'CVE-2008-0174', 'CVE-2005-2188', 'CVE-2008-5027', 'CVE-2008-5738', 'CVE-2001-1483', 'CVE-2005-1794', 'CVE-2008-2369']</t>
  </si>
  <si>
    <t>['CVE-2005-1688', 'CVE-2009-3482', 'CVE-2007-0164', 'CVE-2000-1117']</t>
  </si>
  <si>
    <t>['CVE-2009-0115', 'CVE-2004-0294', 'CVE-2003-0981', 'CVE-2005-1688', 'CVE-2009-3482', 'CVE-2004-1602', 'CVE-2002-1981', 'CVE-2005-0918', 'CVE-2021-33080', 'CVE-2007-5778', 'CVE-2000-0506', 'CVE-2008-1737', 'CVE-2005-2188', 'CVE-2009-2272', 'CVE-2005-1650', 'CVE-2009-2282']</t>
  </si>
  <si>
    <t>['CVE-2007-5544', 'CVE-2004-1602', 'CVE-2005-1697', 'CVE-2007-1409', 'CVE-2009-3482', 'CVE-2005-1205', 'CVE-2001-1042', 'CVE-2005-1892', 'CVE-2001-1452', 'CVE-2002-1145', 'CVE-2008-0174', 'CVE-2007-2925', 'CVE-2005-3435', 'CVE-2001-1483', 'CVE-2002-1798', 'CVE-2002-1949', 'CVE-2005-1688', 'CVE-2007-5626', 'CVE-2002-0725', 'CVE-2000-1117', 'CVE-2002-1981', 'CVE-2002-1671', 'CVE-2007-6033', 'CVE-2010-2772', 'CVE-2004-0778', 'CVE-2000-0506', 'CVE-2008-2049', 'CVE-2002-1725', 'CVE-2005-1698', 'CVE-2000-1179', 'CVE-2009-3781']</t>
  </si>
  <si>
    <t>['CVE-1999-0168', 'CVE-2003-0981', 'CVE-2000-1221', 'CVE-2004-2252', 'CVE-2004-0174', 'CVE-2005-1892', 'CVE-2002-1145', 'CVE-2001-1452', 'CVE-2008-2121', 'CVE-2001-0860', 'CVE-2008-6123', 'CVE-2005-1688', 'CVE-2002-1915', 'CVE-2006-1126', 'CVE-2002-1981', 'CVE-2000-0506', 'CVE-2002-1484', 'CVE-2005-1698', 'CVE-2001-0908', 'CVE-2001-1488', 'CVE-2005-2188', 'CVE-2004-0892']</t>
  </si>
  <si>
    <t>['CVE-2002-1484', 'CVE-2008-6123', 'CVE-2005-1698', 'CVE-2003-0981', 'CVE-2001-0908', 'CVE-2005-1688', 'CVE-2001-1387', 'CVE-2004-1602', 'CVE-2002-1981', 'CVE-2002-1145', 'CVE-2002-1671', 'CVE-2001-1452', 'CVE-2004-2252', 'CVE-2000-0506', 'CVE-2005-2188', 'CVE-2000-0315']</t>
  </si>
  <si>
    <t>['CVE-2005-1688', 'CVE-2009-3482', 'CVE-2004-1602', 'CVE-2002-1981', 'CVE-2002-1145', 'CVE-2005-0918', 'CVE-2002-2042', 'CVE-2008-5027']</t>
  </si>
  <si>
    <t>['CVE-2004-0380', 'CVE-2003-0001', 'CVE-2007-5544', 'CVE-2002-1752', 'CVE-2002-1770', 'CVE-2020-9054', 'CVE-2007-1253', 'CVE-2006-4308', 'CVE-2005-1879', 'CVE-2005-1916', 'CVE-2004-0068', 'CVE-2007-1409', 'CVE-2009-3482', 'CVE-2000-1212', 'CVE-2005-1205', 'CVE-2001-1042', 'CVE-2005-1892', 'CVE-2002-1145', 'CVE-2001-1452', 'CVE-2005-0243', 'CVE-2001-1125', 'CVE-2002-0722', 'CVE-2022-29519', 'CVE-2005-3435', 'CVE-2003-1026', 'CVE-2001-1483', 'CVE-2005-1835', 'CVE-2004-0217', 'CVE-2003-0844', 'CVE-2005-1688', 'CVE-2002-0725', 'CVE-2002-1753', 'CVE-2006-1126', 'CVE-2000-1117', 'CVE-2005-0587', 'CVE-2002-1981', 'CVE-2007-6033', 'CVE-2003-0578', 'CVE-2002-1671', 'CVE-2010-2772', 'CVE-2004-0778', 'CVE-2000-0506', 'CVE-2017-4015', 'CVE-2000-0944', 'CVE-2005-2173', 'CVE-2005-1698', 'CVE-2002-0793', 'CVE-2015-3629', 'CVE-2009-3781', 'CVE-2002-1750', 'CVE-2002-2042', 'CVE-2009-3897', 'CVE-2001-0398', 'CVE-2000-0315']</t>
  </si>
  <si>
    <t>['CVE-2008-5563', 'CVE-2021-33080']</t>
  </si>
  <si>
    <t>['CVE-2002-0725', 'CVE-2002-1671', 'CVE-2005-0918', 'CVE-2002-2094', 'CVE-2000-0506']</t>
  </si>
  <si>
    <t>['CVE-2004-0294', 'CVE-2022-29527', 'CVE-2003-0981', 'CVE-2007-4961', 'CVE-2005-1688', 'CVE-2004-1602', 'CVE-2005-2188', 'CVE-2005-1650', 'CVE-2007-0681', 'CVE-2003-1025']</t>
  </si>
  <si>
    <t>['CVE-2005-1688', 'CVE-2000-1221', 'CVE-2005-1892', 'CVE-2001-1452', 'CVE-2002-0018', 'CVE-2004-0892']</t>
  </si>
  <si>
    <t>['CVE-2001-1483', 'CVE-2005-2188']</t>
  </si>
  <si>
    <t>['CVE-2005-2188']</t>
  </si>
  <si>
    <t>['CVE-2007-0164', 'CVE-2003-0981', 'CVE-2007-0163']</t>
  </si>
  <si>
    <t>['CVE-2005-1698', 'CVE-2003-0981', 'CVE-2007-5544', 'CVE-2009-3482', 'CVE-2009-3289', 'CVE-2005-3276']</t>
  </si>
  <si>
    <t>['CVE-2021-33080']</t>
  </si>
  <si>
    <t>['CVE-2002-1869']</t>
  </si>
  <si>
    <t>['CVE-2005-0918', 'CVE-2021-33080', 'CVE-2004-1602']</t>
  </si>
  <si>
    <t>['CVE-2008-4390', 'CVE-2001-1483', 'CVE-2001-1410']</t>
  </si>
  <si>
    <t>['CVE-2005-1688', 'CVE-2007-6033', 'CVE-2022-29959', 'CVE-2005-1835']</t>
  </si>
  <si>
    <t>['CVE-2021-21220', 'CVE-2007-1409', 'CVE-2009-3482', 'CVE-2000-1117', 'CVE-2005-0587', 'CVE-2008-5748', 'CVE-2004-0778', 'CVE-2005-2188', 'CVE-2002-1688', 'CVE-2005-2263', 'CVE-2008-3438', 'CVE-2001-1483', 'CVE-2001-1410']</t>
  </si>
  <si>
    <t>['CVE-2008-5642', 'CVE-2003-0981', 'CVE-2007-4961', 'CVE-2007-0164', 'CVE-2008-4752', 'CVE-2000-1218', 'CVE-2005-0144', 'CVE-2008-1284', 'CVE-2008-2252', 'CVE-2004-1104', 'CVE-2008-6828', 'CVE-2004-2146', 'CVE-2008-5784', 'CVE-2008-5125', 'CVE-2005-2314', 'CVE-2008-3464', 'CVE-2008-5065', 'CVE-2006-6658', 'CVE-2009-0152', 'CVE-2007-1409', 'CVE-2007-4432', 'CVE-2015-1241', 'CVE-2002-1880', 'CVE-2009-3482', 'CVE-1999-1549', 'CVE-2005-1205', 'CVE-2001-1452', 'CVE-2008-1738', 'CVE-2007-4786', 'CVE-2008-0174', 'CVE-2002-1145', 'CVE-2002-2054', 'CVE-2008-3680', 'CVE-2017-5697', 'CVE-2001-1483', 'CVE-2004-2512', 'CVE-2005-0593', 'CVE-2008-4122', 'CVE-2006-6679', 'CVE-2008-3289', 'CVE-2005-1951', 'CVE-2004-1656', 'CVE-2005-0587', 'CVE-2008-5563', 'CVE-2002-0108', 'CVE-2020-3161', 'CVE-2007-5778', 'CVE-2004-0778', 'CVE-2008-1737', 'CVE-2002-1688', 'CVE-2002-2064', 'CVE-2000-0253', 'CVE-2021-21220', 'CVE-2005-2060', 'CVE-2008-3477', 'CVE-2022-23607', 'CVE-2020-15811', 'CVE-2008-3494', 'CVE-2020-3580', 'CVE-2007-5893', 'CVE-2008-3177', 'CVE-2009-0964', 'CVE-2021-37147', 'CVE-2004-0761', 'CVE-2005-2188', 'CVE-2018-1000613', 'CVE-2008-5027', 'CVE-2020-3452', 'CVE-2008-5738', 'CVE-2007-0100', 'CVE-2007-0163', 'CVE-2002-1734', 'CVE-2001-1410']</t>
  </si>
  <si>
    <t>['CVE-2009-3482']</t>
  </si>
  <si>
    <t>['CVE-2022-36069']</t>
  </si>
  <si>
    <t>['CVE-2022-23607', 'CVE-2003-0981', 'CVE-2005-1688', 'CVE-2007-0164', 'CVE-2007-5778', 'CVE-2021-33080', 'CVE-2002-1688', 'CVE-2007-0163', 'CVE-2005-1835']</t>
  </si>
  <si>
    <t>['CVE-2001-1483', 'CVE-2020-3580', 'CVE-2005-1892', 'CVE-2001-1452', 'CVE-2020-3161', 'CVE-2001-0860', 'CVE-2004-0892']</t>
  </si>
  <si>
    <t>['CVE-2008-3464', 'CVE-2022-29527', 'CVE-2008-2433', 'CVE-2020-7010', 'CVE-2006-6679', 'CVE-2009-3482', 'CVE-2008-6828', 'CVE-2005-0496', 'CVE-2009-0964', 'CVE-2007-2925', 'CVE-2022-24730', 'CVE-2009-1466']</t>
  </si>
  <si>
    <t>['CVE-2021-22909', 'CVE-2020-0688', 'CVE-2022-36436', 'CVE-2008-0662', 'CVE-2009-3232', 'CVE-2007-0681', 'CVE-2008-2433', 'CVE-2015-1241', 'CVE-2009-3482', 'CVE-2022-35248', 'CVE-2005-3435', 'CVE-2001-1483', 'CVE-2009-2367', 'CVE-2005-0593', 'CVE-2006-6679', 'CVE-2002-1688', 'CVE-2017-14623', 'CVE-2022-29951', 'CVE-2022-23607', 'CVE-2002-0671', 'CVE-2020-10148', 'CVE-2009-2382', 'CVE-2007-6013', 'CVE-2008-3438', 'CVE-2009-2168', 'CVE-2001-1410']</t>
  </si>
  <si>
    <t>['CVE-2008-3324', 'CVE-2001-0908', 'CVE-2005-1688', 'CVE-2008-3289', 'CVE-2001-1452', 'CVE-2002-0018', 'CVE-2001-0860']</t>
  </si>
  <si>
    <t>['CVE-2008-6828', 'CVE-2022-29960', 'CVE-2009-0964', 'CVE-2006-7142', 'CVE-2009-3597', 'CVE-2010-2772', 'CVE-2007-5778', 'CVE-2008-0174', 'CVE-2005-2160', 'CVE-2022-29959', 'CVE-2001-1483', 'CVE-2001-1527']</t>
  </si>
  <si>
    <t>['CVE-2005-1688', 'CVE-2007-1409']</t>
  </si>
  <si>
    <t>['CVE-2005-1698', 'CVE-2003-0981', 'CVE-2001-1387', 'CVE-2000-1218', 'CVE-2002-0208', 'CVE-2004-1602', 'CVE-2005-1892', 'CVE-2001-1452', 'CVE-2002-1981', 'CVE-2002-0018', 'CVE-2004-2252', 'CVE-2004-0892', 'CVE-2003-0078']</t>
  </si>
  <si>
    <t>['CVE-2002-1981']</t>
  </si>
  <si>
    <t>['CVE-2020-8218', 'CVE-2005-1876', 'CVE-2005-1894']</t>
  </si>
  <si>
    <t>['CVE-2020-12926', 'CVE-2022-31162', 'CVE-2019-8575', 'CVE-2021-33080', 'CVE-2005-1835']</t>
  </si>
  <si>
    <t>['CVE-2007-4961', 'CVE-2022-30275', 'CVE-2003-0001', 'CVE-2008-6828', 'CVE-2009-2213', 'CVE-2002-2077', 'CVE-2003-0291', 'CVE-2005-3623', 'CVE-2001-1536', 'CVE-2009-2282', 'CVE-2005-3180', 'CVE-2009-0152', 'CVE-2008-4577', 'CVE-2005-1858', 'CVE-2005-3140', 'CVE-2009-3597', 'CVE-2021-33080', 'CVE-2008-0174', 'CVE-2007-2925', 'CVE-2005-2160', 'CVE-2002-1696', 'CVE-2009-1603', 'CVE-2001-1527', 'CVE-2005-2209', 'CVE-2008-7109', 'CVE-2008-6123', 'CVE-2005-1794', 'CVE-2008-4122', 'CVE-2002-1949', 'CVE-2006-6679', 'CVE-2007-5626', 'CVE-2005-1828', 'CVE-2022-31162', 'CVE-2008-3289', 'CVE-2005-3276', 'CVE-2001-1537', 'CVE-2009-3230', 'CVE-2019-8575', 'CVE-2005-2227', 'CVE-2007-5778', 'CVE-2009-0034', 'CVE-2004-2397', 'CVE-2009-3168', 'CVE-2008-1567', 'CVE-2004-1852', 'CVE-2005-2801', 'CVE-2009-1466', 'CVE-2008-6548', 'CVE-2005-1406', 'CVE-2008-0374', 'CVE-2020-12926', 'CVE-2008-3424', 'CVE-2008-6157', 'CVE-2009-2960', 'CVE-2009-3781', 'CVE-2009-0964', 'CVE-2008-4390', 'CVE-2001-1155', 'CVE-2001-1481', 'CVE-2002-1800', 'CVE-2008-5027', 'CVE-2009-2272', 'CVE-2022-24730', 'CVE-2007-4786']</t>
  </si>
  <si>
    <t>['CVE-2007-5172', 'CVE-2021-25476', 'CVE-2002-0515', 'CVE-2007-1409', 'CVE-2005-1205', 'CVE-2004-2268', 'CVE-2004-2150', 'CVE-2003-0190', 'CVE-2001-1483', 'CVE-2008-4638', 'CVE-2003-1078', 'CVE-2022-31162', 'CVE-2000-1117', 'CVE-2022-0708', 'CVE-2004-0778', 'CVE-2008-2049', 'CVE-2002-1725', 'CVE-2001-1528', 'CVE-2005-0603']</t>
  </si>
  <si>
    <t>['CVE-2009-2213', 'CVE-2005-3623', 'CVE-2009-2282', 'CVE-2008-4577', 'CVE-2009-3597', 'CVE-2007-2925', 'CVE-2008-7109', 'CVE-2008-6123', 'CVE-2006-6679', 'CVE-2009-3230', 'CVE-2009-0034', 'CVE-2009-3168', 'CVE-2005-2801', 'CVE-2008-6548', 'CVE-2008-3424', 'CVE-2009-2960', 'CVE-2009-3781', 'CVE-2001-1155', 'CVE-2008-5027', 'CVE-2022-24730']</t>
  </si>
  <si>
    <t>['CVE-2022-23607', 'CVE-2022-29238', 'CVE-2020-13927', 'CVE-2021-37415', 'CVE-2010-4624', 'CVE-2021-21972', 'CVE-2022-24985']</t>
  </si>
  <si>
    <t>['CVE-2007-4961', 'CVE-2022-30275', 'CVE-2022-30018', 'CVE-2022-30312', 'CVE-2005-0408', 'CVE-2022-29519', 'CVE-2022-35248', 'CVE-2022-31204', 'CVE-2020-4574', 'CVE-2000-0944', 'CVE-2005-3435', 'CVE-2022-29959', 'CVE-2007-0681', 'CVE-2022-35411']</t>
  </si>
  <si>
    <t>['CVE-2005-1111', 'CVE-2001-0709', 'CVE-2002-0934', 'CVE-2008-1284', 'CVE-1999-0783', 'CVE-2002-1770', 'CVE-2020-9054', 'CVE-2007-1253', 'CVE-2003-1233', 'CVE-2008-5305', 'CVE-2005-3302', 'CVE-2001-1042', 'CVE-2005-1921', 'CVE-2003-0517', 'CVE-2002-0725', 'CVE-2001-1043', 'CVE-2022-1509', 'CVE-2000-0342', 'CVE-2020-3161', 'CVE-2007-5727', 'CVE-2005-1894', 'CVE-2005-1876', 'CVE-2006-3790', 'CVE-2015-3629', 'CVE-2022-29238', 'CVE-2002-0802', 'CVE-2008-5071', 'CVE-2005-1527', 'CVE-2020-13927', 'CVE-2008-3177', 'CVE-2008-4114', 'CVE-2006-3617', 'CVE-2022-45918', 'CVE-2008-3660', 'CVE-2005-2256', 'CVE-2008-2252', 'CVE-2008-5285', 'CVE-2021-30860', 'CVE-2007-6652', 'CVE-2007-3409', 'CVE-2005-1916', 'CVE-2006-5525', 'CVE-2021-30663', 'CVE-2004-1603', 'CVE-2005-2498', 'CVE-2008-3680', 'CVE-2008-2374', 'CVE-2020-27833', 'CVE-2003-0844', 'CVE-2008-1303', 'CVE-2020-8218', 'CVE-2002-1753', 'CVE-2000-0191', 'CVE-2005-1880', 'CVE-2008-2309', 'CVE-2008-5748', 'CVE-2008-3843', 'CVE-2021-21220', 'CVE-2022-23607', 'CVE-2001-1471', 'CVE-2022-36069', 'CVE-2007-5893', 'CVE-2020-3580', 'CVE-2002-1750', 'CVE-2008-1440', 'CVE-2021-37147', 'CVE-1999-1125', 'CVE-2003-0332', 'CVE-2021-37415', 'CVE-2006-4308', 'CVE-2004-2363', 'CVE-2005-1879', 'CVE-2022-24985', 'CVE-2008-3464', 'CVE-2001-1494', 'CVE-2004-1939', 'CVE-2008-1738', 'CVE-2006-6870', 'CVE-2003-1026', 'CVE-2005-2263', 'CVE-2021-21972', 'CVE-2004-0217', 'CVE-2016-10003', 'CVE-2008-0600', 'CVE-2003-0395', 'CVE-2003-0578', 'CVE-2004-1901', 'CVE-2008-5563', 'CVE-2008-5764', 'CVE-2001-1386', 'CVE-2007-2713', 'CVE-2008-3477', 'CVE-2008-3812', 'CVE-2005-2837', 'CVE-2020-15811', 'CVE-2022-2054', 'CVE-2008-3494', 'CVE-2022-30877', 'CVE-2008-3174', 'CVE-2000-1178', 'CVE-2002-1752', 'CVE-2008-3571', 'CVE-2003-0282', 'CVE-2021-22204', 'CVE-2006-6658', 'CVE-2005-0824', 'CVE-2010-4624', 'CVE-2008-2223', 'CVE-2004-1315', 'CVE-2000-0972', 'CVE-2005-0587', 'CVE-2021-3116', 'CVE-2004-0689', 'CVE-2008-1737', 'CVE-2002-1688', 'CVE-2021-44228', 'CVE-1999-1386', 'CVE-2021-22205', 'CVE-2002-0793', 'CVE-2021-21272', 'CVE-2007-2442', 'CVE-2002-0495', 'CVE-2002-0433', 'CVE-1999-0067', 'CVE-2008-1625', 'CVE-2020-3452']</t>
  </si>
  <si>
    <t>['CVE-2001-1387', 'CVE-2004-1602', 'CVE-2007-5172', 'CVE-2021-25476', 'CVE-2004-2252', 'CVE-2003-0637', 'CVE-2002-0515', 'CVE-2004-0294', 'CVE-2014-0984', 'CVE-2007-1409', 'CVE-2002-0514', 'CVE-2005-1205', 'CVE-2004-2268', 'CVE-2002-2094', 'CVE-2004-2150', 'CVE-2003-0190', 'CVE-2001-1483', 'CVE-2008-4638', 'CVE-2019-10071', 'CVE-2003-1078', 'CVE-2022-31162', 'CVE-2002-0208', 'CVE-2000-1117', 'CVE-2022-0708', 'CVE-2004-0778', 'CVE-2005-1650', 'CVE-2008-2049', 'CVE-2002-1725', 'CVE-2004-0243', 'CVE-2019-10482', 'CVE-2004-1428', 'CVE-2005-0918', 'CVE-2001-1528', 'CVE-2003-0078', 'CVE-2005-0603']</t>
  </si>
  <si>
    <t>['CVE-2003-1035', 'CVE-2005-1668', 'CVE-2007-5172', 'CVE-2002-1844', 'CVE-2009-0141', 'CVE-2005-3623', 'CVE-2002-0515', 'CVE-2004-2257', 'CVE-2008-4577', 'CVE-2009-3597', 'CVE-2005-1654', 'CVE-2004-2150', 'CVE-2002-1713', 'CVE-2008-4638', 'CVE-2005-1688', 'CVE-2000-1117', 'CVE-2022-0708', 'CVE-2002-1711', 'CVE-2022-29238', 'CVE-2009-3781', 'CVE-2001-1155', 'CVE-2008-5027', 'CVE-2001-0006', 'CVE-2005-0603', 'CVE-2007-5544', 'CVE-2020-15708', 'CVE-2005-1697', 'CVE-2001-1483', 'CVE-2009-0115', 'CVE-2002-1798', 'CVE-2009-3489', 'CVE-2009-3939', 'CVE-2022-31162', 'CVE-2004-2144', 'CVE-2007-6033', 'CVE-2002-0870', 'CVE-1999-0426', 'CVE-2002-1725', 'CVE-2022-23607', 'CVE-2008-0322', 'CVE-2001-1528', 'CVE-2001-1550', 'CVE-1999-1077', 'CVE-1999-1454', 'CVE-2009-2213', 'CVE-2007-1409', 'CVE-2005-1892', 'CVE-2009-3611', 'CVE-2005-1827', 'CVE-2008-6123', 'CVE-2006-6679', 'CVE-2004-1714', 'CVE-2009-3168', 'CVE-2005-2801', 'CVE-2009-3897', 'CVE-2021-25476', 'CVE-2008-0662', 'CVE-2005-4868', 'CVE-2009-2282', 'CVE-2009-3482', 'CVE-2005-1685', 'CVE-2005-1205', 'CVE-2004-2268', 'CVE-2007-2925', 'CVE-2001-0497', 'CVE-2009-1073', 'CVE-2003-0190', 'CVE-2008-7109', 'CVE-2003-1078', 'CVE-2009-3230', 'CVE-2009-3289', 'CVE-2005-1941', 'CVE-2009-0034', 'CVE-2004-0778', 'CVE-2008-2049', 'CVE-2008-6548', 'CVE-2005-1698', 'CVE-2022-29527', 'CVE-2000-1179', 'CVE-2008-3424', 'CVE-2003-0304', 'CVE-2009-2960', 'CVE-2002-0066', 'CVE-2022-24730', 'CVE-2002-0969']</t>
  </si>
  <si>
    <t>['CVE-2020-15483', 'CVE-2020-8004', 'CVE-2017-18293', 'CVE-2022-38399', 'CVE-2020-9285']</t>
  </si>
  <si>
    <t>['CVE-2008-0141', 'CVE-2009-0255', 'CVE-2002-1946', 'CVE-2020-7010', 'CVE-1999-1152', 'CVE-2022-30275', 'CVE-2022-30018', 'CVE-2008-0087', 'CVE-2002-1910', 'CVE-2002-1872', 'CVE-2005-0408', 'CVE-2007-0681', 'CVE-2008-4929', 'CVE-2001-1291', 'CVE-2008-2433', 'CVE-2002-1975', 'CVE-2002-1697', 'CVE-2004-2172', 'CVE-2008-4905', 'CVE-2021-3692', 'CVE-2022-35248', 'CVE-2005-3435', 'CVE-2022-29959', 'CVE-2022-29519', 'CVE-2009-2367', 'CVE-2008-5162', 'CVE-2009-3238', 'CVE-1999-1324', 'CVE-2008-2020', 'CVE-2022-31204', 'CVE-2001-1546', 'CVE-2020-4574', 'CVE-2001-0967', 'CVE-2002-1682', 'CVE-2001-1339', 'CVE-2000-0944', 'CVE-2002-1657', 'CVE-2008-1526', 'CVE-2005-2281', 'CVE-2001-0395', 'CVE-2006-1058', 'CVE-2008-3612', 'CVE-2019-0039', 'CVE-2002-1739', 'CVE-2002-0628', 'CVE-2022-30312', 'CVE-2008-0166', 'CVE-2009-2158', 'CVE-2009-3278', 'CVE-2008-2108', 'CVE-2022-35411']</t>
  </si>
  <si>
    <t>['CVE-2007-4961', 'CVE-2008-6828', 'CVE-2007-5172', 'CVE-2021-25476', 'CVE-2002-0515', 'CVE-2009-0152', 'CVE-2007-1409', 'CVE-2005-1205', 'CVE-2004-2268', 'CVE-2005-3140', 'CVE-2008-0174', 'CVE-2004-2150', 'CVE-2009-1603', 'CVE-2003-0190', 'CVE-2001-1483', 'CVE-2008-4638', 'CVE-2008-4122', 'CVE-2002-1949', 'CVE-2003-1078', 'CVE-2007-5626', 'CVE-2022-31162', 'CVE-2008-3289', 'CVE-2000-1117', 'CVE-2007-5778', 'CVE-2022-0708', 'CVE-2004-0778', 'CVE-2008-1567', 'CVE-2004-1852', 'CVE-2008-2049', 'CVE-2009-1466', 'CVE-2002-1725', 'CVE-2008-0374', 'CVE-2008-6157', 'CVE-2009-0964', 'CVE-2008-4390', 'CVE-2005-0603', 'CVE-2001-1528', 'CVE-2009-2272', 'CVE-2007-4786']</t>
  </si>
  <si>
    <t>['CVE-2001-1480', 'CVE-2005-1816', 'CVE-2001-1551', 'CVE-2005-2027', 'CVE-2004-0380', 'CVE-2000-1212', 'CVE-2002-1154', 'CVE-2002-1981', 'CVE-2002-1145', 'CVE-2002-1671', 'CVE-2002-2042', 'CVE-2000-0506', 'CVE-2004-2204', 'CVE-2005-1742', 'CVE-2005-2173', 'CVE-2000-0315', 'CVE-2001-1166']</t>
  </si>
  <si>
    <t>['CVE-2001-1480', 'CVE-2001-1551', 'CVE-2005-1816', 'CVE-2005-2027', 'CVE-2004-0380', 'CVE-2000-1212', 'CVE-2002-1154', 'CVE-2002-1981', 'CVE-2002-1145', 'CVE-2002-1671', 'CVE-2002-2042', 'CVE-2000-0506', 'CVE-2004-2204', 'CVE-2005-1742', 'CVE-2005-2173', 'CVE-2000-0315', 'CVE-2001-1166']</t>
  </si>
  <si>
    <t>['CVE-2001-1551', 'CVE-2001-1480', 'CVE-2005-1816', 'CVE-2005-2027', 'CVE-2004-0380', 'CVE-2000-1212', 'CVE-2002-1154', 'CVE-2002-1981', 'CVE-2002-1145', 'CVE-2002-1671', 'CVE-2002-2042', 'CVE-2000-0506', 'CVE-2004-2204', 'CVE-2005-1742', 'CVE-2005-2173', 'CVE-2000-0315', 'CVE-2001-1166']</t>
  </si>
  <si>
    <t>['CVE-2001-1480', 'CVE-2004-0380', 'CVE-2007-5172', 'CVE-2021-25476', 'CVE-2002-0515', 'CVE-2007-1409', 'CVE-2001-1166', 'CVE-2000-1212', 'CVE-2005-1205', 'CVE-2004-2268', 'CVE-2002-1145', 'CVE-2005-1742', 'CVE-2004-2150', 'CVE-2003-0190', 'CVE-2001-1483', 'CVE-2008-4638', 'CVE-2005-2027', 'CVE-2003-1078', 'CVE-2022-31162', 'CVE-2000-1117', 'CVE-2002-1981', 'CVE-2002-1671', 'CVE-2022-0708', 'CVE-2000-0506', 'CVE-2004-0778', 'CVE-2005-2173', 'CVE-2008-2049', 'CVE-2002-1725', 'CVE-2001-1551', 'CVE-2005-1816', 'CVE-2002-1154', 'CVE-2002-2042', 'CVE-2001-1528', 'CVE-2004-2204', 'CVE-2000-0315', 'CVE-2005-0603']</t>
  </si>
  <si>
    <t>['CVE-2005-2157', 'CVE-2002-1707', 'CVE-2004-0127', 'CVE-2005-3335', 'CVE-2005-2086', 'CVE-2005-1869', 'CVE-2005-2154', 'CVE-2004-0030', 'CVE-2005-1971', 'CVE-2004-0068', 'CVE-2005-1964', 'CVE-2005-2198', 'CVE-2004-0285', 'CVE-2010-2076', 'CVE-2005-1681', 'CVE-2004-0128', 'CVE-2002-1704', 'CVE-2005-1870', 'CVE-2005-1864', 'CVE-2005-2162']</t>
  </si>
  <si>
    <t>['CVE-2008-3324', 'CVE-2021-34523', 'CVE-2022-30034', 'CVE-2021-22909', 'CVE-2022-30317', 'CVE-2020-0688', 'CVE-2022-36436', 'CVE-2009-2213', 'CVE-2021-37415', 'CVE-2009-3232', 'CVE-2005-0408', 'CVE-2022-33139', 'CVE-2022-30313', 'CVE-2021-35395', 'CVE-2009-1596', 'CVE-2022-35248', 'CVE-2001-1125', 'CVE-2005-3435', 'CVE-2021-21972', 'CVE-2009-2422', 'CVE-2009-3107', 'CVE-2022-29952', 'CVE-2009-3421', 'CVE-2021-3116', 'CVE-2017-14623', 'CVE-2022-29951', 'CVE-2009-1048', 'CVE-2014-1266', 'CVE-2009-3231', 'CVE-2002-0671', 'CVE-2020-10148', 'CVE-2020-13927', 'CVE-2020-12812', 'CVE-2019-9534', 'CVE-2009-2382', 'CVE-2008-3438', 'CVE-2009-2168']</t>
  </si>
  <si>
    <t>['CVE-2022-42467', 'CVE-2003-1035', 'CVE-1999-1454', 'CVE-2009-2213', 'CVE-2005-3623', 'CVE-2009-2282', 'CVE-2008-4577', 'CVE-2005-1036', 'CVE-2009-3597', 'CVE-2007-2925', 'CVE-2008-7109', 'CVE-2008-6123', 'CVE-2022-30267', 'CVE-2022-30260', 'CVE-2006-6679', 'CVE-2009-3230', 'CVE-2009-0034', 'CVE-2002-0870', 'CVE-2009-3168', 'CVE-2005-2801', 'CVE-2008-6548', 'CVE-2022-36349', 'CVE-2000-1179', 'CVE-2008-3424', 'CVE-2020-17533', 'CVE-2022-30272', 'CVE-2002-0066', 'CVE-2009-3781', 'CVE-2009-2960', 'CVE-2001-1155', 'CVE-2003-0304', 'CVE-2008-5027', 'CVE-1999-1077', 'CVE-2022-24730']</t>
  </si>
  <si>
    <t>['CVE-2001-0830', 'CVE-2002-0051', 'CVE-2020-3566', 'CVE-2009-2874', 'CVE-2007-4103', 'CVE-2020-15100', 'CVE-2006-4342', 'CVE-2002-1372', 'CVE-2009-2726', 'CVE-2007-0897', 'CVE-2020-7218', 'CVE-2006-2374', 'CVE-2006-2275', 'CVE-2009-4017', 'CVE-2000-1198', 'CVE-2004-0174', 'CVE-2010-4210', 'CVE-1999-1127', 'CVE-2009-1928', 'CVE-2009-2540', 'CVE-2022-21668', 'CVE-2009-2858', 'CVE-2021-1782', 'CVE-2008-2121', 'CVE-2002-1914', 'CVE-2009-2699', 'CVE-2008-5180', 'CVE-2002-1915', 'CVE-2008-1700', 'CVE-2009-2054', 'CVE-2001-0682', 'CVE-2002-1850', 'CVE-2009-2857', 'CVE-2008-2122', 'CVE-2009-4272', 'CVE-2005-3847', 'CVE-2005-4650', 'CVE-2009-1243', 'CVE-2009-2299', 'CVE-2005-3106', 'CVE-2009-1388', 'CVE-2008-4302', 'CVE-2006-5158', 'CVE-2009-1961', 'CVE-1999-1476', 'CVE-2002-1869', 'CVE-2009-0935', 'CVE-2006-1173', 'CVE-2005-2456', 'CVE-2000-0338']</t>
  </si>
  <si>
    <t>['CVE-2008-1319', 'CVE-2008-5642', 'CVE-2003-0981', 'CVE-2008-4752', 'CVE-2007-0164', 'CVE-2006-6994', 'CVE-2000-1218', 'CVE-2002-0367', 'CVE-2005-1787', 'CVE-2003-0174', 'CVE-2008-5125', 'CVE-2022-2820', 'CVE-2004-1611', 'CVE-2022-33139', 'CVE-2008-5065', 'CVE-2002-1730', 'CVE-2007-4432', 'CVE-2022-21668', 'CVE-1999-1549', 'CVE-2005-1708', 'CVE-2001-1452', 'CVE-2002-2054', 'CVE-2000-0102', 'CVE-2006-7191', 'CVE-1999-0073', 'CVE-2005-2428', 'CVE-2022-30319', 'CVE-2000-0253', 'CVE-2002-2064', 'CVE-2004-0261', 'CVE-2008-0306', 'CVE-2009-1048', 'CVE-2005-0877', 'CVE-2007-0100', 'CVE-2008-5738', 'CVE-2018-1000613', 'CVE-2005-2188', 'CVE-2007-0163', 'CVE-2002-1734']</t>
  </si>
  <si>
    <t>['CVE-2001-1410', 'CVE-2002-0197', 'CVE-2005-2274', 'CVE-2004-1104', 'CVE-2005-0144', 'CVE-2004-0537', 'CVE-2005-2272', 'CVE-2005-2271', 'CVE-2001-0643', 'CVE-2005-0243', 'CVE-2005-1575', 'CVE-2002-0722', 'CVE-2004-1451', 'CVE-2004-2258', 'CVE-2003-1025', 'CVE-2005-0143', 'CVE-2005-0593', 'CVE-2004-2219', 'CVE-2005-1678', 'CVE-2004-2530', 'CVE-2005-2273', 'CVE-2005-0590', 'CVE-2004-2227', 'CVE-2004-0761', 'CVE-2001-0398', 'CVE-2005-0831']</t>
  </si>
  <si>
    <t>['CVE-2000-1234', 'CVE-2008-1284', 'CVE-2006-6994', 'CVE-2000-1218', 'CVE-2008-6828', 'CVE-2005-1787', 'CVE-2020-9054', 'CVE-2004-1611', 'CVE-2002-1730', 'CVE-2009-0152', 'CVE-2008-5305', 'CVE-2022-21668', 'CVE-2005-1708', 'CVE-2000-0926', 'CVE-2005-1682', 'CVE-2000-0101', 'CVE-2005-2160', 'CVE-2020-3161', 'CVE-2006-3790', 'CVE-2008-6157', 'CVE-2008-3177', 'CVE-2008-4114', 'CVE-2002-1800', 'CVE-2007-0100', 'CVE-2021-41084', 'CVE-2008-5642', 'CVE-2022-45918', 'CVE-2008-4752', 'CVE-2008-3660', 'CVE-2008-2252', 'CVE-2008-5285', 'CVE-2021-30860', 'CVE-2002-0367', 'CVE-2008-5784', 'CVE-2003-0174', 'CVE-2007-3409', 'CVE-2006-5525', 'CVE-2021-30663', 'CVE-2000-0102', 'CVE-2008-3680', 'CVE-2008-2374', 'CVE-2008-4122', 'CVE-2002-1949', 'CVE-2008-1303', 'CVE-2001-1537', 'CVE-2004-1656', 'CVE-2007-5778', 'CVE-2008-2309', 'CVE-2002-2064', 'CVE-2008-3843', 'CVE-2004-1852', 'CVE-2021-21220', 'CVE-2008-0306', 'CVE-2009-1048', 'CVE-2005-0877', 'CVE-2009-0964', 'CVE-2020-3580', 'CVE-2007-5893', 'CVE-2008-1440', 'CVE-2021-37147', 'CVE-2008-5738', 'CVE-2007-4786', 'CVE-2008-1319', 'CVE-2003-0981', 'CVE-2007-4961', 'CVE-2004-2146', 'CVE-2005-1784', 'CVE-2008-5125', 'CVE-2022-2820', 'CVE-2005-2314', 'CVE-2008-5065', 'CVE-2008-3464', 'CVE-2002-1880', 'CVE-1999-1549', 'CVE-2001-1452', 'CVE-2008-1738', 'CVE-2006-6870', 'CVE-1999-0073', 'CVE-2005-2428', 'CVE-2008-0600', 'CVE-2005-1951', 'CVE-2008-5563', 'CVE-2002-0108', 'CVE-2008-3477', 'CVE-2008-3812', 'CVE-2020-15811', 'CVE-2008-3494', 'CVE-2008-4390', 'CVE-2000-0254', 'CVE-2018-1000613', 'CVE-2004-0261', 'CVE-2008-3174', 'CVE-2007-0164', 'CVE-2018-12116', 'CVE-2008-3571', 'CVE-2022-33139', 'CVE-2006-6658', 'CVE-2007-4432', 'CVE-2005-3140', 'CVE-2008-0174', 'CVE-2002-2054', 'CVE-2000-0758', 'CVE-2008-2223', 'CVE-2009-1603', 'CVE-2006-7191', 'CVE-2004-2512', 'CVE-2007-5626', 'CVE-2008-3289', 'CVE-2005-1652', 'CVE-2022-30319', 'CVE-2008-1737', 'CVE-2000-0253', 'CVE-2008-1567', 'CVE-2009-1466', 'CVE-2008-0374', 'CVE-2005-2060', 'CVE-2021-22205', 'CVE-2007-2442', 'CVE-2008-1625', 'CVE-2005-2188', 'CVE-2020-3452', 'CVE-2009-2272', 'CVE-2007-0163', 'CVE-2002-1734', 'CVE-2001-1536']</t>
  </si>
  <si>
    <t>['CVE-2007-5544', 'CVE-2020-15708', 'CVE-2009-0141', 'CVE-2008-0662', 'CVE-2005-4868', 'CVE-2009-3482', 'CVE-2009-3611', 'CVE-2009-1073', 'CVE-2009-0115', 'CVE-2009-3489', 'CVE-2009-3939', 'CVE-2009-3289', 'CVE-2007-6033', 'CVE-2004-1714', 'CVE-2022-29527', 'CVE-2008-0322', 'CVE-2001-0006', 'CVE-2009-3897', 'CVE-2002-0969']</t>
  </si>
  <si>
    <t>['CVE-2001-1410', 'CVE-2002-0197', 'CVE-2005-2274', 'CVE-2004-1104', 'CVE-2005-0144', 'CVE-2004-0537', 'CVE-2005-2272', 'CVE-2005-2271', 'CVE-2001-0643', 'CVE-2005-0243', 'CVE-2005-1575', 'CVE-2002-0722', 'CVE-2004-1451', 'CVE-2004-2258', 'CVE-2005-0143', 'CVE-2003-1025', 'CVE-2005-0593', 'CVE-2004-2219', 'CVE-2005-1678', 'CVE-2004-2530', 'CVE-2005-2273', 'CVE-2005-0590', 'CVE-2004-2227', 'CVE-2004-0761', 'CVE-2001-0398', 'CVE-2005-0831']</t>
  </si>
  <si>
    <t>['CVE-2001-1410', 'CVE-2002-0197', 'CVE-2005-0144', 'CVE-2004-1104', 'CVE-2005-2274', 'CVE-2004-0537', 'CVE-2005-2272', 'CVE-2005-2271', 'CVE-2001-0643', 'CVE-2005-0243', 'CVE-2005-1575', 'CVE-2002-0722', 'CVE-2004-1451', 'CVE-2004-2258', 'CVE-2005-0143', 'CVE-2003-1025', 'CVE-2005-0593', 'CVE-2004-2219', 'CVE-2005-1678', 'CVE-2004-2530', 'CVE-2005-2273', 'CVE-2005-0590', 'CVE-2004-2227', 'CVE-2004-0761', 'CVE-2001-0398', 'CVE-2005-0831']</t>
  </si>
  <si>
    <t>L Sum</t>
  </si>
  <si>
    <t>M- L</t>
  </si>
  <si>
    <t>M</t>
  </si>
  <si>
    <t>Ground Truth</t>
  </si>
  <si>
    <t>Detection</t>
  </si>
  <si>
    <t>Jaccard</t>
  </si>
  <si>
    <t>L intersection M</t>
  </si>
  <si>
    <t>L union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</si>
</sst>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2" xfId="1" applyNumberFormat="1" applyFont="1" applyBorder="1" applyAlignment="1">
      <alignment horizontal="center" vertical="top"/>
    </xf>
    <xf numFmtId="0" fontId="1" fillId="2" borderId="0" xfId="1" applyNumberFormat="1" applyFont="1" applyFill="1" applyAlignment="1">
      <alignment horizontal="center" vertical="top"/>
    </xf>
    <xf numFmtId="2" fontId="0" fillId="0" borderId="0" xfId="1" applyNumberFormat="1" applyFont="1"/>
    <xf numFmtId="2" fontId="0" fillId="0" borderId="0" xfId="0" applyNumberFormat="1"/>
    <xf numFmtId="0" fontId="1" fillId="0" borderId="3" xfId="0" applyFont="1" applyFill="1" applyBorder="1" applyAlignment="1">
      <alignment horizontal="center" vertical="top"/>
    </xf>
    <xf numFmtId="0" fontId="0" fillId="2" borderId="0" xfId="0" applyFill="1"/>
    <xf numFmtId="2" fontId="0" fillId="0" borderId="0" xfId="1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157455904354942E-2"/>
          <c:y val="1.0797262227274514E-2"/>
          <c:w val="0.97119460383864298"/>
          <c:h val="0.88780444162110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Ground Truth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Sheet1!$B$2:$B$46</c:f>
              <c:strCache>
                <c:ptCount val="45"/>
                <c:pt idx="0">
                  <c:v>T1003</c:v>
                </c:pt>
                <c:pt idx="1">
                  <c:v>T1005</c:v>
                </c:pt>
                <c:pt idx="2">
                  <c:v>T1007</c:v>
                </c:pt>
                <c:pt idx="3">
                  <c:v>T1012</c:v>
                </c:pt>
                <c:pt idx="4">
                  <c:v>T1014</c:v>
                </c:pt>
                <c:pt idx="5">
                  <c:v>T1016</c:v>
                </c:pt>
                <c:pt idx="6">
                  <c:v>T1018</c:v>
                </c:pt>
                <c:pt idx="7">
                  <c:v>T1021</c:v>
                </c:pt>
                <c:pt idx="8">
                  <c:v>T1027</c:v>
                </c:pt>
                <c:pt idx="9">
                  <c:v>T1033</c:v>
                </c:pt>
                <c:pt idx="10">
                  <c:v>T1039</c:v>
                </c:pt>
                <c:pt idx="11">
                  <c:v>T1046</c:v>
                </c:pt>
                <c:pt idx="12">
                  <c:v>T1049</c:v>
                </c:pt>
                <c:pt idx="13">
                  <c:v>T1057</c:v>
                </c:pt>
                <c:pt idx="14">
                  <c:v>T1080</c:v>
                </c:pt>
                <c:pt idx="15">
                  <c:v>T1082</c:v>
                </c:pt>
                <c:pt idx="16">
                  <c:v>T1083</c:v>
                </c:pt>
                <c:pt idx="17">
                  <c:v>T1087</c:v>
                </c:pt>
                <c:pt idx="18">
                  <c:v>T1092</c:v>
                </c:pt>
                <c:pt idx="19">
                  <c:v>T1110</c:v>
                </c:pt>
                <c:pt idx="20">
                  <c:v>T1111</c:v>
                </c:pt>
                <c:pt idx="21">
                  <c:v>T1113</c:v>
                </c:pt>
                <c:pt idx="22">
                  <c:v>T1115</c:v>
                </c:pt>
                <c:pt idx="23">
                  <c:v>T1120</c:v>
                </c:pt>
                <c:pt idx="24">
                  <c:v>T1123</c:v>
                </c:pt>
                <c:pt idx="25">
                  <c:v>T1124</c:v>
                </c:pt>
                <c:pt idx="26">
                  <c:v>T1125</c:v>
                </c:pt>
                <c:pt idx="27">
                  <c:v>T1135</c:v>
                </c:pt>
                <c:pt idx="28">
                  <c:v>T1176</c:v>
                </c:pt>
                <c:pt idx="29">
                  <c:v>T1185</c:v>
                </c:pt>
                <c:pt idx="30">
                  <c:v>T1211</c:v>
                </c:pt>
                <c:pt idx="31">
                  <c:v>T1213</c:v>
                </c:pt>
                <c:pt idx="32">
                  <c:v>T1217</c:v>
                </c:pt>
                <c:pt idx="33">
                  <c:v>T1499</c:v>
                </c:pt>
                <c:pt idx="34">
                  <c:v>T1528</c:v>
                </c:pt>
                <c:pt idx="35">
                  <c:v>T1530</c:v>
                </c:pt>
                <c:pt idx="36">
                  <c:v>T1534</c:v>
                </c:pt>
                <c:pt idx="37">
                  <c:v>T1539</c:v>
                </c:pt>
                <c:pt idx="38">
                  <c:v>T1554</c:v>
                </c:pt>
                <c:pt idx="39">
                  <c:v>T1555</c:v>
                </c:pt>
                <c:pt idx="40">
                  <c:v>T1566</c:v>
                </c:pt>
                <c:pt idx="41">
                  <c:v>T1590</c:v>
                </c:pt>
                <c:pt idx="42">
                  <c:v>T1598</c:v>
                </c:pt>
                <c:pt idx="43">
                  <c:v>T1615</c:v>
                </c:pt>
                <c:pt idx="44">
                  <c:v>T1620</c:v>
                </c:pt>
              </c:strCache>
            </c:strRef>
          </c:cat>
          <c:val>
            <c:numRef>
              <c:f>Sheet1!$U$2:$U$47</c:f>
              <c:numCache>
                <c:formatCode>0.00</c:formatCode>
                <c:ptCount val="46"/>
                <c:pt idx="0">
                  <c:v>0.4</c:v>
                </c:pt>
                <c:pt idx="1">
                  <c:v>0.40625</c:v>
                </c:pt>
                <c:pt idx="2">
                  <c:v>0.63157894736842102</c:v>
                </c:pt>
                <c:pt idx="3">
                  <c:v>0.3</c:v>
                </c:pt>
                <c:pt idx="4">
                  <c:v>0.2857142857142857</c:v>
                </c:pt>
                <c:pt idx="5">
                  <c:v>0.52631578947368418</c:v>
                </c:pt>
                <c:pt idx="6">
                  <c:v>0.47368421052631576</c:v>
                </c:pt>
                <c:pt idx="7">
                  <c:v>0.35714285714285715</c:v>
                </c:pt>
                <c:pt idx="8">
                  <c:v>0.73015873015873012</c:v>
                </c:pt>
                <c:pt idx="9">
                  <c:v>0.73684210526315785</c:v>
                </c:pt>
                <c:pt idx="10">
                  <c:v>1</c:v>
                </c:pt>
                <c:pt idx="11">
                  <c:v>0.36842105263157893</c:v>
                </c:pt>
                <c:pt idx="12">
                  <c:v>0.63157894736842102</c:v>
                </c:pt>
                <c:pt idx="13">
                  <c:v>0.36842105263157893</c:v>
                </c:pt>
                <c:pt idx="14">
                  <c:v>0.42857142857142855</c:v>
                </c:pt>
                <c:pt idx="15">
                  <c:v>0.22857142857142856</c:v>
                </c:pt>
                <c:pt idx="16">
                  <c:v>0.38823529411764707</c:v>
                </c:pt>
                <c:pt idx="17">
                  <c:v>0.63157894736842102</c:v>
                </c:pt>
                <c:pt idx="18">
                  <c:v>0.6</c:v>
                </c:pt>
                <c:pt idx="19">
                  <c:v>0.27450980392156865</c:v>
                </c:pt>
                <c:pt idx="20">
                  <c:v>0.76923076923076927</c:v>
                </c:pt>
                <c:pt idx="21">
                  <c:v>0.41176470588235292</c:v>
                </c:pt>
                <c:pt idx="22">
                  <c:v>0.94117647058823528</c:v>
                </c:pt>
                <c:pt idx="23">
                  <c:v>0.68421052631578949</c:v>
                </c:pt>
                <c:pt idx="24">
                  <c:v>0.82352941176470584</c:v>
                </c:pt>
                <c:pt idx="25">
                  <c:v>0.57894736842105265</c:v>
                </c:pt>
                <c:pt idx="26">
                  <c:v>0.41176470588235292</c:v>
                </c:pt>
                <c:pt idx="27">
                  <c:v>0.33333333333333331</c:v>
                </c:pt>
                <c:pt idx="28">
                  <c:v>0.3</c:v>
                </c:pt>
                <c:pt idx="29">
                  <c:v>0.81081081081081086</c:v>
                </c:pt>
                <c:pt idx="30">
                  <c:v>0.11764705882352941</c:v>
                </c:pt>
                <c:pt idx="31">
                  <c:v>0.4</c:v>
                </c:pt>
                <c:pt idx="32">
                  <c:v>0.57894736842105265</c:v>
                </c:pt>
                <c:pt idx="33">
                  <c:v>0.78</c:v>
                </c:pt>
                <c:pt idx="34">
                  <c:v>0.92307692307692313</c:v>
                </c:pt>
                <c:pt idx="35">
                  <c:v>0.4</c:v>
                </c:pt>
                <c:pt idx="36">
                  <c:v>0.5</c:v>
                </c:pt>
                <c:pt idx="37">
                  <c:v>0.99199999999999999</c:v>
                </c:pt>
                <c:pt idx="38">
                  <c:v>0.94736842105263153</c:v>
                </c:pt>
                <c:pt idx="39">
                  <c:v>0.4</c:v>
                </c:pt>
                <c:pt idx="40">
                  <c:v>0.73076923076923073</c:v>
                </c:pt>
                <c:pt idx="41">
                  <c:v>0.57894736842105265</c:v>
                </c:pt>
                <c:pt idx="42">
                  <c:v>0.76923076923076927</c:v>
                </c:pt>
                <c:pt idx="43">
                  <c:v>0.52631578947368418</c:v>
                </c:pt>
                <c:pt idx="44">
                  <c:v>0.5</c:v>
                </c:pt>
                <c:pt idx="45">
                  <c:v>0.55503657582950672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0-47CA-A644-D1EDCB02133C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Detection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Sheet1!$B$2:$B$46</c:f>
              <c:strCache>
                <c:ptCount val="45"/>
                <c:pt idx="0">
                  <c:v>T1003</c:v>
                </c:pt>
                <c:pt idx="1">
                  <c:v>T1005</c:v>
                </c:pt>
                <c:pt idx="2">
                  <c:v>T1007</c:v>
                </c:pt>
                <c:pt idx="3">
                  <c:v>T1012</c:v>
                </c:pt>
                <c:pt idx="4">
                  <c:v>T1014</c:v>
                </c:pt>
                <c:pt idx="5">
                  <c:v>T1016</c:v>
                </c:pt>
                <c:pt idx="6">
                  <c:v>T1018</c:v>
                </c:pt>
                <c:pt idx="7">
                  <c:v>T1021</c:v>
                </c:pt>
                <c:pt idx="8">
                  <c:v>T1027</c:v>
                </c:pt>
                <c:pt idx="9">
                  <c:v>T1033</c:v>
                </c:pt>
                <c:pt idx="10">
                  <c:v>T1039</c:v>
                </c:pt>
                <c:pt idx="11">
                  <c:v>T1046</c:v>
                </c:pt>
                <c:pt idx="12">
                  <c:v>T1049</c:v>
                </c:pt>
                <c:pt idx="13">
                  <c:v>T1057</c:v>
                </c:pt>
                <c:pt idx="14">
                  <c:v>T1080</c:v>
                </c:pt>
                <c:pt idx="15">
                  <c:v>T1082</c:v>
                </c:pt>
                <c:pt idx="16">
                  <c:v>T1083</c:v>
                </c:pt>
                <c:pt idx="17">
                  <c:v>T1087</c:v>
                </c:pt>
                <c:pt idx="18">
                  <c:v>T1092</c:v>
                </c:pt>
                <c:pt idx="19">
                  <c:v>T1110</c:v>
                </c:pt>
                <c:pt idx="20">
                  <c:v>T1111</c:v>
                </c:pt>
                <c:pt idx="21">
                  <c:v>T1113</c:v>
                </c:pt>
                <c:pt idx="22">
                  <c:v>T1115</c:v>
                </c:pt>
                <c:pt idx="23">
                  <c:v>T1120</c:v>
                </c:pt>
                <c:pt idx="24">
                  <c:v>T1123</c:v>
                </c:pt>
                <c:pt idx="25">
                  <c:v>T1124</c:v>
                </c:pt>
                <c:pt idx="26">
                  <c:v>T1125</c:v>
                </c:pt>
                <c:pt idx="27">
                  <c:v>T1135</c:v>
                </c:pt>
                <c:pt idx="28">
                  <c:v>T1176</c:v>
                </c:pt>
                <c:pt idx="29">
                  <c:v>T1185</c:v>
                </c:pt>
                <c:pt idx="30">
                  <c:v>T1211</c:v>
                </c:pt>
                <c:pt idx="31">
                  <c:v>T1213</c:v>
                </c:pt>
                <c:pt idx="32">
                  <c:v>T1217</c:v>
                </c:pt>
                <c:pt idx="33">
                  <c:v>T1499</c:v>
                </c:pt>
                <c:pt idx="34">
                  <c:v>T1528</c:v>
                </c:pt>
                <c:pt idx="35">
                  <c:v>T1530</c:v>
                </c:pt>
                <c:pt idx="36">
                  <c:v>T1534</c:v>
                </c:pt>
                <c:pt idx="37">
                  <c:v>T1539</c:v>
                </c:pt>
                <c:pt idx="38">
                  <c:v>T1554</c:v>
                </c:pt>
                <c:pt idx="39">
                  <c:v>T1555</c:v>
                </c:pt>
                <c:pt idx="40">
                  <c:v>T1566</c:v>
                </c:pt>
                <c:pt idx="41">
                  <c:v>T1590</c:v>
                </c:pt>
                <c:pt idx="42">
                  <c:v>T1598</c:v>
                </c:pt>
                <c:pt idx="43">
                  <c:v>T1615</c:v>
                </c:pt>
                <c:pt idx="44">
                  <c:v>T1620</c:v>
                </c:pt>
              </c:strCache>
            </c:strRef>
          </c:cat>
          <c:val>
            <c:numRef>
              <c:f>Sheet1!$V$2:$V$47</c:f>
              <c:numCache>
                <c:formatCode>0.00</c:formatCode>
                <c:ptCount val="46"/>
                <c:pt idx="0">
                  <c:v>5.4054054054054057E-2</c:v>
                </c:pt>
                <c:pt idx="1">
                  <c:v>0.52</c:v>
                </c:pt>
                <c:pt idx="2">
                  <c:v>0.44444444444444442</c:v>
                </c:pt>
                <c:pt idx="3">
                  <c:v>0.66666666666666663</c:v>
                </c:pt>
                <c:pt idx="4">
                  <c:v>0.25</c:v>
                </c:pt>
                <c:pt idx="5">
                  <c:v>0.58823529411764708</c:v>
                </c:pt>
                <c:pt idx="6">
                  <c:v>0.36</c:v>
                </c:pt>
                <c:pt idx="7">
                  <c:v>0.21739130434782608</c:v>
                </c:pt>
                <c:pt idx="8">
                  <c:v>0.95833333333333337</c:v>
                </c:pt>
                <c:pt idx="9">
                  <c:v>0.46666666666666667</c:v>
                </c:pt>
                <c:pt idx="10">
                  <c:v>3.125E-2</c:v>
                </c:pt>
                <c:pt idx="11">
                  <c:v>0.2413793103448276</c:v>
                </c:pt>
                <c:pt idx="12">
                  <c:v>0.42857142857142855</c:v>
                </c:pt>
                <c:pt idx="13">
                  <c:v>0.46666666666666667</c:v>
                </c:pt>
                <c:pt idx="14">
                  <c:v>5.2631578947368418E-2</c:v>
                </c:pt>
                <c:pt idx="15">
                  <c:v>0.8</c:v>
                </c:pt>
                <c:pt idx="16">
                  <c:v>0.86842105263157898</c:v>
                </c:pt>
                <c:pt idx="17">
                  <c:v>0.54545454545454541</c:v>
                </c:pt>
                <c:pt idx="18">
                  <c:v>0.33333333333333331</c:v>
                </c:pt>
                <c:pt idx="19">
                  <c:v>0.875</c:v>
                </c:pt>
                <c:pt idx="20">
                  <c:v>0.967741935483871</c:v>
                </c:pt>
                <c:pt idx="21">
                  <c:v>0.7</c:v>
                </c:pt>
                <c:pt idx="22">
                  <c:v>0.72727272727272729</c:v>
                </c:pt>
                <c:pt idx="23">
                  <c:v>0.9285714285714286</c:v>
                </c:pt>
                <c:pt idx="24">
                  <c:v>0.93333333333333335</c:v>
                </c:pt>
                <c:pt idx="25">
                  <c:v>0.7857142857142857</c:v>
                </c:pt>
                <c:pt idx="26">
                  <c:v>0.7</c:v>
                </c:pt>
                <c:pt idx="27">
                  <c:v>0.75</c:v>
                </c:pt>
                <c:pt idx="28">
                  <c:v>0.31578947368421051</c:v>
                </c:pt>
                <c:pt idx="29">
                  <c:v>0.29126213592233008</c:v>
                </c:pt>
                <c:pt idx="30">
                  <c:v>0.8</c:v>
                </c:pt>
                <c:pt idx="31">
                  <c:v>0.66666666666666663</c:v>
                </c:pt>
                <c:pt idx="32">
                  <c:v>0.55000000000000004</c:v>
                </c:pt>
                <c:pt idx="33">
                  <c:v>0.84782608695652173</c:v>
                </c:pt>
                <c:pt idx="34">
                  <c:v>0.75</c:v>
                </c:pt>
                <c:pt idx="35">
                  <c:v>1</c:v>
                </c:pt>
                <c:pt idx="36">
                  <c:v>0.9285714285714286</c:v>
                </c:pt>
                <c:pt idx="37">
                  <c:v>0.82666666666666666</c:v>
                </c:pt>
                <c:pt idx="38">
                  <c:v>0.72</c:v>
                </c:pt>
                <c:pt idx="39">
                  <c:v>0.14285714285714285</c:v>
                </c:pt>
                <c:pt idx="40">
                  <c:v>0.90476190476190477</c:v>
                </c:pt>
                <c:pt idx="41">
                  <c:v>0.45833333333333331</c:v>
                </c:pt>
                <c:pt idx="42">
                  <c:v>1</c:v>
                </c:pt>
                <c:pt idx="43">
                  <c:v>0.90909090909090906</c:v>
                </c:pt>
                <c:pt idx="44">
                  <c:v>0.76923076923076927</c:v>
                </c:pt>
                <c:pt idx="45">
                  <c:v>0.61204866461550922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0-47CA-A644-D1EDCB02133C}"/>
            </c:ext>
          </c:extLst>
        </c:ser>
        <c:ser>
          <c:idx val="2"/>
          <c:order val="2"/>
          <c:tx>
            <c:strRef>
              <c:f>Sheet1!$W$1</c:f>
              <c:strCache>
                <c:ptCount val="1"/>
                <c:pt idx="0">
                  <c:v>Jaccard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Sheet1!$W$2:$W$47</c:f>
              <c:numCache>
                <c:formatCode>0.00</c:formatCode>
                <c:ptCount val="46"/>
                <c:pt idx="0">
                  <c:v>0.05</c:v>
                </c:pt>
                <c:pt idx="1">
                  <c:v>0.29545454545454547</c:v>
                </c:pt>
                <c:pt idx="2">
                  <c:v>0.35294117647058826</c:v>
                </c:pt>
                <c:pt idx="3">
                  <c:v>0.2608695652173913</c:v>
                </c:pt>
                <c:pt idx="4">
                  <c:v>0.15384615384615385</c:v>
                </c:pt>
                <c:pt idx="5">
                  <c:v>0.38461538461538464</c:v>
                </c:pt>
                <c:pt idx="6">
                  <c:v>0.25714285714285712</c:v>
                </c:pt>
                <c:pt idx="7">
                  <c:v>0.15625</c:v>
                </c:pt>
                <c:pt idx="8">
                  <c:v>0.70769230769230773</c:v>
                </c:pt>
                <c:pt idx="9">
                  <c:v>0.4</c:v>
                </c:pt>
                <c:pt idx="10">
                  <c:v>3.125E-2</c:v>
                </c:pt>
                <c:pt idx="11">
                  <c:v>0.17073170731707318</c:v>
                </c:pt>
                <c:pt idx="12">
                  <c:v>0.34285714285714286</c:v>
                </c:pt>
                <c:pt idx="13">
                  <c:v>0.25925925925925924</c:v>
                </c:pt>
                <c:pt idx="14">
                  <c:v>4.9180327868852458E-2</c:v>
                </c:pt>
                <c:pt idx="15">
                  <c:v>0.21621621621621623</c:v>
                </c:pt>
                <c:pt idx="16">
                  <c:v>0.36666666666666664</c:v>
                </c:pt>
                <c:pt idx="17">
                  <c:v>0.41379310344827586</c:v>
                </c:pt>
                <c:pt idx="18">
                  <c:v>0.27272727272727271</c:v>
                </c:pt>
                <c:pt idx="19">
                  <c:v>0.26415094339622641</c:v>
                </c:pt>
                <c:pt idx="20">
                  <c:v>0.75</c:v>
                </c:pt>
                <c:pt idx="21">
                  <c:v>0.35</c:v>
                </c:pt>
                <c:pt idx="22">
                  <c:v>0.69565217391304346</c:v>
                </c:pt>
                <c:pt idx="23">
                  <c:v>0.65</c:v>
                </c:pt>
                <c:pt idx="24">
                  <c:v>0.77777777777777779</c:v>
                </c:pt>
                <c:pt idx="25">
                  <c:v>0.5</c:v>
                </c:pt>
                <c:pt idx="26">
                  <c:v>0.35</c:v>
                </c:pt>
                <c:pt idx="27">
                  <c:v>0.3</c:v>
                </c:pt>
                <c:pt idx="28">
                  <c:v>0.18181818181818182</c:v>
                </c:pt>
                <c:pt idx="29">
                  <c:v>0.27272727272727271</c:v>
                </c:pt>
                <c:pt idx="30">
                  <c:v>0.11428571428571428</c:v>
                </c:pt>
                <c:pt idx="31">
                  <c:v>0.33333333333333331</c:v>
                </c:pt>
                <c:pt idx="32">
                  <c:v>0.39285714285714285</c:v>
                </c:pt>
                <c:pt idx="33">
                  <c:v>0.68421052631578949</c:v>
                </c:pt>
                <c:pt idx="34">
                  <c:v>0.70588235294117652</c:v>
                </c:pt>
                <c:pt idx="35">
                  <c:v>0.4</c:v>
                </c:pt>
                <c:pt idx="36">
                  <c:v>0.48148148148148145</c:v>
                </c:pt>
                <c:pt idx="37">
                  <c:v>0.82119205298013243</c:v>
                </c:pt>
                <c:pt idx="38">
                  <c:v>0.69230769230769229</c:v>
                </c:pt>
                <c:pt idx="39">
                  <c:v>0.11764705882352941</c:v>
                </c:pt>
                <c:pt idx="40">
                  <c:v>0.6785714285714286</c:v>
                </c:pt>
                <c:pt idx="41">
                  <c:v>0.34375</c:v>
                </c:pt>
                <c:pt idx="42">
                  <c:v>0.76923076923076927</c:v>
                </c:pt>
                <c:pt idx="43">
                  <c:v>0.5</c:v>
                </c:pt>
                <c:pt idx="44">
                  <c:v>0.43478260869565216</c:v>
                </c:pt>
                <c:pt idx="45">
                  <c:v>0.39340338218347398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C0-47CA-A644-D1EDCB021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8871888"/>
        <c:axId val="88869968"/>
      </c:barChart>
      <c:catAx>
        <c:axId val="8887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9968"/>
        <c:crosses val="autoZero"/>
        <c:auto val="1"/>
        <c:lblAlgn val="ctr"/>
        <c:lblOffset val="100"/>
        <c:noMultiLvlLbl val="0"/>
      </c:catAx>
      <c:valAx>
        <c:axId val="88869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7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L intersection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Sheet1!$M$2:$M$46</c:f>
              <c:numCache>
                <c:formatCode>General</c:formatCode>
                <c:ptCount val="45"/>
                <c:pt idx="0">
                  <c:v>2</c:v>
                </c:pt>
                <c:pt idx="1">
                  <c:v>26</c:v>
                </c:pt>
                <c:pt idx="2">
                  <c:v>12</c:v>
                </c:pt>
                <c:pt idx="3">
                  <c:v>6</c:v>
                </c:pt>
                <c:pt idx="4">
                  <c:v>2</c:v>
                </c:pt>
                <c:pt idx="5">
                  <c:v>10</c:v>
                </c:pt>
                <c:pt idx="6">
                  <c:v>9</c:v>
                </c:pt>
                <c:pt idx="7">
                  <c:v>5</c:v>
                </c:pt>
                <c:pt idx="8">
                  <c:v>92</c:v>
                </c:pt>
                <c:pt idx="9">
                  <c:v>14</c:v>
                </c:pt>
                <c:pt idx="10">
                  <c:v>1</c:v>
                </c:pt>
                <c:pt idx="11">
                  <c:v>7</c:v>
                </c:pt>
                <c:pt idx="12">
                  <c:v>12</c:v>
                </c:pt>
                <c:pt idx="13">
                  <c:v>7</c:v>
                </c:pt>
                <c:pt idx="14">
                  <c:v>3</c:v>
                </c:pt>
                <c:pt idx="15">
                  <c:v>8</c:v>
                </c:pt>
                <c:pt idx="16">
                  <c:v>33</c:v>
                </c:pt>
                <c:pt idx="17">
                  <c:v>12</c:v>
                </c:pt>
                <c:pt idx="18">
                  <c:v>3</c:v>
                </c:pt>
                <c:pt idx="19">
                  <c:v>14</c:v>
                </c:pt>
                <c:pt idx="20">
                  <c:v>30</c:v>
                </c:pt>
                <c:pt idx="21">
                  <c:v>7</c:v>
                </c:pt>
                <c:pt idx="22">
                  <c:v>16</c:v>
                </c:pt>
                <c:pt idx="23">
                  <c:v>13</c:v>
                </c:pt>
                <c:pt idx="24">
                  <c:v>14</c:v>
                </c:pt>
                <c:pt idx="25">
                  <c:v>11</c:v>
                </c:pt>
                <c:pt idx="26">
                  <c:v>7</c:v>
                </c:pt>
                <c:pt idx="27">
                  <c:v>12</c:v>
                </c:pt>
                <c:pt idx="28">
                  <c:v>6</c:v>
                </c:pt>
                <c:pt idx="29">
                  <c:v>30</c:v>
                </c:pt>
                <c:pt idx="30">
                  <c:v>4</c:v>
                </c:pt>
                <c:pt idx="31">
                  <c:v>2</c:v>
                </c:pt>
                <c:pt idx="32">
                  <c:v>11</c:v>
                </c:pt>
                <c:pt idx="33">
                  <c:v>39</c:v>
                </c:pt>
                <c:pt idx="34">
                  <c:v>36</c:v>
                </c:pt>
                <c:pt idx="35">
                  <c:v>2</c:v>
                </c:pt>
                <c:pt idx="36">
                  <c:v>13</c:v>
                </c:pt>
                <c:pt idx="37">
                  <c:v>124</c:v>
                </c:pt>
                <c:pt idx="38">
                  <c:v>18</c:v>
                </c:pt>
                <c:pt idx="39">
                  <c:v>2</c:v>
                </c:pt>
                <c:pt idx="40">
                  <c:v>19</c:v>
                </c:pt>
                <c:pt idx="41">
                  <c:v>11</c:v>
                </c:pt>
                <c:pt idx="42">
                  <c:v>20</c:v>
                </c:pt>
                <c:pt idx="43">
                  <c:v>10</c:v>
                </c:pt>
                <c:pt idx="4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F-4A4A-A610-BE95F7573417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L 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Sheet1!$Q$2:$Q$46</c:f>
              <c:numCache>
                <c:formatCode>General</c:formatCode>
                <c:ptCount val="45"/>
                <c:pt idx="0">
                  <c:v>37</c:v>
                </c:pt>
                <c:pt idx="1">
                  <c:v>50</c:v>
                </c:pt>
                <c:pt idx="2">
                  <c:v>27</c:v>
                </c:pt>
                <c:pt idx="3">
                  <c:v>9</c:v>
                </c:pt>
                <c:pt idx="4">
                  <c:v>8</c:v>
                </c:pt>
                <c:pt idx="5">
                  <c:v>17</c:v>
                </c:pt>
                <c:pt idx="6">
                  <c:v>25</c:v>
                </c:pt>
                <c:pt idx="7">
                  <c:v>23</c:v>
                </c:pt>
                <c:pt idx="8">
                  <c:v>96</c:v>
                </c:pt>
                <c:pt idx="9">
                  <c:v>30</c:v>
                </c:pt>
                <c:pt idx="10">
                  <c:v>32</c:v>
                </c:pt>
                <c:pt idx="11">
                  <c:v>29</c:v>
                </c:pt>
                <c:pt idx="12">
                  <c:v>28</c:v>
                </c:pt>
                <c:pt idx="13">
                  <c:v>15</c:v>
                </c:pt>
                <c:pt idx="14">
                  <c:v>57</c:v>
                </c:pt>
                <c:pt idx="15">
                  <c:v>10</c:v>
                </c:pt>
                <c:pt idx="16">
                  <c:v>38</c:v>
                </c:pt>
                <c:pt idx="17">
                  <c:v>22</c:v>
                </c:pt>
                <c:pt idx="18">
                  <c:v>9</c:v>
                </c:pt>
                <c:pt idx="19">
                  <c:v>16</c:v>
                </c:pt>
                <c:pt idx="20">
                  <c:v>31</c:v>
                </c:pt>
                <c:pt idx="21">
                  <c:v>10</c:v>
                </c:pt>
                <c:pt idx="22">
                  <c:v>22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10</c:v>
                </c:pt>
                <c:pt idx="27">
                  <c:v>16</c:v>
                </c:pt>
                <c:pt idx="28">
                  <c:v>19</c:v>
                </c:pt>
                <c:pt idx="29">
                  <c:v>103</c:v>
                </c:pt>
                <c:pt idx="30">
                  <c:v>5</c:v>
                </c:pt>
                <c:pt idx="31">
                  <c:v>3</c:v>
                </c:pt>
                <c:pt idx="32">
                  <c:v>20</c:v>
                </c:pt>
                <c:pt idx="33">
                  <c:v>46</c:v>
                </c:pt>
                <c:pt idx="34">
                  <c:v>48</c:v>
                </c:pt>
                <c:pt idx="35">
                  <c:v>2</c:v>
                </c:pt>
                <c:pt idx="36">
                  <c:v>14</c:v>
                </c:pt>
                <c:pt idx="37">
                  <c:v>150</c:v>
                </c:pt>
                <c:pt idx="38">
                  <c:v>25</c:v>
                </c:pt>
                <c:pt idx="39">
                  <c:v>14</c:v>
                </c:pt>
                <c:pt idx="40">
                  <c:v>21</c:v>
                </c:pt>
                <c:pt idx="41">
                  <c:v>24</c:v>
                </c:pt>
                <c:pt idx="42">
                  <c:v>20</c:v>
                </c:pt>
                <c:pt idx="43">
                  <c:v>11</c:v>
                </c:pt>
                <c:pt idx="4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F-4A4A-A610-BE95F7573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513055"/>
        <c:axId val="46511615"/>
      </c:barChart>
      <c:lineChart>
        <c:grouping val="standard"/>
        <c:varyColors val="0"/>
        <c:ser>
          <c:idx val="2"/>
          <c:order val="2"/>
          <c:tx>
            <c:strRef>
              <c:f>Sheet1!$W$1</c:f>
              <c:strCache>
                <c:ptCount val="1"/>
                <c:pt idx="0">
                  <c:v>Jaccard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Sheet1!$W$2:$W$46</c:f>
              <c:numCache>
                <c:formatCode>0.00</c:formatCode>
                <c:ptCount val="45"/>
                <c:pt idx="0">
                  <c:v>0.05</c:v>
                </c:pt>
                <c:pt idx="1">
                  <c:v>0.29545454545454547</c:v>
                </c:pt>
                <c:pt idx="2">
                  <c:v>0.35294117647058826</c:v>
                </c:pt>
                <c:pt idx="3">
                  <c:v>0.2608695652173913</c:v>
                </c:pt>
                <c:pt idx="4">
                  <c:v>0.15384615384615385</c:v>
                </c:pt>
                <c:pt idx="5">
                  <c:v>0.38461538461538464</c:v>
                </c:pt>
                <c:pt idx="6">
                  <c:v>0.25714285714285712</c:v>
                </c:pt>
                <c:pt idx="7">
                  <c:v>0.15625</c:v>
                </c:pt>
                <c:pt idx="8">
                  <c:v>0.70769230769230773</c:v>
                </c:pt>
                <c:pt idx="9">
                  <c:v>0.4</c:v>
                </c:pt>
                <c:pt idx="10">
                  <c:v>3.125E-2</c:v>
                </c:pt>
                <c:pt idx="11">
                  <c:v>0.17073170731707318</c:v>
                </c:pt>
                <c:pt idx="12">
                  <c:v>0.34285714285714286</c:v>
                </c:pt>
                <c:pt idx="13">
                  <c:v>0.25925925925925924</c:v>
                </c:pt>
                <c:pt idx="14">
                  <c:v>4.9180327868852458E-2</c:v>
                </c:pt>
                <c:pt idx="15">
                  <c:v>0.21621621621621623</c:v>
                </c:pt>
                <c:pt idx="16">
                  <c:v>0.36666666666666664</c:v>
                </c:pt>
                <c:pt idx="17">
                  <c:v>0.41379310344827586</c:v>
                </c:pt>
                <c:pt idx="18">
                  <c:v>0.27272727272727271</c:v>
                </c:pt>
                <c:pt idx="19">
                  <c:v>0.26415094339622641</c:v>
                </c:pt>
                <c:pt idx="20">
                  <c:v>0.75</c:v>
                </c:pt>
                <c:pt idx="21">
                  <c:v>0.35</c:v>
                </c:pt>
                <c:pt idx="22">
                  <c:v>0.69565217391304346</c:v>
                </c:pt>
                <c:pt idx="23">
                  <c:v>0.65</c:v>
                </c:pt>
                <c:pt idx="24">
                  <c:v>0.77777777777777779</c:v>
                </c:pt>
                <c:pt idx="25">
                  <c:v>0.5</c:v>
                </c:pt>
                <c:pt idx="26">
                  <c:v>0.35</c:v>
                </c:pt>
                <c:pt idx="27">
                  <c:v>0.3</c:v>
                </c:pt>
                <c:pt idx="28">
                  <c:v>0.18181818181818182</c:v>
                </c:pt>
                <c:pt idx="29">
                  <c:v>0.27272727272727271</c:v>
                </c:pt>
                <c:pt idx="30">
                  <c:v>0.11428571428571428</c:v>
                </c:pt>
                <c:pt idx="31">
                  <c:v>0.33333333333333331</c:v>
                </c:pt>
                <c:pt idx="32">
                  <c:v>0.39285714285714285</c:v>
                </c:pt>
                <c:pt idx="33">
                  <c:v>0.68421052631578949</c:v>
                </c:pt>
                <c:pt idx="34">
                  <c:v>0.70588235294117652</c:v>
                </c:pt>
                <c:pt idx="35">
                  <c:v>0.4</c:v>
                </c:pt>
                <c:pt idx="36">
                  <c:v>0.48148148148148145</c:v>
                </c:pt>
                <c:pt idx="37">
                  <c:v>0.82119205298013243</c:v>
                </c:pt>
                <c:pt idx="38">
                  <c:v>0.69230769230769229</c:v>
                </c:pt>
                <c:pt idx="39">
                  <c:v>0.11764705882352941</c:v>
                </c:pt>
                <c:pt idx="40">
                  <c:v>0.6785714285714286</c:v>
                </c:pt>
                <c:pt idx="41">
                  <c:v>0.34375</c:v>
                </c:pt>
                <c:pt idx="42">
                  <c:v>0.76923076923076927</c:v>
                </c:pt>
                <c:pt idx="43">
                  <c:v>0.5</c:v>
                </c:pt>
                <c:pt idx="44">
                  <c:v>0.43478260869565216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F-4A4A-A610-BE95F7573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52143"/>
        <c:axId val="153049743"/>
      </c:lineChart>
      <c:catAx>
        <c:axId val="46513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1615"/>
        <c:crosses val="autoZero"/>
        <c:auto val="1"/>
        <c:lblAlgn val="ctr"/>
        <c:lblOffset val="100"/>
        <c:noMultiLvlLbl val="0"/>
      </c:catAx>
      <c:valAx>
        <c:axId val="465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3055"/>
        <c:crosses val="autoZero"/>
        <c:crossBetween val="between"/>
      </c:valAx>
      <c:valAx>
        <c:axId val="153049743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2143"/>
        <c:crosses val="max"/>
        <c:crossBetween val="between"/>
      </c:valAx>
      <c:catAx>
        <c:axId val="153052143"/>
        <c:scaling>
          <c:orientation val="minMax"/>
        </c:scaling>
        <c:delete val="1"/>
        <c:axPos val="b"/>
        <c:majorTickMark val="out"/>
        <c:minorTickMark val="none"/>
        <c:tickLblPos val="nextTo"/>
        <c:crossAx val="1530497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55218</xdr:colOff>
      <xdr:row>48</xdr:row>
      <xdr:rowOff>151849</xdr:rowOff>
    </xdr:from>
    <xdr:to>
      <xdr:col>41</xdr:col>
      <xdr:colOff>400326</xdr:colOff>
      <xdr:row>84</xdr:row>
      <xdr:rowOff>151848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3643F5-7F49-D2B5-EC09-04E95B484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261845</xdr:colOff>
      <xdr:row>51</xdr:row>
      <xdr:rowOff>74332</xdr:rowOff>
    </xdr:from>
    <xdr:to>
      <xdr:col>17</xdr:col>
      <xdr:colOff>354854</xdr:colOff>
      <xdr:row>69</xdr:row>
      <xdr:rowOff>143249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E4116-BCCB-86EC-A2B5-48B9A8C86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86"/>
  <sheetViews>
    <sheetView tabSelected="1" topLeftCell="E1" zoomScale="85" zoomScaleNormal="85" workbookViewId="0">
      <selection activeCell="U1" sqref="U1:W46"/>
    </sheetView>
  </sheetViews>
  <sheetFormatPr defaultRowHeight="14.5" x14ac:dyDescent="0.35"/>
  <cols>
    <col min="13" max="13" width="8.7265625" style="8"/>
    <col min="16" max="16" width="8.7265625" customWidth="1"/>
    <col min="17" max="17" width="8.7265625" style="8"/>
    <col min="21" max="21" width="16.08984375" style="5" bestFit="1" customWidth="1"/>
    <col min="22" max="22" width="16.81640625" style="5" bestFit="1" customWidth="1"/>
    <col min="23" max="23" width="8.7265625" style="5"/>
    <col min="29" max="29" width="8.7265625" style="5"/>
  </cols>
  <sheetData>
    <row r="1" spans="1:3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176</v>
      </c>
      <c r="N1" s="1" t="s">
        <v>12</v>
      </c>
      <c r="O1" s="1" t="s">
        <v>13</v>
      </c>
      <c r="P1" s="1" t="s">
        <v>14</v>
      </c>
      <c r="Q1" s="2" t="s">
        <v>170</v>
      </c>
      <c r="R1" s="1" t="s">
        <v>171</v>
      </c>
      <c r="S1" s="1" t="s">
        <v>172</v>
      </c>
      <c r="T1" s="7" t="s">
        <v>177</v>
      </c>
      <c r="U1" s="3" t="s">
        <v>173</v>
      </c>
      <c r="V1" s="3" t="s">
        <v>174</v>
      </c>
      <c r="W1" s="4" t="s">
        <v>175</v>
      </c>
      <c r="AA1" s="1" t="s">
        <v>176</v>
      </c>
      <c r="AB1" s="7" t="s">
        <v>177</v>
      </c>
      <c r="AC1" s="4" t="s">
        <v>175</v>
      </c>
      <c r="AH1" s="2" t="s">
        <v>176</v>
      </c>
      <c r="AI1" s="2" t="s">
        <v>170</v>
      </c>
      <c r="AJ1" s="1" t="s">
        <v>172</v>
      </c>
    </row>
    <row r="2" spans="1:36" x14ac:dyDescent="0.35">
      <c r="B2" t="s">
        <v>15</v>
      </c>
      <c r="C2">
        <v>2</v>
      </c>
      <c r="D2">
        <v>35</v>
      </c>
      <c r="E2">
        <v>3</v>
      </c>
      <c r="F2">
        <v>570</v>
      </c>
      <c r="G2">
        <v>1</v>
      </c>
      <c r="H2">
        <v>0</v>
      </c>
      <c r="I2">
        <v>0</v>
      </c>
      <c r="J2">
        <v>0</v>
      </c>
      <c r="K2">
        <v>5</v>
      </c>
      <c r="L2" t="s">
        <v>60</v>
      </c>
      <c r="M2" s="8">
        <v>2</v>
      </c>
      <c r="N2" t="s">
        <v>102</v>
      </c>
      <c r="O2">
        <v>35</v>
      </c>
      <c r="P2" t="s">
        <v>144</v>
      </c>
      <c r="Q2" s="8">
        <f t="shared" ref="Q2:Q30" si="0">M2+O2</f>
        <v>37</v>
      </c>
      <c r="R2">
        <f t="shared" ref="R2:R30" si="1">S2-M2</f>
        <v>3</v>
      </c>
      <c r="S2">
        <f t="shared" ref="S2:S30" si="2">K2</f>
        <v>5</v>
      </c>
      <c r="T2">
        <f>Q2+R2</f>
        <v>40</v>
      </c>
      <c r="U2" s="5">
        <f t="shared" ref="U2:U47" si="3">M2/S2</f>
        <v>0.4</v>
      </c>
      <c r="V2" s="5">
        <f t="shared" ref="V2:V46" si="4">M2/Q2</f>
        <v>5.4054054054054057E-2</v>
      </c>
      <c r="W2" s="5">
        <f t="shared" ref="W2:W46" si="5">M2/(Q2+R2)</f>
        <v>0.05</v>
      </c>
      <c r="Y2">
        <f>M2/T2</f>
        <v>0.05</v>
      </c>
      <c r="AA2">
        <v>2</v>
      </c>
      <c r="AB2">
        <v>40</v>
      </c>
      <c r="AC2" s="5">
        <v>0.05</v>
      </c>
      <c r="AH2" s="8">
        <v>745</v>
      </c>
      <c r="AI2" s="8">
        <v>1248</v>
      </c>
      <c r="AJ2">
        <v>1247</v>
      </c>
    </row>
    <row r="3" spans="1:36" x14ac:dyDescent="0.35">
      <c r="B3" t="s">
        <v>16</v>
      </c>
      <c r="C3">
        <v>26</v>
      </c>
      <c r="D3">
        <v>24</v>
      </c>
      <c r="E3">
        <v>38</v>
      </c>
      <c r="F3">
        <v>522</v>
      </c>
      <c r="G3">
        <v>1</v>
      </c>
      <c r="H3">
        <v>0</v>
      </c>
      <c r="I3">
        <v>0</v>
      </c>
      <c r="J3">
        <v>0</v>
      </c>
      <c r="K3">
        <v>64</v>
      </c>
      <c r="L3" t="s">
        <v>61</v>
      </c>
      <c r="M3" s="8">
        <v>26</v>
      </c>
      <c r="N3" t="s">
        <v>103</v>
      </c>
      <c r="O3">
        <v>24</v>
      </c>
      <c r="P3" t="s">
        <v>145</v>
      </c>
      <c r="Q3" s="8">
        <f t="shared" si="0"/>
        <v>50</v>
      </c>
      <c r="R3">
        <f t="shared" si="1"/>
        <v>38</v>
      </c>
      <c r="S3">
        <f t="shared" si="2"/>
        <v>64</v>
      </c>
      <c r="T3">
        <f t="shared" ref="T3:T46" si="6">Q3+R3</f>
        <v>88</v>
      </c>
      <c r="U3" s="5">
        <f t="shared" si="3"/>
        <v>0.40625</v>
      </c>
      <c r="V3" s="5">
        <f t="shared" si="4"/>
        <v>0.52</v>
      </c>
      <c r="W3" s="5">
        <f t="shared" si="5"/>
        <v>0.29545454545454547</v>
      </c>
      <c r="Y3">
        <f t="shared" ref="Y3:Y46" si="7">M3/T3</f>
        <v>0.29545454545454547</v>
      </c>
      <c r="AA3">
        <v>26</v>
      </c>
      <c r="AB3">
        <v>88</v>
      </c>
      <c r="AC3" s="5">
        <v>0.29545454545454547</v>
      </c>
    </row>
    <row r="4" spans="1:36" x14ac:dyDescent="0.35">
      <c r="B4" t="s">
        <v>17</v>
      </c>
      <c r="C4">
        <v>12</v>
      </c>
      <c r="D4">
        <v>15</v>
      </c>
      <c r="E4">
        <v>7</v>
      </c>
      <c r="F4">
        <v>576</v>
      </c>
      <c r="G4">
        <v>1</v>
      </c>
      <c r="H4">
        <v>0</v>
      </c>
      <c r="I4">
        <v>0</v>
      </c>
      <c r="J4">
        <v>0</v>
      </c>
      <c r="K4">
        <v>19</v>
      </c>
      <c r="L4" t="s">
        <v>62</v>
      </c>
      <c r="M4" s="8">
        <v>12</v>
      </c>
      <c r="N4" t="s">
        <v>104</v>
      </c>
      <c r="O4">
        <v>15</v>
      </c>
      <c r="P4" t="s">
        <v>146</v>
      </c>
      <c r="Q4" s="8">
        <f t="shared" si="0"/>
        <v>27</v>
      </c>
      <c r="R4">
        <f t="shared" si="1"/>
        <v>7</v>
      </c>
      <c r="S4">
        <f t="shared" si="2"/>
        <v>19</v>
      </c>
      <c r="T4">
        <f t="shared" si="6"/>
        <v>34</v>
      </c>
      <c r="U4" s="5">
        <f t="shared" si="3"/>
        <v>0.63157894736842102</v>
      </c>
      <c r="V4" s="5">
        <f t="shared" si="4"/>
        <v>0.44444444444444442</v>
      </c>
      <c r="W4" s="5">
        <f t="shared" si="5"/>
        <v>0.35294117647058826</v>
      </c>
      <c r="Y4">
        <f t="shared" si="7"/>
        <v>0.35294117647058826</v>
      </c>
      <c r="AA4">
        <v>12</v>
      </c>
      <c r="AB4">
        <v>34</v>
      </c>
      <c r="AC4" s="5">
        <v>0.35294117647058826</v>
      </c>
    </row>
    <row r="5" spans="1:36" x14ac:dyDescent="0.35">
      <c r="B5" t="s">
        <v>18</v>
      </c>
      <c r="C5">
        <v>6</v>
      </c>
      <c r="D5">
        <v>3</v>
      </c>
      <c r="E5">
        <v>14</v>
      </c>
      <c r="F5">
        <v>587</v>
      </c>
      <c r="G5">
        <v>1</v>
      </c>
      <c r="H5">
        <v>0</v>
      </c>
      <c r="I5">
        <v>0</v>
      </c>
      <c r="J5">
        <v>0</v>
      </c>
      <c r="K5">
        <v>20</v>
      </c>
      <c r="L5" t="s">
        <v>63</v>
      </c>
      <c r="M5" s="8">
        <v>6</v>
      </c>
      <c r="N5" t="s">
        <v>105</v>
      </c>
      <c r="O5">
        <v>3</v>
      </c>
      <c r="P5" t="s">
        <v>147</v>
      </c>
      <c r="Q5" s="8">
        <f t="shared" si="0"/>
        <v>9</v>
      </c>
      <c r="R5">
        <f t="shared" si="1"/>
        <v>14</v>
      </c>
      <c r="S5">
        <f t="shared" si="2"/>
        <v>20</v>
      </c>
      <c r="T5">
        <f t="shared" si="6"/>
        <v>23</v>
      </c>
      <c r="U5" s="5">
        <f t="shared" si="3"/>
        <v>0.3</v>
      </c>
      <c r="V5" s="5">
        <f t="shared" si="4"/>
        <v>0.66666666666666663</v>
      </c>
      <c r="W5" s="5">
        <f t="shared" si="5"/>
        <v>0.2608695652173913</v>
      </c>
      <c r="Y5">
        <f t="shared" si="7"/>
        <v>0.2608695652173913</v>
      </c>
      <c r="AA5">
        <v>6</v>
      </c>
      <c r="AB5">
        <v>23</v>
      </c>
      <c r="AC5" s="5">
        <v>0.2608695652173913</v>
      </c>
    </row>
    <row r="6" spans="1:36" x14ac:dyDescent="0.35">
      <c r="B6" t="s">
        <v>19</v>
      </c>
      <c r="C6">
        <v>2</v>
      </c>
      <c r="D6">
        <v>6</v>
      </c>
      <c r="E6">
        <v>5</v>
      </c>
      <c r="F6">
        <v>597</v>
      </c>
      <c r="G6">
        <v>1</v>
      </c>
      <c r="H6">
        <v>0</v>
      </c>
      <c r="I6">
        <v>0</v>
      </c>
      <c r="J6">
        <v>0</v>
      </c>
      <c r="K6">
        <v>7</v>
      </c>
      <c r="L6" t="s">
        <v>64</v>
      </c>
      <c r="M6" s="8">
        <v>2</v>
      </c>
      <c r="N6" t="s">
        <v>106</v>
      </c>
      <c r="O6">
        <v>6</v>
      </c>
      <c r="P6" t="s">
        <v>148</v>
      </c>
      <c r="Q6" s="8">
        <f t="shared" si="0"/>
        <v>8</v>
      </c>
      <c r="R6">
        <f t="shared" si="1"/>
        <v>5</v>
      </c>
      <c r="S6">
        <f t="shared" si="2"/>
        <v>7</v>
      </c>
      <c r="T6">
        <f t="shared" si="6"/>
        <v>13</v>
      </c>
      <c r="U6" s="5">
        <f t="shared" si="3"/>
        <v>0.2857142857142857</v>
      </c>
      <c r="V6" s="5">
        <f t="shared" si="4"/>
        <v>0.25</v>
      </c>
      <c r="W6" s="5">
        <f t="shared" si="5"/>
        <v>0.15384615384615385</v>
      </c>
      <c r="Y6">
        <f t="shared" si="7"/>
        <v>0.15384615384615385</v>
      </c>
      <c r="AA6">
        <v>2</v>
      </c>
      <c r="AB6">
        <v>13</v>
      </c>
      <c r="AC6" s="5">
        <v>0.15384615384615385</v>
      </c>
    </row>
    <row r="7" spans="1:36" x14ac:dyDescent="0.35">
      <c r="B7" t="s">
        <v>20</v>
      </c>
      <c r="C7">
        <v>10</v>
      </c>
      <c r="D7">
        <v>7</v>
      </c>
      <c r="E7">
        <v>9</v>
      </c>
      <c r="F7">
        <v>584</v>
      </c>
      <c r="G7">
        <v>1</v>
      </c>
      <c r="H7">
        <v>0</v>
      </c>
      <c r="I7">
        <v>0</v>
      </c>
      <c r="J7">
        <v>0</v>
      </c>
      <c r="K7">
        <v>19</v>
      </c>
      <c r="L7" t="s">
        <v>65</v>
      </c>
      <c r="M7" s="8">
        <v>10</v>
      </c>
      <c r="N7" t="s">
        <v>107</v>
      </c>
      <c r="O7">
        <v>7</v>
      </c>
      <c r="P7" t="s">
        <v>146</v>
      </c>
      <c r="Q7" s="8">
        <f t="shared" si="0"/>
        <v>17</v>
      </c>
      <c r="R7">
        <f t="shared" si="1"/>
        <v>9</v>
      </c>
      <c r="S7">
        <f t="shared" si="2"/>
        <v>19</v>
      </c>
      <c r="T7">
        <f t="shared" si="6"/>
        <v>26</v>
      </c>
      <c r="U7" s="5">
        <f t="shared" si="3"/>
        <v>0.52631578947368418</v>
      </c>
      <c r="V7" s="5">
        <f t="shared" si="4"/>
        <v>0.58823529411764708</v>
      </c>
      <c r="W7" s="5">
        <f t="shared" si="5"/>
        <v>0.38461538461538464</v>
      </c>
      <c r="Y7">
        <f t="shared" si="7"/>
        <v>0.38461538461538464</v>
      </c>
      <c r="AA7">
        <v>10</v>
      </c>
      <c r="AB7">
        <v>26</v>
      </c>
      <c r="AC7" s="5">
        <v>0.38461538461538464</v>
      </c>
    </row>
    <row r="8" spans="1:36" x14ac:dyDescent="0.35">
      <c r="B8" t="s">
        <v>21</v>
      </c>
      <c r="C8">
        <v>9</v>
      </c>
      <c r="D8">
        <v>16</v>
      </c>
      <c r="E8">
        <v>10</v>
      </c>
      <c r="F8">
        <v>575</v>
      </c>
      <c r="G8">
        <v>1</v>
      </c>
      <c r="H8">
        <v>0</v>
      </c>
      <c r="I8">
        <v>0</v>
      </c>
      <c r="J8">
        <v>0</v>
      </c>
      <c r="K8">
        <v>19</v>
      </c>
      <c r="L8" t="s">
        <v>66</v>
      </c>
      <c r="M8" s="8">
        <v>9</v>
      </c>
      <c r="N8" t="s">
        <v>108</v>
      </c>
      <c r="O8">
        <v>16</v>
      </c>
      <c r="P8" t="s">
        <v>146</v>
      </c>
      <c r="Q8" s="8">
        <f t="shared" si="0"/>
        <v>25</v>
      </c>
      <c r="R8">
        <f t="shared" si="1"/>
        <v>10</v>
      </c>
      <c r="S8">
        <f t="shared" si="2"/>
        <v>19</v>
      </c>
      <c r="T8">
        <f t="shared" si="6"/>
        <v>35</v>
      </c>
      <c r="U8" s="5">
        <f t="shared" si="3"/>
        <v>0.47368421052631576</v>
      </c>
      <c r="V8" s="5">
        <f t="shared" si="4"/>
        <v>0.36</v>
      </c>
      <c r="W8" s="5">
        <f t="shared" si="5"/>
        <v>0.25714285714285712</v>
      </c>
      <c r="Y8">
        <f t="shared" si="7"/>
        <v>0.25714285714285712</v>
      </c>
      <c r="AA8">
        <v>9</v>
      </c>
      <c r="AB8">
        <v>35</v>
      </c>
      <c r="AC8" s="5">
        <v>0.25714285714285712</v>
      </c>
    </row>
    <row r="9" spans="1:36" x14ac:dyDescent="0.35">
      <c r="B9" t="s">
        <v>22</v>
      </c>
      <c r="C9">
        <v>5</v>
      </c>
      <c r="D9">
        <v>18</v>
      </c>
      <c r="E9">
        <v>9</v>
      </c>
      <c r="F9">
        <v>578</v>
      </c>
      <c r="G9">
        <v>1</v>
      </c>
      <c r="H9">
        <v>0</v>
      </c>
      <c r="I9">
        <v>0</v>
      </c>
      <c r="J9">
        <v>0</v>
      </c>
      <c r="K9">
        <v>14</v>
      </c>
      <c r="L9" t="s">
        <v>67</v>
      </c>
      <c r="M9" s="8">
        <v>5</v>
      </c>
      <c r="N9" t="s">
        <v>109</v>
      </c>
      <c r="O9">
        <v>18</v>
      </c>
      <c r="P9" t="s">
        <v>149</v>
      </c>
      <c r="Q9" s="8">
        <f t="shared" si="0"/>
        <v>23</v>
      </c>
      <c r="R9">
        <f t="shared" si="1"/>
        <v>9</v>
      </c>
      <c r="S9">
        <f t="shared" si="2"/>
        <v>14</v>
      </c>
      <c r="T9">
        <f t="shared" si="6"/>
        <v>32</v>
      </c>
      <c r="U9" s="5">
        <f t="shared" si="3"/>
        <v>0.35714285714285715</v>
      </c>
      <c r="V9" s="5">
        <f t="shared" si="4"/>
        <v>0.21739130434782608</v>
      </c>
      <c r="W9" s="5">
        <f t="shared" si="5"/>
        <v>0.15625</v>
      </c>
      <c r="Y9">
        <f t="shared" si="7"/>
        <v>0.15625</v>
      </c>
      <c r="AA9">
        <v>5</v>
      </c>
      <c r="AB9">
        <v>32</v>
      </c>
      <c r="AC9" s="5">
        <v>0.15625</v>
      </c>
    </row>
    <row r="10" spans="1:36" x14ac:dyDescent="0.35">
      <c r="B10" t="s">
        <v>23</v>
      </c>
      <c r="C10">
        <v>92</v>
      </c>
      <c r="D10">
        <v>4</v>
      </c>
      <c r="E10">
        <v>34</v>
      </c>
      <c r="F10">
        <v>480</v>
      </c>
      <c r="G10">
        <v>1</v>
      </c>
      <c r="H10">
        <v>0</v>
      </c>
      <c r="I10">
        <v>0</v>
      </c>
      <c r="J10">
        <v>0</v>
      </c>
      <c r="K10">
        <v>126</v>
      </c>
      <c r="L10" t="s">
        <v>68</v>
      </c>
      <c r="M10" s="8">
        <v>92</v>
      </c>
      <c r="N10" t="s">
        <v>110</v>
      </c>
      <c r="O10">
        <v>4</v>
      </c>
      <c r="P10" t="s">
        <v>150</v>
      </c>
      <c r="Q10" s="8">
        <f t="shared" si="0"/>
        <v>96</v>
      </c>
      <c r="R10">
        <f t="shared" si="1"/>
        <v>34</v>
      </c>
      <c r="S10">
        <f t="shared" si="2"/>
        <v>126</v>
      </c>
      <c r="T10">
        <f t="shared" si="6"/>
        <v>130</v>
      </c>
      <c r="U10" s="5">
        <f t="shared" si="3"/>
        <v>0.73015873015873012</v>
      </c>
      <c r="V10" s="5">
        <f t="shared" si="4"/>
        <v>0.95833333333333337</v>
      </c>
      <c r="W10" s="5">
        <f t="shared" si="5"/>
        <v>0.70769230769230773</v>
      </c>
      <c r="Y10">
        <f t="shared" si="7"/>
        <v>0.70769230769230773</v>
      </c>
      <c r="AA10">
        <v>92</v>
      </c>
      <c r="AB10">
        <v>130</v>
      </c>
      <c r="AC10" s="5">
        <v>0.70769230769230773</v>
      </c>
    </row>
    <row r="11" spans="1:36" x14ac:dyDescent="0.35">
      <c r="B11" t="s">
        <v>24</v>
      </c>
      <c r="C11">
        <v>14</v>
      </c>
      <c r="D11">
        <v>16</v>
      </c>
      <c r="E11">
        <v>5</v>
      </c>
      <c r="F11">
        <v>575</v>
      </c>
      <c r="G11">
        <v>1</v>
      </c>
      <c r="H11">
        <v>0</v>
      </c>
      <c r="I11">
        <v>0</v>
      </c>
      <c r="J11">
        <v>0</v>
      </c>
      <c r="K11">
        <v>19</v>
      </c>
      <c r="L11" t="s">
        <v>69</v>
      </c>
      <c r="M11" s="8">
        <v>14</v>
      </c>
      <c r="N11" t="s">
        <v>111</v>
      </c>
      <c r="O11">
        <v>16</v>
      </c>
      <c r="P11" t="s">
        <v>146</v>
      </c>
      <c r="Q11" s="8">
        <f t="shared" si="0"/>
        <v>30</v>
      </c>
      <c r="R11">
        <f t="shared" si="1"/>
        <v>5</v>
      </c>
      <c r="S11">
        <f t="shared" si="2"/>
        <v>19</v>
      </c>
      <c r="T11">
        <f t="shared" si="6"/>
        <v>35</v>
      </c>
      <c r="U11" s="5">
        <f t="shared" si="3"/>
        <v>0.73684210526315785</v>
      </c>
      <c r="V11" s="5">
        <f t="shared" si="4"/>
        <v>0.46666666666666667</v>
      </c>
      <c r="W11" s="5">
        <f t="shared" si="5"/>
        <v>0.4</v>
      </c>
      <c r="Y11">
        <f t="shared" si="7"/>
        <v>0.4</v>
      </c>
      <c r="AA11">
        <v>14</v>
      </c>
      <c r="AB11">
        <v>35</v>
      </c>
      <c r="AC11" s="5">
        <v>0.4</v>
      </c>
    </row>
    <row r="12" spans="1:36" x14ac:dyDescent="0.35">
      <c r="B12" t="s">
        <v>25</v>
      </c>
      <c r="C12">
        <v>1</v>
      </c>
      <c r="D12">
        <v>31</v>
      </c>
      <c r="E12">
        <v>0</v>
      </c>
      <c r="F12">
        <v>578</v>
      </c>
      <c r="G12">
        <v>1</v>
      </c>
      <c r="H12">
        <v>0</v>
      </c>
      <c r="I12">
        <v>0</v>
      </c>
      <c r="J12">
        <v>0</v>
      </c>
      <c r="K12">
        <v>1</v>
      </c>
      <c r="L12" t="s">
        <v>70</v>
      </c>
      <c r="M12" s="8">
        <v>1</v>
      </c>
      <c r="N12" t="s">
        <v>112</v>
      </c>
      <c r="O12">
        <v>31</v>
      </c>
      <c r="P12" t="s">
        <v>70</v>
      </c>
      <c r="Q12" s="8">
        <f t="shared" si="0"/>
        <v>32</v>
      </c>
      <c r="R12">
        <f t="shared" si="1"/>
        <v>0</v>
      </c>
      <c r="S12">
        <f t="shared" si="2"/>
        <v>1</v>
      </c>
      <c r="T12">
        <f t="shared" si="6"/>
        <v>32</v>
      </c>
      <c r="U12" s="5">
        <f t="shared" si="3"/>
        <v>1</v>
      </c>
      <c r="V12" s="5">
        <f t="shared" si="4"/>
        <v>3.125E-2</v>
      </c>
      <c r="W12" s="5">
        <f t="shared" si="5"/>
        <v>3.125E-2</v>
      </c>
      <c r="Y12">
        <f t="shared" si="7"/>
        <v>3.125E-2</v>
      </c>
      <c r="AA12">
        <v>1</v>
      </c>
      <c r="AB12">
        <v>32</v>
      </c>
      <c r="AC12" s="5">
        <v>3.125E-2</v>
      </c>
    </row>
    <row r="13" spans="1:36" x14ac:dyDescent="0.35">
      <c r="B13" t="s">
        <v>26</v>
      </c>
      <c r="C13">
        <v>7</v>
      </c>
      <c r="D13">
        <v>22</v>
      </c>
      <c r="E13">
        <v>12</v>
      </c>
      <c r="F13">
        <v>569</v>
      </c>
      <c r="G13">
        <v>1</v>
      </c>
      <c r="H13">
        <v>0</v>
      </c>
      <c r="I13">
        <v>0</v>
      </c>
      <c r="J13">
        <v>0</v>
      </c>
      <c r="K13">
        <v>19</v>
      </c>
      <c r="L13" t="s">
        <v>71</v>
      </c>
      <c r="M13" s="8">
        <v>7</v>
      </c>
      <c r="N13" t="s">
        <v>113</v>
      </c>
      <c r="O13">
        <v>22</v>
      </c>
      <c r="P13" t="s">
        <v>146</v>
      </c>
      <c r="Q13" s="8">
        <f t="shared" si="0"/>
        <v>29</v>
      </c>
      <c r="R13">
        <f t="shared" si="1"/>
        <v>12</v>
      </c>
      <c r="S13">
        <f t="shared" si="2"/>
        <v>19</v>
      </c>
      <c r="T13">
        <f t="shared" si="6"/>
        <v>41</v>
      </c>
      <c r="U13" s="5">
        <f t="shared" si="3"/>
        <v>0.36842105263157893</v>
      </c>
      <c r="V13" s="5">
        <f t="shared" si="4"/>
        <v>0.2413793103448276</v>
      </c>
      <c r="W13" s="5">
        <f t="shared" si="5"/>
        <v>0.17073170731707318</v>
      </c>
      <c r="Y13">
        <f t="shared" si="7"/>
        <v>0.17073170731707318</v>
      </c>
      <c r="AA13">
        <v>7</v>
      </c>
      <c r="AB13">
        <v>41</v>
      </c>
      <c r="AC13" s="5">
        <v>0.17073170731707318</v>
      </c>
    </row>
    <row r="14" spans="1:36" x14ac:dyDescent="0.35">
      <c r="B14" t="s">
        <v>27</v>
      </c>
      <c r="C14">
        <v>12</v>
      </c>
      <c r="D14">
        <v>16</v>
      </c>
      <c r="E14">
        <v>7</v>
      </c>
      <c r="F14">
        <v>575</v>
      </c>
      <c r="G14">
        <v>1</v>
      </c>
      <c r="H14">
        <v>0</v>
      </c>
      <c r="I14">
        <v>0</v>
      </c>
      <c r="J14">
        <v>0</v>
      </c>
      <c r="K14">
        <v>19</v>
      </c>
      <c r="L14" t="s">
        <v>72</v>
      </c>
      <c r="M14" s="8">
        <v>12</v>
      </c>
      <c r="N14" t="s">
        <v>114</v>
      </c>
      <c r="O14">
        <v>16</v>
      </c>
      <c r="P14" t="s">
        <v>146</v>
      </c>
      <c r="Q14" s="8">
        <f t="shared" si="0"/>
        <v>28</v>
      </c>
      <c r="R14">
        <f t="shared" si="1"/>
        <v>7</v>
      </c>
      <c r="S14">
        <f t="shared" si="2"/>
        <v>19</v>
      </c>
      <c r="T14">
        <f t="shared" si="6"/>
        <v>35</v>
      </c>
      <c r="U14" s="5">
        <f t="shared" si="3"/>
        <v>0.63157894736842102</v>
      </c>
      <c r="V14" s="5">
        <f t="shared" si="4"/>
        <v>0.42857142857142855</v>
      </c>
      <c r="W14" s="5">
        <f t="shared" si="5"/>
        <v>0.34285714285714286</v>
      </c>
      <c r="Y14">
        <f t="shared" si="7"/>
        <v>0.34285714285714286</v>
      </c>
      <c r="AA14">
        <v>12</v>
      </c>
      <c r="AB14">
        <v>35</v>
      </c>
      <c r="AC14" s="5">
        <v>0.34285714285714286</v>
      </c>
    </row>
    <row r="15" spans="1:36" x14ac:dyDescent="0.35">
      <c r="B15" t="s">
        <v>28</v>
      </c>
      <c r="C15">
        <v>7</v>
      </c>
      <c r="D15">
        <v>8</v>
      </c>
      <c r="E15">
        <v>12</v>
      </c>
      <c r="F15">
        <v>583</v>
      </c>
      <c r="G15">
        <v>1</v>
      </c>
      <c r="H15">
        <v>0</v>
      </c>
      <c r="I15">
        <v>0</v>
      </c>
      <c r="J15">
        <v>0</v>
      </c>
      <c r="K15">
        <v>19</v>
      </c>
      <c r="L15" t="s">
        <v>73</v>
      </c>
      <c r="M15" s="8">
        <v>7</v>
      </c>
      <c r="N15" t="s">
        <v>115</v>
      </c>
      <c r="O15">
        <v>8</v>
      </c>
      <c r="P15" t="s">
        <v>146</v>
      </c>
      <c r="Q15" s="8">
        <f t="shared" si="0"/>
        <v>15</v>
      </c>
      <c r="R15">
        <f t="shared" si="1"/>
        <v>12</v>
      </c>
      <c r="S15">
        <f t="shared" si="2"/>
        <v>19</v>
      </c>
      <c r="T15">
        <f t="shared" si="6"/>
        <v>27</v>
      </c>
      <c r="U15" s="5">
        <f t="shared" si="3"/>
        <v>0.36842105263157893</v>
      </c>
      <c r="V15" s="5">
        <f t="shared" si="4"/>
        <v>0.46666666666666667</v>
      </c>
      <c r="W15" s="5">
        <f t="shared" si="5"/>
        <v>0.25925925925925924</v>
      </c>
      <c r="Y15">
        <f t="shared" si="7"/>
        <v>0.25925925925925924</v>
      </c>
      <c r="AA15">
        <v>7</v>
      </c>
      <c r="AB15">
        <v>27</v>
      </c>
      <c r="AC15" s="5">
        <v>0.25925925925925924</v>
      </c>
    </row>
    <row r="16" spans="1:36" x14ac:dyDescent="0.35">
      <c r="B16" t="s">
        <v>29</v>
      </c>
      <c r="C16">
        <v>3</v>
      </c>
      <c r="D16">
        <v>54</v>
      </c>
      <c r="E16">
        <v>4</v>
      </c>
      <c r="F16">
        <v>549</v>
      </c>
      <c r="G16">
        <v>1</v>
      </c>
      <c r="H16">
        <v>0</v>
      </c>
      <c r="I16">
        <v>0</v>
      </c>
      <c r="J16">
        <v>0</v>
      </c>
      <c r="K16">
        <v>7</v>
      </c>
      <c r="L16" t="s">
        <v>75</v>
      </c>
      <c r="M16" s="8">
        <v>3</v>
      </c>
      <c r="N16" t="s">
        <v>116</v>
      </c>
      <c r="O16">
        <v>54</v>
      </c>
      <c r="P16" t="s">
        <v>148</v>
      </c>
      <c r="Q16" s="8">
        <f t="shared" si="0"/>
        <v>57</v>
      </c>
      <c r="R16">
        <f t="shared" si="1"/>
        <v>4</v>
      </c>
      <c r="S16">
        <f t="shared" si="2"/>
        <v>7</v>
      </c>
      <c r="T16">
        <f t="shared" si="6"/>
        <v>61</v>
      </c>
      <c r="U16" s="5">
        <f t="shared" si="3"/>
        <v>0.42857142857142855</v>
      </c>
      <c r="V16" s="5">
        <f t="shared" si="4"/>
        <v>5.2631578947368418E-2</v>
      </c>
      <c r="W16" s="5">
        <f t="shared" si="5"/>
        <v>4.9180327868852458E-2</v>
      </c>
      <c r="Y16">
        <f t="shared" si="7"/>
        <v>4.9180327868852458E-2</v>
      </c>
      <c r="AA16">
        <v>3</v>
      </c>
      <c r="AB16">
        <v>61</v>
      </c>
      <c r="AC16" s="5">
        <v>4.9180327868852458E-2</v>
      </c>
    </row>
    <row r="17" spans="2:29" x14ac:dyDescent="0.35">
      <c r="B17" t="s">
        <v>30</v>
      </c>
      <c r="C17">
        <v>8</v>
      </c>
      <c r="D17">
        <v>2</v>
      </c>
      <c r="E17">
        <v>27</v>
      </c>
      <c r="F17">
        <v>573</v>
      </c>
      <c r="G17">
        <v>1</v>
      </c>
      <c r="H17">
        <v>0</v>
      </c>
      <c r="I17">
        <v>0</v>
      </c>
      <c r="J17">
        <v>0</v>
      </c>
      <c r="K17">
        <v>35</v>
      </c>
      <c r="L17" t="s">
        <v>76</v>
      </c>
      <c r="M17" s="8">
        <v>8</v>
      </c>
      <c r="N17" t="s">
        <v>117</v>
      </c>
      <c r="O17">
        <v>2</v>
      </c>
      <c r="P17" t="s">
        <v>151</v>
      </c>
      <c r="Q17" s="8">
        <f t="shared" si="0"/>
        <v>10</v>
      </c>
      <c r="R17">
        <f t="shared" si="1"/>
        <v>27</v>
      </c>
      <c r="S17">
        <f t="shared" si="2"/>
        <v>35</v>
      </c>
      <c r="T17">
        <f t="shared" si="6"/>
        <v>37</v>
      </c>
      <c r="U17" s="5">
        <f t="shared" si="3"/>
        <v>0.22857142857142856</v>
      </c>
      <c r="V17" s="5">
        <f t="shared" si="4"/>
        <v>0.8</v>
      </c>
      <c r="W17" s="5">
        <f t="shared" si="5"/>
        <v>0.21621621621621623</v>
      </c>
      <c r="Y17">
        <f t="shared" si="7"/>
        <v>0.21621621621621623</v>
      </c>
      <c r="AA17">
        <v>8</v>
      </c>
      <c r="AB17">
        <v>37</v>
      </c>
      <c r="AC17" s="5">
        <v>0.21621621621621623</v>
      </c>
    </row>
    <row r="18" spans="2:29" x14ac:dyDescent="0.35">
      <c r="B18" t="s">
        <v>31</v>
      </c>
      <c r="C18">
        <v>33</v>
      </c>
      <c r="D18">
        <v>5</v>
      </c>
      <c r="E18">
        <v>52</v>
      </c>
      <c r="F18">
        <v>520</v>
      </c>
      <c r="G18">
        <v>1</v>
      </c>
      <c r="H18">
        <v>0</v>
      </c>
      <c r="I18">
        <v>0</v>
      </c>
      <c r="J18">
        <v>0</v>
      </c>
      <c r="K18">
        <v>85</v>
      </c>
      <c r="L18" t="s">
        <v>77</v>
      </c>
      <c r="M18" s="8">
        <v>33</v>
      </c>
      <c r="N18" t="s">
        <v>118</v>
      </c>
      <c r="O18">
        <v>5</v>
      </c>
      <c r="P18" t="s">
        <v>152</v>
      </c>
      <c r="Q18" s="8">
        <f t="shared" si="0"/>
        <v>38</v>
      </c>
      <c r="R18">
        <f t="shared" si="1"/>
        <v>52</v>
      </c>
      <c r="S18">
        <f t="shared" si="2"/>
        <v>85</v>
      </c>
      <c r="T18">
        <f t="shared" si="6"/>
        <v>90</v>
      </c>
      <c r="U18" s="5">
        <f t="shared" si="3"/>
        <v>0.38823529411764707</v>
      </c>
      <c r="V18" s="5">
        <f t="shared" si="4"/>
        <v>0.86842105263157898</v>
      </c>
      <c r="W18" s="5">
        <f t="shared" si="5"/>
        <v>0.36666666666666664</v>
      </c>
      <c r="Y18">
        <f t="shared" si="7"/>
        <v>0.36666666666666664</v>
      </c>
      <c r="AA18">
        <v>33</v>
      </c>
      <c r="AB18">
        <v>90</v>
      </c>
      <c r="AC18" s="5">
        <v>0.36666666666666664</v>
      </c>
    </row>
    <row r="19" spans="2:29" x14ac:dyDescent="0.35">
      <c r="B19" t="s">
        <v>32</v>
      </c>
      <c r="C19">
        <v>12</v>
      </c>
      <c r="D19">
        <v>10</v>
      </c>
      <c r="E19">
        <v>7</v>
      </c>
      <c r="F19">
        <v>581</v>
      </c>
      <c r="G19">
        <v>1</v>
      </c>
      <c r="H19">
        <v>0</v>
      </c>
      <c r="I19">
        <v>0</v>
      </c>
      <c r="J19">
        <v>0</v>
      </c>
      <c r="K19">
        <v>19</v>
      </c>
      <c r="L19" t="s">
        <v>78</v>
      </c>
      <c r="M19" s="8">
        <v>12</v>
      </c>
      <c r="N19" t="s">
        <v>119</v>
      </c>
      <c r="O19">
        <v>10</v>
      </c>
      <c r="P19" t="s">
        <v>146</v>
      </c>
      <c r="Q19" s="8">
        <f t="shared" si="0"/>
        <v>22</v>
      </c>
      <c r="R19">
        <f t="shared" si="1"/>
        <v>7</v>
      </c>
      <c r="S19">
        <f t="shared" si="2"/>
        <v>19</v>
      </c>
      <c r="T19">
        <f t="shared" si="6"/>
        <v>29</v>
      </c>
      <c r="U19" s="5">
        <f t="shared" si="3"/>
        <v>0.63157894736842102</v>
      </c>
      <c r="V19" s="5">
        <f t="shared" si="4"/>
        <v>0.54545454545454541</v>
      </c>
      <c r="W19" s="5">
        <f t="shared" si="5"/>
        <v>0.41379310344827586</v>
      </c>
      <c r="Y19">
        <f t="shared" si="7"/>
        <v>0.41379310344827586</v>
      </c>
      <c r="AA19">
        <v>12</v>
      </c>
      <c r="AB19">
        <v>29</v>
      </c>
      <c r="AC19" s="5">
        <v>0.41379310344827586</v>
      </c>
    </row>
    <row r="20" spans="2:29" x14ac:dyDescent="0.35">
      <c r="B20" t="s">
        <v>33</v>
      </c>
      <c r="C20">
        <v>3</v>
      </c>
      <c r="D20">
        <v>6</v>
      </c>
      <c r="E20">
        <v>2</v>
      </c>
      <c r="F20">
        <v>599</v>
      </c>
      <c r="G20">
        <v>1</v>
      </c>
      <c r="H20">
        <v>0</v>
      </c>
      <c r="I20">
        <v>0</v>
      </c>
      <c r="J20">
        <v>0</v>
      </c>
      <c r="K20">
        <v>5</v>
      </c>
      <c r="L20" t="s">
        <v>79</v>
      </c>
      <c r="M20" s="8">
        <v>3</v>
      </c>
      <c r="N20" t="s">
        <v>120</v>
      </c>
      <c r="O20">
        <v>6</v>
      </c>
      <c r="P20" t="s">
        <v>153</v>
      </c>
      <c r="Q20" s="8">
        <f t="shared" si="0"/>
        <v>9</v>
      </c>
      <c r="R20">
        <f t="shared" si="1"/>
        <v>2</v>
      </c>
      <c r="S20">
        <f t="shared" si="2"/>
        <v>5</v>
      </c>
      <c r="T20">
        <f t="shared" si="6"/>
        <v>11</v>
      </c>
      <c r="U20" s="5">
        <f t="shared" si="3"/>
        <v>0.6</v>
      </c>
      <c r="V20" s="5">
        <f t="shared" si="4"/>
        <v>0.33333333333333331</v>
      </c>
      <c r="W20" s="5">
        <f t="shared" si="5"/>
        <v>0.27272727272727271</v>
      </c>
      <c r="Y20">
        <f t="shared" si="7"/>
        <v>0.27272727272727271</v>
      </c>
      <c r="AA20">
        <v>3</v>
      </c>
      <c r="AB20">
        <v>11</v>
      </c>
      <c r="AC20" s="5">
        <v>0.27272727272727271</v>
      </c>
    </row>
    <row r="21" spans="2:29" x14ac:dyDescent="0.35">
      <c r="B21" t="s">
        <v>34</v>
      </c>
      <c r="C21">
        <v>14</v>
      </c>
      <c r="D21">
        <v>2</v>
      </c>
      <c r="E21">
        <v>37</v>
      </c>
      <c r="F21">
        <v>557</v>
      </c>
      <c r="G21">
        <v>1</v>
      </c>
      <c r="H21">
        <v>0</v>
      </c>
      <c r="I21">
        <v>0</v>
      </c>
      <c r="J21">
        <v>0</v>
      </c>
      <c r="K21">
        <v>51</v>
      </c>
      <c r="L21" t="s">
        <v>80</v>
      </c>
      <c r="M21" s="8">
        <v>14</v>
      </c>
      <c r="N21" t="s">
        <v>121</v>
      </c>
      <c r="O21">
        <v>2</v>
      </c>
      <c r="P21" t="s">
        <v>154</v>
      </c>
      <c r="Q21" s="8">
        <f t="shared" si="0"/>
        <v>16</v>
      </c>
      <c r="R21">
        <f t="shared" si="1"/>
        <v>37</v>
      </c>
      <c r="S21">
        <f t="shared" si="2"/>
        <v>51</v>
      </c>
      <c r="T21">
        <f t="shared" si="6"/>
        <v>53</v>
      </c>
      <c r="U21" s="5">
        <f t="shared" si="3"/>
        <v>0.27450980392156865</v>
      </c>
      <c r="V21" s="5">
        <f t="shared" si="4"/>
        <v>0.875</v>
      </c>
      <c r="W21" s="5">
        <f t="shared" si="5"/>
        <v>0.26415094339622641</v>
      </c>
      <c r="Y21">
        <f t="shared" si="7"/>
        <v>0.26415094339622641</v>
      </c>
      <c r="AA21">
        <v>14</v>
      </c>
      <c r="AB21">
        <v>53</v>
      </c>
      <c r="AC21" s="5">
        <v>0.26415094339622641</v>
      </c>
    </row>
    <row r="22" spans="2:29" x14ac:dyDescent="0.35">
      <c r="B22" t="s">
        <v>35</v>
      </c>
      <c r="C22">
        <v>30</v>
      </c>
      <c r="D22">
        <v>1</v>
      </c>
      <c r="E22">
        <v>9</v>
      </c>
      <c r="F22">
        <v>570</v>
      </c>
      <c r="G22">
        <v>1</v>
      </c>
      <c r="H22">
        <v>0</v>
      </c>
      <c r="I22">
        <v>0</v>
      </c>
      <c r="J22">
        <v>0</v>
      </c>
      <c r="K22">
        <v>39</v>
      </c>
      <c r="L22" t="s">
        <v>81</v>
      </c>
      <c r="M22" s="8">
        <v>30</v>
      </c>
      <c r="N22" t="s">
        <v>122</v>
      </c>
      <c r="O22">
        <v>1</v>
      </c>
      <c r="P22" t="s">
        <v>155</v>
      </c>
      <c r="Q22" s="8">
        <f t="shared" si="0"/>
        <v>31</v>
      </c>
      <c r="R22">
        <f t="shared" si="1"/>
        <v>9</v>
      </c>
      <c r="S22">
        <f t="shared" si="2"/>
        <v>39</v>
      </c>
      <c r="T22">
        <f t="shared" si="6"/>
        <v>40</v>
      </c>
      <c r="U22" s="5">
        <f t="shared" si="3"/>
        <v>0.76923076923076927</v>
      </c>
      <c r="V22" s="5">
        <f t="shared" si="4"/>
        <v>0.967741935483871</v>
      </c>
      <c r="W22" s="5">
        <f t="shared" si="5"/>
        <v>0.75</v>
      </c>
      <c r="Y22">
        <f t="shared" si="7"/>
        <v>0.75</v>
      </c>
      <c r="AA22">
        <v>30</v>
      </c>
      <c r="AB22">
        <v>40</v>
      </c>
      <c r="AC22" s="5">
        <v>0.75</v>
      </c>
    </row>
    <row r="23" spans="2:29" x14ac:dyDescent="0.35">
      <c r="B23" t="s">
        <v>36</v>
      </c>
      <c r="C23">
        <v>7</v>
      </c>
      <c r="D23">
        <v>3</v>
      </c>
      <c r="E23">
        <v>10</v>
      </c>
      <c r="F23">
        <v>590</v>
      </c>
      <c r="G23">
        <v>1</v>
      </c>
      <c r="H23">
        <v>0</v>
      </c>
      <c r="I23">
        <v>0</v>
      </c>
      <c r="J23">
        <v>0</v>
      </c>
      <c r="K23">
        <v>17</v>
      </c>
      <c r="L23" t="s">
        <v>82</v>
      </c>
      <c r="M23" s="8">
        <v>7</v>
      </c>
      <c r="N23" t="s">
        <v>123</v>
      </c>
      <c r="O23">
        <v>3</v>
      </c>
      <c r="P23" t="s">
        <v>156</v>
      </c>
      <c r="Q23" s="8">
        <f t="shared" si="0"/>
        <v>10</v>
      </c>
      <c r="R23">
        <f t="shared" si="1"/>
        <v>10</v>
      </c>
      <c r="S23">
        <f t="shared" si="2"/>
        <v>17</v>
      </c>
      <c r="T23">
        <f t="shared" si="6"/>
        <v>20</v>
      </c>
      <c r="U23" s="5">
        <f t="shared" si="3"/>
        <v>0.41176470588235292</v>
      </c>
      <c r="V23" s="5">
        <f t="shared" si="4"/>
        <v>0.7</v>
      </c>
      <c r="W23" s="5">
        <f t="shared" si="5"/>
        <v>0.35</v>
      </c>
      <c r="Y23">
        <f t="shared" si="7"/>
        <v>0.35</v>
      </c>
      <c r="AA23">
        <v>7</v>
      </c>
      <c r="AB23">
        <v>20</v>
      </c>
      <c r="AC23" s="5">
        <v>0.35</v>
      </c>
    </row>
    <row r="24" spans="2:29" x14ac:dyDescent="0.35">
      <c r="B24" t="s">
        <v>37</v>
      </c>
      <c r="C24">
        <v>16</v>
      </c>
      <c r="D24">
        <v>6</v>
      </c>
      <c r="E24">
        <v>1</v>
      </c>
      <c r="F24">
        <v>587</v>
      </c>
      <c r="G24">
        <v>1</v>
      </c>
      <c r="H24">
        <v>0</v>
      </c>
      <c r="I24">
        <v>0</v>
      </c>
      <c r="J24">
        <v>0</v>
      </c>
      <c r="K24">
        <v>17</v>
      </c>
      <c r="L24" t="s">
        <v>83</v>
      </c>
      <c r="M24" s="8">
        <v>16</v>
      </c>
      <c r="N24" t="s">
        <v>124</v>
      </c>
      <c r="O24">
        <v>6</v>
      </c>
      <c r="P24" t="s">
        <v>157</v>
      </c>
      <c r="Q24" s="8">
        <f t="shared" si="0"/>
        <v>22</v>
      </c>
      <c r="R24">
        <f t="shared" si="1"/>
        <v>1</v>
      </c>
      <c r="S24">
        <f t="shared" si="2"/>
        <v>17</v>
      </c>
      <c r="T24">
        <f t="shared" si="6"/>
        <v>23</v>
      </c>
      <c r="U24" s="5">
        <f t="shared" si="3"/>
        <v>0.94117647058823528</v>
      </c>
      <c r="V24" s="5">
        <f t="shared" si="4"/>
        <v>0.72727272727272729</v>
      </c>
      <c r="W24" s="5">
        <f t="shared" si="5"/>
        <v>0.69565217391304346</v>
      </c>
      <c r="Y24">
        <f t="shared" si="7"/>
        <v>0.69565217391304346</v>
      </c>
      <c r="AA24">
        <v>16</v>
      </c>
      <c r="AB24">
        <v>23</v>
      </c>
      <c r="AC24" s="5">
        <v>0.69565217391304346</v>
      </c>
    </row>
    <row r="25" spans="2:29" x14ac:dyDescent="0.35">
      <c r="B25" t="s">
        <v>38</v>
      </c>
      <c r="C25">
        <v>13</v>
      </c>
      <c r="D25">
        <v>1</v>
      </c>
      <c r="E25">
        <v>6</v>
      </c>
      <c r="F25">
        <v>590</v>
      </c>
      <c r="G25">
        <v>1</v>
      </c>
      <c r="H25">
        <v>0</v>
      </c>
      <c r="I25">
        <v>0</v>
      </c>
      <c r="J25">
        <v>0</v>
      </c>
      <c r="K25">
        <v>19</v>
      </c>
      <c r="L25" t="s">
        <v>84</v>
      </c>
      <c r="M25" s="8">
        <v>13</v>
      </c>
      <c r="N25" t="s">
        <v>125</v>
      </c>
      <c r="O25">
        <v>1</v>
      </c>
      <c r="P25" t="s">
        <v>146</v>
      </c>
      <c r="Q25" s="8">
        <f t="shared" si="0"/>
        <v>14</v>
      </c>
      <c r="R25">
        <f t="shared" si="1"/>
        <v>6</v>
      </c>
      <c r="S25">
        <f t="shared" si="2"/>
        <v>19</v>
      </c>
      <c r="T25">
        <f t="shared" si="6"/>
        <v>20</v>
      </c>
      <c r="U25" s="5">
        <f t="shared" si="3"/>
        <v>0.68421052631578949</v>
      </c>
      <c r="V25" s="5">
        <f t="shared" si="4"/>
        <v>0.9285714285714286</v>
      </c>
      <c r="W25" s="5">
        <f t="shared" si="5"/>
        <v>0.65</v>
      </c>
      <c r="Y25">
        <f t="shared" si="7"/>
        <v>0.65</v>
      </c>
      <c r="AA25">
        <v>13</v>
      </c>
      <c r="AB25">
        <v>20</v>
      </c>
      <c r="AC25" s="5">
        <v>0.65</v>
      </c>
    </row>
    <row r="26" spans="2:29" x14ac:dyDescent="0.35">
      <c r="B26" t="s">
        <v>39</v>
      </c>
      <c r="C26">
        <v>14</v>
      </c>
      <c r="D26">
        <v>1</v>
      </c>
      <c r="E26">
        <v>3</v>
      </c>
      <c r="F26">
        <v>592</v>
      </c>
      <c r="G26">
        <v>1</v>
      </c>
      <c r="H26">
        <v>0</v>
      </c>
      <c r="I26">
        <v>0</v>
      </c>
      <c r="J26">
        <v>0</v>
      </c>
      <c r="K26">
        <v>17</v>
      </c>
      <c r="L26" t="s">
        <v>85</v>
      </c>
      <c r="M26" s="8">
        <v>14</v>
      </c>
      <c r="N26" t="s">
        <v>126</v>
      </c>
      <c r="O26">
        <v>1</v>
      </c>
      <c r="P26" t="s">
        <v>158</v>
      </c>
      <c r="Q26" s="8">
        <f t="shared" si="0"/>
        <v>15</v>
      </c>
      <c r="R26">
        <f t="shared" si="1"/>
        <v>3</v>
      </c>
      <c r="S26">
        <f t="shared" si="2"/>
        <v>17</v>
      </c>
      <c r="T26">
        <f t="shared" si="6"/>
        <v>18</v>
      </c>
      <c r="U26" s="5">
        <f t="shared" si="3"/>
        <v>0.82352941176470584</v>
      </c>
      <c r="V26" s="5">
        <f t="shared" si="4"/>
        <v>0.93333333333333335</v>
      </c>
      <c r="W26" s="5">
        <f t="shared" si="5"/>
        <v>0.77777777777777779</v>
      </c>
      <c r="Y26">
        <f t="shared" si="7"/>
        <v>0.77777777777777779</v>
      </c>
      <c r="AA26">
        <v>14</v>
      </c>
      <c r="AB26">
        <v>18</v>
      </c>
      <c r="AC26" s="5">
        <v>0.77777777777777779</v>
      </c>
    </row>
    <row r="27" spans="2:29" x14ac:dyDescent="0.35">
      <c r="B27" t="s">
        <v>40</v>
      </c>
      <c r="C27">
        <v>11</v>
      </c>
      <c r="D27">
        <v>3</v>
      </c>
      <c r="E27">
        <v>8</v>
      </c>
      <c r="F27">
        <v>588</v>
      </c>
      <c r="G27">
        <v>1</v>
      </c>
      <c r="H27">
        <v>0</v>
      </c>
      <c r="I27">
        <v>0</v>
      </c>
      <c r="J27">
        <v>0</v>
      </c>
      <c r="K27">
        <v>19</v>
      </c>
      <c r="L27" t="s">
        <v>86</v>
      </c>
      <c r="M27" s="8">
        <v>11</v>
      </c>
      <c r="N27" t="s">
        <v>127</v>
      </c>
      <c r="O27">
        <v>3</v>
      </c>
      <c r="P27" t="s">
        <v>146</v>
      </c>
      <c r="Q27" s="8">
        <f t="shared" si="0"/>
        <v>14</v>
      </c>
      <c r="R27">
        <f t="shared" si="1"/>
        <v>8</v>
      </c>
      <c r="S27">
        <f t="shared" si="2"/>
        <v>19</v>
      </c>
      <c r="T27">
        <f t="shared" si="6"/>
        <v>22</v>
      </c>
      <c r="U27" s="5">
        <f t="shared" si="3"/>
        <v>0.57894736842105265</v>
      </c>
      <c r="V27" s="5">
        <f t="shared" si="4"/>
        <v>0.7857142857142857</v>
      </c>
      <c r="W27" s="5">
        <f t="shared" si="5"/>
        <v>0.5</v>
      </c>
      <c r="Y27">
        <f t="shared" si="7"/>
        <v>0.5</v>
      </c>
      <c r="AA27">
        <v>11</v>
      </c>
      <c r="AB27">
        <v>22</v>
      </c>
      <c r="AC27" s="5">
        <v>0.5</v>
      </c>
    </row>
    <row r="28" spans="2:29" x14ac:dyDescent="0.35">
      <c r="B28" t="s">
        <v>41</v>
      </c>
      <c r="C28">
        <v>7</v>
      </c>
      <c r="D28">
        <v>3</v>
      </c>
      <c r="E28">
        <v>10</v>
      </c>
      <c r="F28">
        <v>590</v>
      </c>
      <c r="G28">
        <v>1</v>
      </c>
      <c r="H28">
        <v>0</v>
      </c>
      <c r="I28">
        <v>0</v>
      </c>
      <c r="J28">
        <v>0</v>
      </c>
      <c r="K28">
        <v>17</v>
      </c>
      <c r="L28" t="s">
        <v>82</v>
      </c>
      <c r="M28" s="8">
        <v>7</v>
      </c>
      <c r="N28" t="s">
        <v>128</v>
      </c>
      <c r="O28">
        <v>3</v>
      </c>
      <c r="P28" t="s">
        <v>157</v>
      </c>
      <c r="Q28" s="8">
        <f t="shared" si="0"/>
        <v>10</v>
      </c>
      <c r="R28">
        <f t="shared" si="1"/>
        <v>10</v>
      </c>
      <c r="S28">
        <f t="shared" si="2"/>
        <v>17</v>
      </c>
      <c r="T28">
        <f t="shared" si="6"/>
        <v>20</v>
      </c>
      <c r="U28" s="5">
        <f t="shared" si="3"/>
        <v>0.41176470588235292</v>
      </c>
      <c r="V28" s="5">
        <f t="shared" si="4"/>
        <v>0.7</v>
      </c>
      <c r="W28" s="5">
        <f t="shared" si="5"/>
        <v>0.35</v>
      </c>
      <c r="Y28">
        <f t="shared" si="7"/>
        <v>0.35</v>
      </c>
      <c r="AA28">
        <v>7</v>
      </c>
      <c r="AB28">
        <v>20</v>
      </c>
      <c r="AC28" s="5">
        <v>0.35</v>
      </c>
    </row>
    <row r="29" spans="2:29" x14ac:dyDescent="0.35">
      <c r="B29" t="s">
        <v>42</v>
      </c>
      <c r="C29">
        <v>12</v>
      </c>
      <c r="D29">
        <v>4</v>
      </c>
      <c r="E29">
        <v>24</v>
      </c>
      <c r="F29">
        <v>570</v>
      </c>
      <c r="G29">
        <v>1</v>
      </c>
      <c r="H29">
        <v>0</v>
      </c>
      <c r="I29">
        <v>0</v>
      </c>
      <c r="J29">
        <v>0</v>
      </c>
      <c r="K29">
        <v>36</v>
      </c>
      <c r="L29" t="s">
        <v>87</v>
      </c>
      <c r="M29" s="8">
        <v>12</v>
      </c>
      <c r="N29" t="s">
        <v>129</v>
      </c>
      <c r="O29">
        <v>4</v>
      </c>
      <c r="P29" t="s">
        <v>159</v>
      </c>
      <c r="Q29" s="8">
        <f t="shared" si="0"/>
        <v>16</v>
      </c>
      <c r="R29">
        <f t="shared" si="1"/>
        <v>24</v>
      </c>
      <c r="S29">
        <f t="shared" si="2"/>
        <v>36</v>
      </c>
      <c r="T29">
        <f t="shared" si="6"/>
        <v>40</v>
      </c>
      <c r="U29" s="5">
        <f t="shared" si="3"/>
        <v>0.33333333333333331</v>
      </c>
      <c r="V29" s="5">
        <f t="shared" si="4"/>
        <v>0.75</v>
      </c>
      <c r="W29" s="5">
        <f t="shared" si="5"/>
        <v>0.3</v>
      </c>
      <c r="Y29">
        <f t="shared" si="7"/>
        <v>0.3</v>
      </c>
      <c r="AA29">
        <v>12</v>
      </c>
      <c r="AB29">
        <v>40</v>
      </c>
      <c r="AC29" s="5">
        <v>0.3</v>
      </c>
    </row>
    <row r="30" spans="2:29" x14ac:dyDescent="0.35">
      <c r="B30" t="s">
        <v>43</v>
      </c>
      <c r="C30">
        <v>6</v>
      </c>
      <c r="D30">
        <v>13</v>
      </c>
      <c r="E30">
        <v>14</v>
      </c>
      <c r="F30">
        <v>577</v>
      </c>
      <c r="G30">
        <v>1</v>
      </c>
      <c r="H30">
        <v>0</v>
      </c>
      <c r="I30">
        <v>0</v>
      </c>
      <c r="J30">
        <v>0</v>
      </c>
      <c r="K30">
        <v>20</v>
      </c>
      <c r="L30" t="s">
        <v>88</v>
      </c>
      <c r="M30" s="8">
        <v>6</v>
      </c>
      <c r="N30" t="s">
        <v>130</v>
      </c>
      <c r="O30">
        <v>13</v>
      </c>
      <c r="P30" t="s">
        <v>160</v>
      </c>
      <c r="Q30" s="8">
        <f t="shared" si="0"/>
        <v>19</v>
      </c>
      <c r="R30">
        <f t="shared" si="1"/>
        <v>14</v>
      </c>
      <c r="S30">
        <f t="shared" si="2"/>
        <v>20</v>
      </c>
      <c r="T30">
        <f t="shared" si="6"/>
        <v>33</v>
      </c>
      <c r="U30" s="5">
        <f t="shared" si="3"/>
        <v>0.3</v>
      </c>
      <c r="V30" s="5">
        <f t="shared" si="4"/>
        <v>0.31578947368421051</v>
      </c>
      <c r="W30" s="5">
        <f t="shared" si="5"/>
        <v>0.18181818181818182</v>
      </c>
      <c r="Y30">
        <f t="shared" si="7"/>
        <v>0.18181818181818182</v>
      </c>
      <c r="AA30">
        <v>6</v>
      </c>
      <c r="AB30">
        <v>33</v>
      </c>
      <c r="AC30" s="5">
        <v>0.18181818181818182</v>
      </c>
    </row>
    <row r="31" spans="2:29" x14ac:dyDescent="0.35">
      <c r="B31" t="s">
        <v>44</v>
      </c>
      <c r="C31">
        <v>30</v>
      </c>
      <c r="D31">
        <v>73</v>
      </c>
      <c r="E31">
        <v>7</v>
      </c>
      <c r="F31">
        <v>500</v>
      </c>
      <c r="G31">
        <v>1</v>
      </c>
      <c r="H31">
        <v>0</v>
      </c>
      <c r="I31">
        <v>0</v>
      </c>
      <c r="J31">
        <v>0</v>
      </c>
      <c r="K31">
        <v>37</v>
      </c>
      <c r="L31" t="s">
        <v>89</v>
      </c>
      <c r="M31" s="8">
        <v>30</v>
      </c>
      <c r="N31" t="s">
        <v>131</v>
      </c>
      <c r="O31">
        <v>73</v>
      </c>
      <c r="P31" t="s">
        <v>161</v>
      </c>
      <c r="Q31" s="8">
        <f t="shared" ref="Q31:Q46" si="8">M31+O31</f>
        <v>103</v>
      </c>
      <c r="R31">
        <f t="shared" ref="R31:R46" si="9">S31-M31</f>
        <v>7</v>
      </c>
      <c r="S31">
        <f t="shared" ref="S31:S46" si="10">K31</f>
        <v>37</v>
      </c>
      <c r="T31">
        <f t="shared" si="6"/>
        <v>110</v>
      </c>
      <c r="U31" s="5">
        <f t="shared" si="3"/>
        <v>0.81081081081081086</v>
      </c>
      <c r="V31" s="5">
        <f t="shared" si="4"/>
        <v>0.29126213592233008</v>
      </c>
      <c r="W31" s="5">
        <f t="shared" si="5"/>
        <v>0.27272727272727271</v>
      </c>
      <c r="Y31">
        <f t="shared" si="7"/>
        <v>0.27272727272727271</v>
      </c>
      <c r="AA31">
        <v>30</v>
      </c>
      <c r="AB31">
        <v>110</v>
      </c>
      <c r="AC31" s="5">
        <v>0.27272727272727271</v>
      </c>
    </row>
    <row r="32" spans="2:29" x14ac:dyDescent="0.35">
      <c r="B32" t="s">
        <v>45</v>
      </c>
      <c r="C32">
        <v>4</v>
      </c>
      <c r="D32">
        <v>1</v>
      </c>
      <c r="E32">
        <v>30</v>
      </c>
      <c r="F32">
        <v>575</v>
      </c>
      <c r="G32">
        <v>1</v>
      </c>
      <c r="H32">
        <v>0</v>
      </c>
      <c r="I32">
        <v>0</v>
      </c>
      <c r="J32">
        <v>0</v>
      </c>
      <c r="K32">
        <v>34</v>
      </c>
      <c r="L32" t="s">
        <v>90</v>
      </c>
      <c r="M32" s="8">
        <v>4</v>
      </c>
      <c r="N32" t="s">
        <v>132</v>
      </c>
      <c r="O32">
        <v>1</v>
      </c>
      <c r="P32" t="s">
        <v>162</v>
      </c>
      <c r="Q32" s="8">
        <f t="shared" si="8"/>
        <v>5</v>
      </c>
      <c r="R32">
        <f t="shared" si="9"/>
        <v>30</v>
      </c>
      <c r="S32">
        <f t="shared" si="10"/>
        <v>34</v>
      </c>
      <c r="T32">
        <f t="shared" si="6"/>
        <v>35</v>
      </c>
      <c r="U32" s="5">
        <f t="shared" si="3"/>
        <v>0.11764705882352941</v>
      </c>
      <c r="V32" s="5">
        <f t="shared" si="4"/>
        <v>0.8</v>
      </c>
      <c r="W32" s="5">
        <f t="shared" si="5"/>
        <v>0.11428571428571428</v>
      </c>
      <c r="Y32">
        <f t="shared" si="7"/>
        <v>0.11428571428571428</v>
      </c>
      <c r="AA32">
        <v>4</v>
      </c>
      <c r="AB32">
        <v>35</v>
      </c>
      <c r="AC32" s="5">
        <v>0.11428571428571428</v>
      </c>
    </row>
    <row r="33" spans="2:29" x14ac:dyDescent="0.35">
      <c r="B33" t="s">
        <v>46</v>
      </c>
      <c r="C33">
        <v>2</v>
      </c>
      <c r="D33">
        <v>1</v>
      </c>
      <c r="E33">
        <v>3</v>
      </c>
      <c r="F33">
        <v>604</v>
      </c>
      <c r="G33">
        <v>1</v>
      </c>
      <c r="H33">
        <v>0</v>
      </c>
      <c r="I33">
        <v>0</v>
      </c>
      <c r="J33">
        <v>0</v>
      </c>
      <c r="K33">
        <v>5</v>
      </c>
      <c r="L33" t="s">
        <v>60</v>
      </c>
      <c r="M33" s="8">
        <v>2</v>
      </c>
      <c r="N33" t="s">
        <v>133</v>
      </c>
      <c r="O33">
        <v>1</v>
      </c>
      <c r="P33" t="s">
        <v>144</v>
      </c>
      <c r="Q33" s="8">
        <f t="shared" si="8"/>
        <v>3</v>
      </c>
      <c r="R33">
        <f t="shared" si="9"/>
        <v>3</v>
      </c>
      <c r="S33">
        <f t="shared" si="10"/>
        <v>5</v>
      </c>
      <c r="T33">
        <f t="shared" si="6"/>
        <v>6</v>
      </c>
      <c r="U33" s="5">
        <f t="shared" si="3"/>
        <v>0.4</v>
      </c>
      <c r="V33" s="5">
        <f t="shared" si="4"/>
        <v>0.66666666666666663</v>
      </c>
      <c r="W33" s="5">
        <f t="shared" si="5"/>
        <v>0.33333333333333331</v>
      </c>
      <c r="Y33">
        <f t="shared" si="7"/>
        <v>0.33333333333333331</v>
      </c>
      <c r="AA33">
        <v>2</v>
      </c>
      <c r="AB33">
        <v>6</v>
      </c>
      <c r="AC33" s="5">
        <v>0.33333333333333331</v>
      </c>
    </row>
    <row r="34" spans="2:29" x14ac:dyDescent="0.35">
      <c r="B34" t="s">
        <v>47</v>
      </c>
      <c r="C34">
        <v>11</v>
      </c>
      <c r="D34">
        <v>9</v>
      </c>
      <c r="E34">
        <v>8</v>
      </c>
      <c r="F34">
        <v>582</v>
      </c>
      <c r="G34">
        <v>1</v>
      </c>
      <c r="H34">
        <v>0</v>
      </c>
      <c r="I34">
        <v>0</v>
      </c>
      <c r="J34">
        <v>0</v>
      </c>
      <c r="K34">
        <v>19</v>
      </c>
      <c r="L34" t="s">
        <v>91</v>
      </c>
      <c r="M34" s="8">
        <v>11</v>
      </c>
      <c r="N34" t="s">
        <v>134</v>
      </c>
      <c r="O34">
        <v>9</v>
      </c>
      <c r="P34" t="s">
        <v>146</v>
      </c>
      <c r="Q34" s="8">
        <f t="shared" si="8"/>
        <v>20</v>
      </c>
      <c r="R34">
        <f t="shared" si="9"/>
        <v>8</v>
      </c>
      <c r="S34">
        <f t="shared" si="10"/>
        <v>19</v>
      </c>
      <c r="T34">
        <f t="shared" si="6"/>
        <v>28</v>
      </c>
      <c r="U34" s="5">
        <f t="shared" si="3"/>
        <v>0.57894736842105265</v>
      </c>
      <c r="V34" s="5">
        <f t="shared" si="4"/>
        <v>0.55000000000000004</v>
      </c>
      <c r="W34" s="5">
        <f t="shared" si="5"/>
        <v>0.39285714285714285</v>
      </c>
      <c r="Y34">
        <f t="shared" si="7"/>
        <v>0.39285714285714285</v>
      </c>
      <c r="AA34">
        <v>11</v>
      </c>
      <c r="AB34">
        <v>28</v>
      </c>
      <c r="AC34" s="5">
        <v>0.39285714285714285</v>
      </c>
    </row>
    <row r="35" spans="2:29" x14ac:dyDescent="0.35">
      <c r="B35" t="s">
        <v>48</v>
      </c>
      <c r="C35">
        <v>39</v>
      </c>
      <c r="D35">
        <v>7</v>
      </c>
      <c r="E35">
        <v>11</v>
      </c>
      <c r="F35">
        <v>553</v>
      </c>
      <c r="G35">
        <v>1</v>
      </c>
      <c r="H35">
        <v>0</v>
      </c>
      <c r="I35">
        <v>0</v>
      </c>
      <c r="J35">
        <v>0</v>
      </c>
      <c r="K35">
        <v>50</v>
      </c>
      <c r="L35" t="s">
        <v>92</v>
      </c>
      <c r="M35" s="8">
        <v>39</v>
      </c>
      <c r="N35" t="s">
        <v>135</v>
      </c>
      <c r="O35">
        <v>7</v>
      </c>
      <c r="P35" t="s">
        <v>163</v>
      </c>
      <c r="Q35" s="8">
        <f t="shared" si="8"/>
        <v>46</v>
      </c>
      <c r="R35">
        <f t="shared" si="9"/>
        <v>11</v>
      </c>
      <c r="S35">
        <f t="shared" si="10"/>
        <v>50</v>
      </c>
      <c r="T35">
        <f t="shared" si="6"/>
        <v>57</v>
      </c>
      <c r="U35" s="5">
        <f t="shared" si="3"/>
        <v>0.78</v>
      </c>
      <c r="V35" s="5">
        <f t="shared" si="4"/>
        <v>0.84782608695652173</v>
      </c>
      <c r="W35" s="5">
        <f t="shared" si="5"/>
        <v>0.68421052631578949</v>
      </c>
      <c r="Y35">
        <f t="shared" si="7"/>
        <v>0.68421052631578949</v>
      </c>
      <c r="AA35">
        <v>39</v>
      </c>
      <c r="AB35">
        <v>57</v>
      </c>
      <c r="AC35" s="5">
        <v>0.68421052631578949</v>
      </c>
    </row>
    <row r="36" spans="2:29" x14ac:dyDescent="0.35">
      <c r="B36" t="s">
        <v>49</v>
      </c>
      <c r="C36">
        <v>36</v>
      </c>
      <c r="D36">
        <v>12</v>
      </c>
      <c r="E36">
        <v>3</v>
      </c>
      <c r="F36">
        <v>559</v>
      </c>
      <c r="G36">
        <v>1</v>
      </c>
      <c r="H36">
        <v>0</v>
      </c>
      <c r="I36">
        <v>0</v>
      </c>
      <c r="J36">
        <v>0</v>
      </c>
      <c r="K36">
        <v>39</v>
      </c>
      <c r="L36" t="s">
        <v>93</v>
      </c>
      <c r="M36" s="8">
        <v>36</v>
      </c>
      <c r="N36" t="s">
        <v>136</v>
      </c>
      <c r="O36">
        <v>12</v>
      </c>
      <c r="P36" t="s">
        <v>164</v>
      </c>
      <c r="Q36" s="8">
        <f t="shared" si="8"/>
        <v>48</v>
      </c>
      <c r="R36">
        <f t="shared" si="9"/>
        <v>3</v>
      </c>
      <c r="S36">
        <f t="shared" si="10"/>
        <v>39</v>
      </c>
      <c r="T36">
        <f t="shared" si="6"/>
        <v>51</v>
      </c>
      <c r="U36" s="5">
        <f t="shared" si="3"/>
        <v>0.92307692307692313</v>
      </c>
      <c r="V36" s="5">
        <f t="shared" si="4"/>
        <v>0.75</v>
      </c>
      <c r="W36" s="5">
        <f t="shared" si="5"/>
        <v>0.70588235294117652</v>
      </c>
      <c r="Y36">
        <f t="shared" si="7"/>
        <v>0.70588235294117652</v>
      </c>
      <c r="AA36">
        <v>36</v>
      </c>
      <c r="AB36">
        <v>51</v>
      </c>
      <c r="AC36" s="5">
        <v>0.70588235294117652</v>
      </c>
    </row>
    <row r="37" spans="2:29" x14ac:dyDescent="0.35">
      <c r="B37" t="s">
        <v>50</v>
      </c>
      <c r="C37">
        <v>2</v>
      </c>
      <c r="D37">
        <v>0</v>
      </c>
      <c r="E37">
        <v>3</v>
      </c>
      <c r="F37">
        <v>605</v>
      </c>
      <c r="G37">
        <v>1</v>
      </c>
      <c r="H37">
        <v>0</v>
      </c>
      <c r="I37">
        <v>0</v>
      </c>
      <c r="J37">
        <v>0</v>
      </c>
      <c r="K37">
        <v>5</v>
      </c>
      <c r="L37" t="s">
        <v>60</v>
      </c>
      <c r="M37" s="8">
        <v>2</v>
      </c>
      <c r="N37" t="s">
        <v>74</v>
      </c>
      <c r="O37">
        <v>0</v>
      </c>
      <c r="P37" t="s">
        <v>144</v>
      </c>
      <c r="Q37" s="8">
        <f t="shared" si="8"/>
        <v>2</v>
      </c>
      <c r="R37">
        <f t="shared" si="9"/>
        <v>3</v>
      </c>
      <c r="S37">
        <f t="shared" si="10"/>
        <v>5</v>
      </c>
      <c r="T37">
        <f t="shared" si="6"/>
        <v>5</v>
      </c>
      <c r="U37" s="5">
        <f t="shared" si="3"/>
        <v>0.4</v>
      </c>
      <c r="V37" s="5">
        <f t="shared" si="4"/>
        <v>1</v>
      </c>
      <c r="W37" s="5">
        <f t="shared" si="5"/>
        <v>0.4</v>
      </c>
      <c r="Y37">
        <f t="shared" si="7"/>
        <v>0.4</v>
      </c>
      <c r="AA37">
        <v>2</v>
      </c>
      <c r="AB37">
        <v>5</v>
      </c>
      <c r="AC37" s="5">
        <v>0.4</v>
      </c>
    </row>
    <row r="38" spans="2:29" x14ac:dyDescent="0.35">
      <c r="B38" t="s">
        <v>51</v>
      </c>
      <c r="C38">
        <v>13</v>
      </c>
      <c r="D38">
        <v>1</v>
      </c>
      <c r="E38">
        <v>13</v>
      </c>
      <c r="F38">
        <v>583</v>
      </c>
      <c r="G38">
        <v>1</v>
      </c>
      <c r="H38">
        <v>0</v>
      </c>
      <c r="I38">
        <v>0</v>
      </c>
      <c r="J38">
        <v>0</v>
      </c>
      <c r="K38">
        <v>26</v>
      </c>
      <c r="L38" t="s">
        <v>94</v>
      </c>
      <c r="M38" s="8">
        <v>13</v>
      </c>
      <c r="N38" t="s">
        <v>122</v>
      </c>
      <c r="O38">
        <v>1</v>
      </c>
      <c r="P38" t="s">
        <v>165</v>
      </c>
      <c r="Q38" s="8">
        <f t="shared" si="8"/>
        <v>14</v>
      </c>
      <c r="R38">
        <f t="shared" si="9"/>
        <v>13</v>
      </c>
      <c r="S38">
        <f t="shared" si="10"/>
        <v>26</v>
      </c>
      <c r="T38">
        <f t="shared" si="6"/>
        <v>27</v>
      </c>
      <c r="U38" s="5">
        <f t="shared" si="3"/>
        <v>0.5</v>
      </c>
      <c r="V38" s="5">
        <f t="shared" si="4"/>
        <v>0.9285714285714286</v>
      </c>
      <c r="W38" s="5">
        <f t="shared" si="5"/>
        <v>0.48148148148148145</v>
      </c>
      <c r="Y38">
        <f t="shared" si="7"/>
        <v>0.48148148148148145</v>
      </c>
      <c r="AA38">
        <v>13</v>
      </c>
      <c r="AB38">
        <v>27</v>
      </c>
      <c r="AC38" s="5">
        <v>0.48148148148148145</v>
      </c>
    </row>
    <row r="39" spans="2:29" x14ac:dyDescent="0.35">
      <c r="B39" t="s">
        <v>52</v>
      </c>
      <c r="C39">
        <v>124</v>
      </c>
      <c r="D39">
        <v>26</v>
      </c>
      <c r="E39">
        <v>1</v>
      </c>
      <c r="F39">
        <v>459</v>
      </c>
      <c r="G39">
        <v>1</v>
      </c>
      <c r="H39">
        <v>0</v>
      </c>
      <c r="I39">
        <v>0</v>
      </c>
      <c r="J39">
        <v>0</v>
      </c>
      <c r="K39">
        <v>125</v>
      </c>
      <c r="L39" t="s">
        <v>95</v>
      </c>
      <c r="M39" s="8">
        <v>124</v>
      </c>
      <c r="N39" t="s">
        <v>137</v>
      </c>
      <c r="O39">
        <v>26</v>
      </c>
      <c r="P39" t="s">
        <v>166</v>
      </c>
      <c r="Q39" s="8">
        <f t="shared" si="8"/>
        <v>150</v>
      </c>
      <c r="R39">
        <f t="shared" si="9"/>
        <v>1</v>
      </c>
      <c r="S39">
        <f t="shared" si="10"/>
        <v>125</v>
      </c>
      <c r="T39">
        <f t="shared" si="6"/>
        <v>151</v>
      </c>
      <c r="U39" s="5">
        <f t="shared" si="3"/>
        <v>0.99199999999999999</v>
      </c>
      <c r="V39" s="5">
        <f t="shared" si="4"/>
        <v>0.82666666666666666</v>
      </c>
      <c r="W39" s="5">
        <f t="shared" si="5"/>
        <v>0.82119205298013243</v>
      </c>
      <c r="Y39">
        <f t="shared" si="7"/>
        <v>0.82119205298013243</v>
      </c>
      <c r="AA39">
        <v>124</v>
      </c>
      <c r="AB39">
        <v>151</v>
      </c>
      <c r="AC39" s="5">
        <v>0.82119205298013243</v>
      </c>
    </row>
    <row r="40" spans="2:29" x14ac:dyDescent="0.35">
      <c r="B40" t="s">
        <v>53</v>
      </c>
      <c r="C40">
        <v>18</v>
      </c>
      <c r="D40">
        <v>7</v>
      </c>
      <c r="E40">
        <v>1</v>
      </c>
      <c r="F40">
        <v>584</v>
      </c>
      <c r="G40">
        <v>1</v>
      </c>
      <c r="H40">
        <v>0</v>
      </c>
      <c r="I40">
        <v>0</v>
      </c>
      <c r="J40">
        <v>0</v>
      </c>
      <c r="K40">
        <v>19</v>
      </c>
      <c r="L40" t="s">
        <v>96</v>
      </c>
      <c r="M40" s="8">
        <v>18</v>
      </c>
      <c r="N40" t="s">
        <v>138</v>
      </c>
      <c r="O40">
        <v>7</v>
      </c>
      <c r="P40" t="s">
        <v>167</v>
      </c>
      <c r="Q40" s="8">
        <f t="shared" si="8"/>
        <v>25</v>
      </c>
      <c r="R40">
        <f t="shared" si="9"/>
        <v>1</v>
      </c>
      <c r="S40">
        <f t="shared" si="10"/>
        <v>19</v>
      </c>
      <c r="T40">
        <f t="shared" si="6"/>
        <v>26</v>
      </c>
      <c r="U40" s="5">
        <f t="shared" si="3"/>
        <v>0.94736842105263153</v>
      </c>
      <c r="V40" s="5">
        <f t="shared" si="4"/>
        <v>0.72</v>
      </c>
      <c r="W40" s="5">
        <f t="shared" si="5"/>
        <v>0.69230769230769229</v>
      </c>
      <c r="Y40">
        <f t="shared" si="7"/>
        <v>0.69230769230769229</v>
      </c>
      <c r="AA40">
        <v>18</v>
      </c>
      <c r="AB40">
        <v>26</v>
      </c>
      <c r="AC40" s="5">
        <v>0.69230769230769229</v>
      </c>
    </row>
    <row r="41" spans="2:29" x14ac:dyDescent="0.35">
      <c r="B41" t="s">
        <v>54</v>
      </c>
      <c r="C41">
        <v>2</v>
      </c>
      <c r="D41">
        <v>12</v>
      </c>
      <c r="E41">
        <v>3</v>
      </c>
      <c r="F41">
        <v>593</v>
      </c>
      <c r="G41">
        <v>1</v>
      </c>
      <c r="H41">
        <v>0</v>
      </c>
      <c r="I41">
        <v>0</v>
      </c>
      <c r="J41">
        <v>0</v>
      </c>
      <c r="K41">
        <v>5</v>
      </c>
      <c r="L41" t="s">
        <v>60</v>
      </c>
      <c r="M41" s="8">
        <v>2</v>
      </c>
      <c r="N41" t="s">
        <v>139</v>
      </c>
      <c r="O41">
        <v>12</v>
      </c>
      <c r="P41" t="s">
        <v>144</v>
      </c>
      <c r="Q41" s="8">
        <f t="shared" si="8"/>
        <v>14</v>
      </c>
      <c r="R41">
        <f t="shared" si="9"/>
        <v>3</v>
      </c>
      <c r="S41">
        <f t="shared" si="10"/>
        <v>5</v>
      </c>
      <c r="T41">
        <f t="shared" si="6"/>
        <v>17</v>
      </c>
      <c r="U41" s="5">
        <f t="shared" si="3"/>
        <v>0.4</v>
      </c>
      <c r="V41" s="5">
        <f t="shared" si="4"/>
        <v>0.14285714285714285</v>
      </c>
      <c r="W41" s="5">
        <f t="shared" si="5"/>
        <v>0.11764705882352941</v>
      </c>
      <c r="Y41">
        <f t="shared" si="7"/>
        <v>0.11764705882352941</v>
      </c>
      <c r="AA41">
        <v>2</v>
      </c>
      <c r="AB41">
        <v>17</v>
      </c>
      <c r="AC41" s="5">
        <v>0.11764705882352941</v>
      </c>
    </row>
    <row r="42" spans="2:29" x14ac:dyDescent="0.35">
      <c r="B42" t="s">
        <v>55</v>
      </c>
      <c r="C42">
        <v>19</v>
      </c>
      <c r="D42">
        <v>2</v>
      </c>
      <c r="E42">
        <v>7</v>
      </c>
      <c r="F42">
        <v>582</v>
      </c>
      <c r="G42">
        <v>1</v>
      </c>
      <c r="H42">
        <v>0</v>
      </c>
      <c r="I42">
        <v>0</v>
      </c>
      <c r="J42">
        <v>0</v>
      </c>
      <c r="K42">
        <v>26</v>
      </c>
      <c r="L42" t="s">
        <v>97</v>
      </c>
      <c r="M42" s="8">
        <v>19</v>
      </c>
      <c r="N42" t="s">
        <v>140</v>
      </c>
      <c r="O42">
        <v>2</v>
      </c>
      <c r="P42" t="s">
        <v>168</v>
      </c>
      <c r="Q42" s="8">
        <f t="shared" si="8"/>
        <v>21</v>
      </c>
      <c r="R42">
        <f t="shared" si="9"/>
        <v>7</v>
      </c>
      <c r="S42">
        <f t="shared" si="10"/>
        <v>26</v>
      </c>
      <c r="T42">
        <f t="shared" si="6"/>
        <v>28</v>
      </c>
      <c r="U42" s="5">
        <f t="shared" si="3"/>
        <v>0.73076923076923073</v>
      </c>
      <c r="V42" s="5">
        <f t="shared" si="4"/>
        <v>0.90476190476190477</v>
      </c>
      <c r="W42" s="5">
        <f t="shared" si="5"/>
        <v>0.6785714285714286</v>
      </c>
      <c r="Y42">
        <f t="shared" si="7"/>
        <v>0.6785714285714286</v>
      </c>
      <c r="AA42">
        <v>19</v>
      </c>
      <c r="AB42">
        <v>28</v>
      </c>
      <c r="AC42" s="5">
        <v>0.6785714285714286</v>
      </c>
    </row>
    <row r="43" spans="2:29" x14ac:dyDescent="0.35">
      <c r="B43" t="s">
        <v>56</v>
      </c>
      <c r="C43">
        <v>11</v>
      </c>
      <c r="D43">
        <v>13</v>
      </c>
      <c r="E43">
        <v>8</v>
      </c>
      <c r="F43">
        <v>578</v>
      </c>
      <c r="G43">
        <v>1</v>
      </c>
      <c r="H43">
        <v>0</v>
      </c>
      <c r="I43">
        <v>0</v>
      </c>
      <c r="J43">
        <v>0</v>
      </c>
      <c r="K43">
        <v>19</v>
      </c>
      <c r="L43" t="s">
        <v>98</v>
      </c>
      <c r="M43" s="8">
        <v>11</v>
      </c>
      <c r="N43" t="s">
        <v>141</v>
      </c>
      <c r="O43">
        <v>13</v>
      </c>
      <c r="P43" t="s">
        <v>146</v>
      </c>
      <c r="Q43" s="8">
        <f t="shared" si="8"/>
        <v>24</v>
      </c>
      <c r="R43">
        <f t="shared" si="9"/>
        <v>8</v>
      </c>
      <c r="S43">
        <f t="shared" si="10"/>
        <v>19</v>
      </c>
      <c r="T43">
        <f t="shared" si="6"/>
        <v>32</v>
      </c>
      <c r="U43" s="5">
        <f t="shared" si="3"/>
        <v>0.57894736842105265</v>
      </c>
      <c r="V43" s="5">
        <f t="shared" si="4"/>
        <v>0.45833333333333331</v>
      </c>
      <c r="W43" s="5">
        <f t="shared" si="5"/>
        <v>0.34375</v>
      </c>
      <c r="Y43">
        <f t="shared" si="7"/>
        <v>0.34375</v>
      </c>
      <c r="AA43">
        <v>11</v>
      </c>
      <c r="AB43">
        <v>32</v>
      </c>
      <c r="AC43" s="5">
        <v>0.34375</v>
      </c>
    </row>
    <row r="44" spans="2:29" x14ac:dyDescent="0.35">
      <c r="B44" t="s">
        <v>57</v>
      </c>
      <c r="C44">
        <v>20</v>
      </c>
      <c r="D44">
        <v>0</v>
      </c>
      <c r="E44">
        <v>6</v>
      </c>
      <c r="F44">
        <v>584</v>
      </c>
      <c r="G44">
        <v>1</v>
      </c>
      <c r="H44">
        <v>0</v>
      </c>
      <c r="I44">
        <v>0</v>
      </c>
      <c r="J44">
        <v>0</v>
      </c>
      <c r="K44">
        <v>26</v>
      </c>
      <c r="L44" t="s">
        <v>99</v>
      </c>
      <c r="M44" s="8">
        <v>20</v>
      </c>
      <c r="N44" t="s">
        <v>74</v>
      </c>
      <c r="O44">
        <v>0</v>
      </c>
      <c r="P44" t="s">
        <v>169</v>
      </c>
      <c r="Q44" s="8">
        <f t="shared" si="8"/>
        <v>20</v>
      </c>
      <c r="R44">
        <f t="shared" si="9"/>
        <v>6</v>
      </c>
      <c r="S44">
        <f t="shared" si="10"/>
        <v>26</v>
      </c>
      <c r="T44">
        <f t="shared" si="6"/>
        <v>26</v>
      </c>
      <c r="U44" s="5">
        <f t="shared" si="3"/>
        <v>0.76923076923076927</v>
      </c>
      <c r="V44" s="5">
        <f t="shared" si="4"/>
        <v>1</v>
      </c>
      <c r="W44" s="5">
        <f t="shared" si="5"/>
        <v>0.76923076923076927</v>
      </c>
      <c r="Y44">
        <f t="shared" si="7"/>
        <v>0.76923076923076927</v>
      </c>
      <c r="AA44">
        <v>20</v>
      </c>
      <c r="AB44">
        <v>26</v>
      </c>
      <c r="AC44" s="5">
        <v>0.76923076923076927</v>
      </c>
    </row>
    <row r="45" spans="2:29" x14ac:dyDescent="0.35">
      <c r="B45" t="s">
        <v>58</v>
      </c>
      <c r="C45">
        <v>10</v>
      </c>
      <c r="D45">
        <v>1</v>
      </c>
      <c r="E45">
        <v>9</v>
      </c>
      <c r="F45">
        <v>590</v>
      </c>
      <c r="G45">
        <v>1</v>
      </c>
      <c r="H45">
        <v>0</v>
      </c>
      <c r="I45">
        <v>0</v>
      </c>
      <c r="J45">
        <v>0</v>
      </c>
      <c r="K45">
        <v>19</v>
      </c>
      <c r="L45" t="s">
        <v>100</v>
      </c>
      <c r="M45" s="8">
        <v>10</v>
      </c>
      <c r="N45" t="s">
        <v>142</v>
      </c>
      <c r="O45">
        <v>1</v>
      </c>
      <c r="P45" t="s">
        <v>146</v>
      </c>
      <c r="Q45" s="8">
        <f t="shared" si="8"/>
        <v>11</v>
      </c>
      <c r="R45">
        <f t="shared" si="9"/>
        <v>9</v>
      </c>
      <c r="S45">
        <f t="shared" si="10"/>
        <v>19</v>
      </c>
      <c r="T45">
        <f t="shared" si="6"/>
        <v>20</v>
      </c>
      <c r="U45" s="5">
        <f t="shared" si="3"/>
        <v>0.52631578947368418</v>
      </c>
      <c r="V45" s="5">
        <f t="shared" si="4"/>
        <v>0.90909090909090906</v>
      </c>
      <c r="W45" s="5">
        <f t="shared" si="5"/>
        <v>0.5</v>
      </c>
      <c r="Y45">
        <f t="shared" si="7"/>
        <v>0.5</v>
      </c>
      <c r="AA45">
        <v>10</v>
      </c>
      <c r="AB45">
        <v>20</v>
      </c>
      <c r="AC45" s="5">
        <v>0.5</v>
      </c>
    </row>
    <row r="46" spans="2:29" x14ac:dyDescent="0.35">
      <c r="B46" t="s">
        <v>59</v>
      </c>
      <c r="C46">
        <v>10</v>
      </c>
      <c r="D46">
        <v>3</v>
      </c>
      <c r="E46">
        <v>10</v>
      </c>
      <c r="F46">
        <v>587</v>
      </c>
      <c r="G46">
        <v>1</v>
      </c>
      <c r="H46">
        <v>0</v>
      </c>
      <c r="I46">
        <v>0</v>
      </c>
      <c r="J46">
        <v>0</v>
      </c>
      <c r="K46">
        <v>20</v>
      </c>
      <c r="L46" t="s">
        <v>101</v>
      </c>
      <c r="M46" s="8">
        <v>10</v>
      </c>
      <c r="N46" t="s">
        <v>143</v>
      </c>
      <c r="O46">
        <v>3</v>
      </c>
      <c r="P46" t="s">
        <v>160</v>
      </c>
      <c r="Q46" s="8">
        <f t="shared" si="8"/>
        <v>13</v>
      </c>
      <c r="R46">
        <f t="shared" si="9"/>
        <v>10</v>
      </c>
      <c r="S46">
        <f t="shared" si="10"/>
        <v>20</v>
      </c>
      <c r="T46">
        <f t="shared" si="6"/>
        <v>23</v>
      </c>
      <c r="U46" s="5">
        <f t="shared" si="3"/>
        <v>0.5</v>
      </c>
      <c r="V46" s="5">
        <f t="shared" si="4"/>
        <v>0.76923076923076927</v>
      </c>
      <c r="W46" s="5">
        <f t="shared" si="5"/>
        <v>0.43478260869565216</v>
      </c>
      <c r="Y46">
        <f t="shared" si="7"/>
        <v>0.43478260869565216</v>
      </c>
      <c r="AA46">
        <v>10</v>
      </c>
      <c r="AB46">
        <v>23</v>
      </c>
      <c r="AC46" s="5">
        <v>0.43478260869565216</v>
      </c>
    </row>
    <row r="47" spans="2:29" x14ac:dyDescent="0.35">
      <c r="M47" s="8">
        <f>SUM(M2:M46)</f>
        <v>745</v>
      </c>
      <c r="N47" s="8">
        <f>SUM(N2:N46)</f>
        <v>0</v>
      </c>
      <c r="O47" s="8">
        <f>SUM(O2:O46)</f>
        <v>503</v>
      </c>
      <c r="Q47" s="8">
        <f>SUM(Q2:Q46)</f>
        <v>1248</v>
      </c>
      <c r="R47" s="8">
        <f>SUM(R2:R46)</f>
        <v>502</v>
      </c>
      <c r="S47">
        <f>SUM(S2:S46)</f>
        <v>1247</v>
      </c>
      <c r="U47" s="9">
        <f>AVERAGE(U2:U46)</f>
        <v>0.55503657582950672</v>
      </c>
      <c r="V47" s="6">
        <f>AVERAGE(V2:V46)</f>
        <v>0.61204866461550922</v>
      </c>
      <c r="W47" s="6">
        <f>AVERAGE(W2:W46)</f>
        <v>0.39340338218347398</v>
      </c>
      <c r="X47" s="6" t="e">
        <f>AVERAGE(X2:X46)</f>
        <v>#DIV/0!</v>
      </c>
      <c r="Y47" s="6">
        <f>AVERAGE(Y2:Y46)</f>
        <v>0.39340338218347398</v>
      </c>
      <c r="AC47" s="6">
        <v>0.39340338218347398</v>
      </c>
    </row>
    <row r="48" spans="2:29" x14ac:dyDescent="0.35">
      <c r="U48">
        <f>M47/S47</f>
        <v>0.5974338412189254</v>
      </c>
      <c r="V48"/>
      <c r="W48"/>
      <c r="AC48"/>
    </row>
    <row r="49" spans="9:17" customFormat="1" x14ac:dyDescent="0.35">
      <c r="M49" s="8"/>
      <c r="Q49" s="8"/>
    </row>
    <row r="50" spans="9:17" customFormat="1" x14ac:dyDescent="0.35">
      <c r="I50">
        <f>M47/Q47</f>
        <v>0.59695512820512819</v>
      </c>
      <c r="M50" s="8"/>
      <c r="Q50" s="8"/>
    </row>
    <row r="51" spans="9:17" customFormat="1" x14ac:dyDescent="0.35">
      <c r="M51" s="8"/>
      <c r="Q51" s="8"/>
    </row>
    <row r="52" spans="9:17" customFormat="1" x14ac:dyDescent="0.35">
      <c r="M52" s="8"/>
      <c r="Q52" s="8"/>
    </row>
    <row r="53" spans="9:17" customFormat="1" x14ac:dyDescent="0.35">
      <c r="M53" s="8"/>
      <c r="Q53" s="8"/>
    </row>
    <row r="54" spans="9:17" customFormat="1" x14ac:dyDescent="0.35">
      <c r="M54" s="8"/>
      <c r="Q54" s="8"/>
    </row>
    <row r="55" spans="9:17" customFormat="1" x14ac:dyDescent="0.35">
      <c r="M55" s="8"/>
      <c r="Q55" s="8"/>
    </row>
    <row r="56" spans="9:17" customFormat="1" x14ac:dyDescent="0.35">
      <c r="M56" s="8"/>
      <c r="Q56" s="8"/>
    </row>
    <row r="57" spans="9:17" customFormat="1" x14ac:dyDescent="0.35">
      <c r="M57" s="8"/>
      <c r="Q57" s="8"/>
    </row>
    <row r="58" spans="9:17" customFormat="1" x14ac:dyDescent="0.35">
      <c r="M58" s="8"/>
      <c r="Q58" s="8"/>
    </row>
    <row r="59" spans="9:17" customFormat="1" x14ac:dyDescent="0.35">
      <c r="M59" s="8"/>
      <c r="Q59" s="8"/>
    </row>
    <row r="60" spans="9:17" customFormat="1" x14ac:dyDescent="0.35">
      <c r="M60" s="8"/>
      <c r="Q60" s="8"/>
    </row>
    <row r="61" spans="9:17" customFormat="1" x14ac:dyDescent="0.35">
      <c r="M61" s="8"/>
      <c r="Q61" s="8"/>
    </row>
    <row r="62" spans="9:17" customFormat="1" x14ac:dyDescent="0.35">
      <c r="M62" s="8"/>
      <c r="Q62" s="8"/>
    </row>
    <row r="63" spans="9:17" customFormat="1" x14ac:dyDescent="0.35">
      <c r="M63" s="8"/>
      <c r="Q63" s="8"/>
    </row>
    <row r="64" spans="9:17" customFormat="1" x14ac:dyDescent="0.35">
      <c r="M64" s="8"/>
      <c r="Q64" s="8"/>
    </row>
    <row r="65" spans="13:17" customFormat="1" x14ac:dyDescent="0.35">
      <c r="M65" s="8"/>
      <c r="Q65" s="8"/>
    </row>
    <row r="66" spans="13:17" customFormat="1" x14ac:dyDescent="0.35">
      <c r="M66" s="8"/>
      <c r="Q66" s="8"/>
    </row>
    <row r="67" spans="13:17" customFormat="1" x14ac:dyDescent="0.35">
      <c r="M67" s="8"/>
      <c r="Q67" s="8"/>
    </row>
    <row r="68" spans="13:17" customFormat="1" x14ac:dyDescent="0.35">
      <c r="M68" s="8"/>
      <c r="Q68" s="8"/>
    </row>
    <row r="69" spans="13:17" customFormat="1" x14ac:dyDescent="0.35">
      <c r="M69" s="8"/>
      <c r="Q69" s="8"/>
    </row>
    <row r="70" spans="13:17" customFormat="1" x14ac:dyDescent="0.35">
      <c r="M70" s="8"/>
      <c r="Q70" s="8"/>
    </row>
    <row r="71" spans="13:17" customFormat="1" x14ac:dyDescent="0.35">
      <c r="M71" s="8"/>
      <c r="Q71" s="8"/>
    </row>
    <row r="72" spans="13:17" customFormat="1" x14ac:dyDescent="0.35">
      <c r="M72" s="8"/>
      <c r="Q72" s="8"/>
    </row>
    <row r="73" spans="13:17" customFormat="1" x14ac:dyDescent="0.35">
      <c r="M73" s="8"/>
      <c r="Q73" s="8"/>
    </row>
    <row r="74" spans="13:17" customFormat="1" x14ac:dyDescent="0.35">
      <c r="M74" s="8"/>
      <c r="Q74" s="8"/>
    </row>
    <row r="75" spans="13:17" customFormat="1" x14ac:dyDescent="0.35">
      <c r="M75" s="8"/>
      <c r="Q75" s="8"/>
    </row>
    <row r="76" spans="13:17" customFormat="1" x14ac:dyDescent="0.35">
      <c r="M76" s="8"/>
      <c r="Q76" s="8"/>
    </row>
    <row r="77" spans="13:17" customFormat="1" x14ac:dyDescent="0.35">
      <c r="M77" s="8"/>
      <c r="Q77" s="8"/>
    </row>
    <row r="78" spans="13:17" customFormat="1" x14ac:dyDescent="0.35">
      <c r="M78" s="8"/>
      <c r="Q78" s="8"/>
    </row>
    <row r="79" spans="13:17" customFormat="1" x14ac:dyDescent="0.35">
      <c r="M79" s="8"/>
      <c r="Q79" s="8"/>
    </row>
    <row r="80" spans="13:17" customFormat="1" x14ac:dyDescent="0.35">
      <c r="M80" s="8"/>
      <c r="Q80" s="8"/>
    </row>
    <row r="81" spans="13:17" customFormat="1" x14ac:dyDescent="0.35">
      <c r="M81" s="8"/>
      <c r="Q81" s="8"/>
    </row>
    <row r="82" spans="13:17" customFormat="1" x14ac:dyDescent="0.35">
      <c r="M82" s="8"/>
      <c r="Q82" s="8"/>
    </row>
    <row r="83" spans="13:17" customFormat="1" x14ac:dyDescent="0.35">
      <c r="M83" s="8"/>
      <c r="Q83" s="8"/>
    </row>
    <row r="84" spans="13:17" customFormat="1" x14ac:dyDescent="0.35">
      <c r="M84" s="8"/>
      <c r="Q84" s="8"/>
    </row>
    <row r="85" spans="13:17" customFormat="1" x14ac:dyDescent="0.35">
      <c r="M85" s="8"/>
      <c r="Q85" s="8"/>
    </row>
    <row r="86" spans="13:17" customFormat="1" x14ac:dyDescent="0.35">
      <c r="M86" s="8"/>
      <c r="Q86" s="8"/>
    </row>
    <row r="87" spans="13:17" customFormat="1" x14ac:dyDescent="0.35">
      <c r="M87" s="8"/>
      <c r="Q87" s="8"/>
    </row>
    <row r="88" spans="13:17" customFormat="1" x14ac:dyDescent="0.35">
      <c r="M88" s="8"/>
      <c r="Q88" s="8"/>
    </row>
    <row r="89" spans="13:17" customFormat="1" x14ac:dyDescent="0.35">
      <c r="M89" s="8"/>
      <c r="Q89" s="8"/>
    </row>
    <row r="90" spans="13:17" customFormat="1" x14ac:dyDescent="0.35">
      <c r="M90" s="8"/>
      <c r="Q90" s="8"/>
    </row>
    <row r="91" spans="13:17" customFormat="1" x14ac:dyDescent="0.35">
      <c r="M91" s="8"/>
      <c r="Q91" s="8"/>
    </row>
    <row r="92" spans="13:17" customFormat="1" x14ac:dyDescent="0.35">
      <c r="M92" s="8"/>
      <c r="Q92" s="8"/>
    </row>
    <row r="93" spans="13:17" customFormat="1" x14ac:dyDescent="0.35">
      <c r="M93" s="8"/>
      <c r="Q93" s="8"/>
    </row>
    <row r="94" spans="13:17" customFormat="1" x14ac:dyDescent="0.35">
      <c r="M94" s="8"/>
      <c r="Q94" s="8"/>
    </row>
    <row r="95" spans="13:17" customFormat="1" x14ac:dyDescent="0.35">
      <c r="M95" s="8"/>
      <c r="Q95" s="8"/>
    </row>
    <row r="96" spans="13:17" customFormat="1" x14ac:dyDescent="0.35">
      <c r="M96" s="8"/>
      <c r="Q96" s="8"/>
    </row>
    <row r="97" spans="13:17" customFormat="1" x14ac:dyDescent="0.35">
      <c r="M97" s="8"/>
      <c r="Q97" s="8"/>
    </row>
    <row r="98" spans="13:17" customFormat="1" x14ac:dyDescent="0.35">
      <c r="M98" s="8"/>
      <c r="Q98" s="8"/>
    </row>
    <row r="99" spans="13:17" customFormat="1" x14ac:dyDescent="0.35">
      <c r="M99" s="8"/>
      <c r="Q99" s="8"/>
    </row>
    <row r="100" spans="13:17" customFormat="1" x14ac:dyDescent="0.35">
      <c r="M100" s="8"/>
      <c r="Q100" s="8"/>
    </row>
    <row r="101" spans="13:17" customFormat="1" x14ac:dyDescent="0.35">
      <c r="M101" s="8"/>
      <c r="Q101" s="8"/>
    </row>
    <row r="102" spans="13:17" customFormat="1" x14ac:dyDescent="0.35">
      <c r="M102" s="8"/>
      <c r="Q102" s="8"/>
    </row>
    <row r="103" spans="13:17" customFormat="1" x14ac:dyDescent="0.35">
      <c r="M103" s="8"/>
      <c r="Q103" s="8"/>
    </row>
    <row r="104" spans="13:17" customFormat="1" x14ac:dyDescent="0.35">
      <c r="M104" s="8"/>
      <c r="Q104" s="8"/>
    </row>
    <row r="105" spans="13:17" customFormat="1" x14ac:dyDescent="0.35">
      <c r="M105" s="8"/>
      <c r="Q105" s="8"/>
    </row>
    <row r="106" spans="13:17" customFormat="1" x14ac:dyDescent="0.35">
      <c r="M106" s="8"/>
      <c r="Q106" s="8"/>
    </row>
    <row r="107" spans="13:17" customFormat="1" x14ac:dyDescent="0.35">
      <c r="M107" s="8"/>
      <c r="Q107" s="8"/>
    </row>
    <row r="108" spans="13:17" customFormat="1" x14ac:dyDescent="0.35">
      <c r="M108" s="8"/>
      <c r="Q108" s="8"/>
    </row>
    <row r="109" spans="13:17" customFormat="1" x14ac:dyDescent="0.35">
      <c r="M109" s="8"/>
      <c r="Q109" s="8"/>
    </row>
    <row r="110" spans="13:17" customFormat="1" x14ac:dyDescent="0.35">
      <c r="M110" s="8"/>
      <c r="Q110" s="8"/>
    </row>
    <row r="111" spans="13:17" customFormat="1" x14ac:dyDescent="0.35">
      <c r="M111" s="8"/>
      <c r="Q111" s="8"/>
    </row>
    <row r="112" spans="13:17" customFormat="1" x14ac:dyDescent="0.35">
      <c r="M112" s="8"/>
      <c r="Q112" s="8"/>
    </row>
    <row r="113" spans="13:17" customFormat="1" x14ac:dyDescent="0.35">
      <c r="M113" s="8"/>
      <c r="Q113" s="8"/>
    </row>
    <row r="114" spans="13:17" customFormat="1" x14ac:dyDescent="0.35">
      <c r="M114" s="8"/>
      <c r="Q114" s="8"/>
    </row>
    <row r="115" spans="13:17" customFormat="1" x14ac:dyDescent="0.35">
      <c r="M115" s="8"/>
      <c r="Q115" s="8"/>
    </row>
    <row r="116" spans="13:17" customFormat="1" x14ac:dyDescent="0.35">
      <c r="M116" s="8"/>
      <c r="Q116" s="8"/>
    </row>
    <row r="117" spans="13:17" customFormat="1" x14ac:dyDescent="0.35">
      <c r="M117" s="8"/>
      <c r="Q117" s="8"/>
    </row>
    <row r="118" spans="13:17" customFormat="1" x14ac:dyDescent="0.35">
      <c r="M118" s="8"/>
      <c r="Q118" s="8"/>
    </row>
    <row r="119" spans="13:17" customFormat="1" x14ac:dyDescent="0.35">
      <c r="M119" s="8"/>
      <c r="Q119" s="8"/>
    </row>
    <row r="120" spans="13:17" customFormat="1" x14ac:dyDescent="0.35">
      <c r="M120" s="8"/>
      <c r="Q120" s="8"/>
    </row>
    <row r="121" spans="13:17" customFormat="1" x14ac:dyDescent="0.35">
      <c r="M121" s="8"/>
      <c r="Q121" s="8"/>
    </row>
    <row r="122" spans="13:17" customFormat="1" x14ac:dyDescent="0.35">
      <c r="M122" s="8"/>
      <c r="Q122" s="8"/>
    </row>
    <row r="123" spans="13:17" customFormat="1" x14ac:dyDescent="0.35">
      <c r="M123" s="8"/>
      <c r="Q123" s="8"/>
    </row>
    <row r="124" spans="13:17" customFormat="1" x14ac:dyDescent="0.35">
      <c r="M124" s="8"/>
      <c r="Q124" s="8"/>
    </row>
    <row r="125" spans="13:17" customFormat="1" x14ac:dyDescent="0.35">
      <c r="M125" s="8"/>
      <c r="Q125" s="8"/>
    </row>
    <row r="126" spans="13:17" customFormat="1" x14ac:dyDescent="0.35">
      <c r="M126" s="8"/>
      <c r="Q126" s="8"/>
    </row>
    <row r="127" spans="13:17" customFormat="1" x14ac:dyDescent="0.35">
      <c r="M127" s="8"/>
      <c r="Q127" s="8"/>
    </row>
    <row r="128" spans="13:17" customFormat="1" x14ac:dyDescent="0.35">
      <c r="M128" s="8"/>
      <c r="Q128" s="8"/>
    </row>
    <row r="129" spans="13:17" customFormat="1" x14ac:dyDescent="0.35">
      <c r="M129" s="8"/>
      <c r="Q129" s="8"/>
    </row>
    <row r="130" spans="13:17" customFormat="1" x14ac:dyDescent="0.35">
      <c r="M130" s="8"/>
      <c r="Q130" s="8"/>
    </row>
    <row r="131" spans="13:17" customFormat="1" x14ac:dyDescent="0.35">
      <c r="M131" s="8"/>
      <c r="Q131" s="8"/>
    </row>
    <row r="132" spans="13:17" customFormat="1" x14ac:dyDescent="0.35">
      <c r="M132" s="8"/>
      <c r="Q132" s="8"/>
    </row>
    <row r="133" spans="13:17" customFormat="1" x14ac:dyDescent="0.35">
      <c r="M133" s="8"/>
      <c r="Q133" s="8"/>
    </row>
    <row r="134" spans="13:17" customFormat="1" x14ac:dyDescent="0.35">
      <c r="M134" s="8"/>
      <c r="Q134" s="8"/>
    </row>
    <row r="135" spans="13:17" customFormat="1" x14ac:dyDescent="0.35">
      <c r="M135" s="8"/>
      <c r="Q135" s="8"/>
    </row>
    <row r="136" spans="13:17" customFormat="1" x14ac:dyDescent="0.35">
      <c r="M136" s="8"/>
      <c r="Q136" s="8"/>
    </row>
    <row r="137" spans="13:17" customFormat="1" x14ac:dyDescent="0.35">
      <c r="M137" s="8"/>
      <c r="Q137" s="8"/>
    </row>
    <row r="138" spans="13:17" customFormat="1" x14ac:dyDescent="0.35">
      <c r="M138" s="8"/>
      <c r="Q138" s="8"/>
    </row>
    <row r="139" spans="13:17" customFormat="1" x14ac:dyDescent="0.35">
      <c r="M139" s="8"/>
      <c r="Q139" s="8"/>
    </row>
    <row r="140" spans="13:17" customFormat="1" x14ac:dyDescent="0.35">
      <c r="M140" s="8"/>
      <c r="Q140" s="8"/>
    </row>
    <row r="141" spans="13:17" customFormat="1" x14ac:dyDescent="0.35">
      <c r="M141" s="8"/>
      <c r="Q141" s="8"/>
    </row>
    <row r="142" spans="13:17" customFormat="1" x14ac:dyDescent="0.35">
      <c r="M142" s="8"/>
      <c r="Q142" s="8"/>
    </row>
    <row r="143" spans="13:17" customFormat="1" x14ac:dyDescent="0.35">
      <c r="M143" s="8"/>
      <c r="Q143" s="8"/>
    </row>
    <row r="144" spans="13:17" customFormat="1" x14ac:dyDescent="0.35">
      <c r="M144" s="8"/>
      <c r="Q144" s="8"/>
    </row>
    <row r="145" spans="13:17" customFormat="1" x14ac:dyDescent="0.35">
      <c r="M145" s="8"/>
      <c r="Q145" s="8"/>
    </row>
    <row r="146" spans="13:17" customFormat="1" x14ac:dyDescent="0.35">
      <c r="M146" s="8"/>
      <c r="Q146" s="8"/>
    </row>
    <row r="147" spans="13:17" customFormat="1" x14ac:dyDescent="0.35">
      <c r="M147" s="8"/>
      <c r="Q147" s="8"/>
    </row>
    <row r="148" spans="13:17" customFormat="1" x14ac:dyDescent="0.35">
      <c r="M148" s="8"/>
      <c r="Q148" s="8"/>
    </row>
    <row r="149" spans="13:17" customFormat="1" x14ac:dyDescent="0.35">
      <c r="M149" s="8"/>
      <c r="Q149" s="8"/>
    </row>
    <row r="150" spans="13:17" customFormat="1" x14ac:dyDescent="0.35">
      <c r="M150" s="8"/>
      <c r="Q150" s="8"/>
    </row>
    <row r="151" spans="13:17" customFormat="1" x14ac:dyDescent="0.35">
      <c r="M151" s="8"/>
      <c r="Q151" s="8"/>
    </row>
    <row r="152" spans="13:17" customFormat="1" x14ac:dyDescent="0.35">
      <c r="M152" s="8"/>
      <c r="Q152" s="8"/>
    </row>
    <row r="153" spans="13:17" customFormat="1" x14ac:dyDescent="0.35">
      <c r="M153" s="8"/>
      <c r="Q153" s="8"/>
    </row>
    <row r="154" spans="13:17" customFormat="1" x14ac:dyDescent="0.35">
      <c r="M154" s="8"/>
      <c r="Q154" s="8"/>
    </row>
    <row r="155" spans="13:17" customFormat="1" x14ac:dyDescent="0.35">
      <c r="M155" s="8"/>
      <c r="Q155" s="8"/>
    </row>
    <row r="156" spans="13:17" customFormat="1" x14ac:dyDescent="0.35">
      <c r="M156" s="8"/>
      <c r="Q156" s="8"/>
    </row>
    <row r="157" spans="13:17" customFormat="1" x14ac:dyDescent="0.35">
      <c r="M157" s="8"/>
      <c r="Q157" s="8"/>
    </row>
    <row r="158" spans="13:17" customFormat="1" x14ac:dyDescent="0.35">
      <c r="M158" s="8"/>
      <c r="Q158" s="8"/>
    </row>
    <row r="159" spans="13:17" customFormat="1" x14ac:dyDescent="0.35">
      <c r="M159" s="8"/>
      <c r="Q159" s="8"/>
    </row>
    <row r="160" spans="13:17" customFormat="1" x14ac:dyDescent="0.35">
      <c r="M160" s="8"/>
      <c r="Q160" s="8"/>
    </row>
    <row r="161" spans="13:17" customFormat="1" x14ac:dyDescent="0.35">
      <c r="M161" s="8"/>
      <c r="Q161" s="8"/>
    </row>
    <row r="162" spans="13:17" customFormat="1" x14ac:dyDescent="0.35">
      <c r="M162" s="8"/>
      <c r="Q162" s="8"/>
    </row>
    <row r="163" spans="13:17" customFormat="1" x14ac:dyDescent="0.35">
      <c r="M163" s="8"/>
      <c r="Q163" s="8"/>
    </row>
    <row r="164" spans="13:17" customFormat="1" x14ac:dyDescent="0.35">
      <c r="M164" s="8"/>
      <c r="Q164" s="8"/>
    </row>
    <row r="165" spans="13:17" customFormat="1" x14ac:dyDescent="0.35">
      <c r="M165" s="8"/>
      <c r="Q165" s="8"/>
    </row>
    <row r="166" spans="13:17" customFormat="1" x14ac:dyDescent="0.35">
      <c r="M166" s="8"/>
      <c r="Q166" s="8"/>
    </row>
    <row r="167" spans="13:17" customFormat="1" x14ac:dyDescent="0.35">
      <c r="M167" s="8"/>
      <c r="Q167" s="8"/>
    </row>
    <row r="168" spans="13:17" customFormat="1" x14ac:dyDescent="0.35">
      <c r="M168" s="8"/>
      <c r="Q168" s="8"/>
    </row>
    <row r="169" spans="13:17" customFormat="1" x14ac:dyDescent="0.35">
      <c r="M169" s="8"/>
      <c r="Q169" s="8"/>
    </row>
    <row r="170" spans="13:17" customFormat="1" x14ac:dyDescent="0.35">
      <c r="M170" s="8"/>
      <c r="Q170" s="8"/>
    </row>
    <row r="171" spans="13:17" customFormat="1" x14ac:dyDescent="0.35">
      <c r="M171" s="8"/>
      <c r="Q171" s="8"/>
    </row>
    <row r="172" spans="13:17" customFormat="1" x14ac:dyDescent="0.35">
      <c r="M172" s="8"/>
      <c r="Q172" s="8"/>
    </row>
    <row r="173" spans="13:17" customFormat="1" x14ac:dyDescent="0.35">
      <c r="M173" s="8"/>
      <c r="Q173" s="8"/>
    </row>
    <row r="174" spans="13:17" customFormat="1" x14ac:dyDescent="0.35">
      <c r="M174" s="8"/>
      <c r="Q174" s="8"/>
    </row>
    <row r="175" spans="13:17" customFormat="1" x14ac:dyDescent="0.35">
      <c r="M175" s="8"/>
      <c r="Q175" s="8"/>
    </row>
    <row r="176" spans="13:17" customFormat="1" x14ac:dyDescent="0.35">
      <c r="M176" s="8"/>
      <c r="Q176" s="8"/>
    </row>
    <row r="177" spans="13:17" customFormat="1" x14ac:dyDescent="0.35">
      <c r="M177" s="8"/>
      <c r="Q177" s="8"/>
    </row>
    <row r="178" spans="13:17" customFormat="1" x14ac:dyDescent="0.35">
      <c r="M178" s="8"/>
      <c r="Q178" s="8"/>
    </row>
    <row r="179" spans="13:17" customFormat="1" x14ac:dyDescent="0.35">
      <c r="M179" s="8"/>
      <c r="Q179" s="8"/>
    </row>
    <row r="180" spans="13:17" customFormat="1" x14ac:dyDescent="0.35">
      <c r="M180" s="8"/>
      <c r="Q180" s="8"/>
    </row>
    <row r="181" spans="13:17" customFormat="1" x14ac:dyDescent="0.35">
      <c r="M181" s="8"/>
      <c r="Q181" s="8"/>
    </row>
    <row r="182" spans="13:17" customFormat="1" x14ac:dyDescent="0.35">
      <c r="M182" s="8"/>
      <c r="Q182" s="8"/>
    </row>
    <row r="183" spans="13:17" customFormat="1" x14ac:dyDescent="0.35">
      <c r="M183" s="8"/>
      <c r="Q183" s="8"/>
    </row>
    <row r="184" spans="13:17" customFormat="1" x14ac:dyDescent="0.35">
      <c r="M184" s="8"/>
      <c r="Q184" s="8"/>
    </row>
    <row r="185" spans="13:17" customFormat="1" x14ac:dyDescent="0.35">
      <c r="M185" s="8"/>
      <c r="Q185" s="8"/>
    </row>
    <row r="186" spans="13:17" customFormat="1" x14ac:dyDescent="0.35">
      <c r="M186" s="8"/>
      <c r="Q18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212F0-5C66-4B7F-89EB-4AA7550042F4}">
  <dimension ref="A1:E46"/>
  <sheetViews>
    <sheetView workbookViewId="0">
      <selection sqref="A1:E46"/>
    </sheetView>
  </sheetViews>
  <sheetFormatPr defaultRowHeight="14.5" x14ac:dyDescent="0.35"/>
  <sheetData>
    <row r="1" spans="1:5" x14ac:dyDescent="0.35">
      <c r="A1" s="1" t="s">
        <v>1</v>
      </c>
      <c r="B1" s="2" t="s">
        <v>176</v>
      </c>
      <c r="C1" s="2" t="s">
        <v>170</v>
      </c>
      <c r="D1" s="1" t="s">
        <v>172</v>
      </c>
      <c r="E1" s="4" t="s">
        <v>175</v>
      </c>
    </row>
    <row r="2" spans="1:5" x14ac:dyDescent="0.35">
      <c r="A2" t="s">
        <v>15</v>
      </c>
      <c r="B2" s="8">
        <v>2</v>
      </c>
      <c r="C2" s="8">
        <v>37</v>
      </c>
      <c r="D2">
        <v>5</v>
      </c>
      <c r="E2" s="5">
        <v>0.05</v>
      </c>
    </row>
    <row r="3" spans="1:5" x14ac:dyDescent="0.35">
      <c r="A3" t="s">
        <v>16</v>
      </c>
      <c r="B3" s="8">
        <v>26</v>
      </c>
      <c r="C3" s="8">
        <v>50</v>
      </c>
      <c r="D3">
        <v>64</v>
      </c>
      <c r="E3" s="5">
        <v>0.29545454545454547</v>
      </c>
    </row>
    <row r="4" spans="1:5" x14ac:dyDescent="0.35">
      <c r="A4" t="s">
        <v>17</v>
      </c>
      <c r="B4" s="8">
        <v>12</v>
      </c>
      <c r="C4" s="8">
        <v>27</v>
      </c>
      <c r="D4">
        <v>19</v>
      </c>
      <c r="E4" s="5">
        <v>0.35294117647058826</v>
      </c>
    </row>
    <row r="5" spans="1:5" x14ac:dyDescent="0.35">
      <c r="A5" t="s">
        <v>18</v>
      </c>
      <c r="B5" s="8">
        <v>6</v>
      </c>
      <c r="C5" s="8">
        <v>9</v>
      </c>
      <c r="D5">
        <v>20</v>
      </c>
      <c r="E5" s="5">
        <v>0.2608695652173913</v>
      </c>
    </row>
    <row r="6" spans="1:5" x14ac:dyDescent="0.35">
      <c r="A6" t="s">
        <v>19</v>
      </c>
      <c r="B6" s="8">
        <v>2</v>
      </c>
      <c r="C6" s="8">
        <v>8</v>
      </c>
      <c r="D6">
        <v>7</v>
      </c>
      <c r="E6" s="5">
        <v>0.15384615384615385</v>
      </c>
    </row>
    <row r="7" spans="1:5" x14ac:dyDescent="0.35">
      <c r="A7" t="s">
        <v>20</v>
      </c>
      <c r="B7" s="8">
        <v>10</v>
      </c>
      <c r="C7" s="8">
        <v>17</v>
      </c>
      <c r="D7">
        <v>19</v>
      </c>
      <c r="E7" s="5">
        <v>0.38461538461538464</v>
      </c>
    </row>
    <row r="8" spans="1:5" x14ac:dyDescent="0.35">
      <c r="A8" t="s">
        <v>21</v>
      </c>
      <c r="B8" s="8">
        <v>9</v>
      </c>
      <c r="C8" s="8">
        <v>25</v>
      </c>
      <c r="D8">
        <v>19</v>
      </c>
      <c r="E8" s="5">
        <v>0.25714285714285712</v>
      </c>
    </row>
    <row r="9" spans="1:5" x14ac:dyDescent="0.35">
      <c r="A9" t="s">
        <v>22</v>
      </c>
      <c r="B9" s="8">
        <v>5</v>
      </c>
      <c r="C9" s="8">
        <v>23</v>
      </c>
      <c r="D9">
        <v>14</v>
      </c>
      <c r="E9" s="5">
        <v>0.15625</v>
      </c>
    </row>
    <row r="10" spans="1:5" x14ac:dyDescent="0.35">
      <c r="A10" t="s">
        <v>23</v>
      </c>
      <c r="B10" s="8">
        <v>92</v>
      </c>
      <c r="C10" s="8">
        <v>96</v>
      </c>
      <c r="D10">
        <v>126</v>
      </c>
      <c r="E10" s="5">
        <v>0.70769230769230773</v>
      </c>
    </row>
    <row r="11" spans="1:5" x14ac:dyDescent="0.35">
      <c r="A11" t="s">
        <v>24</v>
      </c>
      <c r="B11" s="8">
        <v>14</v>
      </c>
      <c r="C11" s="8">
        <v>30</v>
      </c>
      <c r="D11">
        <v>19</v>
      </c>
      <c r="E11" s="5">
        <v>0.4</v>
      </c>
    </row>
    <row r="12" spans="1:5" x14ac:dyDescent="0.35">
      <c r="A12" t="s">
        <v>25</v>
      </c>
      <c r="B12" s="8">
        <v>1</v>
      </c>
      <c r="C12" s="8">
        <v>32</v>
      </c>
      <c r="D12">
        <v>1</v>
      </c>
      <c r="E12" s="5">
        <v>3.125E-2</v>
      </c>
    </row>
    <row r="13" spans="1:5" x14ac:dyDescent="0.35">
      <c r="A13" t="s">
        <v>26</v>
      </c>
      <c r="B13" s="8">
        <v>7</v>
      </c>
      <c r="C13" s="8">
        <v>29</v>
      </c>
      <c r="D13">
        <v>19</v>
      </c>
      <c r="E13" s="5">
        <v>0.17073170731707318</v>
      </c>
    </row>
    <row r="14" spans="1:5" x14ac:dyDescent="0.35">
      <c r="A14" t="s">
        <v>27</v>
      </c>
      <c r="B14" s="8">
        <v>12</v>
      </c>
      <c r="C14" s="8">
        <v>28</v>
      </c>
      <c r="D14">
        <v>19</v>
      </c>
      <c r="E14" s="5">
        <v>0.34285714285714286</v>
      </c>
    </row>
    <row r="15" spans="1:5" x14ac:dyDescent="0.35">
      <c r="A15" t="s">
        <v>28</v>
      </c>
      <c r="B15" s="8">
        <v>7</v>
      </c>
      <c r="C15" s="8">
        <v>15</v>
      </c>
      <c r="D15">
        <v>19</v>
      </c>
      <c r="E15" s="5">
        <v>0.25925925925925924</v>
      </c>
    </row>
    <row r="16" spans="1:5" x14ac:dyDescent="0.35">
      <c r="A16" t="s">
        <v>29</v>
      </c>
      <c r="B16" s="8">
        <v>3</v>
      </c>
      <c r="C16" s="8">
        <v>57</v>
      </c>
      <c r="D16">
        <v>7</v>
      </c>
      <c r="E16" s="5">
        <v>4.9180327868852458E-2</v>
      </c>
    </row>
    <row r="17" spans="1:5" x14ac:dyDescent="0.35">
      <c r="A17" t="s">
        <v>30</v>
      </c>
      <c r="B17" s="8">
        <v>8</v>
      </c>
      <c r="C17" s="8">
        <v>10</v>
      </c>
      <c r="D17">
        <v>35</v>
      </c>
      <c r="E17" s="5">
        <v>0.21621621621621623</v>
      </c>
    </row>
    <row r="18" spans="1:5" x14ac:dyDescent="0.35">
      <c r="A18" t="s">
        <v>31</v>
      </c>
      <c r="B18" s="8">
        <v>33</v>
      </c>
      <c r="C18" s="8">
        <v>38</v>
      </c>
      <c r="D18">
        <v>85</v>
      </c>
      <c r="E18" s="5">
        <v>0.36666666666666664</v>
      </c>
    </row>
    <row r="19" spans="1:5" x14ac:dyDescent="0.35">
      <c r="A19" t="s">
        <v>32</v>
      </c>
      <c r="B19" s="8">
        <v>12</v>
      </c>
      <c r="C19" s="8">
        <v>22</v>
      </c>
      <c r="D19">
        <v>19</v>
      </c>
      <c r="E19" s="5">
        <v>0.41379310344827586</v>
      </c>
    </row>
    <row r="20" spans="1:5" x14ac:dyDescent="0.35">
      <c r="A20" t="s">
        <v>33</v>
      </c>
      <c r="B20" s="8">
        <v>3</v>
      </c>
      <c r="C20" s="8">
        <v>9</v>
      </c>
      <c r="D20">
        <v>5</v>
      </c>
      <c r="E20" s="5">
        <v>0.27272727272727271</v>
      </c>
    </row>
    <row r="21" spans="1:5" x14ac:dyDescent="0.35">
      <c r="A21" t="s">
        <v>34</v>
      </c>
      <c r="B21" s="8">
        <v>14</v>
      </c>
      <c r="C21" s="8">
        <v>16</v>
      </c>
      <c r="D21">
        <v>51</v>
      </c>
      <c r="E21" s="5">
        <v>0.26415094339622641</v>
      </c>
    </row>
    <row r="22" spans="1:5" x14ac:dyDescent="0.35">
      <c r="A22" t="s">
        <v>35</v>
      </c>
      <c r="B22" s="8">
        <v>30</v>
      </c>
      <c r="C22" s="8">
        <v>31</v>
      </c>
      <c r="D22">
        <v>39</v>
      </c>
      <c r="E22" s="5">
        <v>0.75</v>
      </c>
    </row>
    <row r="23" spans="1:5" x14ac:dyDescent="0.35">
      <c r="A23" t="s">
        <v>36</v>
      </c>
      <c r="B23" s="8">
        <v>7</v>
      </c>
      <c r="C23" s="8">
        <v>10</v>
      </c>
      <c r="D23">
        <v>17</v>
      </c>
      <c r="E23" s="5">
        <v>0.35</v>
      </c>
    </row>
    <row r="24" spans="1:5" x14ac:dyDescent="0.35">
      <c r="A24" t="s">
        <v>37</v>
      </c>
      <c r="B24" s="8">
        <v>16</v>
      </c>
      <c r="C24" s="8">
        <v>22</v>
      </c>
      <c r="D24">
        <v>17</v>
      </c>
      <c r="E24" s="5">
        <v>0.69565217391304346</v>
      </c>
    </row>
    <row r="25" spans="1:5" x14ac:dyDescent="0.35">
      <c r="A25" t="s">
        <v>38</v>
      </c>
      <c r="B25" s="8">
        <v>13</v>
      </c>
      <c r="C25" s="8">
        <v>14</v>
      </c>
      <c r="D25">
        <v>19</v>
      </c>
      <c r="E25" s="5">
        <v>0.65</v>
      </c>
    </row>
    <row r="26" spans="1:5" x14ac:dyDescent="0.35">
      <c r="A26" t="s">
        <v>39</v>
      </c>
      <c r="B26" s="8">
        <v>14</v>
      </c>
      <c r="C26" s="8">
        <v>15</v>
      </c>
      <c r="D26">
        <v>17</v>
      </c>
      <c r="E26" s="5">
        <v>0.77777777777777779</v>
      </c>
    </row>
    <row r="27" spans="1:5" x14ac:dyDescent="0.35">
      <c r="A27" t="s">
        <v>40</v>
      </c>
      <c r="B27" s="8">
        <v>11</v>
      </c>
      <c r="C27" s="8">
        <v>14</v>
      </c>
      <c r="D27">
        <v>19</v>
      </c>
      <c r="E27" s="5">
        <v>0.5</v>
      </c>
    </row>
    <row r="28" spans="1:5" x14ac:dyDescent="0.35">
      <c r="A28" t="s">
        <v>41</v>
      </c>
      <c r="B28" s="8">
        <v>7</v>
      </c>
      <c r="C28" s="8">
        <v>10</v>
      </c>
      <c r="D28">
        <v>17</v>
      </c>
      <c r="E28" s="5">
        <v>0.35</v>
      </c>
    </row>
    <row r="29" spans="1:5" x14ac:dyDescent="0.35">
      <c r="A29" t="s">
        <v>42</v>
      </c>
      <c r="B29" s="8">
        <v>12</v>
      </c>
      <c r="C29" s="8">
        <v>16</v>
      </c>
      <c r="D29">
        <v>36</v>
      </c>
      <c r="E29" s="5">
        <v>0.3</v>
      </c>
    </row>
    <row r="30" spans="1:5" x14ac:dyDescent="0.35">
      <c r="A30" t="s">
        <v>43</v>
      </c>
      <c r="B30" s="8">
        <v>6</v>
      </c>
      <c r="C30" s="8">
        <v>19</v>
      </c>
      <c r="D30">
        <v>20</v>
      </c>
      <c r="E30" s="5">
        <v>0.18181818181818182</v>
      </c>
    </row>
    <row r="31" spans="1:5" x14ac:dyDescent="0.35">
      <c r="A31" t="s">
        <v>44</v>
      </c>
      <c r="B31" s="8">
        <v>30</v>
      </c>
      <c r="C31" s="8">
        <v>103</v>
      </c>
      <c r="D31">
        <v>37</v>
      </c>
      <c r="E31" s="5">
        <v>0.27272727272727271</v>
      </c>
    </row>
    <row r="32" spans="1:5" x14ac:dyDescent="0.35">
      <c r="A32" t="s">
        <v>45</v>
      </c>
      <c r="B32" s="8">
        <v>4</v>
      </c>
      <c r="C32" s="8">
        <v>5</v>
      </c>
      <c r="D32">
        <v>34</v>
      </c>
      <c r="E32" s="5">
        <v>0.11428571428571428</v>
      </c>
    </row>
    <row r="33" spans="1:5" x14ac:dyDescent="0.35">
      <c r="A33" t="s">
        <v>46</v>
      </c>
      <c r="B33" s="8">
        <v>2</v>
      </c>
      <c r="C33" s="8">
        <v>3</v>
      </c>
      <c r="D33">
        <v>5</v>
      </c>
      <c r="E33" s="5">
        <v>0.33333333333333331</v>
      </c>
    </row>
    <row r="34" spans="1:5" x14ac:dyDescent="0.35">
      <c r="A34" t="s">
        <v>47</v>
      </c>
      <c r="B34" s="8">
        <v>11</v>
      </c>
      <c r="C34" s="8">
        <v>20</v>
      </c>
      <c r="D34">
        <v>19</v>
      </c>
      <c r="E34" s="5">
        <v>0.39285714285714285</v>
      </c>
    </row>
    <row r="35" spans="1:5" x14ac:dyDescent="0.35">
      <c r="A35" t="s">
        <v>48</v>
      </c>
      <c r="B35" s="8">
        <v>39</v>
      </c>
      <c r="C35" s="8">
        <v>46</v>
      </c>
      <c r="D35">
        <v>50</v>
      </c>
      <c r="E35" s="5">
        <v>0.68421052631578949</v>
      </c>
    </row>
    <row r="36" spans="1:5" x14ac:dyDescent="0.35">
      <c r="A36" t="s">
        <v>49</v>
      </c>
      <c r="B36" s="8">
        <v>36</v>
      </c>
      <c r="C36" s="8">
        <v>48</v>
      </c>
      <c r="D36">
        <v>39</v>
      </c>
      <c r="E36" s="5">
        <v>0.70588235294117652</v>
      </c>
    </row>
    <row r="37" spans="1:5" x14ac:dyDescent="0.35">
      <c r="A37" t="s">
        <v>50</v>
      </c>
      <c r="B37" s="8">
        <v>2</v>
      </c>
      <c r="C37" s="8">
        <v>2</v>
      </c>
      <c r="D37">
        <v>5</v>
      </c>
      <c r="E37" s="5">
        <v>0.4</v>
      </c>
    </row>
    <row r="38" spans="1:5" x14ac:dyDescent="0.35">
      <c r="A38" t="s">
        <v>51</v>
      </c>
      <c r="B38" s="8">
        <v>13</v>
      </c>
      <c r="C38" s="8">
        <v>14</v>
      </c>
      <c r="D38">
        <v>26</v>
      </c>
      <c r="E38" s="5">
        <v>0.48148148148148145</v>
      </c>
    </row>
    <row r="39" spans="1:5" x14ac:dyDescent="0.35">
      <c r="A39" t="s">
        <v>52</v>
      </c>
      <c r="B39" s="8">
        <v>124</v>
      </c>
      <c r="C39" s="8">
        <v>150</v>
      </c>
      <c r="D39">
        <v>125</v>
      </c>
      <c r="E39" s="5">
        <v>0.82119205298013243</v>
      </c>
    </row>
    <row r="40" spans="1:5" x14ac:dyDescent="0.35">
      <c r="A40" t="s">
        <v>53</v>
      </c>
      <c r="B40" s="8">
        <v>18</v>
      </c>
      <c r="C40" s="8">
        <v>25</v>
      </c>
      <c r="D40">
        <v>19</v>
      </c>
      <c r="E40" s="5">
        <v>0.69230769230769229</v>
      </c>
    </row>
    <row r="41" spans="1:5" x14ac:dyDescent="0.35">
      <c r="A41" t="s">
        <v>54</v>
      </c>
      <c r="B41" s="8">
        <v>2</v>
      </c>
      <c r="C41" s="8">
        <v>14</v>
      </c>
      <c r="D41">
        <v>5</v>
      </c>
      <c r="E41" s="5">
        <v>0.11764705882352941</v>
      </c>
    </row>
    <row r="42" spans="1:5" x14ac:dyDescent="0.35">
      <c r="A42" t="s">
        <v>55</v>
      </c>
      <c r="B42" s="8">
        <v>19</v>
      </c>
      <c r="C42" s="8">
        <v>21</v>
      </c>
      <c r="D42">
        <v>26</v>
      </c>
      <c r="E42" s="5">
        <v>0.6785714285714286</v>
      </c>
    </row>
    <row r="43" spans="1:5" x14ac:dyDescent="0.35">
      <c r="A43" t="s">
        <v>56</v>
      </c>
      <c r="B43" s="8">
        <v>11</v>
      </c>
      <c r="C43" s="8">
        <v>24</v>
      </c>
      <c r="D43">
        <v>19</v>
      </c>
      <c r="E43" s="5">
        <v>0.34375</v>
      </c>
    </row>
    <row r="44" spans="1:5" x14ac:dyDescent="0.35">
      <c r="A44" t="s">
        <v>57</v>
      </c>
      <c r="B44" s="8">
        <v>20</v>
      </c>
      <c r="C44" s="8">
        <v>20</v>
      </c>
      <c r="D44">
        <v>26</v>
      </c>
      <c r="E44" s="5">
        <v>0.76923076923076927</v>
      </c>
    </row>
    <row r="45" spans="1:5" x14ac:dyDescent="0.35">
      <c r="A45" t="s">
        <v>58</v>
      </c>
      <c r="B45" s="8">
        <v>10</v>
      </c>
      <c r="C45" s="8">
        <v>11</v>
      </c>
      <c r="D45">
        <v>19</v>
      </c>
      <c r="E45" s="5">
        <v>0.5</v>
      </c>
    </row>
    <row r="46" spans="1:5" x14ac:dyDescent="0.35">
      <c r="A46" t="s">
        <v>59</v>
      </c>
      <c r="B46" s="8">
        <v>10</v>
      </c>
      <c r="C46" s="8">
        <v>13</v>
      </c>
      <c r="D46">
        <v>20</v>
      </c>
      <c r="E46" s="5">
        <v>0.43478260869565216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Refat T A Othman (Student ENG 22)</cp:lastModifiedBy>
  <dcterms:created xsi:type="dcterms:W3CDTF">2024-05-07T14:10:18Z</dcterms:created>
  <dcterms:modified xsi:type="dcterms:W3CDTF">2024-05-09T12:16:25Z</dcterms:modified>
</cp:coreProperties>
</file>