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sd405-my.sharepoint.com/personal/s-weny_bsd405_org/Documents/11th grade/ib/"/>
    </mc:Choice>
  </mc:AlternateContent>
  <xr:revisionPtr revIDLastSave="533" documentId="8_{DFA80324-50F8-41A1-98B2-7A643E6DE934}" xr6:coauthVersionLast="47" xr6:coauthVersionMax="47" xr10:uidLastSave="{33EC5171-4CC1-4179-BBC2-C837A7C3FA30}"/>
  <bookViews>
    <workbookView xWindow="-108" yWindow="-108" windowWidth="23256" windowHeight="12720" xr2:uid="{3715B5AB-1416-4B8A-B822-EAE931529DB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126" i="1" l="1"/>
  <c r="Z126" i="1"/>
  <c r="AA126" i="1"/>
  <c r="Y127" i="1"/>
  <c r="Y128" i="1"/>
  <c r="Y129" i="1"/>
  <c r="Y130" i="1"/>
  <c r="Y131" i="1"/>
  <c r="Y132" i="1"/>
  <c r="Y133" i="1"/>
  <c r="Y134" i="1"/>
  <c r="Y135" i="1"/>
  <c r="Y126" i="1"/>
  <c r="X127" i="1"/>
  <c r="X128" i="1"/>
  <c r="X129" i="1"/>
  <c r="X130" i="1"/>
  <c r="X131" i="1"/>
  <c r="X132" i="1"/>
  <c r="X133" i="1"/>
  <c r="X134" i="1"/>
  <c r="X135" i="1"/>
  <c r="X126" i="1"/>
  <c r="W127" i="1"/>
  <c r="W128" i="1"/>
  <c r="W129" i="1"/>
  <c r="W130" i="1"/>
  <c r="W131" i="1"/>
  <c r="W132" i="1"/>
  <c r="W133" i="1"/>
  <c r="W134" i="1"/>
  <c r="W135" i="1"/>
  <c r="W126" i="1"/>
  <c r="L127" i="1"/>
  <c r="L128" i="1"/>
  <c r="L129" i="1"/>
  <c r="L130" i="1"/>
  <c r="L131" i="1"/>
  <c r="L132" i="1"/>
  <c r="L133" i="1"/>
  <c r="L134" i="1"/>
  <c r="L135" i="1"/>
  <c r="L126" i="1"/>
  <c r="F105" i="1"/>
  <c r="G105" i="1" s="1"/>
  <c r="E105" i="1"/>
  <c r="F104" i="1"/>
  <c r="E104" i="1"/>
  <c r="G104" i="1" s="1"/>
  <c r="F103" i="1"/>
  <c r="E103" i="1"/>
  <c r="G103" i="1" s="1"/>
  <c r="F102" i="1"/>
  <c r="E102" i="1"/>
  <c r="G102" i="1" s="1"/>
  <c r="F101" i="1"/>
  <c r="E101" i="1"/>
  <c r="G101" i="1" s="1"/>
  <c r="F100" i="1"/>
  <c r="E100" i="1"/>
  <c r="G100" i="1" s="1"/>
  <c r="F99" i="1"/>
  <c r="E99" i="1"/>
  <c r="G99" i="1" s="1"/>
  <c r="G98" i="1"/>
  <c r="F98" i="1"/>
  <c r="E98" i="1"/>
  <c r="F97" i="1"/>
  <c r="E97" i="1"/>
  <c r="G97" i="1" s="1"/>
  <c r="F96" i="1"/>
  <c r="G96" i="1" s="1"/>
  <c r="E96" i="1"/>
  <c r="G85" i="1"/>
  <c r="G86" i="1"/>
  <c r="G87" i="1"/>
  <c r="G88" i="1"/>
  <c r="G89" i="1"/>
  <c r="G90" i="1"/>
  <c r="G91" i="1"/>
  <c r="G92" i="1"/>
  <c r="G93" i="1"/>
  <c r="G94" i="1"/>
  <c r="F86" i="1"/>
  <c r="F87" i="1"/>
  <c r="F88" i="1"/>
  <c r="F89" i="1"/>
  <c r="F90" i="1"/>
  <c r="F91" i="1"/>
  <c r="F92" i="1"/>
  <c r="F93" i="1"/>
  <c r="F94" i="1"/>
  <c r="F85" i="1"/>
  <c r="E86" i="1"/>
  <c r="E87" i="1"/>
  <c r="E88" i="1"/>
  <c r="E89" i="1"/>
  <c r="E90" i="1"/>
  <c r="E91" i="1"/>
  <c r="E92" i="1"/>
  <c r="E93" i="1"/>
  <c r="E94" i="1"/>
  <c r="E85" i="1"/>
  <c r="F81" i="1"/>
  <c r="E81" i="1"/>
  <c r="G81" i="1" s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G66" i="1" l="1"/>
  <c r="G70" i="1"/>
  <c r="G74" i="1"/>
  <c r="G67" i="1"/>
  <c r="G78" i="1"/>
  <c r="G77" i="1"/>
  <c r="G73" i="1"/>
  <c r="G72" i="1"/>
  <c r="G71" i="1"/>
  <c r="G69" i="1"/>
  <c r="G68" i="1"/>
  <c r="G65" i="1"/>
  <c r="G64" i="1"/>
  <c r="G63" i="1"/>
  <c r="G62" i="1"/>
  <c r="G61" i="1"/>
  <c r="G80" i="1"/>
  <c r="G60" i="1"/>
  <c r="G79" i="1"/>
  <c r="G59" i="1"/>
  <c r="G76" i="1"/>
  <c r="G75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39" i="1"/>
  <c r="Z24" i="1" l="1"/>
  <c r="Z25" i="1"/>
  <c r="Z26" i="1"/>
  <c r="Z28" i="1"/>
  <c r="Z29" i="1"/>
  <c r="Z30" i="1"/>
  <c r="Z31" i="1"/>
  <c r="Z32" i="1"/>
  <c r="Z33" i="1"/>
  <c r="Z34" i="1"/>
  <c r="Z35" i="1"/>
  <c r="Z27" i="1"/>
  <c r="Z36" i="1"/>
  <c r="Y36" i="1"/>
  <c r="X36" i="1"/>
  <c r="Y25" i="1"/>
  <c r="Y26" i="1"/>
  <c r="Y27" i="1"/>
  <c r="Y28" i="1"/>
  <c r="Y29" i="1"/>
  <c r="Y30" i="1"/>
  <c r="Y31" i="1"/>
  <c r="Y32" i="1"/>
  <c r="Y33" i="1"/>
  <c r="Y34" i="1"/>
  <c r="Y35" i="1"/>
  <c r="Y24" i="1"/>
  <c r="X25" i="1"/>
  <c r="X26" i="1"/>
  <c r="X27" i="1"/>
  <c r="X28" i="1"/>
  <c r="X29" i="1"/>
  <c r="X30" i="1"/>
  <c r="X31" i="1"/>
  <c r="X32" i="1"/>
  <c r="X33" i="1"/>
  <c r="X34" i="1"/>
  <c r="X35" i="1"/>
  <c r="X24" i="1"/>
  <c r="W35" i="1"/>
  <c r="W34" i="1"/>
  <c r="W33" i="1"/>
  <c r="W32" i="1"/>
  <c r="W31" i="1"/>
  <c r="W30" i="1"/>
  <c r="W29" i="1"/>
  <c r="W28" i="1"/>
  <c r="W27" i="1"/>
  <c r="W26" i="1"/>
  <c r="W25" i="1"/>
  <c r="W24" i="1"/>
  <c r="F3" i="1"/>
  <c r="F4" i="1"/>
  <c r="F5" i="1"/>
  <c r="F6" i="1"/>
  <c r="F7" i="1"/>
  <c r="F8" i="1"/>
  <c r="F9" i="1"/>
  <c r="F10" i="1"/>
  <c r="F11" i="1"/>
  <c r="F12" i="1"/>
  <c r="F13" i="1"/>
  <c r="F2" i="1"/>
  <c r="E3" i="1"/>
  <c r="E4" i="1"/>
  <c r="G4" i="1" s="1"/>
  <c r="E5" i="1"/>
  <c r="E6" i="1"/>
  <c r="E7" i="1"/>
  <c r="E8" i="1"/>
  <c r="E9" i="1"/>
  <c r="E10" i="1"/>
  <c r="E11" i="1"/>
  <c r="E12" i="1"/>
  <c r="E13" i="1"/>
  <c r="E2" i="1"/>
  <c r="L25" i="1"/>
  <c r="L26" i="1"/>
  <c r="L27" i="1"/>
  <c r="L28" i="1"/>
  <c r="L29" i="1"/>
  <c r="L30" i="1"/>
  <c r="L31" i="1"/>
  <c r="L32" i="1"/>
  <c r="L33" i="1"/>
  <c r="L34" i="1"/>
  <c r="L35" i="1"/>
  <c r="L24" i="1"/>
  <c r="F14" i="1" l="1"/>
  <c r="G13" i="1"/>
  <c r="G2" i="1"/>
  <c r="E14" i="1"/>
  <c r="G11" i="1"/>
  <c r="G9" i="1"/>
  <c r="G8" i="1"/>
  <c r="G7" i="1"/>
  <c r="G3" i="1"/>
  <c r="G10" i="1"/>
  <c r="G6" i="1"/>
  <c r="G12" i="1"/>
  <c r="G5" i="1"/>
  <c r="G14" i="1" l="1"/>
</calcChain>
</file>

<file path=xl/sharedStrings.xml><?xml version="1.0" encoding="utf-8"?>
<sst xmlns="http://schemas.openxmlformats.org/spreadsheetml/2006/main" count="106" uniqueCount="66">
  <si>
    <t>average</t>
  </si>
  <si>
    <t>dickens</t>
  </si>
  <si>
    <t>mozilla</t>
  </si>
  <si>
    <t>mr</t>
  </si>
  <si>
    <t>nci</t>
  </si>
  <si>
    <t>ooffice</t>
  </si>
  <si>
    <t>osdb</t>
  </si>
  <si>
    <t>reymont</t>
  </si>
  <si>
    <t>samba</t>
  </si>
  <si>
    <t>sao</t>
  </si>
  <si>
    <t>webster</t>
  </si>
  <si>
    <t>x-ray</t>
  </si>
  <si>
    <t>xml</t>
  </si>
  <si>
    <t>Arithmetic Coding</t>
  </si>
  <si>
    <t>Huffman Coding</t>
  </si>
  <si>
    <t>Original Size</t>
  </si>
  <si>
    <t>AVERAGE</t>
  </si>
  <si>
    <t>all.css</t>
  </si>
  <si>
    <t>current.json</t>
  </si>
  <si>
    <t>de.pak</t>
  </si>
  <si>
    <t>exhibition.docx</t>
  </si>
  <si>
    <t>logo.svg</t>
  </si>
  <si>
    <t>python311.dll</t>
  </si>
  <si>
    <t>store.db</t>
  </si>
  <si>
    <t>waves.png</t>
  </si>
  <si>
    <t>Jupiter.AVI</t>
  </si>
  <si>
    <t>Jupiter.tif</t>
  </si>
  <si>
    <t>video.mp4</t>
  </si>
  <si>
    <t>image.jpeg</t>
  </si>
  <si>
    <t>cache.dat</t>
  </si>
  <si>
    <t>twiliofont.ttf</t>
  </si>
  <si>
    <t>git-installer.exe</t>
  </si>
  <si>
    <t>bus-stops.txt</t>
  </si>
  <si>
    <t>powerpoint.pptx</t>
  </si>
  <si>
    <t>autumn.tif</t>
  </si>
  <si>
    <t>balloons.tif</t>
  </si>
  <si>
    <t>body1.tif</t>
  </si>
  <si>
    <t>brain.tif</t>
  </si>
  <si>
    <t>brain_398.tif</t>
  </si>
  <si>
    <t>columns.tif</t>
  </si>
  <si>
    <t>f14.tif</t>
  </si>
  <si>
    <t>flagler.tif</t>
  </si>
  <si>
    <t>foliage.tif</t>
  </si>
  <si>
    <t>football_seal.tif</t>
  </si>
  <si>
    <t>hands.tif</t>
  </si>
  <si>
    <t>handsmat.tif</t>
  </si>
  <si>
    <t>leaves.tif</t>
  </si>
  <si>
    <t>marcie.tif</t>
  </si>
  <si>
    <t>mountain.tif</t>
  </si>
  <si>
    <t>saturn.tif</t>
  </si>
  <si>
    <t>screws.tif</t>
  </si>
  <si>
    <t>sc_logo.tif</t>
  </si>
  <si>
    <t>surf.tif</t>
  </si>
  <si>
    <t>totem.tif</t>
  </si>
  <si>
    <t>venus1.tif</t>
  </si>
  <si>
    <t>x31_f18.tif</t>
  </si>
  <si>
    <t>test0.bmp</t>
  </si>
  <si>
    <t>test1.bmp</t>
  </si>
  <si>
    <t>test2.bmp</t>
  </si>
  <si>
    <t>test3.bmp</t>
  </si>
  <si>
    <t>test4.bmp</t>
  </si>
  <si>
    <t>test5.bmp</t>
  </si>
  <si>
    <t>test6.bmp</t>
  </si>
  <si>
    <t>test7.bmp</t>
  </si>
  <si>
    <t>test8.bmp</t>
  </si>
  <si>
    <t>test9.bmp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</si>
</sst>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0" fontId="0" fillId="0" borderId="0" xfId="0" applyNumberFormat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Compression</a:t>
            </a:r>
            <a:r>
              <a:rPr lang="en-US" baseline="0"/>
              <a:t> Ratio of Arithmetic Coding vs. Huffman Coding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8029593749979609E-2"/>
          <c:y val="0.13695223097112863"/>
          <c:w val="0.88905378445104466"/>
          <c:h val="0.6686986876640419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Arithmetic Coding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Sheet1!$A$2:$A$14</c:f>
              <c:strCache>
                <c:ptCount val="13"/>
                <c:pt idx="0">
                  <c:v>dickens</c:v>
                </c:pt>
                <c:pt idx="1">
                  <c:v>mozilla</c:v>
                </c:pt>
                <c:pt idx="2">
                  <c:v>mr</c:v>
                </c:pt>
                <c:pt idx="3">
                  <c:v>nci</c:v>
                </c:pt>
                <c:pt idx="4">
                  <c:v>ooffice</c:v>
                </c:pt>
                <c:pt idx="5">
                  <c:v>osdb</c:v>
                </c:pt>
                <c:pt idx="6">
                  <c:v>reymont</c:v>
                </c:pt>
                <c:pt idx="7">
                  <c:v>samba</c:v>
                </c:pt>
                <c:pt idx="8">
                  <c:v>sao</c:v>
                </c:pt>
                <c:pt idx="9">
                  <c:v>webster</c:v>
                </c:pt>
                <c:pt idx="10">
                  <c:v>x-ray</c:v>
                </c:pt>
                <c:pt idx="11">
                  <c:v>xml</c:v>
                </c:pt>
                <c:pt idx="12">
                  <c:v>AVERAGE</c:v>
                </c:pt>
              </c:strCache>
            </c:strRef>
          </c:cat>
          <c:val>
            <c:numRef>
              <c:f>Sheet1!$E$2:$E$14</c:f>
              <c:numCache>
                <c:formatCode>General</c:formatCode>
                <c:ptCount val="13"/>
                <c:pt idx="0">
                  <c:v>1.7647814758689853</c:v>
                </c:pt>
                <c:pt idx="1">
                  <c:v>1.2856384189134966</c:v>
                </c:pt>
                <c:pt idx="2">
                  <c:v>2.1709009905236933</c:v>
                </c:pt>
                <c:pt idx="3">
                  <c:v>3.2928575879816657</c:v>
                </c:pt>
                <c:pt idx="4">
                  <c:v>1.2046025660053439</c:v>
                </c:pt>
                <c:pt idx="5">
                  <c:v>1.2131624187410719</c:v>
                </c:pt>
                <c:pt idx="6">
                  <c:v>1.6517292781836566</c:v>
                </c:pt>
                <c:pt idx="7">
                  <c:v>1.3125757507000304</c:v>
                </c:pt>
                <c:pt idx="8">
                  <c:v>1.0629346603800798</c:v>
                </c:pt>
                <c:pt idx="9">
                  <c:v>1.6093570386438278</c:v>
                </c:pt>
                <c:pt idx="10">
                  <c:v>1.2110906695924097</c:v>
                </c:pt>
                <c:pt idx="11">
                  <c:v>1.4493559990433937</c:v>
                </c:pt>
                <c:pt idx="12">
                  <c:v>1.6024155712148047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0-40F3-8086-A97AC899458E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Huffman Coding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.00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Sheet1!$A$2:$A$14</c:f>
              <c:strCache>
                <c:ptCount val="13"/>
                <c:pt idx="0">
                  <c:v>dickens</c:v>
                </c:pt>
                <c:pt idx="1">
                  <c:v>mozilla</c:v>
                </c:pt>
                <c:pt idx="2">
                  <c:v>mr</c:v>
                </c:pt>
                <c:pt idx="3">
                  <c:v>nci</c:v>
                </c:pt>
                <c:pt idx="4">
                  <c:v>ooffice</c:v>
                </c:pt>
                <c:pt idx="5">
                  <c:v>osdb</c:v>
                </c:pt>
                <c:pt idx="6">
                  <c:v>reymont</c:v>
                </c:pt>
                <c:pt idx="7">
                  <c:v>samba</c:v>
                </c:pt>
                <c:pt idx="8">
                  <c:v>sao</c:v>
                </c:pt>
                <c:pt idx="9">
                  <c:v>webster</c:v>
                </c:pt>
                <c:pt idx="10">
                  <c:v>x-ray</c:v>
                </c:pt>
                <c:pt idx="11">
                  <c:v>xml</c:v>
                </c:pt>
                <c:pt idx="12">
                  <c:v>AVERAGE</c:v>
                </c:pt>
              </c:strCache>
            </c:strRef>
          </c:cat>
          <c:val>
            <c:numRef>
              <c:f>Sheet1!$F$2:$F$14</c:f>
              <c:numCache>
                <c:formatCode>General</c:formatCode>
                <c:ptCount val="13"/>
                <c:pt idx="0">
                  <c:v>1.7494211475027728</c:v>
                </c:pt>
                <c:pt idx="1">
                  <c:v>1.2811351120901429</c:v>
                </c:pt>
                <c:pt idx="2">
                  <c:v>2.1564625114684008</c:v>
                </c:pt>
                <c:pt idx="3">
                  <c:v>3.2817778700210982</c:v>
                </c:pt>
                <c:pt idx="4">
                  <c:v>1.2004916554579395</c:v>
                </c:pt>
                <c:pt idx="5">
                  <c:v>1.2089726658850333</c:v>
                </c:pt>
                <c:pt idx="6">
                  <c:v>1.6438261908323084</c:v>
                </c:pt>
                <c:pt idx="7">
                  <c:v>1.3057308654836262</c:v>
                </c:pt>
                <c:pt idx="8">
                  <c:v>1.0594460158999941</c:v>
                </c:pt>
                <c:pt idx="9">
                  <c:v>1.5989232423028008</c:v>
                </c:pt>
                <c:pt idx="10">
                  <c:v>1.2065999747409992</c:v>
                </c:pt>
                <c:pt idx="11">
                  <c:v>1.4402634533633711</c:v>
                </c:pt>
                <c:pt idx="12">
                  <c:v>1.5944208920873741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10-40F3-8086-A97AC899458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9921007"/>
        <c:axId val="1647085855"/>
      </c:barChart>
      <c:catAx>
        <c:axId val="2099210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File Name</a:t>
                </a:r>
              </a:p>
            </c:rich>
          </c:tx>
          <c:layout>
            <c:manualLayout>
              <c:xMode val="edge"/>
              <c:yMode val="edge"/>
              <c:x val="0.50856189750848901"/>
              <c:y val="0.92113359580052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7085855"/>
        <c:crosses val="autoZero"/>
        <c:auto val="1"/>
        <c:lblAlgn val="ctr"/>
        <c:lblOffset val="100"/>
        <c:noMultiLvlLbl val="0"/>
      </c:catAx>
      <c:valAx>
        <c:axId val="1647085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Compression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21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9578386239366665"/>
          <c:y val="0.15041627296587934"/>
          <c:w val="0.3657484542679128"/>
          <c:h val="5.6250393700787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Compression Speed of Arithmetic Coding vs. Huffman Coding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622609413566777"/>
          <c:y val="0.15373916198229429"/>
          <c:w val="0.86079799204193375"/>
          <c:h val="0.7095222516863216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Sheet1!$X$23</c:f>
              <c:strCache>
                <c:ptCount val="1"/>
                <c:pt idx="0">
                  <c:v>Arithmetic Coding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Sheet1!$A$126:$A$135</c:f>
              <c:strCache>
                <c:ptCount val="10"/>
                <c:pt idx="0">
                  <c:v>test0.bmp</c:v>
                </c:pt>
                <c:pt idx="1">
                  <c:v>test1.bmp</c:v>
                </c:pt>
                <c:pt idx="2">
                  <c:v>test2.bmp</c:v>
                </c:pt>
                <c:pt idx="3">
                  <c:v>test3.bmp</c:v>
                </c:pt>
                <c:pt idx="4">
                  <c:v>test4.bmp</c:v>
                </c:pt>
                <c:pt idx="5">
                  <c:v>test5.bmp</c:v>
                </c:pt>
                <c:pt idx="6">
                  <c:v>test6.bmp</c:v>
                </c:pt>
                <c:pt idx="7">
                  <c:v>test7.bmp</c:v>
                </c:pt>
                <c:pt idx="8">
                  <c:v>test8.bmp</c:v>
                </c:pt>
                <c:pt idx="9">
                  <c:v>test9.bmp</c:v>
                </c:pt>
              </c:strCache>
            </c:strRef>
          </c:cat>
          <c:val>
            <c:numRef>
              <c:f>Sheet1!$X$126:$X$135</c:f>
              <c:numCache>
                <c:formatCode>General</c:formatCode>
                <c:ptCount val="10"/>
                <c:pt idx="0">
                  <c:v>37577.059972944531</c:v>
                </c:pt>
                <c:pt idx="1">
                  <c:v>34312.404611583857</c:v>
                </c:pt>
                <c:pt idx="2">
                  <c:v>32077.350840425988</c:v>
                </c:pt>
                <c:pt idx="3">
                  <c:v>29854.332457606881</c:v>
                </c:pt>
                <c:pt idx="4">
                  <c:v>27944.429375163007</c:v>
                </c:pt>
                <c:pt idx="5">
                  <c:v>26299.198401009886</c:v>
                </c:pt>
                <c:pt idx="6">
                  <c:v>24869.041050467535</c:v>
                </c:pt>
                <c:pt idx="7">
                  <c:v>23740.955968472033</c:v>
                </c:pt>
                <c:pt idx="8">
                  <c:v>22724.534601866439</c:v>
                </c:pt>
                <c:pt idx="9">
                  <c:v>22087.423135822832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4E-4257-AA4E-88A67A3D6FD6}"/>
            </c:ext>
          </c:extLst>
        </c:ser>
        <c:ser>
          <c:idx val="1"/>
          <c:order val="1"/>
          <c:tx>
            <c:strRef>
              <c:f>Sheet1!$Y$23</c:f>
              <c:strCache>
                <c:ptCount val="1"/>
                <c:pt idx="0">
                  <c:v>Huffman Coding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Sheet1!$A$126:$A$135</c:f>
              <c:strCache>
                <c:ptCount val="10"/>
                <c:pt idx="0">
                  <c:v>test0.bmp</c:v>
                </c:pt>
                <c:pt idx="1">
                  <c:v>test1.bmp</c:v>
                </c:pt>
                <c:pt idx="2">
                  <c:v>test2.bmp</c:v>
                </c:pt>
                <c:pt idx="3">
                  <c:v>test3.bmp</c:v>
                </c:pt>
                <c:pt idx="4">
                  <c:v>test4.bmp</c:v>
                </c:pt>
                <c:pt idx="5">
                  <c:v>test5.bmp</c:v>
                </c:pt>
                <c:pt idx="6">
                  <c:v>test6.bmp</c:v>
                </c:pt>
                <c:pt idx="7">
                  <c:v>test7.bmp</c:v>
                </c:pt>
                <c:pt idx="8">
                  <c:v>test8.bmp</c:v>
                </c:pt>
                <c:pt idx="9">
                  <c:v>test9.bmp</c:v>
                </c:pt>
              </c:strCache>
            </c:strRef>
          </c:cat>
          <c:val>
            <c:numRef>
              <c:f>Sheet1!$Y$126:$Y$135</c:f>
              <c:numCache>
                <c:formatCode>General</c:formatCode>
                <c:ptCount val="10"/>
                <c:pt idx="0">
                  <c:v>36898.580143658372</c:v>
                </c:pt>
                <c:pt idx="1">
                  <c:v>35430.86451247165</c:v>
                </c:pt>
                <c:pt idx="2">
                  <c:v>35775.6410990269</c:v>
                </c:pt>
                <c:pt idx="3">
                  <c:v>34870.770875953131</c:v>
                </c:pt>
                <c:pt idx="4">
                  <c:v>33861.598266287416</c:v>
                </c:pt>
                <c:pt idx="5">
                  <c:v>32528.105998178431</c:v>
                </c:pt>
                <c:pt idx="6">
                  <c:v>31614.91126754626</c:v>
                </c:pt>
                <c:pt idx="7">
                  <c:v>30862.94967285297</c:v>
                </c:pt>
                <c:pt idx="8">
                  <c:v>30066.167167769094</c:v>
                </c:pt>
                <c:pt idx="9">
                  <c:v>29659.53019338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4E-4257-AA4E-88A67A3D6FD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58309023"/>
        <c:axId val="1424053087"/>
      </c:barChart>
      <c:catAx>
        <c:axId val="8583090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File</a:t>
                </a:r>
                <a:r>
                  <a:rPr lang="en-US" baseline="0"/>
                  <a:t> Name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8121192823899628"/>
              <c:y val="0.928661491051197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053087"/>
        <c:crosses val="autoZero"/>
        <c:auto val="1"/>
        <c:lblAlgn val="ctr"/>
        <c:lblOffset val="100"/>
        <c:noMultiLvlLbl val="0"/>
      </c:catAx>
      <c:valAx>
        <c:axId val="1424053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Compression</a:t>
                </a:r>
                <a:r>
                  <a:rPr lang="en-US" baseline="0"/>
                  <a:t> Speed (Bytes/Sec)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6262371523482252E-2"/>
              <c:y val="0.241420809203703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309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2141793498484321"/>
          <c:y val="0.15148793702022537"/>
          <c:w val="0.3631218838946616"/>
          <c:h val="5.61794395110427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Arithmetic</a:t>
            </a:r>
            <a:r>
              <a:rPr lang="en-US" sz="1200" baseline="0"/>
              <a:t> Coding % Increase in </a:t>
            </a:r>
            <a:r>
              <a:rPr lang="en-US" sz="1200" b="0" i="0" u="none" strike="noStrike" baseline="0">
                <a:effectLst/>
              </a:rPr>
              <a:t>Compression Ratio O</a:t>
            </a:r>
            <a:r>
              <a:rPr lang="en-US" sz="1200" baseline="0"/>
              <a:t>ver Huffman Coding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495812874763098"/>
          <c:y val="9.7301562979236852E-2"/>
          <c:w val="0.8621072636217707"/>
          <c:h val="0.7077272807068337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Sheet1!$A$2:$A$14</c:f>
              <c:strCache>
                <c:ptCount val="13"/>
                <c:pt idx="0">
                  <c:v>dickens</c:v>
                </c:pt>
                <c:pt idx="1">
                  <c:v>mozilla</c:v>
                </c:pt>
                <c:pt idx="2">
                  <c:v>mr</c:v>
                </c:pt>
                <c:pt idx="3">
                  <c:v>nci</c:v>
                </c:pt>
                <c:pt idx="4">
                  <c:v>ooffice</c:v>
                </c:pt>
                <c:pt idx="5">
                  <c:v>osdb</c:v>
                </c:pt>
                <c:pt idx="6">
                  <c:v>reymont</c:v>
                </c:pt>
                <c:pt idx="7">
                  <c:v>samba</c:v>
                </c:pt>
                <c:pt idx="8">
                  <c:v>sao</c:v>
                </c:pt>
                <c:pt idx="9">
                  <c:v>webster</c:v>
                </c:pt>
                <c:pt idx="10">
                  <c:v>x-ray</c:v>
                </c:pt>
                <c:pt idx="11">
                  <c:v>xml</c:v>
                </c:pt>
                <c:pt idx="12">
                  <c:v>AVERAGE</c:v>
                </c:pt>
              </c:strCache>
            </c:strRef>
          </c:cat>
          <c:val>
            <c:numRef>
              <c:f>Sheet1!$G$2:$G$14</c:f>
              <c:numCache>
                <c:formatCode>0.00%</c:formatCode>
                <c:ptCount val="13"/>
                <c:pt idx="0">
                  <c:v>8.7802347583020388E-3</c:v>
                </c:pt>
                <c:pt idx="1">
                  <c:v>3.5150912506072183E-3</c:v>
                </c:pt>
                <c:pt idx="2">
                  <c:v>6.6954463518407734E-3</c:v>
                </c:pt>
                <c:pt idx="3">
                  <c:v>3.3761328156241949E-3</c:v>
                </c:pt>
                <c:pt idx="4">
                  <c:v>3.4243557868265857E-3</c:v>
                </c:pt>
                <c:pt idx="5">
                  <c:v>3.465548042785148E-3</c:v>
                </c:pt>
                <c:pt idx="6">
                  <c:v>4.8077390392147401E-3</c:v>
                </c:pt>
                <c:pt idx="7">
                  <c:v>5.2421868834884224E-3</c:v>
                </c:pt>
                <c:pt idx="8">
                  <c:v>3.2928949920323146E-3</c:v>
                </c:pt>
                <c:pt idx="9">
                  <c:v>6.5255142116766507E-3</c:v>
                </c:pt>
                <c:pt idx="10">
                  <c:v>3.7217760197404762E-3</c:v>
                </c:pt>
                <c:pt idx="11">
                  <c:v>6.3131128258439523E-3</c:v>
                </c:pt>
                <c:pt idx="12">
                  <c:v>4.9300027481652096E-3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DF-47C1-951A-86A175A158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058783"/>
        <c:axId val="2097349807"/>
      </c:barChart>
      <c:catAx>
        <c:axId val="920587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File Name</a:t>
                </a:r>
              </a:p>
            </c:rich>
          </c:tx>
          <c:layout>
            <c:manualLayout>
              <c:xMode val="edge"/>
              <c:yMode val="edge"/>
              <c:x val="0.49766384096059529"/>
              <c:y val="0.930295508871973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349807"/>
        <c:crosses val="autoZero"/>
        <c:auto val="1"/>
        <c:lblAlgn val="ctr"/>
        <c:lblOffset val="100"/>
        <c:noMultiLvlLbl val="0"/>
      </c:catAx>
      <c:valAx>
        <c:axId val="2097349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</a:t>
                </a:r>
                <a:r>
                  <a:rPr lang="en-US" baseline="0"/>
                  <a:t> Increase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4510556107902705E-2"/>
              <c:y val="0.324990849110811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0587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Compression Speed of Arithmetic Coding vs. Huffman Coding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39352044489954"/>
          <c:y val="0.13376438996207415"/>
          <c:w val="0.85663061687477593"/>
          <c:h val="0.6695727076458812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Sheet1!$X$23</c:f>
              <c:strCache>
                <c:ptCount val="1"/>
                <c:pt idx="0">
                  <c:v>Arithmetic Coding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Sheet1!$A$2:$A$14</c:f>
              <c:strCache>
                <c:ptCount val="13"/>
                <c:pt idx="0">
                  <c:v>dickens</c:v>
                </c:pt>
                <c:pt idx="1">
                  <c:v>mozilla</c:v>
                </c:pt>
                <c:pt idx="2">
                  <c:v>mr</c:v>
                </c:pt>
                <c:pt idx="3">
                  <c:v>nci</c:v>
                </c:pt>
                <c:pt idx="4">
                  <c:v>ooffice</c:v>
                </c:pt>
                <c:pt idx="5">
                  <c:v>osdb</c:v>
                </c:pt>
                <c:pt idx="6">
                  <c:v>reymont</c:v>
                </c:pt>
                <c:pt idx="7">
                  <c:v>samba</c:v>
                </c:pt>
                <c:pt idx="8">
                  <c:v>sao</c:v>
                </c:pt>
                <c:pt idx="9">
                  <c:v>webster</c:v>
                </c:pt>
                <c:pt idx="10">
                  <c:v>x-ray</c:v>
                </c:pt>
                <c:pt idx="11">
                  <c:v>xml</c:v>
                </c:pt>
                <c:pt idx="12">
                  <c:v>AVERAGE</c:v>
                </c:pt>
              </c:strCache>
            </c:strRef>
          </c:cat>
          <c:val>
            <c:numRef>
              <c:f>Sheet1!$X$24:$X$36</c:f>
              <c:numCache>
                <c:formatCode>General</c:formatCode>
                <c:ptCount val="13"/>
                <c:pt idx="0">
                  <c:v>17331.144363203537</c:v>
                </c:pt>
                <c:pt idx="1">
                  <c:v>13906.138517090652</c:v>
                </c:pt>
                <c:pt idx="2">
                  <c:v>18784.031650339111</c:v>
                </c:pt>
                <c:pt idx="3">
                  <c:v>20985.330539746075</c:v>
                </c:pt>
                <c:pt idx="4">
                  <c:v>13409.311246730602</c:v>
                </c:pt>
                <c:pt idx="5">
                  <c:v>13472.727758482501</c:v>
                </c:pt>
                <c:pt idx="6">
                  <c:v>15911.649459783914</c:v>
                </c:pt>
                <c:pt idx="7">
                  <c:v>14409.069689896633</c:v>
                </c:pt>
                <c:pt idx="8">
                  <c:v>12385.899231426132</c:v>
                </c:pt>
                <c:pt idx="9">
                  <c:v>15715.96019711903</c:v>
                </c:pt>
                <c:pt idx="10">
                  <c:v>13412.852168407724</c:v>
                </c:pt>
                <c:pt idx="11">
                  <c:v>14926.780228986316</c:v>
                </c:pt>
                <c:pt idx="12">
                  <c:v>15387.574587601021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85-4616-80E5-8D091ECA9566}"/>
            </c:ext>
          </c:extLst>
        </c:ser>
        <c:ser>
          <c:idx val="1"/>
          <c:order val="1"/>
          <c:tx>
            <c:strRef>
              <c:f>Sheet1!$Y$23</c:f>
              <c:strCache>
                <c:ptCount val="1"/>
                <c:pt idx="0">
                  <c:v>Huffman Coding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Sheet1!$A$2:$A$14</c:f>
              <c:strCache>
                <c:ptCount val="13"/>
                <c:pt idx="0">
                  <c:v>dickens</c:v>
                </c:pt>
                <c:pt idx="1">
                  <c:v>mozilla</c:v>
                </c:pt>
                <c:pt idx="2">
                  <c:v>mr</c:v>
                </c:pt>
                <c:pt idx="3">
                  <c:v>nci</c:v>
                </c:pt>
                <c:pt idx="4">
                  <c:v>ooffice</c:v>
                </c:pt>
                <c:pt idx="5">
                  <c:v>osdb</c:v>
                </c:pt>
                <c:pt idx="6">
                  <c:v>reymont</c:v>
                </c:pt>
                <c:pt idx="7">
                  <c:v>samba</c:v>
                </c:pt>
                <c:pt idx="8">
                  <c:v>sao</c:v>
                </c:pt>
                <c:pt idx="9">
                  <c:v>webster</c:v>
                </c:pt>
                <c:pt idx="10">
                  <c:v>x-ray</c:v>
                </c:pt>
                <c:pt idx="11">
                  <c:v>xml</c:v>
                </c:pt>
                <c:pt idx="12">
                  <c:v>AVERAGE</c:v>
                </c:pt>
              </c:strCache>
            </c:strRef>
          </c:cat>
          <c:val>
            <c:numRef>
              <c:f>Sheet1!$Y$24:$Y$36</c:f>
              <c:numCache>
                <c:formatCode>General</c:formatCode>
                <c:ptCount val="13"/>
                <c:pt idx="0">
                  <c:v>21318.64881823886</c:v>
                </c:pt>
                <c:pt idx="1">
                  <c:v>17314.160159551091</c:v>
                </c:pt>
                <c:pt idx="2">
                  <c:v>25737.129581827568</c:v>
                </c:pt>
                <c:pt idx="3">
                  <c:v>31267.770943994037</c:v>
                </c:pt>
                <c:pt idx="4">
                  <c:v>17266.887454392367</c:v>
                </c:pt>
                <c:pt idx="5">
                  <c:v>16052.338055069236</c:v>
                </c:pt>
                <c:pt idx="6">
                  <c:v>23083.253221873911</c:v>
                </c:pt>
                <c:pt idx="7">
                  <c:v>20373.785950023575</c:v>
                </c:pt>
                <c:pt idx="8">
                  <c:v>14688.969009519951</c:v>
                </c:pt>
                <c:pt idx="9">
                  <c:v>21370.465463917524</c:v>
                </c:pt>
                <c:pt idx="10">
                  <c:v>17665.707734000418</c:v>
                </c:pt>
                <c:pt idx="11">
                  <c:v>22459.159663865546</c:v>
                </c:pt>
                <c:pt idx="12">
                  <c:v>20716.523004689509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85-4616-80E5-8D091ECA956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58309023"/>
        <c:axId val="1424053087"/>
      </c:barChart>
      <c:catAx>
        <c:axId val="8583090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File</a:t>
                </a:r>
                <a:r>
                  <a:rPr lang="en-US" baseline="0"/>
                  <a:t> Name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8121192823899628"/>
              <c:y val="0.928661491051197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053087"/>
        <c:crosses val="autoZero"/>
        <c:auto val="1"/>
        <c:lblAlgn val="ctr"/>
        <c:lblOffset val="100"/>
        <c:noMultiLvlLbl val="0"/>
      </c:catAx>
      <c:valAx>
        <c:axId val="1424053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Compression</a:t>
                </a:r>
                <a:r>
                  <a:rPr lang="en-US" baseline="0"/>
                  <a:t> Speed (Bytes/Sec)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6262371523482252E-2"/>
              <c:y val="0.241420809203703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309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0160220402921638"/>
          <c:y val="0.14815880835018871"/>
          <c:w val="0.3658121717835866"/>
          <c:h val="5.61794395110427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Compression</a:t>
            </a:r>
            <a:r>
              <a:rPr lang="en-US" baseline="0"/>
              <a:t> Ratio of Arithmetic Coding vs. Huffman Coding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181923377164084E-2"/>
          <c:y val="0.11347675923273322"/>
          <c:w val="0.8953132862063129"/>
          <c:h val="0.6393784219516536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Sheet1!$E$38</c:f>
              <c:strCache>
                <c:ptCount val="1"/>
                <c:pt idx="0">
                  <c:v>Arithmetic Coding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Sheet1!$A$40:$A$55</c:f>
              <c:strCache>
                <c:ptCount val="16"/>
                <c:pt idx="0">
                  <c:v>Jupiter.tif</c:v>
                </c:pt>
                <c:pt idx="1">
                  <c:v>video.mp4</c:v>
                </c:pt>
                <c:pt idx="2">
                  <c:v>all.css</c:v>
                </c:pt>
                <c:pt idx="3">
                  <c:v>current.json</c:v>
                </c:pt>
                <c:pt idx="4">
                  <c:v>de.pak</c:v>
                </c:pt>
                <c:pt idx="5">
                  <c:v>exhibition.docx</c:v>
                </c:pt>
                <c:pt idx="6">
                  <c:v>git-installer.exe</c:v>
                </c:pt>
                <c:pt idx="7">
                  <c:v>image.jpeg</c:v>
                </c:pt>
                <c:pt idx="8">
                  <c:v>cache.dat</c:v>
                </c:pt>
                <c:pt idx="9">
                  <c:v>logo.svg</c:v>
                </c:pt>
                <c:pt idx="10">
                  <c:v>powerpoint.pptx</c:v>
                </c:pt>
                <c:pt idx="11">
                  <c:v>python311.dll</c:v>
                </c:pt>
                <c:pt idx="12">
                  <c:v>bus-stops.txt</c:v>
                </c:pt>
                <c:pt idx="13">
                  <c:v>store.db</c:v>
                </c:pt>
                <c:pt idx="14">
                  <c:v>twiliofont.ttf</c:v>
                </c:pt>
                <c:pt idx="15">
                  <c:v>waves.png</c:v>
                </c:pt>
              </c:strCache>
            </c:strRef>
          </c:cat>
          <c:val>
            <c:numRef>
              <c:f>Sheet1!$E$40:$E$55</c:f>
              <c:numCache>
                <c:formatCode>General</c:formatCode>
                <c:ptCount val="16"/>
                <c:pt idx="0">
                  <c:v>3.533805294387256</c:v>
                </c:pt>
                <c:pt idx="1">
                  <c:v>1.0016277752387108</c:v>
                </c:pt>
                <c:pt idx="2">
                  <c:v>1.639316439398373</c:v>
                </c:pt>
                <c:pt idx="3">
                  <c:v>1.6545465988210148</c:v>
                </c:pt>
                <c:pt idx="4">
                  <c:v>1.4385182753453598</c:v>
                </c:pt>
                <c:pt idx="5">
                  <c:v>1.0003684087553311</c:v>
                </c:pt>
                <c:pt idx="6">
                  <c:v>1.0001274491523733</c:v>
                </c:pt>
                <c:pt idx="7">
                  <c:v>1.0120543969215774</c:v>
                </c:pt>
                <c:pt idx="8">
                  <c:v>1.5598130867889077</c:v>
                </c:pt>
                <c:pt idx="9">
                  <c:v>1.3523802102321905</c:v>
                </c:pt>
                <c:pt idx="10">
                  <c:v>1.0004445549172527</c:v>
                </c:pt>
                <c:pt idx="11">
                  <c:v>1.3134151022263021</c:v>
                </c:pt>
                <c:pt idx="12">
                  <c:v>1.971871774888486</c:v>
                </c:pt>
                <c:pt idx="13">
                  <c:v>2.0517272505691531</c:v>
                </c:pt>
                <c:pt idx="14">
                  <c:v>1.207679495046901</c:v>
                </c:pt>
                <c:pt idx="15">
                  <c:v>1.001097460440793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24-4333-9938-41E73974FE77}"/>
            </c:ext>
          </c:extLst>
        </c:ser>
        <c:ser>
          <c:idx val="1"/>
          <c:order val="1"/>
          <c:tx>
            <c:strRef>
              <c:f>Sheet1!$F$38</c:f>
              <c:strCache>
                <c:ptCount val="1"/>
                <c:pt idx="0">
                  <c:v>Huffman Coding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Sheet1!$A$40:$A$55</c:f>
              <c:strCache>
                <c:ptCount val="16"/>
                <c:pt idx="0">
                  <c:v>Jupiter.tif</c:v>
                </c:pt>
                <c:pt idx="1">
                  <c:v>video.mp4</c:v>
                </c:pt>
                <c:pt idx="2">
                  <c:v>all.css</c:v>
                </c:pt>
                <c:pt idx="3">
                  <c:v>current.json</c:v>
                </c:pt>
                <c:pt idx="4">
                  <c:v>de.pak</c:v>
                </c:pt>
                <c:pt idx="5">
                  <c:v>exhibition.docx</c:v>
                </c:pt>
                <c:pt idx="6">
                  <c:v>git-installer.exe</c:v>
                </c:pt>
                <c:pt idx="7">
                  <c:v>image.jpeg</c:v>
                </c:pt>
                <c:pt idx="8">
                  <c:v>cache.dat</c:v>
                </c:pt>
                <c:pt idx="9">
                  <c:v>logo.svg</c:v>
                </c:pt>
                <c:pt idx="10">
                  <c:v>powerpoint.pptx</c:v>
                </c:pt>
                <c:pt idx="11">
                  <c:v>python311.dll</c:v>
                </c:pt>
                <c:pt idx="12">
                  <c:v>bus-stops.txt</c:v>
                </c:pt>
                <c:pt idx="13">
                  <c:v>store.db</c:v>
                </c:pt>
                <c:pt idx="14">
                  <c:v>twiliofont.ttf</c:v>
                </c:pt>
                <c:pt idx="15">
                  <c:v>waves.png</c:v>
                </c:pt>
              </c:strCache>
            </c:strRef>
          </c:cat>
          <c:val>
            <c:numRef>
              <c:f>Sheet1!$F$40:$F$55</c:f>
              <c:numCache>
                <c:formatCode>General</c:formatCode>
                <c:ptCount val="16"/>
                <c:pt idx="0">
                  <c:v>3.1559770553647191</c:v>
                </c:pt>
                <c:pt idx="1">
                  <c:v>0.99972668183231406</c:v>
                </c:pt>
                <c:pt idx="2">
                  <c:v>1.6448998766809559</c:v>
                </c:pt>
                <c:pt idx="3">
                  <c:v>1.6408123826871688</c:v>
                </c:pt>
                <c:pt idx="4">
                  <c:v>1.4361761176514123</c:v>
                </c:pt>
                <c:pt idx="5">
                  <c:v>0.99975486776423894</c:v>
                </c:pt>
                <c:pt idx="6">
                  <c:v>0.99951541130576271</c:v>
                </c:pt>
                <c:pt idx="7">
                  <c:v>1.0079287412256366</c:v>
                </c:pt>
                <c:pt idx="8">
                  <c:v>1.5542131368363374</c:v>
                </c:pt>
                <c:pt idx="9">
                  <c:v>1.3460787021352685</c:v>
                </c:pt>
                <c:pt idx="10">
                  <c:v>0.99956457651347064</c:v>
                </c:pt>
                <c:pt idx="11">
                  <c:v>1.3090903476839009</c:v>
                </c:pt>
                <c:pt idx="12">
                  <c:v>1.9544569768873539</c:v>
                </c:pt>
                <c:pt idx="13">
                  <c:v>2.0419935917988865</c:v>
                </c:pt>
                <c:pt idx="14">
                  <c:v>1.2125455985760532</c:v>
                </c:pt>
                <c:pt idx="15">
                  <c:v>0.9995992641592597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24-4333-9938-41E73974FE7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15922751"/>
        <c:axId val="1647617791"/>
      </c:barChart>
      <c:catAx>
        <c:axId val="4159227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File</a:t>
                </a:r>
                <a:r>
                  <a:rPr lang="en-US" baseline="0"/>
                  <a:t> Name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8867373283637411"/>
              <c:y val="0.930512151606038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7617791"/>
        <c:crosses val="autoZero"/>
        <c:auto val="1"/>
        <c:lblAlgn val="ctr"/>
        <c:lblOffset val="100"/>
        <c:noMultiLvlLbl val="0"/>
      </c:catAx>
      <c:valAx>
        <c:axId val="1647617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Compression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922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9950588757559176"/>
          <c:y val="0.13494320303979518"/>
          <c:w val="0.36385557103489957"/>
          <c:h val="5.61728869116811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Arithmetic</a:t>
            </a:r>
            <a:r>
              <a:rPr lang="en-US" sz="1200" baseline="0"/>
              <a:t> Coding % Increase in Compression Ratio Over Huffman Coding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855495274277997"/>
          <c:y val="0.10671145543780859"/>
          <c:w val="0.87071031952705225"/>
          <c:h val="0.6573080339094532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Sheet1!$A$40:$A$55</c:f>
              <c:strCache>
                <c:ptCount val="16"/>
                <c:pt idx="0">
                  <c:v>Jupiter.tif</c:v>
                </c:pt>
                <c:pt idx="1">
                  <c:v>video.mp4</c:v>
                </c:pt>
                <c:pt idx="2">
                  <c:v>all.css</c:v>
                </c:pt>
                <c:pt idx="3">
                  <c:v>current.json</c:v>
                </c:pt>
                <c:pt idx="4">
                  <c:v>de.pak</c:v>
                </c:pt>
                <c:pt idx="5">
                  <c:v>exhibition.docx</c:v>
                </c:pt>
                <c:pt idx="6">
                  <c:v>git-installer.exe</c:v>
                </c:pt>
                <c:pt idx="7">
                  <c:v>image.jpeg</c:v>
                </c:pt>
                <c:pt idx="8">
                  <c:v>cache.dat</c:v>
                </c:pt>
                <c:pt idx="9">
                  <c:v>logo.svg</c:v>
                </c:pt>
                <c:pt idx="10">
                  <c:v>powerpoint.pptx</c:v>
                </c:pt>
                <c:pt idx="11">
                  <c:v>python311.dll</c:v>
                </c:pt>
                <c:pt idx="12">
                  <c:v>bus-stops.txt</c:v>
                </c:pt>
                <c:pt idx="13">
                  <c:v>store.db</c:v>
                </c:pt>
                <c:pt idx="14">
                  <c:v>twiliofont.ttf</c:v>
                </c:pt>
                <c:pt idx="15">
                  <c:v>waves.png</c:v>
                </c:pt>
              </c:strCache>
            </c:strRef>
          </c:cat>
          <c:val>
            <c:numRef>
              <c:f>Sheet1!$G$40:$G$55</c:f>
              <c:numCache>
                <c:formatCode>0.00%</c:formatCode>
                <c:ptCount val="16"/>
                <c:pt idx="0">
                  <c:v>0.11971830985915498</c:v>
                </c:pt>
                <c:pt idx="1">
                  <c:v>1.9016131518190726E-3</c:v>
                </c:pt>
                <c:pt idx="2">
                  <c:v>-3.3943933984900451E-3</c:v>
                </c:pt>
                <c:pt idx="3">
                  <c:v>8.3703757228803053E-3</c:v>
                </c:pt>
                <c:pt idx="4">
                  <c:v>1.6308290224026751E-3</c:v>
                </c:pt>
                <c:pt idx="5">
                  <c:v>6.1369142664360128E-4</c:v>
                </c:pt>
                <c:pt idx="6">
                  <c:v>6.1233457702368542E-4</c:v>
                </c:pt>
                <c:pt idx="7">
                  <c:v>4.0932017584140255E-3</c:v>
                </c:pt>
                <c:pt idx="8">
                  <c:v>3.6030772227091156E-3</c:v>
                </c:pt>
                <c:pt idx="9">
                  <c:v>4.6813816212424838E-3</c:v>
                </c:pt>
                <c:pt idx="10">
                  <c:v>8.8036173395767369E-4</c:v>
                </c:pt>
                <c:pt idx="11">
                  <c:v>3.303633358883719E-3</c:v>
                </c:pt>
                <c:pt idx="12">
                  <c:v>8.9102999999860384E-3</c:v>
                </c:pt>
                <c:pt idx="13">
                  <c:v>4.7667430541208124E-3</c:v>
                </c:pt>
                <c:pt idx="14">
                  <c:v>-4.0131303390706806E-3</c:v>
                </c:pt>
                <c:pt idx="15">
                  <c:v>1.4987969031703392E-3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F5-4790-A0B8-225E59D67F4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92734287"/>
        <c:axId val="1646298351"/>
      </c:barChart>
      <c:catAx>
        <c:axId val="292734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File Name</a:t>
                </a:r>
              </a:p>
            </c:rich>
          </c:tx>
          <c:layout>
            <c:manualLayout>
              <c:xMode val="edge"/>
              <c:yMode val="edge"/>
              <c:x val="0.49791003740414269"/>
              <c:y val="0.936135939453988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298351"/>
        <c:crosses val="autoZero"/>
        <c:auto val="1"/>
        <c:lblAlgn val="ctr"/>
        <c:lblOffset val="100"/>
        <c:tickLblSkip val="1"/>
        <c:noMultiLvlLbl val="0"/>
      </c:catAx>
      <c:valAx>
        <c:axId val="1646298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</a:t>
                </a:r>
                <a:r>
                  <a:rPr lang="en-US" baseline="0"/>
                  <a:t> Increase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4.1469455460335447E-3"/>
              <c:y val="0.393183022650291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734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Compression</a:t>
            </a:r>
            <a:r>
              <a:rPr lang="en-US" baseline="0"/>
              <a:t> Ratio of Arithmetic Coding vs. Huffman Coding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3505563993742529E-2"/>
          <c:y val="0.15675038405014396"/>
          <c:w val="0.90362688568385074"/>
          <c:h val="0.6660083449162140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Sheet1!$E$38</c:f>
              <c:strCache>
                <c:ptCount val="1"/>
                <c:pt idx="0">
                  <c:v>Arithmetic Coding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Sheet1!$A$59:$A$81</c:f>
              <c:strCache>
                <c:ptCount val="23"/>
                <c:pt idx="0">
                  <c:v>autumn.tif</c:v>
                </c:pt>
                <c:pt idx="1">
                  <c:v>balloons.tif</c:v>
                </c:pt>
                <c:pt idx="2">
                  <c:v>body1.tif</c:v>
                </c:pt>
                <c:pt idx="3">
                  <c:v>brain.tif</c:v>
                </c:pt>
                <c:pt idx="4">
                  <c:v>brain_398.tif</c:v>
                </c:pt>
                <c:pt idx="5">
                  <c:v>columns.tif</c:v>
                </c:pt>
                <c:pt idx="6">
                  <c:v>f14.tif</c:v>
                </c:pt>
                <c:pt idx="7">
                  <c:v>flagler.tif</c:v>
                </c:pt>
                <c:pt idx="8">
                  <c:v>foliage.tif</c:v>
                </c:pt>
                <c:pt idx="9">
                  <c:v>football_seal.tif</c:v>
                </c:pt>
                <c:pt idx="10">
                  <c:v>hands.tif</c:v>
                </c:pt>
                <c:pt idx="11">
                  <c:v>handsmat.tif</c:v>
                </c:pt>
                <c:pt idx="12">
                  <c:v>Jupiter.tif</c:v>
                </c:pt>
                <c:pt idx="13">
                  <c:v>leaves.tif</c:v>
                </c:pt>
                <c:pt idx="14">
                  <c:v>marcie.tif</c:v>
                </c:pt>
                <c:pt idx="15">
                  <c:v>mountain.tif</c:v>
                </c:pt>
                <c:pt idx="16">
                  <c:v>saturn.tif</c:v>
                </c:pt>
                <c:pt idx="17">
                  <c:v>screws.tif</c:v>
                </c:pt>
                <c:pt idx="18">
                  <c:v>sc_logo.tif</c:v>
                </c:pt>
                <c:pt idx="19">
                  <c:v>surf.tif</c:v>
                </c:pt>
                <c:pt idx="20">
                  <c:v>totem.tif</c:v>
                </c:pt>
                <c:pt idx="21">
                  <c:v>venus1.tif</c:v>
                </c:pt>
                <c:pt idx="22">
                  <c:v>x31_f18.tif</c:v>
                </c:pt>
              </c:strCache>
            </c:strRef>
          </c:cat>
          <c:val>
            <c:numRef>
              <c:f>Sheet1!$E$59:$E$81</c:f>
              <c:numCache>
                <c:formatCode>General</c:formatCode>
                <c:ptCount val="23"/>
                <c:pt idx="0">
                  <c:v>1.2277358588151459</c:v>
                </c:pt>
                <c:pt idx="1">
                  <c:v>1.059070911047387</c:v>
                </c:pt>
                <c:pt idx="2">
                  <c:v>1.7904599064833555</c:v>
                </c:pt>
                <c:pt idx="3">
                  <c:v>12.682139337903852</c:v>
                </c:pt>
                <c:pt idx="4">
                  <c:v>3.5843145019509581</c:v>
                </c:pt>
                <c:pt idx="5">
                  <c:v>1.0446175019681361</c:v>
                </c:pt>
                <c:pt idx="6">
                  <c:v>1.1577763737834139</c:v>
                </c:pt>
                <c:pt idx="7">
                  <c:v>1.2692535847975945</c:v>
                </c:pt>
                <c:pt idx="8">
                  <c:v>1.0723332218692527</c:v>
                </c:pt>
                <c:pt idx="9">
                  <c:v>2.3165850661801666</c:v>
                </c:pt>
                <c:pt idx="10">
                  <c:v>1.9283079139394319</c:v>
                </c:pt>
                <c:pt idx="11">
                  <c:v>5.5684494203186894</c:v>
                </c:pt>
                <c:pt idx="12">
                  <c:v>3.533805294387256</c:v>
                </c:pt>
                <c:pt idx="13">
                  <c:v>1.1108359582228118</c:v>
                </c:pt>
                <c:pt idx="14">
                  <c:v>1.1141388919046069</c:v>
                </c:pt>
                <c:pt idx="15">
                  <c:v>1.0651863282047378</c:v>
                </c:pt>
                <c:pt idx="16">
                  <c:v>1.9996622477412818</c:v>
                </c:pt>
                <c:pt idx="17">
                  <c:v>1.3983222131888395</c:v>
                </c:pt>
                <c:pt idx="18">
                  <c:v>3.0770555781551918</c:v>
                </c:pt>
                <c:pt idx="19">
                  <c:v>1.1938204534614534</c:v>
                </c:pt>
                <c:pt idx="20">
                  <c:v>1.4481065291934581</c:v>
                </c:pt>
                <c:pt idx="21">
                  <c:v>1.3194447420639173</c:v>
                </c:pt>
                <c:pt idx="22">
                  <c:v>1.2276105714786991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20-4982-9034-AB7C100307EC}"/>
            </c:ext>
          </c:extLst>
        </c:ser>
        <c:ser>
          <c:idx val="1"/>
          <c:order val="1"/>
          <c:tx>
            <c:strRef>
              <c:f>Sheet1!$F$38</c:f>
              <c:strCache>
                <c:ptCount val="1"/>
                <c:pt idx="0">
                  <c:v>Huffman Coding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Sheet1!$A$59:$A$81</c:f>
              <c:strCache>
                <c:ptCount val="23"/>
                <c:pt idx="0">
                  <c:v>autumn.tif</c:v>
                </c:pt>
                <c:pt idx="1">
                  <c:v>balloons.tif</c:v>
                </c:pt>
                <c:pt idx="2">
                  <c:v>body1.tif</c:v>
                </c:pt>
                <c:pt idx="3">
                  <c:v>brain.tif</c:v>
                </c:pt>
                <c:pt idx="4">
                  <c:v>brain_398.tif</c:v>
                </c:pt>
                <c:pt idx="5">
                  <c:v>columns.tif</c:v>
                </c:pt>
                <c:pt idx="6">
                  <c:v>f14.tif</c:v>
                </c:pt>
                <c:pt idx="7">
                  <c:v>flagler.tif</c:v>
                </c:pt>
                <c:pt idx="8">
                  <c:v>foliage.tif</c:v>
                </c:pt>
                <c:pt idx="9">
                  <c:v>football_seal.tif</c:v>
                </c:pt>
                <c:pt idx="10">
                  <c:v>hands.tif</c:v>
                </c:pt>
                <c:pt idx="11">
                  <c:v>handsmat.tif</c:v>
                </c:pt>
                <c:pt idx="12">
                  <c:v>Jupiter.tif</c:v>
                </c:pt>
                <c:pt idx="13">
                  <c:v>leaves.tif</c:v>
                </c:pt>
                <c:pt idx="14">
                  <c:v>marcie.tif</c:v>
                </c:pt>
                <c:pt idx="15">
                  <c:v>mountain.tif</c:v>
                </c:pt>
                <c:pt idx="16">
                  <c:v>saturn.tif</c:v>
                </c:pt>
                <c:pt idx="17">
                  <c:v>screws.tif</c:v>
                </c:pt>
                <c:pt idx="18">
                  <c:v>sc_logo.tif</c:v>
                </c:pt>
                <c:pt idx="19">
                  <c:v>surf.tif</c:v>
                </c:pt>
                <c:pt idx="20">
                  <c:v>totem.tif</c:v>
                </c:pt>
                <c:pt idx="21">
                  <c:v>venus1.tif</c:v>
                </c:pt>
                <c:pt idx="22">
                  <c:v>x31_f18.tif</c:v>
                </c:pt>
              </c:strCache>
            </c:strRef>
          </c:cat>
          <c:val>
            <c:numRef>
              <c:f>Sheet1!$F$59:$F$81</c:f>
              <c:numCache>
                <c:formatCode>General</c:formatCode>
                <c:ptCount val="23"/>
                <c:pt idx="0">
                  <c:v>1.2275171795637885</c:v>
                </c:pt>
                <c:pt idx="1">
                  <c:v>1.0561780766693543</c:v>
                </c:pt>
                <c:pt idx="2">
                  <c:v>1.787165123501582</c:v>
                </c:pt>
                <c:pt idx="3">
                  <c:v>6.9715444811967684</c:v>
                </c:pt>
                <c:pt idx="4">
                  <c:v>3.1791946369689428</c:v>
                </c:pt>
                <c:pt idx="5">
                  <c:v>1.0416441234109122</c:v>
                </c:pt>
                <c:pt idx="6">
                  <c:v>1.1556294622412744</c:v>
                </c:pt>
                <c:pt idx="7">
                  <c:v>1.2678124215552922</c:v>
                </c:pt>
                <c:pt idx="8">
                  <c:v>1.0715792404887048</c:v>
                </c:pt>
                <c:pt idx="9">
                  <c:v>2.3275039745627981</c:v>
                </c:pt>
                <c:pt idx="10">
                  <c:v>1.9315502519026018</c:v>
                </c:pt>
                <c:pt idx="11">
                  <c:v>4.6023469616563268</c:v>
                </c:pt>
                <c:pt idx="12">
                  <c:v>3.1559770553647191</c:v>
                </c:pt>
                <c:pt idx="13">
                  <c:v>1.110301009232745</c:v>
                </c:pt>
                <c:pt idx="14">
                  <c:v>1.1119458239277653</c:v>
                </c:pt>
                <c:pt idx="15">
                  <c:v>1.0640303856615068</c:v>
                </c:pt>
                <c:pt idx="16">
                  <c:v>1.9977936834454877</c:v>
                </c:pt>
                <c:pt idx="17">
                  <c:v>1.398385726809017</c:v>
                </c:pt>
                <c:pt idx="18">
                  <c:v>2.854985241691264</c:v>
                </c:pt>
                <c:pt idx="19">
                  <c:v>1.1925441297804842</c:v>
                </c:pt>
                <c:pt idx="20">
                  <c:v>1.4452106560262881</c:v>
                </c:pt>
                <c:pt idx="21">
                  <c:v>1.3190942393795926</c:v>
                </c:pt>
                <c:pt idx="22">
                  <c:v>1.2271701783336921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20-4982-9034-AB7C100307E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49"/>
        <c:overlap val="-60"/>
        <c:axId val="415922751"/>
        <c:axId val="1647617791"/>
      </c:barChart>
      <c:catAx>
        <c:axId val="4159227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File</a:t>
                </a:r>
                <a:r>
                  <a:rPr lang="en-US" baseline="0"/>
                  <a:t> Name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8867373283637411"/>
              <c:y val="0.930512151606038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7617791"/>
        <c:crosses val="autoZero"/>
        <c:auto val="1"/>
        <c:lblAlgn val="ctr"/>
        <c:lblOffset val="100"/>
        <c:noMultiLvlLbl val="0"/>
      </c:catAx>
      <c:valAx>
        <c:axId val="1647617791"/>
        <c:scaling>
          <c:orientation val="minMax"/>
          <c:max val="1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Compression Ratio</a:t>
                </a:r>
              </a:p>
            </c:rich>
          </c:tx>
          <c:layout>
            <c:manualLayout>
              <c:xMode val="edge"/>
              <c:yMode val="edge"/>
              <c:x val="4.5561299996121404E-3"/>
              <c:y val="0.344363433446292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922751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9950584103199611"/>
          <c:y val="0.14492942415150539"/>
          <c:w val="0.36298109724416266"/>
          <c:h val="5.61728869116811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Arithmetic</a:t>
            </a:r>
            <a:r>
              <a:rPr lang="en-US" sz="1200" baseline="0"/>
              <a:t> Coding % Increase in Compression Ratio Over Huffman Coding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481024294934565"/>
          <c:y val="0.13663987858957791"/>
          <c:w val="0.86654579837588563"/>
          <c:h val="0.6373557518082737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Sheet1!$A$59:$A$81</c:f>
              <c:strCache>
                <c:ptCount val="23"/>
                <c:pt idx="0">
                  <c:v>autumn.tif</c:v>
                </c:pt>
                <c:pt idx="1">
                  <c:v>balloons.tif</c:v>
                </c:pt>
                <c:pt idx="2">
                  <c:v>body1.tif</c:v>
                </c:pt>
                <c:pt idx="3">
                  <c:v>brain.tif</c:v>
                </c:pt>
                <c:pt idx="4">
                  <c:v>brain_398.tif</c:v>
                </c:pt>
                <c:pt idx="5">
                  <c:v>columns.tif</c:v>
                </c:pt>
                <c:pt idx="6">
                  <c:v>f14.tif</c:v>
                </c:pt>
                <c:pt idx="7">
                  <c:v>flagler.tif</c:v>
                </c:pt>
                <c:pt idx="8">
                  <c:v>foliage.tif</c:v>
                </c:pt>
                <c:pt idx="9">
                  <c:v>football_seal.tif</c:v>
                </c:pt>
                <c:pt idx="10">
                  <c:v>hands.tif</c:v>
                </c:pt>
                <c:pt idx="11">
                  <c:v>handsmat.tif</c:v>
                </c:pt>
                <c:pt idx="12">
                  <c:v>Jupiter.tif</c:v>
                </c:pt>
                <c:pt idx="13">
                  <c:v>leaves.tif</c:v>
                </c:pt>
                <c:pt idx="14">
                  <c:v>marcie.tif</c:v>
                </c:pt>
                <c:pt idx="15">
                  <c:v>mountain.tif</c:v>
                </c:pt>
                <c:pt idx="16">
                  <c:v>saturn.tif</c:v>
                </c:pt>
                <c:pt idx="17">
                  <c:v>screws.tif</c:v>
                </c:pt>
                <c:pt idx="18">
                  <c:v>sc_logo.tif</c:v>
                </c:pt>
                <c:pt idx="19">
                  <c:v>surf.tif</c:v>
                </c:pt>
                <c:pt idx="20">
                  <c:v>totem.tif</c:v>
                </c:pt>
                <c:pt idx="21">
                  <c:v>venus1.tif</c:v>
                </c:pt>
                <c:pt idx="22">
                  <c:v>x31_f18.tif</c:v>
                </c:pt>
              </c:strCache>
            </c:strRef>
          </c:cat>
          <c:val>
            <c:numRef>
              <c:f>Sheet1!$G$59:$G$81</c:f>
              <c:numCache>
                <c:formatCode>0.00%</c:formatCode>
                <c:ptCount val="23"/>
                <c:pt idx="0">
                  <c:v>1.7814760966127115E-4</c:v>
                </c:pt>
                <c:pt idx="1">
                  <c:v>2.7389646139553505E-3</c:v>
                </c:pt>
                <c:pt idx="2">
                  <c:v>1.8435806173959454E-3</c:v>
                </c:pt>
                <c:pt idx="3">
                  <c:v>0.81912908568673093</c:v>
                </c:pt>
                <c:pt idx="4">
                  <c:v>0.12742845633643188</c:v>
                </c:pt>
                <c:pt idx="5">
                  <c:v>2.854505190781894E-3</c:v>
                </c:pt>
                <c:pt idx="6">
                  <c:v>1.8577853994616253E-3</c:v>
                </c:pt>
                <c:pt idx="7">
                  <c:v>1.1367322308882392E-3</c:v>
                </c:pt>
                <c:pt idx="8">
                  <c:v>7.0361700941880896E-4</c:v>
                </c:pt>
                <c:pt idx="9">
                  <c:v>-4.6912523037399186E-3</c:v>
                </c:pt>
                <c:pt idx="10">
                  <c:v>-1.678619523347175E-3</c:v>
                </c:pt>
                <c:pt idx="11">
                  <c:v>0.20991517300005438</c:v>
                </c:pt>
                <c:pt idx="12">
                  <c:v>0.11971830985915498</c:v>
                </c:pt>
                <c:pt idx="13">
                  <c:v>4.8180537135281311E-4</c:v>
                </c:pt>
                <c:pt idx="14">
                  <c:v>1.9722795208627609E-3</c:v>
                </c:pt>
                <c:pt idx="15">
                  <c:v>1.086381139869787E-3</c:v>
                </c:pt>
                <c:pt idx="16">
                  <c:v>9.3531394721974503E-4</c:v>
                </c:pt>
                <c:pt idx="17">
                  <c:v>-4.5419242316178733E-5</c:v>
                </c:pt>
                <c:pt idx="18">
                  <c:v>7.7783357062951267E-2</c:v>
                </c:pt>
                <c:pt idx="19">
                  <c:v>1.0702527890553879E-3</c:v>
                </c:pt>
                <c:pt idx="20">
                  <c:v>2.0037723601709439E-3</c:v>
                </c:pt>
                <c:pt idx="21">
                  <c:v>2.6571466530665326E-4</c:v>
                </c:pt>
                <c:pt idx="22">
                  <c:v>3.5886884539923855E-4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2C-4346-93FE-32CC9AA4100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92734287"/>
        <c:axId val="1646298351"/>
      </c:barChart>
      <c:catAx>
        <c:axId val="292734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File Name</a:t>
                </a:r>
              </a:p>
            </c:rich>
          </c:tx>
          <c:layout>
            <c:manualLayout>
              <c:xMode val="edge"/>
              <c:yMode val="edge"/>
              <c:x val="0.49791003740414269"/>
              <c:y val="0.936135939453988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298351"/>
        <c:crosses val="autoZero"/>
        <c:auto val="1"/>
        <c:lblAlgn val="ctr"/>
        <c:lblOffset val="300"/>
        <c:tickLblSkip val="1"/>
        <c:noMultiLvlLbl val="0"/>
      </c:catAx>
      <c:valAx>
        <c:axId val="1646298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</a:t>
                </a:r>
                <a:r>
                  <a:rPr lang="en-US" baseline="0"/>
                  <a:t> Increase 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4.1469455460335447E-3"/>
              <c:y val="0.393183022650291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734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Compression</a:t>
            </a:r>
            <a:r>
              <a:rPr lang="en-US" baseline="0"/>
              <a:t> Ratio of Arithmetic Coding vs. Huffman Coding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875032692236469"/>
          <c:y val="0.12028556430446193"/>
          <c:w val="0.86833304753969198"/>
          <c:h val="0.7386986876640420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Arithmetic Coding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Sheet1!$A$86:$A$94</c:f>
              <c:strCache>
                <c:ptCount val="9"/>
                <c:pt idx="0">
                  <c:v>test1.bmp</c:v>
                </c:pt>
                <c:pt idx="1">
                  <c:v>test2.bmp</c:v>
                </c:pt>
                <c:pt idx="2">
                  <c:v>test3.bmp</c:v>
                </c:pt>
                <c:pt idx="3">
                  <c:v>test4.bmp</c:v>
                </c:pt>
                <c:pt idx="4">
                  <c:v>test5.bmp</c:v>
                </c:pt>
                <c:pt idx="5">
                  <c:v>test6.bmp</c:v>
                </c:pt>
                <c:pt idx="6">
                  <c:v>test7.bmp</c:v>
                </c:pt>
                <c:pt idx="7">
                  <c:v>test8.bmp</c:v>
                </c:pt>
                <c:pt idx="8">
                  <c:v>test9.bmp</c:v>
                </c:pt>
              </c:strCache>
            </c:strRef>
          </c:cat>
          <c:val>
            <c:numRef>
              <c:f>Sheet1!$E$86:$E$94</c:f>
              <c:numCache>
                <c:formatCode>General</c:formatCode>
                <c:ptCount val="9"/>
                <c:pt idx="0">
                  <c:v>17.053466444259307</c:v>
                </c:pt>
                <c:pt idx="1">
                  <c:v>8.6763652164074809</c:v>
                </c:pt>
                <c:pt idx="2">
                  <c:v>5.8958074785984307</c:v>
                </c:pt>
                <c:pt idx="3">
                  <c:v>4.5170521305383762</c:v>
                </c:pt>
                <c:pt idx="4">
                  <c:v>3.7018530673384356</c:v>
                </c:pt>
                <c:pt idx="5">
                  <c:v>3.1720306441624082</c:v>
                </c:pt>
                <c:pt idx="6">
                  <c:v>2.8104148352923848</c:v>
                </c:pt>
                <c:pt idx="7">
                  <c:v>2.5624243359345451</c:v>
                </c:pt>
                <c:pt idx="8">
                  <c:v>2.4081561686224413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5E-4EC8-AB6D-D342CAA3AC89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Huffman Coding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.00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Sheet1!$A$86:$A$94</c:f>
              <c:strCache>
                <c:ptCount val="9"/>
                <c:pt idx="0">
                  <c:v>test1.bmp</c:v>
                </c:pt>
                <c:pt idx="1">
                  <c:v>test2.bmp</c:v>
                </c:pt>
                <c:pt idx="2">
                  <c:v>test3.bmp</c:v>
                </c:pt>
                <c:pt idx="3">
                  <c:v>test4.bmp</c:v>
                </c:pt>
                <c:pt idx="4">
                  <c:v>test5.bmp</c:v>
                </c:pt>
                <c:pt idx="5">
                  <c:v>test6.bmp</c:v>
                </c:pt>
                <c:pt idx="6">
                  <c:v>test7.bmp</c:v>
                </c:pt>
                <c:pt idx="7">
                  <c:v>test8.bmp</c:v>
                </c:pt>
                <c:pt idx="8">
                  <c:v>test9.bmp</c:v>
                </c:pt>
              </c:strCache>
            </c:strRef>
          </c:cat>
          <c:val>
            <c:numRef>
              <c:f>Sheet1!$F$86:$F$94</c:f>
              <c:numCache>
                <c:formatCode>General</c:formatCode>
                <c:ptCount val="9"/>
                <c:pt idx="0">
                  <c:v>7.2725357539417841</c:v>
                </c:pt>
                <c:pt idx="1">
                  <c:v>6.153708197274943</c:v>
                </c:pt>
                <c:pt idx="2">
                  <c:v>4.9999096016994882</c:v>
                </c:pt>
                <c:pt idx="3">
                  <c:v>4.2104624527228562</c:v>
                </c:pt>
                <c:pt idx="4">
                  <c:v>3.4782177235656455</c:v>
                </c:pt>
                <c:pt idx="5">
                  <c:v>2.9629319699852839</c:v>
                </c:pt>
                <c:pt idx="6">
                  <c:v>2.6666413750729014</c:v>
                </c:pt>
                <c:pt idx="7">
                  <c:v>2.4242217591135966</c:v>
                </c:pt>
                <c:pt idx="8">
                  <c:v>2.2856957302320224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5E-4EC8-AB6D-D342CAA3AC8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9921007"/>
        <c:axId val="1647085855"/>
      </c:barChart>
      <c:catAx>
        <c:axId val="2099210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File Name</a:t>
                </a:r>
              </a:p>
            </c:rich>
          </c:tx>
          <c:layout>
            <c:manualLayout>
              <c:xMode val="edge"/>
              <c:yMode val="edge"/>
              <c:x val="0.50856189750848901"/>
              <c:y val="0.92113359580052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7085855"/>
        <c:crosses val="autoZero"/>
        <c:auto val="1"/>
        <c:lblAlgn val="ctr"/>
        <c:lblOffset val="100"/>
        <c:noMultiLvlLbl val="0"/>
      </c:catAx>
      <c:valAx>
        <c:axId val="1647085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Compression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21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9578386239366665"/>
          <c:y val="0.15041627296587934"/>
          <c:w val="0.36513382136430017"/>
          <c:h val="5.6250393700787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Arithmetic</a:t>
            </a:r>
            <a:r>
              <a:rPr lang="en-US" sz="1200" baseline="0"/>
              <a:t> Coding % Increase in </a:t>
            </a:r>
            <a:r>
              <a:rPr lang="en-US" sz="1200" b="0" i="0" u="none" strike="noStrike" baseline="0">
                <a:effectLst/>
              </a:rPr>
              <a:t>Compression Ratio O</a:t>
            </a:r>
            <a:r>
              <a:rPr lang="en-US" sz="1200" baseline="0"/>
              <a:t>ver Huffman Coding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094757027213742"/>
          <c:y val="0.1106119134751658"/>
          <c:w val="0.80611782209726424"/>
          <c:h val="0.7509860295988359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Sheet1!$A$85:$A$94</c:f>
              <c:strCache>
                <c:ptCount val="10"/>
                <c:pt idx="0">
                  <c:v>test0.bmp</c:v>
                </c:pt>
                <c:pt idx="1">
                  <c:v>test1.bmp</c:v>
                </c:pt>
                <c:pt idx="2">
                  <c:v>test2.bmp</c:v>
                </c:pt>
                <c:pt idx="3">
                  <c:v>test3.bmp</c:v>
                </c:pt>
                <c:pt idx="4">
                  <c:v>test4.bmp</c:v>
                </c:pt>
                <c:pt idx="5">
                  <c:v>test5.bmp</c:v>
                </c:pt>
                <c:pt idx="6">
                  <c:v>test6.bmp</c:v>
                </c:pt>
                <c:pt idx="7">
                  <c:v>test7.bmp</c:v>
                </c:pt>
                <c:pt idx="8">
                  <c:v>test8.bmp</c:v>
                </c:pt>
                <c:pt idx="9">
                  <c:v>test9.bmp</c:v>
                </c:pt>
              </c:strCache>
            </c:strRef>
          </c:cat>
          <c:val>
            <c:numRef>
              <c:f>Sheet1!$G$85:$G$94</c:f>
              <c:numCache>
                <c:formatCode>0.00%</c:formatCode>
                <c:ptCount val="10"/>
                <c:pt idx="0">
                  <c:v>8506.509981851179</c:v>
                </c:pt>
                <c:pt idx="1">
                  <c:v>1.3449133866431888</c:v>
                </c:pt>
                <c:pt idx="2">
                  <c:v>0.40994095564194127</c:v>
                </c:pt>
                <c:pt idx="3">
                  <c:v>0.17918281494417887</c:v>
                </c:pt>
                <c:pt idx="4">
                  <c:v>7.2816152918606838E-2</c:v>
                </c:pt>
                <c:pt idx="5">
                  <c:v>6.42959588922839E-2</c:v>
                </c:pt>
                <c:pt idx="6">
                  <c:v>7.0571540722267373E-2</c:v>
                </c:pt>
                <c:pt idx="7">
                  <c:v>5.391555893621159E-2</c:v>
                </c:pt>
                <c:pt idx="8">
                  <c:v>5.7009048904618984E-2</c:v>
                </c:pt>
                <c:pt idx="9">
                  <c:v>5.3576876734152117E-2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3B-4CF7-8C73-8348738AE51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2058783"/>
        <c:axId val="2097349807"/>
      </c:barChart>
      <c:catAx>
        <c:axId val="920587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File Name</a:t>
                </a:r>
              </a:p>
            </c:rich>
          </c:tx>
          <c:layout>
            <c:manualLayout>
              <c:xMode val="edge"/>
              <c:yMode val="edge"/>
              <c:x val="0.49766384096059529"/>
              <c:y val="0.930295508871973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349807"/>
        <c:crosses val="autoZero"/>
        <c:auto val="1"/>
        <c:lblAlgn val="ctr"/>
        <c:lblOffset val="100"/>
        <c:noMultiLvlLbl val="0"/>
      </c:catAx>
      <c:valAx>
        <c:axId val="2097349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</a:t>
                </a:r>
                <a:r>
                  <a:rPr lang="en-US" baseline="0"/>
                  <a:t> Increase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4510556107902705E-2"/>
              <c:y val="0.324990849110811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0587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1985</xdr:colOff>
      <xdr:row>0</xdr:row>
      <xdr:rowOff>0</xdr:rowOff>
    </xdr:from>
    <xdr:to>
      <xdr:col>18</xdr:col>
      <xdr:colOff>1986</xdr:colOff>
      <xdr:row>20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AA8DB8F-1D41-8784-EAE5-667B9A5E97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609583</xdr:colOff>
      <xdr:row>0</xdr:row>
      <xdr:rowOff>0</xdr:rowOff>
    </xdr:from>
    <xdr:to>
      <xdr:col>27</xdr:col>
      <xdr:colOff>604821</xdr:colOff>
      <xdr:row>20</xdr:row>
      <xdr:rowOff>6569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967F80D-BE45-079E-75FE-E7F3D1074E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1052</xdr:colOff>
      <xdr:row>0</xdr:row>
      <xdr:rowOff>0</xdr:rowOff>
    </xdr:from>
    <xdr:to>
      <xdr:col>38</xdr:col>
      <xdr:colOff>0</xdr:colOff>
      <xdr:row>20</xdr:row>
      <xdr:rowOff>4812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AEBBA79-AAAB-7990-A257-9D02A762B1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</xdr:colOff>
      <xdr:row>36</xdr:row>
      <xdr:rowOff>1312</xdr:rowOff>
    </xdr:from>
    <xdr:to>
      <xdr:col>18</xdr:col>
      <xdr:colOff>1313</xdr:colOff>
      <xdr:row>56</xdr:row>
      <xdr:rowOff>6569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244AB50-0AEB-8C5C-0E3F-F8DD02DE84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4141</xdr:colOff>
      <xdr:row>35</xdr:row>
      <xdr:rowOff>189671</xdr:rowOff>
    </xdr:from>
    <xdr:to>
      <xdr:col>28</xdr:col>
      <xdr:colOff>0</xdr:colOff>
      <xdr:row>56</xdr:row>
      <xdr:rowOff>8283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E7D8B80-B8AB-CF2C-FD8D-55E491722A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57</xdr:row>
      <xdr:rowOff>0</xdr:rowOff>
    </xdr:from>
    <xdr:to>
      <xdr:col>18</xdr:col>
      <xdr:colOff>1312</xdr:colOff>
      <xdr:row>77</xdr:row>
      <xdr:rowOff>5257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59AB6FC-D065-4EFA-AA22-434EAB0410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0</xdr:colOff>
      <xdr:row>57</xdr:row>
      <xdr:rowOff>0</xdr:rowOff>
    </xdr:from>
    <xdr:to>
      <xdr:col>27</xdr:col>
      <xdr:colOff>600976</xdr:colOff>
      <xdr:row>77</xdr:row>
      <xdr:rowOff>9112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61BE30C-5500-41C3-86D1-A57DDCC9A2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84</xdr:row>
      <xdr:rowOff>0</xdr:rowOff>
    </xdr:from>
    <xdr:to>
      <xdr:col>18</xdr:col>
      <xdr:colOff>1</xdr:colOff>
      <xdr:row>104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DE89E9F-E583-49E4-9F25-24FC6CF52D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18</xdr:col>
      <xdr:colOff>0</xdr:colOff>
      <xdr:row>84</xdr:row>
      <xdr:rowOff>0</xdr:rowOff>
    </xdr:from>
    <xdr:to>
      <xdr:col>27</xdr:col>
      <xdr:colOff>608151</xdr:colOff>
      <xdr:row>104</xdr:row>
      <xdr:rowOff>6569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4AC7AB86-821C-42DE-AE1E-15BC98107E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28</xdr:col>
      <xdr:colOff>0</xdr:colOff>
      <xdr:row>103</xdr:row>
      <xdr:rowOff>0</xdr:rowOff>
    </xdr:from>
    <xdr:to>
      <xdr:col>37</xdr:col>
      <xdr:colOff>608548</xdr:colOff>
      <xdr:row>123</xdr:row>
      <xdr:rowOff>4812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1A48801A-234A-4799-A686-E7E14D0567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7EF7F-4818-450D-98C4-A63276A80ED5}">
  <dimension ref="A1:AB135"/>
  <sheetViews>
    <sheetView tabSelected="1" topLeftCell="A66" zoomScale="56" zoomScaleNormal="40" workbookViewId="0">
      <selection activeCell="AF33" sqref="AF33"/>
    </sheetView>
  </sheetViews>
  <sheetFormatPr defaultRowHeight="14.4" x14ac:dyDescent="0.3"/>
  <cols>
    <col min="1" max="1" width="13.6640625" customWidth="1"/>
    <col min="2" max="3" width="10.44140625" customWidth="1"/>
    <col min="4" max="4" width="10" customWidth="1"/>
    <col min="7" max="7" width="12.33203125" customWidth="1"/>
  </cols>
  <sheetData>
    <row r="1" spans="1:7" x14ac:dyDescent="0.3">
      <c r="B1" t="s">
        <v>15</v>
      </c>
      <c r="C1" t="s">
        <v>13</v>
      </c>
      <c r="D1" t="s">
        <v>14</v>
      </c>
      <c r="E1" t="s">
        <v>13</v>
      </c>
      <c r="F1" t="s">
        <v>14</v>
      </c>
    </row>
    <row r="2" spans="1:7" x14ac:dyDescent="0.3">
      <c r="A2" t="s">
        <v>1</v>
      </c>
      <c r="B2">
        <v>10192446</v>
      </c>
      <c r="C2">
        <v>5775472</v>
      </c>
      <c r="D2">
        <v>5826182</v>
      </c>
      <c r="E2">
        <f>B2/C2</f>
        <v>1.7647814758689853</v>
      </c>
      <c r="F2">
        <f>B2/D2</f>
        <v>1.7494211475027728</v>
      </c>
      <c r="G2" s="1">
        <f>(E2-F2)/F2</f>
        <v>8.7802347583020388E-3</v>
      </c>
    </row>
    <row r="3" spans="1:7" x14ac:dyDescent="0.3">
      <c r="A3" t="s">
        <v>2</v>
      </c>
      <c r="B3">
        <v>51220480</v>
      </c>
      <c r="C3">
        <v>39840502</v>
      </c>
      <c r="D3">
        <v>39980545</v>
      </c>
      <c r="E3">
        <f t="shared" ref="E3:E13" si="0">B3/C3</f>
        <v>1.2856384189134966</v>
      </c>
      <c r="F3">
        <f t="shared" ref="F3:F13" si="1">B3/D3</f>
        <v>1.2811351120901429</v>
      </c>
      <c r="G3" s="1">
        <f t="shared" ref="G3:G13" si="2">(E3-F3)/F3</f>
        <v>3.5150912506072183E-3</v>
      </c>
    </row>
    <row r="4" spans="1:7" x14ac:dyDescent="0.3">
      <c r="A4" t="s">
        <v>3</v>
      </c>
      <c r="B4">
        <v>9970564</v>
      </c>
      <c r="C4">
        <v>4592823</v>
      </c>
      <c r="D4">
        <v>4623574</v>
      </c>
      <c r="E4">
        <f t="shared" si="0"/>
        <v>2.1709009905236933</v>
      </c>
      <c r="F4">
        <f t="shared" si="1"/>
        <v>2.1564625114684008</v>
      </c>
      <c r="G4" s="1">
        <f t="shared" si="2"/>
        <v>6.6954463518407734E-3</v>
      </c>
    </row>
    <row r="5" spans="1:7" x14ac:dyDescent="0.3">
      <c r="A5" t="s">
        <v>4</v>
      </c>
      <c r="B5">
        <v>33553445</v>
      </c>
      <c r="C5">
        <v>10189765</v>
      </c>
      <c r="D5">
        <v>10224167</v>
      </c>
      <c r="E5">
        <f t="shared" si="0"/>
        <v>3.2928575879816657</v>
      </c>
      <c r="F5">
        <f t="shared" si="1"/>
        <v>3.2817778700210982</v>
      </c>
      <c r="G5" s="1">
        <f t="shared" si="2"/>
        <v>3.3761328156241949E-3</v>
      </c>
    </row>
    <row r="6" spans="1:7" x14ac:dyDescent="0.3">
      <c r="A6" t="s">
        <v>5</v>
      </c>
      <c r="B6">
        <v>6152192</v>
      </c>
      <c r="C6">
        <v>5107238</v>
      </c>
      <c r="D6">
        <v>5124727</v>
      </c>
      <c r="E6">
        <f t="shared" si="0"/>
        <v>1.2046025660053439</v>
      </c>
      <c r="F6">
        <f t="shared" si="1"/>
        <v>1.2004916554579395</v>
      </c>
      <c r="G6" s="1">
        <f t="shared" si="2"/>
        <v>3.4243557868265857E-3</v>
      </c>
    </row>
    <row r="7" spans="1:7" x14ac:dyDescent="0.3">
      <c r="A7" t="s">
        <v>6</v>
      </c>
      <c r="B7">
        <v>10085684</v>
      </c>
      <c r="C7">
        <v>8313548</v>
      </c>
      <c r="D7">
        <v>8342359</v>
      </c>
      <c r="E7">
        <f t="shared" si="0"/>
        <v>1.2131624187410719</v>
      </c>
      <c r="F7">
        <f t="shared" si="1"/>
        <v>1.2089726658850333</v>
      </c>
      <c r="G7" s="1">
        <f t="shared" si="2"/>
        <v>3.465548042785148E-3</v>
      </c>
    </row>
    <row r="8" spans="1:7" x14ac:dyDescent="0.3">
      <c r="A8" t="s">
        <v>7</v>
      </c>
      <c r="B8">
        <v>6627202</v>
      </c>
      <c r="C8">
        <v>4012281</v>
      </c>
      <c r="D8">
        <v>4031571</v>
      </c>
      <c r="E8">
        <f t="shared" si="0"/>
        <v>1.6517292781836566</v>
      </c>
      <c r="F8">
        <f t="shared" si="1"/>
        <v>1.6438261908323084</v>
      </c>
      <c r="G8" s="1">
        <f t="shared" si="2"/>
        <v>4.8077390392147401E-3</v>
      </c>
    </row>
    <row r="9" spans="1:7" x14ac:dyDescent="0.3">
      <c r="A9" t="s">
        <v>8</v>
      </c>
      <c r="B9">
        <v>21606400</v>
      </c>
      <c r="C9">
        <v>16461069</v>
      </c>
      <c r="D9">
        <v>16547361</v>
      </c>
      <c r="E9">
        <f t="shared" si="0"/>
        <v>1.3125757507000304</v>
      </c>
      <c r="F9">
        <f t="shared" si="1"/>
        <v>1.3057308654836262</v>
      </c>
      <c r="G9" s="1">
        <f t="shared" si="2"/>
        <v>5.2421868834884224E-3</v>
      </c>
    </row>
    <row r="10" spans="1:7" x14ac:dyDescent="0.3">
      <c r="A10" t="s">
        <v>9</v>
      </c>
      <c r="B10">
        <v>7251944</v>
      </c>
      <c r="C10">
        <v>6822568</v>
      </c>
      <c r="D10">
        <v>6845034</v>
      </c>
      <c r="E10">
        <f t="shared" si="0"/>
        <v>1.0629346603800798</v>
      </c>
      <c r="F10">
        <f t="shared" si="1"/>
        <v>1.0594460158999941</v>
      </c>
      <c r="G10" s="1">
        <f t="shared" si="2"/>
        <v>3.2928949920323146E-3</v>
      </c>
    </row>
    <row r="11" spans="1:7" x14ac:dyDescent="0.3">
      <c r="A11" t="s">
        <v>10</v>
      </c>
      <c r="B11">
        <v>41458703</v>
      </c>
      <c r="C11">
        <v>25761035</v>
      </c>
      <c r="D11">
        <v>25929139</v>
      </c>
      <c r="E11">
        <f t="shared" si="0"/>
        <v>1.6093570386438278</v>
      </c>
      <c r="F11">
        <f t="shared" si="1"/>
        <v>1.5989232423028008</v>
      </c>
      <c r="G11" s="1">
        <f t="shared" si="2"/>
        <v>6.5255142116766507E-3</v>
      </c>
    </row>
    <row r="12" spans="1:7" x14ac:dyDescent="0.3">
      <c r="A12" t="s">
        <v>11</v>
      </c>
      <c r="B12">
        <v>8474240</v>
      </c>
      <c r="C12">
        <v>6997197</v>
      </c>
      <c r="D12">
        <v>7023239</v>
      </c>
      <c r="E12">
        <f t="shared" si="0"/>
        <v>1.2110906695924097</v>
      </c>
      <c r="F12">
        <f t="shared" si="1"/>
        <v>1.2065999747409992</v>
      </c>
      <c r="G12" s="1">
        <f t="shared" si="2"/>
        <v>3.7217760197404762E-3</v>
      </c>
    </row>
    <row r="13" spans="1:7" x14ac:dyDescent="0.3">
      <c r="A13" t="s">
        <v>12</v>
      </c>
      <c r="B13">
        <v>5345280</v>
      </c>
      <c r="C13">
        <v>3688038</v>
      </c>
      <c r="D13">
        <v>3711321</v>
      </c>
      <c r="E13">
        <f t="shared" si="0"/>
        <v>1.4493559990433937</v>
      </c>
      <c r="F13">
        <f t="shared" si="1"/>
        <v>1.4402634533633711</v>
      </c>
      <c r="G13" s="1">
        <f t="shared" si="2"/>
        <v>6.3131128258439523E-3</v>
      </c>
    </row>
    <row r="14" spans="1:7" x14ac:dyDescent="0.3">
      <c r="A14" t="s">
        <v>16</v>
      </c>
      <c r="E14">
        <f>AVERAGE(E2:E13)</f>
        <v>1.6024155712148047</v>
      </c>
      <c r="F14">
        <f>AVERAGE(F2:F13)</f>
        <v>1.5944208920873741</v>
      </c>
      <c r="G14" s="1">
        <f>AVERAGE(G2:G13)</f>
        <v>4.9300027481652096E-3</v>
      </c>
    </row>
    <row r="23" spans="1:26" x14ac:dyDescent="0.3">
      <c r="L23" t="s">
        <v>0</v>
      </c>
      <c r="W23" t="s">
        <v>0</v>
      </c>
      <c r="X23" t="s">
        <v>13</v>
      </c>
      <c r="Y23" t="s">
        <v>14</v>
      </c>
    </row>
    <row r="24" spans="1:26" x14ac:dyDescent="0.3">
      <c r="A24" t="s">
        <v>1</v>
      </c>
      <c r="B24">
        <v>595</v>
      </c>
      <c r="C24">
        <v>589</v>
      </c>
      <c r="D24">
        <v>582</v>
      </c>
      <c r="E24">
        <v>588</v>
      </c>
      <c r="F24">
        <v>585</v>
      </c>
      <c r="G24">
        <v>582</v>
      </c>
      <c r="H24">
        <v>596</v>
      </c>
      <c r="I24">
        <v>591</v>
      </c>
      <c r="J24">
        <v>587</v>
      </c>
      <c r="K24">
        <v>586</v>
      </c>
      <c r="L24">
        <f t="shared" ref="L24:L35" si="3">AVERAGE(B24:K24)</f>
        <v>588.1</v>
      </c>
      <c r="M24">
        <v>471</v>
      </c>
      <c r="N24">
        <v>477</v>
      </c>
      <c r="O24">
        <v>472</v>
      </c>
      <c r="P24">
        <v>475</v>
      </c>
      <c r="Q24">
        <v>477</v>
      </c>
      <c r="R24">
        <v>505</v>
      </c>
      <c r="S24">
        <v>471</v>
      </c>
      <c r="T24">
        <v>479</v>
      </c>
      <c r="U24">
        <v>477</v>
      </c>
      <c r="V24">
        <v>477</v>
      </c>
      <c r="W24">
        <f t="shared" ref="W24:W35" si="4">AVERAGE(M24:V24)</f>
        <v>478.1</v>
      </c>
      <c r="X24">
        <f>B2/L24</f>
        <v>17331.144363203537</v>
      </c>
      <c r="Y24">
        <f>B2/W24</f>
        <v>21318.64881823886</v>
      </c>
      <c r="Z24">
        <f t="shared" ref="Z24:Z26" si="5">(Y24-X24)/X24</f>
        <v>0.23007738966743346</v>
      </c>
    </row>
    <row r="25" spans="1:26" x14ac:dyDescent="0.3">
      <c r="A25" t="s">
        <v>2</v>
      </c>
      <c r="B25">
        <v>3658</v>
      </c>
      <c r="C25">
        <v>3678</v>
      </c>
      <c r="D25">
        <v>3674</v>
      </c>
      <c r="E25">
        <v>3722</v>
      </c>
      <c r="F25">
        <v>3649</v>
      </c>
      <c r="G25">
        <v>3675</v>
      </c>
      <c r="H25">
        <v>3669</v>
      </c>
      <c r="I25">
        <v>3659</v>
      </c>
      <c r="J25">
        <v>3714</v>
      </c>
      <c r="K25">
        <v>3735</v>
      </c>
      <c r="L25">
        <f t="shared" si="3"/>
        <v>3683.3</v>
      </c>
      <c r="M25">
        <v>2996</v>
      </c>
      <c r="N25">
        <v>2877</v>
      </c>
      <c r="O25">
        <v>2976</v>
      </c>
      <c r="P25">
        <v>2941</v>
      </c>
      <c r="Q25">
        <v>3011</v>
      </c>
      <c r="R25">
        <v>2883</v>
      </c>
      <c r="S25">
        <v>3013</v>
      </c>
      <c r="T25">
        <v>3014</v>
      </c>
      <c r="U25">
        <v>2937</v>
      </c>
      <c r="V25">
        <v>2935</v>
      </c>
      <c r="W25">
        <f t="shared" si="4"/>
        <v>2958.3</v>
      </c>
      <c r="X25">
        <f t="shared" ref="X25:X35" si="6">B3/L25</f>
        <v>13906.138517090652</v>
      </c>
      <c r="Y25">
        <f t="shared" ref="Y25:Y35" si="7">B3/W25</f>
        <v>17314.160159551091</v>
      </c>
      <c r="Z25">
        <f t="shared" si="5"/>
        <v>0.24507318392319896</v>
      </c>
    </row>
    <row r="26" spans="1:26" x14ac:dyDescent="0.3">
      <c r="A26" t="s">
        <v>3</v>
      </c>
      <c r="B26">
        <v>524</v>
      </c>
      <c r="C26">
        <v>530</v>
      </c>
      <c r="D26">
        <v>528</v>
      </c>
      <c r="E26">
        <v>537</v>
      </c>
      <c r="F26">
        <v>527</v>
      </c>
      <c r="G26">
        <v>529</v>
      </c>
      <c r="H26">
        <v>527</v>
      </c>
      <c r="I26">
        <v>525</v>
      </c>
      <c r="J26">
        <v>534</v>
      </c>
      <c r="K26">
        <v>547</v>
      </c>
      <c r="L26">
        <f t="shared" si="3"/>
        <v>530.79999999999995</v>
      </c>
      <c r="M26">
        <v>391</v>
      </c>
      <c r="N26">
        <v>388</v>
      </c>
      <c r="O26">
        <v>381</v>
      </c>
      <c r="P26">
        <v>383</v>
      </c>
      <c r="Q26">
        <v>385</v>
      </c>
      <c r="R26">
        <v>396</v>
      </c>
      <c r="S26">
        <v>387</v>
      </c>
      <c r="T26">
        <v>382</v>
      </c>
      <c r="U26">
        <v>381</v>
      </c>
      <c r="V26">
        <v>400</v>
      </c>
      <c r="W26">
        <f t="shared" si="4"/>
        <v>387.4</v>
      </c>
      <c r="X26">
        <f t="shared" si="6"/>
        <v>18784.031650339111</v>
      </c>
      <c r="Y26">
        <f t="shared" si="7"/>
        <v>25737.129581827568</v>
      </c>
      <c r="Z26">
        <f t="shared" si="5"/>
        <v>0.37016004130098085</v>
      </c>
    </row>
    <row r="27" spans="1:26" x14ac:dyDescent="0.3">
      <c r="A27" t="s">
        <v>4</v>
      </c>
      <c r="B27">
        <v>1586</v>
      </c>
      <c r="C27">
        <v>1602</v>
      </c>
      <c r="D27">
        <v>1598</v>
      </c>
      <c r="E27">
        <v>1616</v>
      </c>
      <c r="F27">
        <v>1594</v>
      </c>
      <c r="G27">
        <v>1597</v>
      </c>
      <c r="H27">
        <v>1596</v>
      </c>
      <c r="I27">
        <v>1590</v>
      </c>
      <c r="J27">
        <v>1608</v>
      </c>
      <c r="K27">
        <v>1602</v>
      </c>
      <c r="L27">
        <f t="shared" si="3"/>
        <v>1598.9</v>
      </c>
      <c r="M27">
        <v>1060</v>
      </c>
      <c r="N27">
        <v>1068</v>
      </c>
      <c r="O27">
        <v>1056</v>
      </c>
      <c r="P27">
        <v>1066</v>
      </c>
      <c r="Q27">
        <v>1062</v>
      </c>
      <c r="R27">
        <v>1099</v>
      </c>
      <c r="S27">
        <v>1099</v>
      </c>
      <c r="T27">
        <v>1054</v>
      </c>
      <c r="U27">
        <v>1054</v>
      </c>
      <c r="V27">
        <v>1113</v>
      </c>
      <c r="W27">
        <f t="shared" si="4"/>
        <v>1073.0999999999999</v>
      </c>
      <c r="X27">
        <f t="shared" si="6"/>
        <v>20985.330539746075</v>
      </c>
      <c r="Y27">
        <f t="shared" si="7"/>
        <v>31267.770943994037</v>
      </c>
      <c r="Z27">
        <f>(Y27-X27)/X27</f>
        <v>0.48998229428757811</v>
      </c>
    </row>
    <row r="28" spans="1:26" x14ac:dyDescent="0.3">
      <c r="A28" t="s">
        <v>5</v>
      </c>
      <c r="B28">
        <v>455</v>
      </c>
      <c r="C28">
        <v>459</v>
      </c>
      <c r="D28">
        <v>458</v>
      </c>
      <c r="E28">
        <v>466</v>
      </c>
      <c r="F28">
        <v>455</v>
      </c>
      <c r="G28">
        <v>458</v>
      </c>
      <c r="H28">
        <v>457</v>
      </c>
      <c r="I28">
        <v>456</v>
      </c>
      <c r="J28">
        <v>461</v>
      </c>
      <c r="K28">
        <v>463</v>
      </c>
      <c r="L28">
        <f t="shared" si="3"/>
        <v>458.8</v>
      </c>
      <c r="M28">
        <v>353</v>
      </c>
      <c r="N28">
        <v>361</v>
      </c>
      <c r="O28">
        <v>352</v>
      </c>
      <c r="P28">
        <v>352</v>
      </c>
      <c r="Q28">
        <v>351</v>
      </c>
      <c r="R28">
        <v>379</v>
      </c>
      <c r="S28">
        <v>353</v>
      </c>
      <c r="T28">
        <v>349</v>
      </c>
      <c r="U28">
        <v>351</v>
      </c>
      <c r="V28">
        <v>362</v>
      </c>
      <c r="W28">
        <f t="shared" si="4"/>
        <v>356.3</v>
      </c>
      <c r="X28">
        <f t="shared" si="6"/>
        <v>13409.311246730602</v>
      </c>
      <c r="Y28">
        <f t="shared" si="7"/>
        <v>17266.887454392367</v>
      </c>
      <c r="Z28">
        <f t="shared" ref="Z28:Z35" si="8">(Y28-X28)/X28</f>
        <v>0.28767892225652542</v>
      </c>
    </row>
    <row r="29" spans="1:26" x14ac:dyDescent="0.3">
      <c r="A29" t="s">
        <v>6</v>
      </c>
      <c r="B29">
        <v>747</v>
      </c>
      <c r="C29">
        <v>744</v>
      </c>
      <c r="D29">
        <v>746</v>
      </c>
      <c r="E29">
        <v>753</v>
      </c>
      <c r="F29">
        <v>741</v>
      </c>
      <c r="G29">
        <v>742</v>
      </c>
      <c r="H29">
        <v>744</v>
      </c>
      <c r="I29">
        <v>755</v>
      </c>
      <c r="J29">
        <v>756</v>
      </c>
      <c r="K29">
        <v>758</v>
      </c>
      <c r="L29">
        <f t="shared" si="3"/>
        <v>748.6</v>
      </c>
      <c r="M29">
        <v>622</v>
      </c>
      <c r="N29">
        <v>635</v>
      </c>
      <c r="O29">
        <v>623</v>
      </c>
      <c r="P29">
        <v>621</v>
      </c>
      <c r="Q29">
        <v>621</v>
      </c>
      <c r="R29">
        <v>653</v>
      </c>
      <c r="S29">
        <v>624</v>
      </c>
      <c r="T29">
        <v>618</v>
      </c>
      <c r="U29">
        <v>623</v>
      </c>
      <c r="V29">
        <v>643</v>
      </c>
      <c r="W29">
        <f t="shared" si="4"/>
        <v>628.29999999999995</v>
      </c>
      <c r="X29">
        <f t="shared" si="6"/>
        <v>13472.727758482501</v>
      </c>
      <c r="Y29">
        <f t="shared" si="7"/>
        <v>16052.338055069236</v>
      </c>
      <c r="Z29">
        <f t="shared" si="8"/>
        <v>0.19146904345058108</v>
      </c>
    </row>
    <row r="30" spans="1:26" x14ac:dyDescent="0.3">
      <c r="A30" t="s">
        <v>7</v>
      </c>
      <c r="B30">
        <v>413</v>
      </c>
      <c r="C30">
        <v>414</v>
      </c>
      <c r="D30">
        <v>416</v>
      </c>
      <c r="E30">
        <v>421</v>
      </c>
      <c r="F30">
        <v>415</v>
      </c>
      <c r="G30">
        <v>415</v>
      </c>
      <c r="H30">
        <v>416</v>
      </c>
      <c r="I30">
        <v>413</v>
      </c>
      <c r="J30">
        <v>421</v>
      </c>
      <c r="K30">
        <v>421</v>
      </c>
      <c r="L30">
        <f t="shared" si="3"/>
        <v>416.5</v>
      </c>
      <c r="M30">
        <v>282</v>
      </c>
      <c r="N30">
        <v>291</v>
      </c>
      <c r="O30">
        <v>286</v>
      </c>
      <c r="P30">
        <v>279</v>
      </c>
      <c r="Q30">
        <v>281</v>
      </c>
      <c r="R30">
        <v>312</v>
      </c>
      <c r="S30">
        <v>287</v>
      </c>
      <c r="T30">
        <v>278</v>
      </c>
      <c r="U30">
        <v>279</v>
      </c>
      <c r="V30">
        <v>296</v>
      </c>
      <c r="W30">
        <f t="shared" si="4"/>
        <v>287.10000000000002</v>
      </c>
      <c r="X30">
        <f t="shared" si="6"/>
        <v>15911.649459783914</v>
      </c>
      <c r="Y30">
        <f t="shared" si="7"/>
        <v>23083.253221873911</v>
      </c>
      <c r="Z30">
        <f t="shared" si="8"/>
        <v>0.45071403692093343</v>
      </c>
    </row>
    <row r="31" spans="1:26" x14ac:dyDescent="0.3">
      <c r="A31" t="s">
        <v>8</v>
      </c>
      <c r="B31">
        <v>1478</v>
      </c>
      <c r="C31">
        <v>1490</v>
      </c>
      <c r="D31">
        <v>1496</v>
      </c>
      <c r="E31">
        <v>1504</v>
      </c>
      <c r="F31">
        <v>1487</v>
      </c>
      <c r="G31">
        <v>1495</v>
      </c>
      <c r="H31">
        <v>1511</v>
      </c>
      <c r="I31">
        <v>1485</v>
      </c>
      <c r="J31">
        <v>1520</v>
      </c>
      <c r="K31">
        <v>1529</v>
      </c>
      <c r="L31">
        <f t="shared" si="3"/>
        <v>1499.5</v>
      </c>
      <c r="M31">
        <v>1044</v>
      </c>
      <c r="N31">
        <v>1070</v>
      </c>
      <c r="O31">
        <v>1039</v>
      </c>
      <c r="P31">
        <v>1042</v>
      </c>
      <c r="Q31">
        <v>1055</v>
      </c>
      <c r="R31">
        <v>1148</v>
      </c>
      <c r="S31">
        <v>1053</v>
      </c>
      <c r="T31">
        <v>1036</v>
      </c>
      <c r="U31">
        <v>1041</v>
      </c>
      <c r="V31">
        <v>1077</v>
      </c>
      <c r="W31">
        <f t="shared" si="4"/>
        <v>1060.5</v>
      </c>
      <c r="X31">
        <f t="shared" si="6"/>
        <v>14409.069689896633</v>
      </c>
      <c r="Y31">
        <f t="shared" si="7"/>
        <v>20373.785950023575</v>
      </c>
      <c r="Z31">
        <f t="shared" si="8"/>
        <v>0.41395568128241406</v>
      </c>
    </row>
    <row r="32" spans="1:26" x14ac:dyDescent="0.3">
      <c r="A32" t="s">
        <v>9</v>
      </c>
      <c r="B32">
        <v>581</v>
      </c>
      <c r="C32">
        <v>581</v>
      </c>
      <c r="D32">
        <v>580</v>
      </c>
      <c r="E32">
        <v>588</v>
      </c>
      <c r="F32">
        <v>588</v>
      </c>
      <c r="G32">
        <v>582</v>
      </c>
      <c r="H32">
        <v>589</v>
      </c>
      <c r="I32">
        <v>585</v>
      </c>
      <c r="J32">
        <v>593</v>
      </c>
      <c r="K32">
        <v>588</v>
      </c>
      <c r="L32">
        <f t="shared" si="3"/>
        <v>585.5</v>
      </c>
      <c r="M32">
        <v>488</v>
      </c>
      <c r="N32">
        <v>498</v>
      </c>
      <c r="O32">
        <v>493</v>
      </c>
      <c r="P32">
        <v>487</v>
      </c>
      <c r="Q32">
        <v>487</v>
      </c>
      <c r="R32">
        <v>514</v>
      </c>
      <c r="S32">
        <v>488</v>
      </c>
      <c r="T32">
        <v>483</v>
      </c>
      <c r="U32">
        <v>494</v>
      </c>
      <c r="V32">
        <v>505</v>
      </c>
      <c r="W32">
        <f t="shared" si="4"/>
        <v>493.7</v>
      </c>
      <c r="X32">
        <f t="shared" si="6"/>
        <v>12385.899231426132</v>
      </c>
      <c r="Y32">
        <f t="shared" si="7"/>
        <v>14688.969009519951</v>
      </c>
      <c r="Z32">
        <f t="shared" si="8"/>
        <v>0.18594288029167502</v>
      </c>
    </row>
    <row r="33" spans="1:26" x14ac:dyDescent="0.3">
      <c r="A33" t="s">
        <v>10</v>
      </c>
      <c r="B33">
        <v>2600</v>
      </c>
      <c r="C33">
        <v>2639</v>
      </c>
      <c r="D33">
        <v>2615</v>
      </c>
      <c r="E33">
        <v>2668</v>
      </c>
      <c r="F33">
        <v>2614</v>
      </c>
      <c r="G33">
        <v>2680</v>
      </c>
      <c r="H33">
        <v>2623</v>
      </c>
      <c r="I33">
        <v>2622</v>
      </c>
      <c r="J33">
        <v>2660</v>
      </c>
      <c r="K33">
        <v>2659</v>
      </c>
      <c r="L33">
        <f t="shared" si="3"/>
        <v>2638</v>
      </c>
      <c r="M33">
        <v>1904</v>
      </c>
      <c r="N33">
        <v>1994</v>
      </c>
      <c r="O33">
        <v>1897</v>
      </c>
      <c r="P33">
        <v>1899</v>
      </c>
      <c r="Q33">
        <v>1905</v>
      </c>
      <c r="R33">
        <v>2154</v>
      </c>
      <c r="S33">
        <v>1937</v>
      </c>
      <c r="T33">
        <v>1875</v>
      </c>
      <c r="U33">
        <v>1877</v>
      </c>
      <c r="V33">
        <v>1958</v>
      </c>
      <c r="W33">
        <f t="shared" si="4"/>
        <v>1940</v>
      </c>
      <c r="X33">
        <f t="shared" si="6"/>
        <v>15715.96019711903</v>
      </c>
      <c r="Y33">
        <f t="shared" si="7"/>
        <v>21370.465463917524</v>
      </c>
      <c r="Z33">
        <f t="shared" si="8"/>
        <v>0.35979381443298958</v>
      </c>
    </row>
    <row r="34" spans="1:26" x14ac:dyDescent="0.3">
      <c r="A34" t="s">
        <v>11</v>
      </c>
      <c r="B34">
        <v>624</v>
      </c>
      <c r="C34">
        <v>626</v>
      </c>
      <c r="D34">
        <v>635</v>
      </c>
      <c r="E34">
        <v>637</v>
      </c>
      <c r="F34">
        <v>635</v>
      </c>
      <c r="G34">
        <v>622</v>
      </c>
      <c r="H34">
        <v>627</v>
      </c>
      <c r="I34">
        <v>628</v>
      </c>
      <c r="J34">
        <v>642</v>
      </c>
      <c r="K34">
        <v>642</v>
      </c>
      <c r="L34">
        <f t="shared" si="3"/>
        <v>631.79999999999995</v>
      </c>
      <c r="M34">
        <v>477</v>
      </c>
      <c r="N34">
        <v>483</v>
      </c>
      <c r="O34">
        <v>476</v>
      </c>
      <c r="P34">
        <v>477</v>
      </c>
      <c r="Q34">
        <v>474</v>
      </c>
      <c r="R34">
        <v>487</v>
      </c>
      <c r="S34">
        <v>479</v>
      </c>
      <c r="T34">
        <v>477</v>
      </c>
      <c r="U34">
        <v>473</v>
      </c>
      <c r="V34">
        <v>494</v>
      </c>
      <c r="W34">
        <f t="shared" si="4"/>
        <v>479.7</v>
      </c>
      <c r="X34">
        <f t="shared" si="6"/>
        <v>13412.852168407724</v>
      </c>
      <c r="Y34">
        <f t="shared" si="7"/>
        <v>17665.707734000418</v>
      </c>
      <c r="Z34">
        <f t="shared" si="8"/>
        <v>0.31707317073170738</v>
      </c>
    </row>
    <row r="35" spans="1:26" x14ac:dyDescent="0.3">
      <c r="A35" t="s">
        <v>12</v>
      </c>
      <c r="B35">
        <v>353</v>
      </c>
      <c r="C35">
        <v>355</v>
      </c>
      <c r="D35">
        <v>357</v>
      </c>
      <c r="E35">
        <v>362</v>
      </c>
      <c r="F35">
        <v>368</v>
      </c>
      <c r="G35">
        <v>359</v>
      </c>
      <c r="H35">
        <v>356</v>
      </c>
      <c r="I35">
        <v>355</v>
      </c>
      <c r="J35">
        <v>358</v>
      </c>
      <c r="K35">
        <v>358</v>
      </c>
      <c r="L35">
        <f t="shared" si="3"/>
        <v>358.1</v>
      </c>
      <c r="M35">
        <v>232</v>
      </c>
      <c r="N35">
        <v>242</v>
      </c>
      <c r="O35">
        <v>234</v>
      </c>
      <c r="P35">
        <v>233</v>
      </c>
      <c r="Q35">
        <v>239</v>
      </c>
      <c r="R35">
        <v>266</v>
      </c>
      <c r="S35">
        <v>233</v>
      </c>
      <c r="T35">
        <v>231</v>
      </c>
      <c r="U35">
        <v>230</v>
      </c>
      <c r="V35">
        <v>240</v>
      </c>
      <c r="W35">
        <f t="shared" si="4"/>
        <v>238</v>
      </c>
      <c r="X35">
        <f t="shared" si="6"/>
        <v>14926.780228986316</v>
      </c>
      <c r="Y35">
        <f t="shared" si="7"/>
        <v>22459.159663865546</v>
      </c>
      <c r="Z35">
        <f t="shared" si="8"/>
        <v>0.50462184873949589</v>
      </c>
    </row>
    <row r="36" spans="1:26" x14ac:dyDescent="0.3">
      <c r="X36">
        <f>AVERAGE(X24:X35)</f>
        <v>15387.574587601021</v>
      </c>
      <c r="Y36">
        <f>AVERAGE(Y24:Y35)</f>
        <v>20716.523004689509</v>
      </c>
      <c r="Z36">
        <f>(Y36-X36)/X36</f>
        <v>0.34631503403937625</v>
      </c>
    </row>
    <row r="38" spans="1:26" x14ac:dyDescent="0.3">
      <c r="E38" t="s">
        <v>13</v>
      </c>
      <c r="F38" t="s">
        <v>14</v>
      </c>
    </row>
    <row r="39" spans="1:26" x14ac:dyDescent="0.3">
      <c r="A39" t="s">
        <v>25</v>
      </c>
      <c r="B39">
        <v>713144832</v>
      </c>
      <c r="C39">
        <v>19971225</v>
      </c>
      <c r="D39">
        <v>98685121</v>
      </c>
      <c r="E39">
        <f>B39/C39</f>
        <v>35.708617373245758</v>
      </c>
      <c r="F39">
        <f>B39/D39</f>
        <v>7.2264676252461602</v>
      </c>
      <c r="G39" s="2">
        <f>(E39-F39)/F39</f>
        <v>3.9413654395261188</v>
      </c>
    </row>
    <row r="40" spans="1:26" x14ac:dyDescent="0.3">
      <c r="A40" t="s">
        <v>26</v>
      </c>
      <c r="B40">
        <v>1141094</v>
      </c>
      <c r="C40">
        <v>322908</v>
      </c>
      <c r="D40">
        <v>361566</v>
      </c>
      <c r="E40">
        <f t="shared" ref="E40:E55" si="9">B40/C40</f>
        <v>3.533805294387256</v>
      </c>
      <c r="F40">
        <f t="shared" ref="F40:F55" si="10">B40/D40</f>
        <v>3.1559770553647191</v>
      </c>
      <c r="G40" s="2">
        <f t="shared" ref="G40:G55" si="11">(E40-F40)/F40</f>
        <v>0.11971830985915498</v>
      </c>
    </row>
    <row r="41" spans="1:26" x14ac:dyDescent="0.3">
      <c r="A41" t="s">
        <v>27</v>
      </c>
      <c r="B41">
        <v>29945914</v>
      </c>
      <c r="C41">
        <v>29897248</v>
      </c>
      <c r="D41">
        <v>29954101</v>
      </c>
      <c r="E41">
        <f t="shared" si="9"/>
        <v>1.0016277752387108</v>
      </c>
      <c r="F41">
        <f t="shared" si="10"/>
        <v>0.99972668183231406</v>
      </c>
      <c r="G41" s="2">
        <f t="shared" si="11"/>
        <v>1.9016131518190726E-3</v>
      </c>
    </row>
    <row r="42" spans="1:26" x14ac:dyDescent="0.3">
      <c r="A42" t="s">
        <v>17</v>
      </c>
      <c r="B42">
        <v>140055</v>
      </c>
      <c r="C42">
        <v>85435</v>
      </c>
      <c r="D42">
        <v>85145</v>
      </c>
      <c r="E42">
        <f t="shared" si="9"/>
        <v>1.639316439398373</v>
      </c>
      <c r="F42">
        <f t="shared" si="10"/>
        <v>1.6448998766809559</v>
      </c>
      <c r="G42" s="2">
        <f t="shared" si="11"/>
        <v>-3.3943933984900451E-3</v>
      </c>
    </row>
    <row r="43" spans="1:26" x14ac:dyDescent="0.3">
      <c r="A43" t="s">
        <v>18</v>
      </c>
      <c r="B43">
        <v>709822</v>
      </c>
      <c r="C43">
        <v>429013</v>
      </c>
      <c r="D43">
        <v>432604</v>
      </c>
      <c r="E43">
        <f t="shared" si="9"/>
        <v>1.6545465988210148</v>
      </c>
      <c r="F43">
        <f t="shared" si="10"/>
        <v>1.6408123826871688</v>
      </c>
      <c r="G43" s="2">
        <f t="shared" si="11"/>
        <v>8.3703757228803053E-3</v>
      </c>
    </row>
    <row r="44" spans="1:26" x14ac:dyDescent="0.3">
      <c r="A44" t="s">
        <v>19</v>
      </c>
      <c r="B44">
        <v>271680</v>
      </c>
      <c r="C44">
        <v>188861</v>
      </c>
      <c r="D44">
        <v>189169</v>
      </c>
      <c r="E44">
        <f t="shared" si="9"/>
        <v>1.4385182753453598</v>
      </c>
      <c r="F44">
        <f t="shared" si="10"/>
        <v>1.4361761176514123</v>
      </c>
      <c r="G44" s="2">
        <f t="shared" si="11"/>
        <v>1.6308290224026751E-3</v>
      </c>
    </row>
    <row r="45" spans="1:26" x14ac:dyDescent="0.3">
      <c r="A45" t="s">
        <v>20</v>
      </c>
      <c r="B45">
        <v>1031843</v>
      </c>
      <c r="C45">
        <v>1031463</v>
      </c>
      <c r="D45">
        <v>1032096</v>
      </c>
      <c r="E45">
        <f t="shared" si="9"/>
        <v>1.0003684087553311</v>
      </c>
      <c r="F45">
        <f t="shared" si="10"/>
        <v>0.99975486776423894</v>
      </c>
      <c r="G45" s="2">
        <f t="shared" si="11"/>
        <v>6.1369142664360128E-4</v>
      </c>
    </row>
    <row r="46" spans="1:26" x14ac:dyDescent="0.3">
      <c r="A46" t="s">
        <v>31</v>
      </c>
      <c r="B46">
        <v>61185136</v>
      </c>
      <c r="C46">
        <v>61177339</v>
      </c>
      <c r="D46">
        <v>61214800</v>
      </c>
      <c r="E46">
        <f t="shared" si="9"/>
        <v>1.0001274491523733</v>
      </c>
      <c r="F46">
        <f t="shared" si="10"/>
        <v>0.99951541130576271</v>
      </c>
      <c r="G46" s="2">
        <f t="shared" si="11"/>
        <v>6.1233457702368542E-4</v>
      </c>
    </row>
    <row r="47" spans="1:26" x14ac:dyDescent="0.3">
      <c r="A47" t="s">
        <v>28</v>
      </c>
      <c r="B47">
        <v>12672680</v>
      </c>
      <c r="C47">
        <v>12521738</v>
      </c>
      <c r="D47">
        <v>12572992</v>
      </c>
      <c r="E47">
        <f t="shared" si="9"/>
        <v>1.0120543969215774</v>
      </c>
      <c r="F47">
        <f t="shared" si="10"/>
        <v>1.0079287412256366</v>
      </c>
      <c r="G47" s="2">
        <f t="shared" si="11"/>
        <v>4.0932017584140255E-3</v>
      </c>
    </row>
    <row r="48" spans="1:26" x14ac:dyDescent="0.3">
      <c r="A48" t="s">
        <v>29</v>
      </c>
      <c r="B48">
        <v>1089205</v>
      </c>
      <c r="C48">
        <v>698292</v>
      </c>
      <c r="D48">
        <v>700808</v>
      </c>
      <c r="E48">
        <f t="shared" si="9"/>
        <v>1.5598130867889077</v>
      </c>
      <c r="F48">
        <f t="shared" si="10"/>
        <v>1.5542131368363374</v>
      </c>
      <c r="G48" s="2">
        <f t="shared" si="11"/>
        <v>3.6030772227091156E-3</v>
      </c>
    </row>
    <row r="49" spans="1:7" x14ac:dyDescent="0.3">
      <c r="A49" t="s">
        <v>21</v>
      </c>
      <c r="B49">
        <v>4859332</v>
      </c>
      <c r="C49">
        <v>3593170</v>
      </c>
      <c r="D49">
        <v>3609991</v>
      </c>
      <c r="E49">
        <f t="shared" si="9"/>
        <v>1.3523802102321905</v>
      </c>
      <c r="F49">
        <f t="shared" si="10"/>
        <v>1.3460787021352685</v>
      </c>
      <c r="G49" s="2">
        <f t="shared" si="11"/>
        <v>4.6813816212424838E-3</v>
      </c>
    </row>
    <row r="50" spans="1:7" x14ac:dyDescent="0.3">
      <c r="A50" t="s">
        <v>33</v>
      </c>
      <c r="B50">
        <v>11893580</v>
      </c>
      <c r="C50">
        <v>11888295</v>
      </c>
      <c r="D50">
        <v>11898761</v>
      </c>
      <c r="E50">
        <f t="shared" si="9"/>
        <v>1.0004445549172527</v>
      </c>
      <c r="F50">
        <f t="shared" si="10"/>
        <v>0.99956457651347064</v>
      </c>
      <c r="G50" s="2">
        <f t="shared" si="11"/>
        <v>8.8036173395767369E-4</v>
      </c>
    </row>
    <row r="51" spans="1:7" x14ac:dyDescent="0.3">
      <c r="A51" t="s">
        <v>22</v>
      </c>
      <c r="B51">
        <v>5765912</v>
      </c>
      <c r="C51">
        <v>4390015</v>
      </c>
      <c r="D51">
        <v>4404518</v>
      </c>
      <c r="E51">
        <f t="shared" si="9"/>
        <v>1.3134151022263021</v>
      </c>
      <c r="F51">
        <f t="shared" si="10"/>
        <v>1.3090903476839009</v>
      </c>
      <c r="G51" s="2">
        <f t="shared" si="11"/>
        <v>3.303633358883719E-3</v>
      </c>
    </row>
    <row r="52" spans="1:7" x14ac:dyDescent="0.3">
      <c r="A52" t="s">
        <v>32</v>
      </c>
      <c r="B52">
        <v>56685532</v>
      </c>
      <c r="C52">
        <v>28747068</v>
      </c>
      <c r="D52">
        <v>29003213</v>
      </c>
      <c r="E52">
        <f t="shared" si="9"/>
        <v>1.971871774888486</v>
      </c>
      <c r="F52">
        <f t="shared" si="10"/>
        <v>1.9544569768873539</v>
      </c>
      <c r="G52" s="2">
        <f t="shared" si="11"/>
        <v>8.9102999999860384E-3</v>
      </c>
    </row>
    <row r="53" spans="1:7" x14ac:dyDescent="0.3">
      <c r="A53" t="s">
        <v>23</v>
      </c>
      <c r="B53">
        <v>10387456</v>
      </c>
      <c r="C53">
        <v>5062786</v>
      </c>
      <c r="D53">
        <v>5086919</v>
      </c>
      <c r="E53">
        <f t="shared" si="9"/>
        <v>2.0517272505691531</v>
      </c>
      <c r="F53">
        <f t="shared" si="10"/>
        <v>2.0419935917988865</v>
      </c>
      <c r="G53" s="2">
        <f t="shared" si="11"/>
        <v>4.7667430541208124E-3</v>
      </c>
    </row>
    <row r="54" spans="1:7" x14ac:dyDescent="0.3">
      <c r="A54" t="s">
        <v>30</v>
      </c>
      <c r="B54">
        <v>123984</v>
      </c>
      <c r="C54">
        <v>102663</v>
      </c>
      <c r="D54">
        <v>102251</v>
      </c>
      <c r="E54">
        <f t="shared" si="9"/>
        <v>1.207679495046901</v>
      </c>
      <c r="F54">
        <f t="shared" si="10"/>
        <v>1.2125455985760532</v>
      </c>
      <c r="G54" s="2">
        <f t="shared" si="11"/>
        <v>-4.0131303390706806E-3</v>
      </c>
    </row>
    <row r="55" spans="1:7" x14ac:dyDescent="0.3">
      <c r="A55" t="s">
        <v>24</v>
      </c>
      <c r="B55">
        <v>15906849</v>
      </c>
      <c r="C55">
        <v>15889411</v>
      </c>
      <c r="D55">
        <v>15913226</v>
      </c>
      <c r="E55">
        <f t="shared" si="9"/>
        <v>1.001097460440793</v>
      </c>
      <c r="F55">
        <f t="shared" si="10"/>
        <v>0.9995992641592597</v>
      </c>
      <c r="G55" s="2">
        <f t="shared" si="11"/>
        <v>1.4987969031703392E-3</v>
      </c>
    </row>
    <row r="56" spans="1:7" x14ac:dyDescent="0.3">
      <c r="G56" s="2"/>
    </row>
    <row r="57" spans="1:7" x14ac:dyDescent="0.3">
      <c r="G57" s="2"/>
    </row>
    <row r="58" spans="1:7" x14ac:dyDescent="0.3">
      <c r="G58" s="2"/>
    </row>
    <row r="59" spans="1:7" x14ac:dyDescent="0.3">
      <c r="A59" t="s">
        <v>34</v>
      </c>
      <c r="B59">
        <v>213642</v>
      </c>
      <c r="C59">
        <v>174013</v>
      </c>
      <c r="D59">
        <v>174044</v>
      </c>
      <c r="E59">
        <f t="shared" ref="E59:E81" si="12">B59/C59</f>
        <v>1.2277358588151459</v>
      </c>
      <c r="F59">
        <f t="shared" ref="F59:F81" si="13">B59/D59</f>
        <v>1.2275171795637885</v>
      </c>
      <c r="G59" s="2">
        <f t="shared" ref="G59:G80" si="14">(E59-F59)/F59</f>
        <v>1.7814760966127115E-4</v>
      </c>
    </row>
    <row r="60" spans="1:7" x14ac:dyDescent="0.3">
      <c r="A60" t="s">
        <v>35</v>
      </c>
      <c r="B60">
        <v>922204</v>
      </c>
      <c r="C60">
        <v>870767</v>
      </c>
      <c r="D60">
        <v>873152</v>
      </c>
      <c r="E60">
        <f t="shared" si="12"/>
        <v>1.059070911047387</v>
      </c>
      <c r="F60">
        <f t="shared" si="13"/>
        <v>1.0561780766693543</v>
      </c>
      <c r="G60" s="2">
        <f t="shared" si="14"/>
        <v>2.7389646139553505E-3</v>
      </c>
    </row>
    <row r="61" spans="1:7" x14ac:dyDescent="0.3">
      <c r="A61" t="s">
        <v>36</v>
      </c>
      <c r="B61">
        <v>307866</v>
      </c>
      <c r="C61">
        <v>171948</v>
      </c>
      <c r="D61">
        <v>172265</v>
      </c>
      <c r="E61">
        <f t="shared" si="12"/>
        <v>1.7904599064833555</v>
      </c>
      <c r="F61">
        <f t="shared" si="13"/>
        <v>1.787165123501582</v>
      </c>
      <c r="G61" s="2">
        <f t="shared" si="14"/>
        <v>1.8435806173959454E-3</v>
      </c>
    </row>
    <row r="62" spans="1:7" x14ac:dyDescent="0.3">
      <c r="A62" t="s">
        <v>37</v>
      </c>
      <c r="B62">
        <v>604900</v>
      </c>
      <c r="C62">
        <v>47697</v>
      </c>
      <c r="D62">
        <v>86767</v>
      </c>
      <c r="E62">
        <f t="shared" si="12"/>
        <v>12.682139337903852</v>
      </c>
      <c r="F62">
        <f t="shared" si="13"/>
        <v>6.9715444811967684</v>
      </c>
      <c r="G62" s="2">
        <f t="shared" si="14"/>
        <v>0.81912908568673093</v>
      </c>
    </row>
    <row r="63" spans="1:7" x14ac:dyDescent="0.3">
      <c r="A63" t="s">
        <v>38</v>
      </c>
      <c r="B63">
        <v>1049964</v>
      </c>
      <c r="C63">
        <v>292933</v>
      </c>
      <c r="D63">
        <v>330261</v>
      </c>
      <c r="E63">
        <f t="shared" si="12"/>
        <v>3.5843145019509581</v>
      </c>
      <c r="F63">
        <f t="shared" si="13"/>
        <v>3.1791946369689428</v>
      </c>
      <c r="G63" s="2">
        <f t="shared" si="14"/>
        <v>0.12742845633643188</v>
      </c>
    </row>
    <row r="64" spans="1:7" x14ac:dyDescent="0.3">
      <c r="A64" t="s">
        <v>39</v>
      </c>
      <c r="B64">
        <v>922204</v>
      </c>
      <c r="C64">
        <v>882815</v>
      </c>
      <c r="D64">
        <v>885335</v>
      </c>
      <c r="E64">
        <f t="shared" si="12"/>
        <v>1.0446175019681361</v>
      </c>
      <c r="F64">
        <f t="shared" si="13"/>
        <v>1.0416441234109122</v>
      </c>
      <c r="G64" s="2">
        <f t="shared" si="14"/>
        <v>2.854505190781894E-3</v>
      </c>
    </row>
    <row r="65" spans="1:7" x14ac:dyDescent="0.3">
      <c r="A65" t="s">
        <v>40</v>
      </c>
      <c r="B65">
        <v>307862</v>
      </c>
      <c r="C65">
        <v>265908</v>
      </c>
      <c r="D65">
        <v>266402</v>
      </c>
      <c r="E65">
        <f t="shared" si="12"/>
        <v>1.1577763737834139</v>
      </c>
      <c r="F65">
        <f t="shared" si="13"/>
        <v>1.1556294622412744</v>
      </c>
      <c r="G65" s="2">
        <f t="shared" si="14"/>
        <v>1.8577853994616253E-3</v>
      </c>
    </row>
    <row r="66" spans="1:7" x14ac:dyDescent="0.3">
      <c r="A66" t="s">
        <v>41</v>
      </c>
      <c r="B66">
        <v>434350</v>
      </c>
      <c r="C66">
        <v>342209</v>
      </c>
      <c r="D66">
        <v>342598</v>
      </c>
      <c r="E66">
        <f t="shared" si="12"/>
        <v>1.2692535847975945</v>
      </c>
      <c r="F66">
        <f t="shared" si="13"/>
        <v>1.2678124215552922</v>
      </c>
      <c r="G66" s="2">
        <f t="shared" si="14"/>
        <v>1.1367322308882392E-3</v>
      </c>
    </row>
    <row r="67" spans="1:7" x14ac:dyDescent="0.3">
      <c r="A67" t="s">
        <v>42</v>
      </c>
      <c r="B67">
        <v>307854</v>
      </c>
      <c r="C67">
        <v>287088</v>
      </c>
      <c r="D67">
        <v>287290</v>
      </c>
      <c r="E67">
        <f t="shared" si="12"/>
        <v>1.0723332218692527</v>
      </c>
      <c r="F67">
        <f t="shared" si="13"/>
        <v>1.0715792404887048</v>
      </c>
      <c r="G67" s="2">
        <f t="shared" si="14"/>
        <v>7.0361700941880896E-4</v>
      </c>
    </row>
    <row r="68" spans="1:7" x14ac:dyDescent="0.3">
      <c r="A68" t="s">
        <v>43</v>
      </c>
      <c r="B68">
        <v>124440</v>
      </c>
      <c r="C68">
        <v>53717</v>
      </c>
      <c r="D68">
        <v>53465</v>
      </c>
      <c r="E68">
        <f t="shared" si="12"/>
        <v>2.3165850661801666</v>
      </c>
      <c r="F68">
        <f t="shared" si="13"/>
        <v>2.3275039745627981</v>
      </c>
      <c r="G68" s="2">
        <f t="shared" si="14"/>
        <v>-4.6912523037399186E-3</v>
      </c>
    </row>
    <row r="69" spans="1:7" x14ac:dyDescent="0.3">
      <c r="A69" t="s">
        <v>44</v>
      </c>
      <c r="B69">
        <v>307864</v>
      </c>
      <c r="C69">
        <v>159655</v>
      </c>
      <c r="D69">
        <v>159387</v>
      </c>
      <c r="E69">
        <f t="shared" si="12"/>
        <v>1.9283079139394319</v>
      </c>
      <c r="F69">
        <f t="shared" si="13"/>
        <v>1.9315502519026018</v>
      </c>
      <c r="G69" s="2">
        <f t="shared" si="14"/>
        <v>-1.678619523347175E-3</v>
      </c>
    </row>
    <row r="70" spans="1:7" x14ac:dyDescent="0.3">
      <c r="A70" t="s">
        <v>45</v>
      </c>
      <c r="B70">
        <v>307874</v>
      </c>
      <c r="C70">
        <v>55289</v>
      </c>
      <c r="D70">
        <v>66895</v>
      </c>
      <c r="E70">
        <f t="shared" si="12"/>
        <v>5.5684494203186894</v>
      </c>
      <c r="F70">
        <f t="shared" si="13"/>
        <v>4.6023469616563268</v>
      </c>
      <c r="G70" s="2">
        <f t="shared" si="14"/>
        <v>0.20991517300005438</v>
      </c>
    </row>
    <row r="71" spans="1:7" x14ac:dyDescent="0.3">
      <c r="A71" t="s">
        <v>26</v>
      </c>
      <c r="B71">
        <v>1141094</v>
      </c>
      <c r="C71">
        <v>322908</v>
      </c>
      <c r="D71">
        <v>361566</v>
      </c>
      <c r="E71">
        <f t="shared" si="12"/>
        <v>3.533805294387256</v>
      </c>
      <c r="F71">
        <f t="shared" si="13"/>
        <v>3.1559770553647191</v>
      </c>
      <c r="G71" s="2">
        <f t="shared" si="14"/>
        <v>0.11971830985915498</v>
      </c>
    </row>
    <row r="72" spans="1:7" x14ac:dyDescent="0.3">
      <c r="A72" t="s">
        <v>46</v>
      </c>
      <c r="B72">
        <v>214418</v>
      </c>
      <c r="C72">
        <v>193024</v>
      </c>
      <c r="D72">
        <v>193117</v>
      </c>
      <c r="E72">
        <f t="shared" si="12"/>
        <v>1.1108359582228118</v>
      </c>
      <c r="F72">
        <f t="shared" si="13"/>
        <v>1.110301009232745</v>
      </c>
      <c r="G72" s="2">
        <f t="shared" si="14"/>
        <v>4.8180537135281311E-4</v>
      </c>
    </row>
    <row r="73" spans="1:7" x14ac:dyDescent="0.3">
      <c r="A73" t="s">
        <v>47</v>
      </c>
      <c r="B73">
        <v>307870</v>
      </c>
      <c r="C73">
        <v>276330</v>
      </c>
      <c r="D73">
        <v>276875</v>
      </c>
      <c r="E73">
        <f t="shared" si="12"/>
        <v>1.1141388919046069</v>
      </c>
      <c r="F73">
        <f t="shared" si="13"/>
        <v>1.1119458239277653</v>
      </c>
      <c r="G73" s="2">
        <f t="shared" si="14"/>
        <v>1.9722795208627609E-3</v>
      </c>
    </row>
    <row r="74" spans="1:7" x14ac:dyDescent="0.3">
      <c r="A74" t="s">
        <v>48</v>
      </c>
      <c r="B74">
        <v>307874</v>
      </c>
      <c r="C74">
        <v>289033</v>
      </c>
      <c r="D74">
        <v>289347</v>
      </c>
      <c r="E74">
        <f t="shared" si="12"/>
        <v>1.0651863282047378</v>
      </c>
      <c r="F74">
        <f t="shared" si="13"/>
        <v>1.0640303856615068</v>
      </c>
      <c r="G74" s="2">
        <f t="shared" si="14"/>
        <v>1.086381139869787E-3</v>
      </c>
    </row>
    <row r="75" spans="1:7" x14ac:dyDescent="0.3">
      <c r="A75" t="s">
        <v>49</v>
      </c>
      <c r="B75">
        <v>307866</v>
      </c>
      <c r="C75">
        <v>153959</v>
      </c>
      <c r="D75">
        <v>154103</v>
      </c>
      <c r="E75">
        <f t="shared" si="12"/>
        <v>1.9996622477412818</v>
      </c>
      <c r="F75">
        <f t="shared" si="13"/>
        <v>1.9977936834454877</v>
      </c>
      <c r="G75" s="2">
        <f t="shared" si="14"/>
        <v>9.3531394721974503E-4</v>
      </c>
    </row>
    <row r="76" spans="1:7" x14ac:dyDescent="0.3">
      <c r="A76" t="s">
        <v>50</v>
      </c>
      <c r="B76">
        <v>307870</v>
      </c>
      <c r="C76">
        <v>220171</v>
      </c>
      <c r="D76">
        <v>220161</v>
      </c>
      <c r="E76">
        <f t="shared" si="12"/>
        <v>1.3983222131888395</v>
      </c>
      <c r="F76">
        <f t="shared" si="13"/>
        <v>1.398385726809017</v>
      </c>
      <c r="G76" s="2">
        <f t="shared" si="14"/>
        <v>-4.5419242316178733E-5</v>
      </c>
    </row>
    <row r="77" spans="1:7" x14ac:dyDescent="0.3">
      <c r="A77" t="s">
        <v>51</v>
      </c>
      <c r="B77">
        <v>968214</v>
      </c>
      <c r="C77">
        <v>314656</v>
      </c>
      <c r="D77">
        <v>339131</v>
      </c>
      <c r="E77">
        <f t="shared" si="12"/>
        <v>3.0770555781551918</v>
      </c>
      <c r="F77">
        <f t="shared" si="13"/>
        <v>2.854985241691264</v>
      </c>
      <c r="G77" s="2">
        <f t="shared" si="14"/>
        <v>7.7783357062951267E-2</v>
      </c>
    </row>
    <row r="78" spans="1:7" x14ac:dyDescent="0.3">
      <c r="A78" t="s">
        <v>52</v>
      </c>
      <c r="B78">
        <v>307866</v>
      </c>
      <c r="C78">
        <v>257883</v>
      </c>
      <c r="D78">
        <v>258159</v>
      </c>
      <c r="E78">
        <f t="shared" si="12"/>
        <v>1.1938204534614534</v>
      </c>
      <c r="F78">
        <f t="shared" si="13"/>
        <v>1.1925441297804842</v>
      </c>
      <c r="G78" s="2">
        <f t="shared" si="14"/>
        <v>1.0702527890553879E-3</v>
      </c>
    </row>
    <row r="79" spans="1:7" x14ac:dyDescent="0.3">
      <c r="A79" t="s">
        <v>53</v>
      </c>
      <c r="B79">
        <v>307866</v>
      </c>
      <c r="C79">
        <v>212599</v>
      </c>
      <c r="D79">
        <v>213025</v>
      </c>
      <c r="E79">
        <f t="shared" si="12"/>
        <v>1.4481065291934581</v>
      </c>
      <c r="F79">
        <f t="shared" si="13"/>
        <v>1.4452106560262881</v>
      </c>
      <c r="G79" s="2">
        <f t="shared" si="14"/>
        <v>2.0037723601709439E-3</v>
      </c>
    </row>
    <row r="80" spans="1:7" x14ac:dyDescent="0.3">
      <c r="A80" t="s">
        <v>54</v>
      </c>
      <c r="B80">
        <v>307870</v>
      </c>
      <c r="C80">
        <v>233333</v>
      </c>
      <c r="D80">
        <v>233395</v>
      </c>
      <c r="E80">
        <f t="shared" si="12"/>
        <v>1.3194447420639173</v>
      </c>
      <c r="F80">
        <f t="shared" si="13"/>
        <v>1.3190942393795926</v>
      </c>
      <c r="G80" s="2">
        <f t="shared" si="14"/>
        <v>2.6571466530665326E-4</v>
      </c>
    </row>
    <row r="81" spans="1:7" x14ac:dyDescent="0.3">
      <c r="A81" t="s">
        <v>55</v>
      </c>
      <c r="B81">
        <v>307870</v>
      </c>
      <c r="C81">
        <v>250788</v>
      </c>
      <c r="D81">
        <v>250878</v>
      </c>
      <c r="E81">
        <f t="shared" si="12"/>
        <v>1.2276105714786991</v>
      </c>
      <c r="F81">
        <f t="shared" si="13"/>
        <v>1.2271701783336921</v>
      </c>
      <c r="G81" s="2">
        <f t="shared" ref="G81:G94" si="15">(E81-F81)/F81</f>
        <v>3.5886884539923855E-4</v>
      </c>
    </row>
    <row r="82" spans="1:7" x14ac:dyDescent="0.3">
      <c r="G82" s="2"/>
    </row>
    <row r="83" spans="1:7" x14ac:dyDescent="0.3">
      <c r="G83" s="2"/>
    </row>
    <row r="84" spans="1:7" x14ac:dyDescent="0.3">
      <c r="G84" s="2"/>
    </row>
    <row r="85" spans="1:7" x14ac:dyDescent="0.3">
      <c r="A85" t="s">
        <v>56</v>
      </c>
      <c r="B85">
        <v>75000054</v>
      </c>
      <c r="C85">
        <v>1102</v>
      </c>
      <c r="D85">
        <v>9375276</v>
      </c>
      <c r="E85">
        <f>B85/C85</f>
        <v>68058.125226860255</v>
      </c>
      <c r="F85">
        <f>B85/D85</f>
        <v>7.9997702467639353</v>
      </c>
      <c r="G85" s="2">
        <f t="shared" si="15"/>
        <v>8506.509981851179</v>
      </c>
    </row>
    <row r="86" spans="1:7" x14ac:dyDescent="0.3">
      <c r="A86" t="s">
        <v>57</v>
      </c>
      <c r="B86">
        <v>75000054</v>
      </c>
      <c r="C86">
        <v>4397936</v>
      </c>
      <c r="D86">
        <v>10312779</v>
      </c>
      <c r="E86">
        <f t="shared" ref="E86:E94" si="16">B86/C86</f>
        <v>17.053466444259307</v>
      </c>
      <c r="F86">
        <f t="shared" ref="F86:F94" si="17">B86/D86</f>
        <v>7.2725357539417841</v>
      </c>
      <c r="G86" s="2">
        <f t="shared" si="15"/>
        <v>1.3449133866431888</v>
      </c>
    </row>
    <row r="87" spans="1:7" x14ac:dyDescent="0.3">
      <c r="A87" t="s">
        <v>58</v>
      </c>
      <c r="B87">
        <v>75000054</v>
      </c>
      <c r="C87">
        <v>8644179</v>
      </c>
      <c r="D87">
        <v>12187782</v>
      </c>
      <c r="E87">
        <f t="shared" si="16"/>
        <v>8.6763652164074809</v>
      </c>
      <c r="F87">
        <f t="shared" si="17"/>
        <v>6.153708197274943</v>
      </c>
      <c r="G87" s="2">
        <f t="shared" si="15"/>
        <v>0.40994095564194127</v>
      </c>
    </row>
    <row r="88" spans="1:7" x14ac:dyDescent="0.3">
      <c r="A88" t="s">
        <v>59</v>
      </c>
      <c r="B88">
        <v>75000054</v>
      </c>
      <c r="C88">
        <v>12720913</v>
      </c>
      <c r="D88">
        <v>15000282</v>
      </c>
      <c r="E88">
        <f t="shared" si="16"/>
        <v>5.8958074785984307</v>
      </c>
      <c r="F88">
        <f t="shared" si="17"/>
        <v>4.9999096016994882</v>
      </c>
      <c r="G88" s="2">
        <f t="shared" si="15"/>
        <v>0.17918281494417887</v>
      </c>
    </row>
    <row r="89" spans="1:7" x14ac:dyDescent="0.3">
      <c r="A89" t="s">
        <v>60</v>
      </c>
      <c r="B89">
        <v>75000054</v>
      </c>
      <c r="C89">
        <v>16603761</v>
      </c>
      <c r="D89">
        <v>17812783</v>
      </c>
      <c r="E89">
        <f t="shared" si="16"/>
        <v>4.5170521305383762</v>
      </c>
      <c r="F89">
        <f t="shared" si="17"/>
        <v>4.2104624527228562</v>
      </c>
      <c r="G89" s="2">
        <f t="shared" si="15"/>
        <v>7.2816152918606838E-2</v>
      </c>
    </row>
    <row r="90" spans="1:7" x14ac:dyDescent="0.3">
      <c r="A90" t="s">
        <v>61</v>
      </c>
      <c r="B90">
        <v>75000054</v>
      </c>
      <c r="C90">
        <v>20260138</v>
      </c>
      <c r="D90">
        <v>21562783</v>
      </c>
      <c r="E90">
        <f t="shared" si="16"/>
        <v>3.7018530673384356</v>
      </c>
      <c r="F90">
        <f t="shared" si="17"/>
        <v>3.4782177235656455</v>
      </c>
      <c r="G90" s="2">
        <f t="shared" si="15"/>
        <v>6.42959588922839E-2</v>
      </c>
    </row>
    <row r="91" spans="1:7" x14ac:dyDescent="0.3">
      <c r="A91" t="s">
        <v>62</v>
      </c>
      <c r="B91">
        <v>75000054</v>
      </c>
      <c r="C91">
        <v>23644177</v>
      </c>
      <c r="D91">
        <v>25312783</v>
      </c>
      <c r="E91">
        <f t="shared" si="16"/>
        <v>3.1720306441624082</v>
      </c>
      <c r="F91">
        <f t="shared" si="17"/>
        <v>2.9629319699852839</v>
      </c>
      <c r="G91" s="2">
        <f t="shared" si="15"/>
        <v>7.0571540722267373E-2</v>
      </c>
    </row>
    <row r="92" spans="1:7" x14ac:dyDescent="0.3">
      <c r="A92" t="s">
        <v>63</v>
      </c>
      <c r="B92">
        <v>75000054</v>
      </c>
      <c r="C92">
        <v>26686471</v>
      </c>
      <c r="D92">
        <v>28125287</v>
      </c>
      <c r="E92">
        <f t="shared" si="16"/>
        <v>2.8104148352923848</v>
      </c>
      <c r="F92">
        <f t="shared" si="17"/>
        <v>2.6666413750729014</v>
      </c>
      <c r="G92" s="2">
        <f t="shared" si="15"/>
        <v>5.391555893621159E-2</v>
      </c>
    </row>
    <row r="93" spans="1:7" x14ac:dyDescent="0.3">
      <c r="A93" t="s">
        <v>64</v>
      </c>
      <c r="B93">
        <v>75000054</v>
      </c>
      <c r="C93">
        <v>29269178</v>
      </c>
      <c r="D93">
        <v>30937786</v>
      </c>
      <c r="E93">
        <f t="shared" si="16"/>
        <v>2.5624243359345451</v>
      </c>
      <c r="F93">
        <f t="shared" si="17"/>
        <v>2.4242217591135966</v>
      </c>
      <c r="G93" s="2">
        <f t="shared" si="15"/>
        <v>5.7009048904618984E-2</v>
      </c>
    </row>
    <row r="94" spans="1:7" x14ac:dyDescent="0.3">
      <c r="A94" t="s">
        <v>65</v>
      </c>
      <c r="B94">
        <v>75000054</v>
      </c>
      <c r="C94">
        <v>31144182</v>
      </c>
      <c r="D94">
        <v>32812790</v>
      </c>
      <c r="E94">
        <f t="shared" si="16"/>
        <v>2.4081561686224413</v>
      </c>
      <c r="F94">
        <f t="shared" si="17"/>
        <v>2.2856957302320224</v>
      </c>
      <c r="G94" s="2">
        <f t="shared" si="15"/>
        <v>5.3576876734152117E-2</v>
      </c>
    </row>
    <row r="96" spans="1:7" x14ac:dyDescent="0.3">
      <c r="A96" t="s">
        <v>56</v>
      </c>
      <c r="B96">
        <v>75000054</v>
      </c>
      <c r="C96">
        <v>2000000</v>
      </c>
      <c r="D96">
        <v>9375276</v>
      </c>
      <c r="E96">
        <f>B96/C96</f>
        <v>37.500027000000003</v>
      </c>
      <c r="F96">
        <f>B96/D96</f>
        <v>7.9997702467639353</v>
      </c>
      <c r="G96" s="2">
        <f t="shared" ref="G96:G105" si="18">(E96-F96)/F96</f>
        <v>3.6876380000000002</v>
      </c>
    </row>
    <row r="97" spans="1:7" x14ac:dyDescent="0.3">
      <c r="A97" t="s">
        <v>57</v>
      </c>
      <c r="B97">
        <v>75000054</v>
      </c>
      <c r="C97">
        <v>4397936</v>
      </c>
      <c r="D97">
        <v>10312779</v>
      </c>
      <c r="E97">
        <f t="shared" ref="E97:E105" si="19">B97/C97</f>
        <v>17.053466444259307</v>
      </c>
      <c r="F97">
        <f t="shared" ref="F97:F105" si="20">B97/D97</f>
        <v>7.2725357539417841</v>
      </c>
      <c r="G97" s="2">
        <f t="shared" si="18"/>
        <v>1.3449133866431888</v>
      </c>
    </row>
    <row r="98" spans="1:7" x14ac:dyDescent="0.3">
      <c r="A98" t="s">
        <v>58</v>
      </c>
      <c r="B98">
        <v>75000054</v>
      </c>
      <c r="C98">
        <v>8644179</v>
      </c>
      <c r="D98">
        <v>12187782</v>
      </c>
      <c r="E98">
        <f t="shared" si="19"/>
        <v>8.6763652164074809</v>
      </c>
      <c r="F98">
        <f t="shared" si="20"/>
        <v>6.153708197274943</v>
      </c>
      <c r="G98" s="2">
        <f t="shared" si="18"/>
        <v>0.40994095564194127</v>
      </c>
    </row>
    <row r="99" spans="1:7" x14ac:dyDescent="0.3">
      <c r="A99" t="s">
        <v>59</v>
      </c>
      <c r="B99">
        <v>75000054</v>
      </c>
      <c r="C99">
        <v>12720913</v>
      </c>
      <c r="D99">
        <v>15000282</v>
      </c>
      <c r="E99">
        <f t="shared" si="19"/>
        <v>5.8958074785984307</v>
      </c>
      <c r="F99">
        <f t="shared" si="20"/>
        <v>4.9999096016994882</v>
      </c>
      <c r="G99" s="2">
        <f t="shared" si="18"/>
        <v>0.17918281494417887</v>
      </c>
    </row>
    <row r="100" spans="1:7" x14ac:dyDescent="0.3">
      <c r="A100" t="s">
        <v>60</v>
      </c>
      <c r="B100">
        <v>75000054</v>
      </c>
      <c r="C100">
        <v>16603761</v>
      </c>
      <c r="D100">
        <v>17812783</v>
      </c>
      <c r="E100">
        <f t="shared" si="19"/>
        <v>4.5170521305383762</v>
      </c>
      <c r="F100">
        <f t="shared" si="20"/>
        <v>4.2104624527228562</v>
      </c>
      <c r="G100" s="2">
        <f t="shared" si="18"/>
        <v>7.2816152918606838E-2</v>
      </c>
    </row>
    <row r="101" spans="1:7" x14ac:dyDescent="0.3">
      <c r="A101" t="s">
        <v>61</v>
      </c>
      <c r="B101">
        <v>75000054</v>
      </c>
      <c r="C101">
        <v>20260138</v>
      </c>
      <c r="D101">
        <v>21562783</v>
      </c>
      <c r="E101">
        <f t="shared" si="19"/>
        <v>3.7018530673384356</v>
      </c>
      <c r="F101">
        <f t="shared" si="20"/>
        <v>3.4782177235656455</v>
      </c>
      <c r="G101" s="2">
        <f t="shared" si="18"/>
        <v>6.42959588922839E-2</v>
      </c>
    </row>
    <row r="102" spans="1:7" x14ac:dyDescent="0.3">
      <c r="A102" t="s">
        <v>62</v>
      </c>
      <c r="B102">
        <v>75000054</v>
      </c>
      <c r="C102">
        <v>23644177</v>
      </c>
      <c r="D102">
        <v>25312783</v>
      </c>
      <c r="E102">
        <f t="shared" si="19"/>
        <v>3.1720306441624082</v>
      </c>
      <c r="F102">
        <f t="shared" si="20"/>
        <v>2.9629319699852839</v>
      </c>
      <c r="G102" s="2">
        <f t="shared" si="18"/>
        <v>7.0571540722267373E-2</v>
      </c>
    </row>
    <row r="103" spans="1:7" x14ac:dyDescent="0.3">
      <c r="A103" t="s">
        <v>63</v>
      </c>
      <c r="B103">
        <v>75000054</v>
      </c>
      <c r="C103">
        <v>26686471</v>
      </c>
      <c r="D103">
        <v>28125287</v>
      </c>
      <c r="E103">
        <f t="shared" si="19"/>
        <v>2.8104148352923848</v>
      </c>
      <c r="F103">
        <f t="shared" si="20"/>
        <v>2.6666413750729014</v>
      </c>
      <c r="G103" s="2">
        <f t="shared" si="18"/>
        <v>5.391555893621159E-2</v>
      </c>
    </row>
    <row r="104" spans="1:7" x14ac:dyDescent="0.3">
      <c r="A104" t="s">
        <v>64</v>
      </c>
      <c r="B104">
        <v>75000054</v>
      </c>
      <c r="C104">
        <v>29269178</v>
      </c>
      <c r="D104">
        <v>30937786</v>
      </c>
      <c r="E104">
        <f t="shared" si="19"/>
        <v>2.5624243359345451</v>
      </c>
      <c r="F104">
        <f t="shared" si="20"/>
        <v>2.4242217591135966</v>
      </c>
      <c r="G104" s="2">
        <f t="shared" si="18"/>
        <v>5.7009048904618984E-2</v>
      </c>
    </row>
    <row r="105" spans="1:7" x14ac:dyDescent="0.3">
      <c r="A105" t="s">
        <v>65</v>
      </c>
      <c r="B105">
        <v>75000054</v>
      </c>
      <c r="C105">
        <v>31144182</v>
      </c>
      <c r="D105">
        <v>32812790</v>
      </c>
      <c r="E105">
        <f t="shared" si="19"/>
        <v>2.4081561686224413</v>
      </c>
      <c r="F105">
        <f t="shared" si="20"/>
        <v>2.2856957302320224</v>
      </c>
      <c r="G105" s="2">
        <f t="shared" si="18"/>
        <v>5.3576876734152117E-2</v>
      </c>
    </row>
    <row r="106" spans="1:7" x14ac:dyDescent="0.3">
      <c r="G106" s="2"/>
    </row>
    <row r="107" spans="1:7" x14ac:dyDescent="0.3">
      <c r="G107" s="2"/>
    </row>
    <row r="108" spans="1:7" x14ac:dyDescent="0.3">
      <c r="G108" s="2"/>
    </row>
    <row r="109" spans="1:7" x14ac:dyDescent="0.3">
      <c r="G109" s="2"/>
    </row>
    <row r="110" spans="1:7" x14ac:dyDescent="0.3">
      <c r="G110" s="2"/>
    </row>
    <row r="111" spans="1:7" x14ac:dyDescent="0.3">
      <c r="G111" s="2"/>
    </row>
    <row r="112" spans="1:7" x14ac:dyDescent="0.3">
      <c r="G112" s="2"/>
    </row>
    <row r="113" spans="1:28" x14ac:dyDescent="0.3">
      <c r="G113" s="2"/>
    </row>
    <row r="114" spans="1:28" x14ac:dyDescent="0.3">
      <c r="G114" s="2"/>
    </row>
    <row r="115" spans="1:28" x14ac:dyDescent="0.3">
      <c r="G115" s="2"/>
    </row>
    <row r="116" spans="1:28" x14ac:dyDescent="0.3">
      <c r="G116" s="2"/>
    </row>
    <row r="117" spans="1:28" x14ac:dyDescent="0.3">
      <c r="G117" s="2"/>
    </row>
    <row r="118" spans="1:28" x14ac:dyDescent="0.3">
      <c r="G118" s="2"/>
    </row>
    <row r="119" spans="1:28" x14ac:dyDescent="0.3">
      <c r="G119" s="2"/>
    </row>
    <row r="120" spans="1:28" x14ac:dyDescent="0.3">
      <c r="G120" s="2"/>
    </row>
    <row r="121" spans="1:28" x14ac:dyDescent="0.3">
      <c r="G121" s="2"/>
    </row>
    <row r="126" spans="1:28" x14ac:dyDescent="0.3">
      <c r="A126" t="s">
        <v>56</v>
      </c>
      <c r="B126">
        <v>2000</v>
      </c>
      <c r="C126">
        <v>1996</v>
      </c>
      <c r="D126">
        <v>1996</v>
      </c>
      <c r="E126">
        <v>1996</v>
      </c>
      <c r="F126">
        <v>1989</v>
      </c>
      <c r="G126">
        <v>2010</v>
      </c>
      <c r="H126">
        <v>2004</v>
      </c>
      <c r="I126">
        <v>1987</v>
      </c>
      <c r="J126">
        <v>1995</v>
      </c>
      <c r="K126">
        <v>1986</v>
      </c>
      <c r="L126">
        <f>AVERAGE(B126:K126)</f>
        <v>1995.9</v>
      </c>
      <c r="M126">
        <v>2047</v>
      </c>
      <c r="N126">
        <v>2026</v>
      </c>
      <c r="O126">
        <v>2030</v>
      </c>
      <c r="P126">
        <v>2034</v>
      </c>
      <c r="Q126">
        <v>2031</v>
      </c>
      <c r="R126">
        <v>2027</v>
      </c>
      <c r="S126">
        <v>2032</v>
      </c>
      <c r="T126">
        <v>2024</v>
      </c>
      <c r="U126">
        <v>2029</v>
      </c>
      <c r="V126">
        <v>2046</v>
      </c>
      <c r="W126">
        <f>AVERAGE(M126:V126)</f>
        <v>2032.6</v>
      </c>
      <c r="X126">
        <f>B96/L126</f>
        <v>37577.059972944531</v>
      </c>
      <c r="Y126">
        <f>B96/W126</f>
        <v>36898.580143658372</v>
      </c>
      <c r="Z126">
        <f>AVERAGE(X126:X135)</f>
        <v>28148.673041536298</v>
      </c>
      <c r="AA126">
        <f>AVERAGE(Y126:Y135)</f>
        <v>33156.911919712424</v>
      </c>
      <c r="AB126">
        <f>(AA126-Z126)/Z126</f>
        <v>0.17792095814910874</v>
      </c>
    </row>
    <row r="127" spans="1:28" x14ac:dyDescent="0.3">
      <c r="A127" t="s">
        <v>57</v>
      </c>
      <c r="B127">
        <v>2184</v>
      </c>
      <c r="C127">
        <v>2191</v>
      </c>
      <c r="D127">
        <v>2189</v>
      </c>
      <c r="E127">
        <v>2191</v>
      </c>
      <c r="F127">
        <v>2173</v>
      </c>
      <c r="G127">
        <v>2189</v>
      </c>
      <c r="H127">
        <v>2182</v>
      </c>
      <c r="I127">
        <v>2185</v>
      </c>
      <c r="J127">
        <v>2181</v>
      </c>
      <c r="K127">
        <v>2193</v>
      </c>
      <c r="L127">
        <f t="shared" ref="L127:L135" si="21">AVERAGE(B127:K127)</f>
        <v>2185.8000000000002</v>
      </c>
      <c r="M127">
        <v>2119</v>
      </c>
      <c r="N127">
        <v>2123</v>
      </c>
      <c r="O127">
        <v>2110</v>
      </c>
      <c r="P127">
        <v>2106</v>
      </c>
      <c r="Q127">
        <v>2112</v>
      </c>
      <c r="R127">
        <v>2106</v>
      </c>
      <c r="S127">
        <v>2111</v>
      </c>
      <c r="T127">
        <v>2124</v>
      </c>
      <c r="U127">
        <v>2127</v>
      </c>
      <c r="V127">
        <v>2130</v>
      </c>
      <c r="W127">
        <f t="shared" ref="W127:W135" si="22">AVERAGE(M127:V127)</f>
        <v>2116.8000000000002</v>
      </c>
      <c r="X127">
        <f t="shared" ref="X127:X135" si="23">B97/L127</f>
        <v>34312.404611583857</v>
      </c>
      <c r="Y127">
        <f t="shared" ref="Y127:Y135" si="24">B97/W127</f>
        <v>35430.86451247165</v>
      </c>
    </row>
    <row r="128" spans="1:28" x14ac:dyDescent="0.3">
      <c r="A128" t="s">
        <v>58</v>
      </c>
      <c r="B128">
        <v>2328</v>
      </c>
      <c r="C128">
        <v>2342</v>
      </c>
      <c r="D128">
        <v>2337</v>
      </c>
      <c r="E128">
        <v>2348</v>
      </c>
      <c r="F128">
        <v>2329</v>
      </c>
      <c r="G128">
        <v>2351</v>
      </c>
      <c r="H128">
        <v>2342</v>
      </c>
      <c r="I128">
        <v>2331</v>
      </c>
      <c r="J128">
        <v>2332</v>
      </c>
      <c r="K128">
        <v>2341</v>
      </c>
      <c r="L128">
        <f t="shared" si="21"/>
        <v>2338.1</v>
      </c>
      <c r="M128">
        <v>2098</v>
      </c>
      <c r="N128">
        <v>2120</v>
      </c>
      <c r="O128">
        <v>2096</v>
      </c>
      <c r="P128">
        <v>2086</v>
      </c>
      <c r="Q128">
        <v>2108</v>
      </c>
      <c r="R128">
        <v>2094</v>
      </c>
      <c r="S128">
        <v>2094</v>
      </c>
      <c r="T128">
        <v>2089</v>
      </c>
      <c r="U128">
        <v>2082</v>
      </c>
      <c r="V128">
        <v>2097</v>
      </c>
      <c r="W128">
        <f t="shared" si="22"/>
        <v>2096.4</v>
      </c>
      <c r="X128">
        <f t="shared" si="23"/>
        <v>32077.350840425988</v>
      </c>
      <c r="Y128">
        <f t="shared" si="24"/>
        <v>35775.6410990269</v>
      </c>
    </row>
    <row r="129" spans="1:25" x14ac:dyDescent="0.3">
      <c r="A129" t="s">
        <v>59</v>
      </c>
      <c r="B129">
        <v>2498</v>
      </c>
      <c r="C129">
        <v>2505</v>
      </c>
      <c r="D129">
        <v>2506</v>
      </c>
      <c r="E129">
        <v>2521</v>
      </c>
      <c r="F129">
        <v>2501</v>
      </c>
      <c r="G129">
        <v>2525</v>
      </c>
      <c r="H129">
        <v>2508</v>
      </c>
      <c r="I129">
        <v>2501</v>
      </c>
      <c r="J129">
        <v>2500</v>
      </c>
      <c r="K129">
        <v>2557</v>
      </c>
      <c r="L129">
        <f t="shared" si="21"/>
        <v>2512.1999999999998</v>
      </c>
      <c r="M129">
        <v>2163</v>
      </c>
      <c r="N129">
        <v>2150</v>
      </c>
      <c r="O129">
        <v>2157</v>
      </c>
      <c r="P129">
        <v>2138</v>
      </c>
      <c r="Q129">
        <v>2148</v>
      </c>
      <c r="R129">
        <v>2148</v>
      </c>
      <c r="S129">
        <v>2153</v>
      </c>
      <c r="T129">
        <v>2151</v>
      </c>
      <c r="U129">
        <v>2146</v>
      </c>
      <c r="V129">
        <v>2154</v>
      </c>
      <c r="W129">
        <f t="shared" si="22"/>
        <v>2150.8000000000002</v>
      </c>
      <c r="X129">
        <f t="shared" si="23"/>
        <v>29854.332457606881</v>
      </c>
      <c r="Y129">
        <f t="shared" si="24"/>
        <v>34870.770875953131</v>
      </c>
    </row>
    <row r="130" spans="1:25" x14ac:dyDescent="0.3">
      <c r="A130" t="s">
        <v>60</v>
      </c>
      <c r="B130">
        <v>2671</v>
      </c>
      <c r="C130">
        <v>2672</v>
      </c>
      <c r="D130">
        <v>2670</v>
      </c>
      <c r="E130">
        <v>2681</v>
      </c>
      <c r="F130">
        <v>2666</v>
      </c>
      <c r="G130">
        <v>2694</v>
      </c>
      <c r="H130">
        <v>2695</v>
      </c>
      <c r="I130">
        <v>2669</v>
      </c>
      <c r="J130">
        <v>2673</v>
      </c>
      <c r="K130">
        <v>2748</v>
      </c>
      <c r="L130">
        <f t="shared" si="21"/>
        <v>2683.9</v>
      </c>
      <c r="M130">
        <v>2232</v>
      </c>
      <c r="N130">
        <v>2229</v>
      </c>
      <c r="O130">
        <v>2223</v>
      </c>
      <c r="P130">
        <v>2206</v>
      </c>
      <c r="Q130">
        <v>2206</v>
      </c>
      <c r="R130">
        <v>2208</v>
      </c>
      <c r="S130">
        <v>2214</v>
      </c>
      <c r="T130">
        <v>2203</v>
      </c>
      <c r="U130">
        <v>2208</v>
      </c>
      <c r="V130">
        <v>2220</v>
      </c>
      <c r="W130">
        <f t="shared" si="22"/>
        <v>2214.9</v>
      </c>
      <c r="X130">
        <f t="shared" si="23"/>
        <v>27944.429375163007</v>
      </c>
      <c r="Y130">
        <f t="shared" si="24"/>
        <v>33861.598266287416</v>
      </c>
    </row>
    <row r="131" spans="1:25" x14ac:dyDescent="0.3">
      <c r="A131" t="s">
        <v>61</v>
      </c>
      <c r="B131">
        <v>2835</v>
      </c>
      <c r="C131">
        <v>2842</v>
      </c>
      <c r="D131">
        <v>2845</v>
      </c>
      <c r="E131">
        <v>2856</v>
      </c>
      <c r="F131">
        <v>2838</v>
      </c>
      <c r="G131">
        <v>2873</v>
      </c>
      <c r="H131">
        <v>2855</v>
      </c>
      <c r="I131">
        <v>2836</v>
      </c>
      <c r="J131">
        <v>2841</v>
      </c>
      <c r="K131">
        <v>2897</v>
      </c>
      <c r="L131">
        <f t="shared" si="21"/>
        <v>2851.8</v>
      </c>
      <c r="M131">
        <v>2311</v>
      </c>
      <c r="N131">
        <v>2286</v>
      </c>
      <c r="O131">
        <v>2291</v>
      </c>
      <c r="P131">
        <v>2285</v>
      </c>
      <c r="Q131">
        <v>2287</v>
      </c>
      <c r="R131">
        <v>2291</v>
      </c>
      <c r="S131">
        <v>2432</v>
      </c>
      <c r="T131">
        <v>2289</v>
      </c>
      <c r="U131">
        <v>2289</v>
      </c>
      <c r="V131">
        <v>2296</v>
      </c>
      <c r="W131">
        <f t="shared" si="22"/>
        <v>2305.6999999999998</v>
      </c>
      <c r="X131">
        <f t="shared" si="23"/>
        <v>26299.198401009886</v>
      </c>
      <c r="Y131">
        <f t="shared" si="24"/>
        <v>32528.105998178431</v>
      </c>
    </row>
    <row r="132" spans="1:25" x14ac:dyDescent="0.3">
      <c r="A132" t="s">
        <v>62</v>
      </c>
      <c r="B132">
        <v>3002</v>
      </c>
      <c r="C132">
        <v>3007</v>
      </c>
      <c r="D132">
        <v>3001</v>
      </c>
      <c r="E132">
        <v>3019</v>
      </c>
      <c r="F132">
        <v>3010</v>
      </c>
      <c r="G132">
        <v>3067</v>
      </c>
      <c r="H132">
        <v>3020</v>
      </c>
      <c r="I132">
        <v>3010</v>
      </c>
      <c r="J132">
        <v>3001</v>
      </c>
      <c r="K132">
        <v>3021</v>
      </c>
      <c r="L132">
        <f t="shared" si="21"/>
        <v>3015.8</v>
      </c>
      <c r="M132">
        <v>2409</v>
      </c>
      <c r="N132">
        <v>2371</v>
      </c>
      <c r="O132">
        <v>2379</v>
      </c>
      <c r="P132">
        <v>2358</v>
      </c>
      <c r="Q132">
        <v>2362</v>
      </c>
      <c r="R132">
        <v>2363</v>
      </c>
      <c r="S132">
        <v>2369</v>
      </c>
      <c r="T132">
        <v>2367</v>
      </c>
      <c r="U132">
        <v>2364</v>
      </c>
      <c r="V132">
        <v>2381</v>
      </c>
      <c r="W132">
        <f t="shared" si="22"/>
        <v>2372.3000000000002</v>
      </c>
      <c r="X132">
        <f t="shared" si="23"/>
        <v>24869.041050467535</v>
      </c>
      <c r="Y132">
        <f t="shared" si="24"/>
        <v>31614.91126754626</v>
      </c>
    </row>
    <row r="133" spans="1:25" x14ac:dyDescent="0.3">
      <c r="A133" t="s">
        <v>63</v>
      </c>
      <c r="B133">
        <v>3142</v>
      </c>
      <c r="C133">
        <v>3150</v>
      </c>
      <c r="D133">
        <v>3138</v>
      </c>
      <c r="E133">
        <v>3165</v>
      </c>
      <c r="F133">
        <v>3147</v>
      </c>
      <c r="G133">
        <v>3253</v>
      </c>
      <c r="H133">
        <v>3164</v>
      </c>
      <c r="I133">
        <v>3135</v>
      </c>
      <c r="J133">
        <v>3142</v>
      </c>
      <c r="K133">
        <v>3155</v>
      </c>
      <c r="L133">
        <f t="shared" si="21"/>
        <v>3159.1</v>
      </c>
      <c r="M133">
        <v>2462</v>
      </c>
      <c r="N133">
        <v>2422</v>
      </c>
      <c r="O133">
        <v>2440</v>
      </c>
      <c r="P133">
        <v>2416</v>
      </c>
      <c r="Q133">
        <v>2431</v>
      </c>
      <c r="R133">
        <v>2423</v>
      </c>
      <c r="S133">
        <v>2426</v>
      </c>
      <c r="T133">
        <v>2429</v>
      </c>
      <c r="U133">
        <v>2416</v>
      </c>
      <c r="V133">
        <v>2436</v>
      </c>
      <c r="W133">
        <f t="shared" si="22"/>
        <v>2430.1</v>
      </c>
      <c r="X133">
        <f t="shared" si="23"/>
        <v>23740.955968472033</v>
      </c>
      <c r="Y133">
        <f t="shared" si="24"/>
        <v>30862.94967285297</v>
      </c>
    </row>
    <row r="134" spans="1:25" x14ac:dyDescent="0.3">
      <c r="A134" t="s">
        <v>64</v>
      </c>
      <c r="B134">
        <v>3274</v>
      </c>
      <c r="C134">
        <v>3277</v>
      </c>
      <c r="D134">
        <v>3327</v>
      </c>
      <c r="E134">
        <v>3430</v>
      </c>
      <c r="F134">
        <v>3281</v>
      </c>
      <c r="G134">
        <v>3303</v>
      </c>
      <c r="H134">
        <v>3270</v>
      </c>
      <c r="I134">
        <v>3269</v>
      </c>
      <c r="J134">
        <v>3276</v>
      </c>
      <c r="K134">
        <v>3297</v>
      </c>
      <c r="L134">
        <f t="shared" si="21"/>
        <v>3300.4</v>
      </c>
      <c r="M134">
        <v>2520</v>
      </c>
      <c r="N134">
        <v>2484</v>
      </c>
      <c r="O134">
        <v>2498</v>
      </c>
      <c r="P134">
        <v>2479</v>
      </c>
      <c r="Q134">
        <v>2482</v>
      </c>
      <c r="R134">
        <v>2487</v>
      </c>
      <c r="S134">
        <v>2488</v>
      </c>
      <c r="T134">
        <v>2543</v>
      </c>
      <c r="U134">
        <v>2472</v>
      </c>
      <c r="V134">
        <v>2492</v>
      </c>
      <c r="W134">
        <f t="shared" si="22"/>
        <v>2494.5</v>
      </c>
      <c r="X134">
        <f t="shared" si="23"/>
        <v>22724.534601866439</v>
      </c>
      <c r="Y134">
        <f t="shared" si="24"/>
        <v>30066.167167769094</v>
      </c>
    </row>
    <row r="135" spans="1:25" x14ac:dyDescent="0.3">
      <c r="A135" t="s">
        <v>65</v>
      </c>
      <c r="B135">
        <v>3384</v>
      </c>
      <c r="C135">
        <v>3397</v>
      </c>
      <c r="D135">
        <v>3396</v>
      </c>
      <c r="E135">
        <v>3408</v>
      </c>
      <c r="F135">
        <v>3379</v>
      </c>
      <c r="G135">
        <v>3426</v>
      </c>
      <c r="H135">
        <v>3391</v>
      </c>
      <c r="I135">
        <v>3380</v>
      </c>
      <c r="J135">
        <v>3390</v>
      </c>
      <c r="K135">
        <v>3405</v>
      </c>
      <c r="L135">
        <f t="shared" si="21"/>
        <v>3395.6</v>
      </c>
      <c r="M135">
        <v>2563</v>
      </c>
      <c r="N135">
        <v>2524</v>
      </c>
      <c r="O135">
        <v>2525</v>
      </c>
      <c r="P135">
        <v>2518</v>
      </c>
      <c r="Q135">
        <v>2523</v>
      </c>
      <c r="R135">
        <v>2520</v>
      </c>
      <c r="S135">
        <v>2531</v>
      </c>
      <c r="T135">
        <v>2525</v>
      </c>
      <c r="U135">
        <v>2520</v>
      </c>
      <c r="V135">
        <v>2538</v>
      </c>
      <c r="W135">
        <f t="shared" si="22"/>
        <v>2528.6999999999998</v>
      </c>
      <c r="X135">
        <f t="shared" si="23"/>
        <v>22087.423135822832</v>
      </c>
      <c r="Y135">
        <f t="shared" si="24"/>
        <v>29659.53019338</v>
      </c>
    </row>
  </sheetData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89909F17D57FC49A846280D64BE452D" ma:contentTypeVersion="17" ma:contentTypeDescription="Create a new document." ma:contentTypeScope="" ma:versionID="238796faa46dcc7b84e0333f7115886b">
  <xsd:schema xmlns:xsd="http://www.w3.org/2001/XMLSchema" xmlns:xs="http://www.w3.org/2001/XMLSchema" xmlns:p="http://schemas.microsoft.com/office/2006/metadata/properties" xmlns:ns3="b90e04e7-122e-4aee-97a9-41c00a04bb1d" xmlns:ns4="18f72125-eb72-4873-a5b9-a31b77b354f8" targetNamespace="http://schemas.microsoft.com/office/2006/metadata/properties" ma:root="true" ma:fieldsID="4977e3ac245fe081604fd9d17e46f87f" ns3:_="" ns4:_="">
    <xsd:import namespace="b90e04e7-122e-4aee-97a9-41c00a04bb1d"/>
    <xsd:import namespace="18f72125-eb72-4873-a5b9-a31b77b354f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SearchProperties" minOccurs="0"/>
                <xsd:element ref="ns3:_activity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90e04e7-122e-4aee-97a9-41c00a04bb1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activity" ma:index="23" nillable="true" ma:displayName="_activity" ma:hidden="true" ma:internalName="_activity">
      <xsd:simpleType>
        <xsd:restriction base="dms:Note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f72125-eb72-4873-a5b9-a31b77b354f8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b90e04e7-122e-4aee-97a9-41c00a04bb1d" xsi:nil="true"/>
  </documentManagement>
</p:properties>
</file>

<file path=customXml/itemProps1.xml><?xml version="1.0" encoding="utf-8"?>
<ds:datastoreItem xmlns:ds="http://schemas.openxmlformats.org/officeDocument/2006/customXml" ds:itemID="{80B88E85-68F8-44B3-9641-C15D4DC12A3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90e04e7-122e-4aee-97a9-41c00a04bb1d"/>
    <ds:schemaRef ds:uri="18f72125-eb72-4873-a5b9-a31b77b354f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233A4B2-B256-4806-B620-889D7149560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08652E6-DAB6-4DD0-A06F-01EFC652C3EF}">
  <ds:schemaRefs>
    <ds:schemaRef ds:uri="b90e04e7-122e-4aee-97a9-41c00a04bb1d"/>
    <ds:schemaRef ds:uri="http://schemas.microsoft.com/office/2006/documentManagement/types"/>
    <ds:schemaRef ds:uri="http://schemas.microsoft.com/office/2006/metadata/properties"/>
    <ds:schemaRef ds:uri="http://purl.org/dc/dcmitype/"/>
    <ds:schemaRef ds:uri="18f72125-eb72-4873-a5b9-a31b77b354f8"/>
    <ds:schemaRef ds:uri="http://purl.org/dc/terms/"/>
    <ds:schemaRef ds:uri="http://schemas.microsoft.com/office/infopath/2007/PartnerControls"/>
    <ds:schemaRef ds:uri="http://www.w3.org/XML/1998/namespace"/>
    <ds:schemaRef ds:uri="http://schemas.openxmlformats.org/package/2006/metadata/core-properties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Lingli Zhang</dc:creator>
  <cp:lastModifiedBy>Wen, Yifan  (Student)</cp:lastModifiedBy>
  <dcterms:created xsi:type="dcterms:W3CDTF">2023-09-13T05:51:37Z</dcterms:created>
  <dcterms:modified xsi:type="dcterms:W3CDTF">2023-12-18T06:33:17Z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0x010100E89909F17D57FC49A846280D64BE452D</vt:lpwstr>
  </property>
</Properties>
</file>