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 defaultThemeVersion="166925"/>
  <xr:revisionPtr revIDLastSave="0" documentId="8_{1E51A9F0-D15A-40BD-89F5-B7E057D6885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D26" i="1"/>
  <c r="D23" i="1"/>
  <c r="D24" i="1"/>
  <c r="D25" i="1"/>
  <c r="Y4" i="1"/>
  <c r="Z4" i="1" s="1"/>
  <c r="AA4" i="1" s="1"/>
  <c r="AB4" i="1" s="1"/>
  <c r="T4" i="1"/>
  <c r="U4" i="1" s="1"/>
  <c r="V4" i="1" s="1"/>
  <c r="W4" i="1" s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O4" i="1"/>
  <c r="P4" i="1" s="1"/>
  <c r="Q4" i="1" s="1"/>
  <c r="R4" i="1" s="1"/>
  <c r="J5" i="1"/>
  <c r="K5" i="1"/>
  <c r="L5" i="1"/>
  <c r="M5" i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21" i="1"/>
  <c r="T21" i="1" s="1"/>
  <c r="K21" i="1"/>
  <c r="U21" i="1" s="1"/>
  <c r="L21" i="1"/>
  <c r="V21" i="1" s="1"/>
  <c r="M21" i="1"/>
  <c r="W21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J4" i="1"/>
  <c r="K4" i="1" s="1"/>
  <c r="L4" i="1" s="1"/>
  <c r="M4" i="1" s="1"/>
  <c r="E4" i="1"/>
  <c r="F4" i="1"/>
  <c r="G4" i="1" s="1"/>
  <c r="H4" i="1" s="1"/>
  <c r="N5" i="1"/>
  <c r="I5" i="1"/>
  <c r="C26" i="1"/>
  <c r="C25" i="1"/>
  <c r="C23" i="1"/>
  <c r="C24" i="1"/>
  <c r="I23" i="1" l="1"/>
  <c r="I24" i="1"/>
  <c r="I25" i="1"/>
  <c r="I26" i="1"/>
  <c r="N23" i="1"/>
  <c r="N24" i="1"/>
  <c r="N25" i="1"/>
  <c r="N26" i="1"/>
  <c r="M23" i="1"/>
  <c r="M24" i="1"/>
  <c r="M25" i="1"/>
  <c r="M26" i="1"/>
  <c r="L23" i="1"/>
  <c r="L24" i="1"/>
  <c r="L25" i="1"/>
  <c r="L26" i="1"/>
  <c r="K23" i="1"/>
  <c r="K24" i="1"/>
  <c r="K25" i="1"/>
  <c r="K26" i="1"/>
  <c r="J23" i="1"/>
  <c r="J24" i="1"/>
  <c r="J25" i="1"/>
  <c r="J26" i="1"/>
  <c r="R23" i="1"/>
  <c r="R24" i="1"/>
  <c r="R25" i="1"/>
  <c r="R26" i="1"/>
  <c r="Q23" i="1"/>
  <c r="Q24" i="1"/>
  <c r="Q25" i="1"/>
  <c r="Q26" i="1"/>
  <c r="P23" i="1"/>
  <c r="P24" i="1"/>
  <c r="P25" i="1"/>
  <c r="P26" i="1"/>
  <c r="O23" i="1"/>
  <c r="O24" i="1"/>
  <c r="O25" i="1"/>
  <c r="O26" i="1"/>
  <c r="S5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W5" i="1"/>
  <c r="V5" i="1"/>
  <c r="U5" i="1"/>
  <c r="T5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X5" i="1"/>
  <c r="Y23" i="1" l="1"/>
  <c r="Y24" i="1"/>
  <c r="Y25" i="1"/>
  <c r="Y26" i="1"/>
  <c r="Z23" i="1"/>
  <c r="Z24" i="1"/>
  <c r="Z25" i="1"/>
  <c r="Z26" i="1"/>
  <c r="AA23" i="1"/>
  <c r="AA24" i="1"/>
  <c r="AA25" i="1"/>
  <c r="AA26" i="1"/>
  <c r="AB23" i="1"/>
  <c r="AB24" i="1"/>
  <c r="AB25" i="1"/>
  <c r="AB26" i="1"/>
  <c r="T23" i="1"/>
  <c r="T24" i="1"/>
  <c r="T25" i="1"/>
  <c r="T26" i="1"/>
  <c r="U23" i="1"/>
  <c r="U24" i="1"/>
  <c r="U25" i="1"/>
  <c r="U26" i="1"/>
  <c r="V23" i="1"/>
  <c r="V24" i="1"/>
  <c r="V25" i="1"/>
  <c r="V26" i="1"/>
  <c r="W23" i="1"/>
  <c r="W24" i="1"/>
  <c r="W25" i="1"/>
  <c r="W26" i="1"/>
  <c r="S23" i="1"/>
  <c r="S24" i="1"/>
  <c r="S25" i="1"/>
  <c r="S26" i="1"/>
  <c r="AC5" i="1"/>
  <c r="X6" i="1"/>
  <c r="AC6" i="1"/>
  <c r="X7" i="1"/>
  <c r="AC7" i="1"/>
  <c r="X8" i="1"/>
  <c r="AC8" i="1"/>
  <c r="X9" i="1"/>
  <c r="AC9" i="1"/>
  <c r="X10" i="1"/>
  <c r="AC10" i="1"/>
  <c r="X11" i="1"/>
  <c r="AC11" i="1"/>
  <c r="X12" i="1"/>
  <c r="AC12" i="1"/>
  <c r="X13" i="1"/>
  <c r="AC13" i="1"/>
  <c r="X14" i="1"/>
  <c r="AC14" i="1"/>
  <c r="X15" i="1"/>
  <c r="AC15" i="1"/>
  <c r="X16" i="1"/>
  <c r="AC16" i="1"/>
  <c r="X17" i="1"/>
  <c r="AC17" i="1"/>
  <c r="X18" i="1"/>
  <c r="AC18" i="1"/>
  <c r="X19" i="1"/>
  <c r="AC19" i="1"/>
  <c r="X20" i="1"/>
  <c r="AC20" i="1"/>
  <c r="X21" i="1"/>
  <c r="AC21" i="1"/>
  <c r="X23" i="1" l="1"/>
  <c r="X24" i="1"/>
  <c r="X25" i="1"/>
  <c r="X26" i="1"/>
  <c r="AC23" i="1"/>
  <c r="AC24" i="1"/>
  <c r="AC25" i="1"/>
  <c r="AC26" i="1"/>
</calcChain>
</file>

<file path=xl/sharedStrings.xml><?xml version="1.0" encoding="utf-8"?>
<sst xmlns="http://schemas.openxmlformats.org/spreadsheetml/2006/main" count="49" uniqueCount="49">
  <si>
    <t>Employee Payroll</t>
  </si>
  <si>
    <t>Refat Jmail</t>
  </si>
  <si>
    <t>Hours Worked</t>
  </si>
  <si>
    <t>Overtime Hours</t>
  </si>
  <si>
    <t>Pay</t>
  </si>
  <si>
    <t>Overtime Bouns</t>
  </si>
  <si>
    <t>Total Pay</t>
  </si>
  <si>
    <t>Jan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</si>
  <si>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</si>
  <si>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</si>
  <si>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</si>
  <si>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</si>
  <si>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</si>
  <si>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</si>
  <si>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</si>
  <si>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</si>
  <si>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</si>
  <si>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Hernadandez</t>
  </si>
  <si>
    <t>Wendy</t>
  </si>
  <si>
    <t>Smit</t>
  </si>
  <si>
    <t>Paul</t>
  </si>
  <si>
    <t>Baker</t>
  </si>
  <si>
    <t>Tom</t>
  </si>
  <si>
    <t>Velinada</t>
  </si>
  <si>
    <t>Nancy</t>
  </si>
  <si>
    <t>Carnehan</t>
  </si>
  <si>
    <t>Karen</t>
  </si>
  <si>
    <t>WesterFeild</t>
  </si>
  <si>
    <t>Dennis</t>
  </si>
  <si>
    <t>Penfold</t>
  </si>
  <si>
    <t>Sandy</t>
  </si>
  <si>
    <t>Islinegton</t>
  </si>
  <si>
    <t>Linda</t>
  </si>
  <si>
    <t>Young</t>
  </si>
  <si>
    <t>Olivia</t>
  </si>
  <si>
    <t>Trenton</t>
  </si>
  <si>
    <t>Blessing</t>
  </si>
  <si>
    <t>Engleheart</t>
  </si>
  <si>
    <t>Chandra</t>
  </si>
  <si>
    <t>Noman</t>
  </si>
  <si>
    <t>Bill</t>
  </si>
  <si>
    <t>Mann</t>
  </si>
  <si>
    <t>Trent</t>
  </si>
  <si>
    <t>Underhill</t>
  </si>
  <si>
    <t>Genesis</t>
  </si>
  <si>
    <t>Max</t>
  </si>
  <si>
    <t>Min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</si>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</sst>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b/>
      <sz val="24"/>
      <color rgb="FF000000"/>
      <name val="Calibri Light"/>
      <scheme val="major"/>
    </font>
    <font>
      <b/>
      <sz val="24"/>
      <color rgb="FF000000"/>
      <name val="Calibri"/>
      <charset val="1"/>
    </font>
    <font>
      <b/>
      <sz val="14"/>
      <color theme="1"/>
      <name val="Book Antiqua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4" fontId="0" fillId="0" borderId="0" xfId="0" applyNumberFormat="1"/>
    <xf numFmtId="0" fontId="0" fillId="2" borderId="0" xfId="0" applyFill="1"/>
    <xf numFmtId="44" fontId="0" fillId="3" borderId="0" xfId="0" applyNumberFormat="1" applyFill="1"/>
    <xf numFmtId="0" fontId="0" fillId="4" borderId="0" xfId="0" applyFill="1"/>
    <xf numFmtId="0" fontId="0" fillId="6" borderId="0" xfId="0" applyFill="1"/>
    <xf numFmtId="0" fontId="0" fillId="2" borderId="0" xfId="0" applyNumberFormat="1" applyFont="1" applyFill="1"/>
    <xf numFmtId="44" fontId="0" fillId="7" borderId="0" xfId="0" applyNumberFormat="1" applyFill="1"/>
    <xf numFmtId="44" fontId="0" fillId="5" borderId="0" xfId="0" applyNumberFormat="1" applyFill="1"/>
    <xf numFmtId="16" fontId="3" fillId="6" borderId="0" xfId="0" applyNumberFormat="1" applyFont="1" applyFill="1"/>
    <xf numFmtId="16" fontId="4" fillId="2" borderId="0" xfId="0" applyNumberFormat="1" applyFont="1" applyFill="1"/>
    <xf numFmtId="16" fontId="2" fillId="3" borderId="0" xfId="0" applyNumberFormat="1" applyFont="1" applyFill="1"/>
    <xf numFmtId="16" fontId="2" fillId="7" borderId="0" xfId="0" applyNumberFormat="1" applyFont="1" applyFill="1"/>
    <xf numFmtId="16" fontId="2" fillId="5" borderId="0" xfId="0" applyNumberFormat="1" applyFont="1" applyFill="1"/>
    <xf numFmtId="164" fontId="0" fillId="8" borderId="0" xfId="0" applyNumberFormat="1" applyFill="1"/>
    <xf numFmtId="0" fontId="0" fillId="8" borderId="0" xfId="0" applyFill="1"/>
    <xf numFmtId="0" fontId="3" fillId="4" borderId="0" xfId="0" applyFont="1" applyFill="1"/>
    <xf numFmtId="44" fontId="3" fillId="4" borderId="0" xfId="0" applyNumberFormat="1" applyFont="1" applyFill="1"/>
    <xf numFmtId="44" fontId="0" fillId="4" borderId="0" xfId="0" applyNumberFormat="1" applyFill="1"/>
    <xf numFmtId="0" fontId="3" fillId="3" borderId="0" xfId="0" applyFont="1" applyFill="1" applyAlignment="1">
      <alignment horizontal="center"/>
    </xf>
    <xf numFmtId="16" fontId="3" fillId="2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44" fontId="7" fillId="4" borderId="0" xfId="0" applyNumberFormat="1" applyFont="1" applyFill="1" applyAlignment="1">
      <alignment horizontal="center"/>
    </xf>
    <xf numFmtId="44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A23" sqref="A23:A26"/>
    </sheetView>
  </sheetViews>
  <sheetFormatPr defaultRowHeight="15"/>
  <cols>
    <col min="1" max="1" width="16.28515625" bestFit="1" customWidth="1"/>
    <col min="2" max="2" width="10.5703125" bestFit="1" customWidth="1"/>
    <col min="3" max="3" width="13.5703125" style="1" bestFit="1" customWidth="1"/>
    <col min="4" max="4" width="13.85546875" bestFit="1" customWidth="1"/>
    <col min="5" max="5" width="9.140625" bestFit="1" customWidth="1"/>
    <col min="6" max="6" width="6.85546875" bestFit="1" customWidth="1"/>
    <col min="7" max="7" width="9.140625" bestFit="1" customWidth="1"/>
    <col min="8" max="8" width="6.85546875" bestFit="1" customWidth="1"/>
    <col min="9" max="9" width="15.140625" bestFit="1" customWidth="1"/>
    <col min="10" max="10" width="6" bestFit="1" customWidth="1"/>
    <col min="11" max="11" width="8.140625" bestFit="1" customWidth="1"/>
    <col min="12" max="12" width="6.85546875" bestFit="1" customWidth="1"/>
    <col min="13" max="13" width="8.140625" bestFit="1" customWidth="1"/>
    <col min="14" max="18" width="11.85546875" bestFit="1" customWidth="1"/>
    <col min="19" max="19" width="15.28515625" bestFit="1" customWidth="1"/>
    <col min="20" max="20" width="10.85546875" bestFit="1" customWidth="1"/>
    <col min="21" max="21" width="9.140625" bestFit="1" customWidth="1"/>
    <col min="22" max="22" width="8.140625" bestFit="1" customWidth="1"/>
    <col min="23" max="23" width="9.140625" bestFit="1" customWidth="1"/>
    <col min="24" max="28" width="11.85546875" bestFit="1" customWidth="1"/>
    <col min="29" max="29" width="13" bestFit="1" customWidth="1"/>
  </cols>
  <sheetData>
    <row r="1" spans="1:29" ht="31.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 ht="18.7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>
      <c r="A3" s="4"/>
      <c r="B3" s="4"/>
      <c r="C3" s="18"/>
      <c r="D3" s="21" t="s">
        <v>2</v>
      </c>
      <c r="E3" s="21"/>
      <c r="F3" s="21"/>
      <c r="G3" s="21"/>
      <c r="H3" s="21"/>
      <c r="I3" s="20" t="s">
        <v>3</v>
      </c>
      <c r="J3" s="20"/>
      <c r="K3" s="20"/>
      <c r="L3" s="20"/>
      <c r="M3" s="20"/>
      <c r="N3" s="19" t="s">
        <v>4</v>
      </c>
      <c r="O3" s="19"/>
      <c r="P3" s="19"/>
      <c r="Q3" s="19"/>
      <c r="R3" s="19"/>
      <c r="S3" s="22" t="s">
        <v>5</v>
      </c>
      <c r="T3" s="22"/>
      <c r="U3" s="22"/>
      <c r="V3" s="22"/>
      <c r="W3" s="22"/>
      <c r="X3" s="23" t="s">
        <v>6</v>
      </c>
      <c r="Y3" s="23"/>
      <c r="Z3" s="23"/>
      <c r="AA3" s="23"/>
      <c r="AB3" s="23"/>
      <c r="AC3" s="24" t="s">
        <v>7</v>
      </c>
    </row>
    <row r="4" spans="1:29">
      <c r="A4" s="16" t="s">
        <v>8</v>
      </c>
      <c r="B4" s="16" t="s">
        <v>9</v>
      </c>
      <c r="C4" s="17" t="s">
        <v>10</v>
      </c>
      <c r="D4" s="9">
        <v>45292</v>
      </c>
      <c r="E4" s="9">
        <f>D4+7</f>
        <v>45299</v>
      </c>
      <c r="F4" s="9">
        <f t="shared" ref="F4:H4" si="0">E4+7</f>
        <v>45306</v>
      </c>
      <c r="G4" s="9">
        <f t="shared" si="0"/>
        <v>45313</v>
      </c>
      <c r="H4" s="9">
        <f t="shared" si="0"/>
        <v>45320</v>
      </c>
      <c r="I4" s="10">
        <v>45292</v>
      </c>
      <c r="J4" s="10">
        <f>I4+7</f>
        <v>45299</v>
      </c>
      <c r="K4" s="10">
        <f t="shared" ref="K4:M4" si="1">J4+7</f>
        <v>45306</v>
      </c>
      <c r="L4" s="10">
        <f t="shared" si="1"/>
        <v>45313</v>
      </c>
      <c r="M4" s="10">
        <f t="shared" si="1"/>
        <v>45320</v>
      </c>
      <c r="N4" s="11">
        <v>45292</v>
      </c>
      <c r="O4" s="11">
        <f>N4+7</f>
        <v>45299</v>
      </c>
      <c r="P4" s="11">
        <f t="shared" ref="P4:R4" si="2">O4+7</f>
        <v>45306</v>
      </c>
      <c r="Q4" s="11">
        <f t="shared" si="2"/>
        <v>45313</v>
      </c>
      <c r="R4" s="11">
        <f t="shared" si="2"/>
        <v>45320</v>
      </c>
      <c r="S4" s="12">
        <v>45292</v>
      </c>
      <c r="T4" s="12">
        <f>S4+7</f>
        <v>45299</v>
      </c>
      <c r="U4" s="12">
        <f t="shared" ref="U4:W4" si="3">T4+7</f>
        <v>45306</v>
      </c>
      <c r="V4" s="12">
        <f t="shared" si="3"/>
        <v>45313</v>
      </c>
      <c r="W4" s="12">
        <f t="shared" si="3"/>
        <v>45320</v>
      </c>
      <c r="X4" s="13">
        <v>45292</v>
      </c>
      <c r="Y4" s="13">
        <f>X4+7</f>
        <v>45299</v>
      </c>
      <c r="Z4" s="13">
        <f t="shared" ref="Z4:AB4" si="4">Y4+7</f>
        <v>45306</v>
      </c>
      <c r="AA4" s="13">
        <f t="shared" si="4"/>
        <v>45313</v>
      </c>
      <c r="AB4" s="13">
        <f t="shared" si="4"/>
        <v>45320</v>
      </c>
      <c r="AC4" s="15"/>
    </row>
    <row r="5" spans="1:29">
      <c r="A5" s="4" t="s">
        <v>11</v>
      </c>
      <c r="B5" s="4" t="s">
        <v>12</v>
      </c>
      <c r="C5" s="18">
        <v>15.9</v>
      </c>
      <c r="D5" s="5">
        <v>41</v>
      </c>
      <c r="E5" s="5">
        <v>42</v>
      </c>
      <c r="F5" s="5">
        <v>39</v>
      </c>
      <c r="G5" s="5">
        <v>30</v>
      </c>
      <c r="H5" s="5">
        <v>46</v>
      </c>
      <c r="I5" s="6">
        <f>IF(D5&gt;40, D5-40,0)</f>
        <v>1</v>
      </c>
      <c r="J5" s="6">
        <f t="shared" ref="J5:M20" si="5">IF(E5&gt;40, E5-40,0)</f>
        <v>2</v>
      </c>
      <c r="K5" s="6">
        <f t="shared" si="5"/>
        <v>0</v>
      </c>
      <c r="L5" s="6">
        <f t="shared" si="5"/>
        <v>0</v>
      </c>
      <c r="M5" s="6">
        <f t="shared" si="5"/>
        <v>6</v>
      </c>
      <c r="N5" s="3">
        <f>C5*D5</f>
        <v>651.9</v>
      </c>
      <c r="O5" s="3">
        <f t="shared" ref="O5:R20" si="6">D5*E5</f>
        <v>1722</v>
      </c>
      <c r="P5" s="3">
        <f t="shared" si="6"/>
        <v>1638</v>
      </c>
      <c r="Q5" s="3">
        <f t="shared" si="6"/>
        <v>1170</v>
      </c>
      <c r="R5" s="3">
        <f t="shared" si="6"/>
        <v>1380</v>
      </c>
      <c r="S5" s="7">
        <f>C5*I5/2</f>
        <v>7.95</v>
      </c>
      <c r="T5" s="7">
        <f t="shared" ref="T5:W20" si="7">D5*J5/2</f>
        <v>41</v>
      </c>
      <c r="U5" s="7">
        <f t="shared" si="7"/>
        <v>0</v>
      </c>
      <c r="V5" s="7">
        <f t="shared" si="7"/>
        <v>0</v>
      </c>
      <c r="W5" s="7">
        <f t="shared" si="7"/>
        <v>90</v>
      </c>
      <c r="X5" s="8">
        <f>N5+S5</f>
        <v>659.85</v>
      </c>
      <c r="Y5" s="8">
        <f t="shared" ref="Y5:AB20" si="8">O5+T5</f>
        <v>1763</v>
      </c>
      <c r="Z5" s="8">
        <f t="shared" si="8"/>
        <v>1638</v>
      </c>
      <c r="AA5" s="8">
        <f t="shared" si="8"/>
        <v>1170</v>
      </c>
      <c r="AB5" s="8">
        <f t="shared" si="8"/>
        <v>1470</v>
      </c>
      <c r="AC5" s="14">
        <f>SUM(D5:AB5)</f>
        <v>13608.7</v>
      </c>
    </row>
    <row r="6" spans="1:29">
      <c r="A6" s="4" t="s">
        <v>13</v>
      </c>
      <c r="B6" s="4" t="s">
        <v>14</v>
      </c>
      <c r="C6" s="18">
        <v>10</v>
      </c>
      <c r="D6" s="5">
        <v>42</v>
      </c>
      <c r="E6" s="5">
        <v>41</v>
      </c>
      <c r="F6" s="5">
        <v>40</v>
      </c>
      <c r="G6" s="5">
        <v>38</v>
      </c>
      <c r="H6" s="5">
        <v>44</v>
      </c>
      <c r="I6" s="6">
        <f t="shared" ref="I6:I21" si="9">IF(D6&gt;40, D6-40,0)</f>
        <v>2</v>
      </c>
      <c r="J6" s="6">
        <f t="shared" si="5"/>
        <v>1</v>
      </c>
      <c r="K6" s="6">
        <f t="shared" si="5"/>
        <v>0</v>
      </c>
      <c r="L6" s="6">
        <f t="shared" si="5"/>
        <v>0</v>
      </c>
      <c r="M6" s="6">
        <f t="shared" si="5"/>
        <v>4</v>
      </c>
      <c r="N6" s="3">
        <f t="shared" ref="N6:N21" si="10">C6*D6</f>
        <v>420</v>
      </c>
      <c r="O6" s="3">
        <f t="shared" si="6"/>
        <v>1722</v>
      </c>
      <c r="P6" s="3">
        <f t="shared" si="6"/>
        <v>1640</v>
      </c>
      <c r="Q6" s="3">
        <f t="shared" si="6"/>
        <v>1520</v>
      </c>
      <c r="R6" s="3">
        <f t="shared" si="6"/>
        <v>1672</v>
      </c>
      <c r="S6" s="7">
        <f t="shared" ref="S6:S21" si="11">C6*I6/2</f>
        <v>10</v>
      </c>
      <c r="T6" s="7">
        <f t="shared" si="7"/>
        <v>21</v>
      </c>
      <c r="U6" s="7">
        <f t="shared" si="7"/>
        <v>0</v>
      </c>
      <c r="V6" s="7">
        <f t="shared" si="7"/>
        <v>0</v>
      </c>
      <c r="W6" s="7">
        <f t="shared" si="7"/>
        <v>76</v>
      </c>
      <c r="X6" s="8">
        <f t="shared" ref="X6:X21" si="12">N6+S6</f>
        <v>430</v>
      </c>
      <c r="Y6" s="8">
        <f t="shared" si="8"/>
        <v>1743</v>
      </c>
      <c r="Z6" s="8">
        <f t="shared" si="8"/>
        <v>1640</v>
      </c>
      <c r="AA6" s="8">
        <f t="shared" si="8"/>
        <v>1520</v>
      </c>
      <c r="AB6" s="8">
        <f t="shared" si="8"/>
        <v>1748</v>
      </c>
      <c r="AC6" s="14">
        <f>SUM(D6:AB6)</f>
        <v>14374</v>
      </c>
    </row>
    <row r="7" spans="1:29">
      <c r="A7" s="4" t="s">
        <v>15</v>
      </c>
      <c r="B7" s="4" t="s">
        <v>16</v>
      </c>
      <c r="C7" s="18">
        <v>22.1</v>
      </c>
      <c r="D7" s="5">
        <v>49</v>
      </c>
      <c r="E7" s="5">
        <v>40</v>
      </c>
      <c r="F7" s="5">
        <v>33</v>
      </c>
      <c r="G7" s="5">
        <v>20</v>
      </c>
      <c r="H7" s="5">
        <v>18</v>
      </c>
      <c r="I7" s="6">
        <f t="shared" si="9"/>
        <v>9</v>
      </c>
      <c r="J7" s="6">
        <f t="shared" si="5"/>
        <v>0</v>
      </c>
      <c r="K7" s="6">
        <f t="shared" si="5"/>
        <v>0</v>
      </c>
      <c r="L7" s="6">
        <f t="shared" si="5"/>
        <v>0</v>
      </c>
      <c r="M7" s="6">
        <f t="shared" si="5"/>
        <v>0</v>
      </c>
      <c r="N7" s="3">
        <f t="shared" si="10"/>
        <v>1082.9000000000001</v>
      </c>
      <c r="O7" s="3">
        <f t="shared" si="6"/>
        <v>1960</v>
      </c>
      <c r="P7" s="3">
        <f t="shared" si="6"/>
        <v>1320</v>
      </c>
      <c r="Q7" s="3">
        <f t="shared" si="6"/>
        <v>660</v>
      </c>
      <c r="R7" s="3">
        <f t="shared" si="6"/>
        <v>360</v>
      </c>
      <c r="S7" s="7">
        <f t="shared" si="11"/>
        <v>99.45</v>
      </c>
      <c r="T7" s="7">
        <f t="shared" si="7"/>
        <v>0</v>
      </c>
      <c r="U7" s="7">
        <f t="shared" si="7"/>
        <v>0</v>
      </c>
      <c r="V7" s="7">
        <f t="shared" si="7"/>
        <v>0</v>
      </c>
      <c r="W7" s="7">
        <f t="shared" si="7"/>
        <v>0</v>
      </c>
      <c r="X7" s="8">
        <f t="shared" si="12"/>
        <v>1182.3500000000001</v>
      </c>
      <c r="Y7" s="8">
        <f t="shared" si="8"/>
        <v>1960</v>
      </c>
      <c r="Z7" s="8">
        <f t="shared" si="8"/>
        <v>1320</v>
      </c>
      <c r="AA7" s="8">
        <f t="shared" si="8"/>
        <v>660</v>
      </c>
      <c r="AB7" s="8">
        <f t="shared" si="8"/>
        <v>360</v>
      </c>
      <c r="AC7" s="14">
        <f>SUM(D7:AB7)</f>
        <v>11133.7</v>
      </c>
    </row>
    <row r="8" spans="1:29">
      <c r="A8" s="4" t="s">
        <v>17</v>
      </c>
      <c r="B8" s="4" t="s">
        <v>18</v>
      </c>
      <c r="C8" s="18">
        <v>19</v>
      </c>
      <c r="D8" s="5">
        <v>41</v>
      </c>
      <c r="E8" s="5">
        <v>50</v>
      </c>
      <c r="F8" s="5">
        <v>47</v>
      </c>
      <c r="G8" s="5">
        <v>30</v>
      </c>
      <c r="H8" s="5">
        <v>39</v>
      </c>
      <c r="I8" s="6">
        <f t="shared" si="9"/>
        <v>1</v>
      </c>
      <c r="J8" s="6">
        <f t="shared" si="5"/>
        <v>10</v>
      </c>
      <c r="K8" s="6">
        <f t="shared" si="5"/>
        <v>7</v>
      </c>
      <c r="L8" s="6">
        <f t="shared" si="5"/>
        <v>0</v>
      </c>
      <c r="M8" s="6">
        <f t="shared" si="5"/>
        <v>0</v>
      </c>
      <c r="N8" s="3">
        <f t="shared" si="10"/>
        <v>779</v>
      </c>
      <c r="O8" s="3">
        <f t="shared" si="6"/>
        <v>2050</v>
      </c>
      <c r="P8" s="3">
        <f t="shared" si="6"/>
        <v>2350</v>
      </c>
      <c r="Q8" s="3">
        <f t="shared" si="6"/>
        <v>1410</v>
      </c>
      <c r="R8" s="3">
        <f t="shared" si="6"/>
        <v>1170</v>
      </c>
      <c r="S8" s="7">
        <f t="shared" si="11"/>
        <v>9.5</v>
      </c>
      <c r="T8" s="7">
        <f t="shared" si="7"/>
        <v>205</v>
      </c>
      <c r="U8" s="7">
        <f t="shared" si="7"/>
        <v>175</v>
      </c>
      <c r="V8" s="7">
        <f t="shared" si="7"/>
        <v>0</v>
      </c>
      <c r="W8" s="7">
        <f t="shared" si="7"/>
        <v>0</v>
      </c>
      <c r="X8" s="8">
        <f t="shared" si="12"/>
        <v>788.5</v>
      </c>
      <c r="Y8" s="8">
        <f t="shared" si="8"/>
        <v>2255</v>
      </c>
      <c r="Z8" s="8">
        <f t="shared" si="8"/>
        <v>2525</v>
      </c>
      <c r="AA8" s="8">
        <f t="shared" si="8"/>
        <v>1410</v>
      </c>
      <c r="AB8" s="8">
        <f t="shared" si="8"/>
        <v>1170</v>
      </c>
      <c r="AC8" s="14">
        <f>SUM(D8:AB8)</f>
        <v>16522</v>
      </c>
    </row>
    <row r="9" spans="1:29">
      <c r="A9" s="4" t="s">
        <v>19</v>
      </c>
      <c r="B9" s="4" t="s">
        <v>20</v>
      </c>
      <c r="C9" s="18">
        <v>6.9</v>
      </c>
      <c r="D9" s="5">
        <v>39</v>
      </c>
      <c r="E9" s="5">
        <v>52</v>
      </c>
      <c r="F9" s="5">
        <v>42</v>
      </c>
      <c r="G9" s="5">
        <v>40</v>
      </c>
      <c r="H9" s="5">
        <v>40</v>
      </c>
      <c r="I9" s="6">
        <f t="shared" si="9"/>
        <v>0</v>
      </c>
      <c r="J9" s="6">
        <f t="shared" si="5"/>
        <v>12</v>
      </c>
      <c r="K9" s="6">
        <f t="shared" si="5"/>
        <v>2</v>
      </c>
      <c r="L9" s="6">
        <f t="shared" si="5"/>
        <v>0</v>
      </c>
      <c r="M9" s="6">
        <f t="shared" si="5"/>
        <v>0</v>
      </c>
      <c r="N9" s="3">
        <f t="shared" si="10"/>
        <v>269.10000000000002</v>
      </c>
      <c r="O9" s="3">
        <f t="shared" si="6"/>
        <v>2028</v>
      </c>
      <c r="P9" s="3">
        <f t="shared" si="6"/>
        <v>2184</v>
      </c>
      <c r="Q9" s="3">
        <f t="shared" si="6"/>
        <v>1680</v>
      </c>
      <c r="R9" s="3">
        <f t="shared" si="6"/>
        <v>1600</v>
      </c>
      <c r="S9" s="7">
        <f t="shared" si="11"/>
        <v>0</v>
      </c>
      <c r="T9" s="7">
        <f t="shared" si="7"/>
        <v>234</v>
      </c>
      <c r="U9" s="7">
        <f t="shared" si="7"/>
        <v>52</v>
      </c>
      <c r="V9" s="7">
        <f t="shared" si="7"/>
        <v>0</v>
      </c>
      <c r="W9" s="7">
        <f t="shared" si="7"/>
        <v>0</v>
      </c>
      <c r="X9" s="8">
        <f t="shared" si="12"/>
        <v>269.10000000000002</v>
      </c>
      <c r="Y9" s="8">
        <f t="shared" si="8"/>
        <v>2262</v>
      </c>
      <c r="Z9" s="8">
        <f t="shared" si="8"/>
        <v>2236</v>
      </c>
      <c r="AA9" s="8">
        <f t="shared" si="8"/>
        <v>1680</v>
      </c>
      <c r="AB9" s="8">
        <f t="shared" si="8"/>
        <v>1600</v>
      </c>
      <c r="AC9" s="14">
        <f>SUM(D9:AB9)</f>
        <v>16321.2</v>
      </c>
    </row>
    <row r="10" spans="1:29">
      <c r="A10" s="4" t="s">
        <v>21</v>
      </c>
      <c r="B10" s="4" t="s">
        <v>22</v>
      </c>
      <c r="C10" s="18">
        <v>14.2</v>
      </c>
      <c r="D10" s="5">
        <v>44</v>
      </c>
      <c r="E10" s="5">
        <v>51</v>
      </c>
      <c r="F10" s="5">
        <v>42</v>
      </c>
      <c r="G10" s="5">
        <v>40</v>
      </c>
      <c r="H10" s="5">
        <v>20</v>
      </c>
      <c r="I10" s="6">
        <f t="shared" si="9"/>
        <v>4</v>
      </c>
      <c r="J10" s="6">
        <f t="shared" si="5"/>
        <v>11</v>
      </c>
      <c r="K10" s="6">
        <f t="shared" si="5"/>
        <v>2</v>
      </c>
      <c r="L10" s="6">
        <f t="shared" si="5"/>
        <v>0</v>
      </c>
      <c r="M10" s="6">
        <f t="shared" si="5"/>
        <v>0</v>
      </c>
      <c r="N10" s="3">
        <f t="shared" si="10"/>
        <v>624.79999999999995</v>
      </c>
      <c r="O10" s="3">
        <f t="shared" si="6"/>
        <v>2244</v>
      </c>
      <c r="P10" s="3">
        <f t="shared" si="6"/>
        <v>2142</v>
      </c>
      <c r="Q10" s="3">
        <f t="shared" si="6"/>
        <v>1680</v>
      </c>
      <c r="R10" s="3">
        <f t="shared" si="6"/>
        <v>800</v>
      </c>
      <c r="S10" s="7">
        <f t="shared" si="11"/>
        <v>28.4</v>
      </c>
      <c r="T10" s="7">
        <f t="shared" si="7"/>
        <v>242</v>
      </c>
      <c r="U10" s="7">
        <f t="shared" si="7"/>
        <v>51</v>
      </c>
      <c r="V10" s="7">
        <f t="shared" si="7"/>
        <v>0</v>
      </c>
      <c r="W10" s="7">
        <f t="shared" si="7"/>
        <v>0</v>
      </c>
      <c r="X10" s="8">
        <f t="shared" si="12"/>
        <v>653.19999999999993</v>
      </c>
      <c r="Y10" s="8">
        <f t="shared" si="8"/>
        <v>2486</v>
      </c>
      <c r="Z10" s="8">
        <f t="shared" si="8"/>
        <v>2193</v>
      </c>
      <c r="AA10" s="8">
        <f t="shared" si="8"/>
        <v>1680</v>
      </c>
      <c r="AB10" s="8">
        <f t="shared" si="8"/>
        <v>800</v>
      </c>
      <c r="AC10" s="14">
        <f>SUM(D10:AB10)</f>
        <v>15838.4</v>
      </c>
    </row>
    <row r="11" spans="1:29">
      <c r="A11" s="4" t="s">
        <v>23</v>
      </c>
      <c r="B11" s="4" t="s">
        <v>24</v>
      </c>
      <c r="C11" s="18">
        <v>18</v>
      </c>
      <c r="D11" s="5">
        <v>55</v>
      </c>
      <c r="E11" s="5">
        <v>60</v>
      </c>
      <c r="F11" s="5">
        <v>45</v>
      </c>
      <c r="G11" s="5">
        <v>40</v>
      </c>
      <c r="H11" s="5">
        <v>49</v>
      </c>
      <c r="I11" s="6">
        <f t="shared" si="9"/>
        <v>15</v>
      </c>
      <c r="J11" s="6">
        <f t="shared" si="5"/>
        <v>20</v>
      </c>
      <c r="K11" s="6">
        <f t="shared" si="5"/>
        <v>5</v>
      </c>
      <c r="L11" s="6">
        <f t="shared" si="5"/>
        <v>0</v>
      </c>
      <c r="M11" s="6">
        <f t="shared" si="5"/>
        <v>9</v>
      </c>
      <c r="N11" s="3">
        <f t="shared" si="10"/>
        <v>990</v>
      </c>
      <c r="O11" s="3">
        <f t="shared" si="6"/>
        <v>3300</v>
      </c>
      <c r="P11" s="3">
        <f t="shared" si="6"/>
        <v>2700</v>
      </c>
      <c r="Q11" s="3">
        <f t="shared" si="6"/>
        <v>1800</v>
      </c>
      <c r="R11" s="3">
        <f t="shared" si="6"/>
        <v>1960</v>
      </c>
      <c r="S11" s="7">
        <f t="shared" si="11"/>
        <v>135</v>
      </c>
      <c r="T11" s="7">
        <f t="shared" si="7"/>
        <v>550</v>
      </c>
      <c r="U11" s="7">
        <f t="shared" si="7"/>
        <v>150</v>
      </c>
      <c r="V11" s="7">
        <f t="shared" si="7"/>
        <v>0</v>
      </c>
      <c r="W11" s="7">
        <f t="shared" si="7"/>
        <v>180</v>
      </c>
      <c r="X11" s="8">
        <f t="shared" si="12"/>
        <v>1125</v>
      </c>
      <c r="Y11" s="8">
        <f t="shared" si="8"/>
        <v>3850</v>
      </c>
      <c r="Z11" s="8">
        <f t="shared" si="8"/>
        <v>2850</v>
      </c>
      <c r="AA11" s="8">
        <f t="shared" si="8"/>
        <v>1800</v>
      </c>
      <c r="AB11" s="8">
        <f t="shared" si="8"/>
        <v>2140</v>
      </c>
      <c r="AC11" s="14">
        <f>SUM(D11:AB11)</f>
        <v>23828</v>
      </c>
    </row>
    <row r="12" spans="1:29">
      <c r="A12" s="4" t="s">
        <v>25</v>
      </c>
      <c r="B12" s="4" t="s">
        <v>26</v>
      </c>
      <c r="C12" s="18">
        <v>17.5</v>
      </c>
      <c r="D12" s="5">
        <v>33</v>
      </c>
      <c r="E12" s="5">
        <v>22</v>
      </c>
      <c r="F12" s="5">
        <v>54</v>
      </c>
      <c r="G12" s="5">
        <v>40</v>
      </c>
      <c r="H12" s="5">
        <v>20</v>
      </c>
      <c r="I12" s="6">
        <f t="shared" si="9"/>
        <v>0</v>
      </c>
      <c r="J12" s="6">
        <f t="shared" si="5"/>
        <v>0</v>
      </c>
      <c r="K12" s="6">
        <f t="shared" si="5"/>
        <v>14</v>
      </c>
      <c r="L12" s="6">
        <f t="shared" si="5"/>
        <v>0</v>
      </c>
      <c r="M12" s="6">
        <f t="shared" si="5"/>
        <v>0</v>
      </c>
      <c r="N12" s="3">
        <f t="shared" si="10"/>
        <v>577.5</v>
      </c>
      <c r="O12" s="3">
        <f t="shared" si="6"/>
        <v>726</v>
      </c>
      <c r="P12" s="3">
        <f t="shared" si="6"/>
        <v>1188</v>
      </c>
      <c r="Q12" s="3">
        <f t="shared" si="6"/>
        <v>2160</v>
      </c>
      <c r="R12" s="3">
        <f t="shared" si="6"/>
        <v>800</v>
      </c>
      <c r="S12" s="7">
        <f t="shared" si="11"/>
        <v>0</v>
      </c>
      <c r="T12" s="7">
        <f t="shared" si="7"/>
        <v>0</v>
      </c>
      <c r="U12" s="7">
        <f t="shared" si="7"/>
        <v>154</v>
      </c>
      <c r="V12" s="7">
        <f t="shared" si="7"/>
        <v>0</v>
      </c>
      <c r="W12" s="7">
        <f t="shared" si="7"/>
        <v>0</v>
      </c>
      <c r="X12" s="8">
        <f t="shared" si="12"/>
        <v>577.5</v>
      </c>
      <c r="Y12" s="8">
        <f t="shared" si="8"/>
        <v>726</v>
      </c>
      <c r="Z12" s="8">
        <f t="shared" si="8"/>
        <v>1342</v>
      </c>
      <c r="AA12" s="8">
        <f t="shared" si="8"/>
        <v>2160</v>
      </c>
      <c r="AB12" s="8">
        <f t="shared" si="8"/>
        <v>800</v>
      </c>
      <c r="AC12" s="14">
        <f>SUM(D12:AB12)</f>
        <v>11394</v>
      </c>
    </row>
    <row r="13" spans="1:29">
      <c r="A13" s="4" t="s">
        <v>27</v>
      </c>
      <c r="B13" s="4" t="s">
        <v>28</v>
      </c>
      <c r="C13" s="18">
        <v>14.7</v>
      </c>
      <c r="D13" s="5">
        <v>29</v>
      </c>
      <c r="E13" s="5">
        <v>40</v>
      </c>
      <c r="F13" s="5">
        <v>42</v>
      </c>
      <c r="G13" s="5">
        <v>40</v>
      </c>
      <c r="H13" s="5">
        <v>40</v>
      </c>
      <c r="I13" s="6">
        <f t="shared" si="9"/>
        <v>0</v>
      </c>
      <c r="J13" s="6">
        <f t="shared" si="5"/>
        <v>0</v>
      </c>
      <c r="K13" s="6">
        <f t="shared" si="5"/>
        <v>2</v>
      </c>
      <c r="L13" s="6">
        <f t="shared" si="5"/>
        <v>0</v>
      </c>
      <c r="M13" s="6">
        <f t="shared" si="5"/>
        <v>0</v>
      </c>
      <c r="N13" s="3">
        <f t="shared" si="10"/>
        <v>426.29999999999995</v>
      </c>
      <c r="O13" s="3">
        <f t="shared" si="6"/>
        <v>1160</v>
      </c>
      <c r="P13" s="3">
        <f t="shared" si="6"/>
        <v>1680</v>
      </c>
      <c r="Q13" s="3">
        <f t="shared" si="6"/>
        <v>1680</v>
      </c>
      <c r="R13" s="3">
        <f t="shared" si="6"/>
        <v>1600</v>
      </c>
      <c r="S13" s="7">
        <f t="shared" si="11"/>
        <v>0</v>
      </c>
      <c r="T13" s="7">
        <f t="shared" si="7"/>
        <v>0</v>
      </c>
      <c r="U13" s="7">
        <f t="shared" si="7"/>
        <v>40</v>
      </c>
      <c r="V13" s="7">
        <f t="shared" si="7"/>
        <v>0</v>
      </c>
      <c r="W13" s="7">
        <f t="shared" si="7"/>
        <v>0</v>
      </c>
      <c r="X13" s="8">
        <f t="shared" si="12"/>
        <v>426.29999999999995</v>
      </c>
      <c r="Y13" s="8">
        <f t="shared" si="8"/>
        <v>1160</v>
      </c>
      <c r="Z13" s="8">
        <f t="shared" si="8"/>
        <v>1720</v>
      </c>
      <c r="AA13" s="8">
        <f t="shared" si="8"/>
        <v>1680</v>
      </c>
      <c r="AB13" s="8">
        <f t="shared" si="8"/>
        <v>1600</v>
      </c>
      <c r="AC13" s="14">
        <f>SUM(D13:AB13)</f>
        <v>13365.6</v>
      </c>
    </row>
    <row r="14" spans="1:29">
      <c r="A14" s="4" t="s">
        <v>29</v>
      </c>
      <c r="B14" s="4" t="s">
        <v>30</v>
      </c>
      <c r="C14" s="18">
        <v>11.9</v>
      </c>
      <c r="D14" s="5">
        <v>40</v>
      </c>
      <c r="E14" s="5">
        <v>40</v>
      </c>
      <c r="F14" s="5">
        <v>42</v>
      </c>
      <c r="G14" s="5">
        <v>40</v>
      </c>
      <c r="H14" s="5">
        <v>40</v>
      </c>
      <c r="I14" s="6">
        <f t="shared" si="9"/>
        <v>0</v>
      </c>
      <c r="J14" s="6">
        <f t="shared" si="5"/>
        <v>0</v>
      </c>
      <c r="K14" s="6">
        <f t="shared" si="5"/>
        <v>2</v>
      </c>
      <c r="L14" s="6">
        <f t="shared" si="5"/>
        <v>0</v>
      </c>
      <c r="M14" s="6">
        <f t="shared" si="5"/>
        <v>0</v>
      </c>
      <c r="N14" s="3">
        <f t="shared" si="10"/>
        <v>476</v>
      </c>
      <c r="O14" s="3">
        <f t="shared" si="6"/>
        <v>1600</v>
      </c>
      <c r="P14" s="3">
        <f t="shared" si="6"/>
        <v>1680</v>
      </c>
      <c r="Q14" s="3">
        <f t="shared" si="6"/>
        <v>1680</v>
      </c>
      <c r="R14" s="3">
        <f t="shared" si="6"/>
        <v>1600</v>
      </c>
      <c r="S14" s="7">
        <f t="shared" si="11"/>
        <v>0</v>
      </c>
      <c r="T14" s="7">
        <f t="shared" si="7"/>
        <v>0</v>
      </c>
      <c r="U14" s="7">
        <f t="shared" si="7"/>
        <v>40</v>
      </c>
      <c r="V14" s="7">
        <f t="shared" si="7"/>
        <v>0</v>
      </c>
      <c r="W14" s="7">
        <f t="shared" si="7"/>
        <v>0</v>
      </c>
      <c r="X14" s="8">
        <f t="shared" si="12"/>
        <v>476</v>
      </c>
      <c r="Y14" s="8">
        <f t="shared" si="8"/>
        <v>1600</v>
      </c>
      <c r="Z14" s="8">
        <f t="shared" si="8"/>
        <v>1720</v>
      </c>
      <c r="AA14" s="8">
        <f t="shared" si="8"/>
        <v>1680</v>
      </c>
      <c r="AB14" s="8">
        <f t="shared" si="8"/>
        <v>1600</v>
      </c>
      <c r="AC14" s="14">
        <f>SUM(D14:AB14)</f>
        <v>14356</v>
      </c>
    </row>
    <row r="15" spans="1:29">
      <c r="A15" s="4" t="s">
        <v>31</v>
      </c>
      <c r="B15" s="4" t="s">
        <v>32</v>
      </c>
      <c r="C15" s="18">
        <v>11.2</v>
      </c>
      <c r="D15" s="5">
        <v>40</v>
      </c>
      <c r="E15" s="5">
        <v>40</v>
      </c>
      <c r="F15" s="5">
        <v>42</v>
      </c>
      <c r="G15" s="5">
        <v>39</v>
      </c>
      <c r="H15" s="5">
        <v>40</v>
      </c>
      <c r="I15" s="6">
        <f t="shared" si="9"/>
        <v>0</v>
      </c>
      <c r="J15" s="6">
        <f t="shared" si="5"/>
        <v>0</v>
      </c>
      <c r="K15" s="6">
        <f t="shared" si="5"/>
        <v>2</v>
      </c>
      <c r="L15" s="6">
        <f t="shared" si="5"/>
        <v>0</v>
      </c>
      <c r="M15" s="6">
        <f t="shared" si="5"/>
        <v>0</v>
      </c>
      <c r="N15" s="3">
        <f t="shared" si="10"/>
        <v>448</v>
      </c>
      <c r="O15" s="3">
        <f t="shared" si="6"/>
        <v>1600</v>
      </c>
      <c r="P15" s="3">
        <f t="shared" si="6"/>
        <v>1680</v>
      </c>
      <c r="Q15" s="3">
        <f t="shared" si="6"/>
        <v>1638</v>
      </c>
      <c r="R15" s="3">
        <f t="shared" si="6"/>
        <v>1560</v>
      </c>
      <c r="S15" s="7">
        <f t="shared" si="11"/>
        <v>0</v>
      </c>
      <c r="T15" s="7">
        <f t="shared" si="7"/>
        <v>0</v>
      </c>
      <c r="U15" s="7">
        <f t="shared" si="7"/>
        <v>40</v>
      </c>
      <c r="V15" s="7">
        <f t="shared" si="7"/>
        <v>0</v>
      </c>
      <c r="W15" s="7">
        <f t="shared" si="7"/>
        <v>0</v>
      </c>
      <c r="X15" s="8">
        <f t="shared" si="12"/>
        <v>448</v>
      </c>
      <c r="Y15" s="8">
        <f t="shared" si="8"/>
        <v>1600</v>
      </c>
      <c r="Z15" s="8">
        <f t="shared" si="8"/>
        <v>1720</v>
      </c>
      <c r="AA15" s="8">
        <f t="shared" si="8"/>
        <v>1638</v>
      </c>
      <c r="AB15" s="8">
        <f t="shared" si="8"/>
        <v>1560</v>
      </c>
      <c r="AC15" s="14">
        <f>SUM(D15:AB15)</f>
        <v>14135</v>
      </c>
    </row>
    <row r="16" spans="1:29">
      <c r="A16" s="4" t="s">
        <v>33</v>
      </c>
      <c r="B16" s="4" t="s">
        <v>34</v>
      </c>
      <c r="C16" s="18">
        <v>10.1</v>
      </c>
      <c r="D16" s="5">
        <v>40</v>
      </c>
      <c r="E16" s="5">
        <v>40</v>
      </c>
      <c r="F16" s="5">
        <v>41</v>
      </c>
      <c r="G16" s="5">
        <v>42</v>
      </c>
      <c r="H16" s="5">
        <v>40</v>
      </c>
      <c r="I16" s="6">
        <f t="shared" si="9"/>
        <v>0</v>
      </c>
      <c r="J16" s="6">
        <f t="shared" si="5"/>
        <v>0</v>
      </c>
      <c r="K16" s="6">
        <f t="shared" si="5"/>
        <v>1</v>
      </c>
      <c r="L16" s="6">
        <f t="shared" si="5"/>
        <v>2</v>
      </c>
      <c r="M16" s="6">
        <f t="shared" si="5"/>
        <v>0</v>
      </c>
      <c r="N16" s="3">
        <f t="shared" si="10"/>
        <v>404</v>
      </c>
      <c r="O16" s="3">
        <f t="shared" si="6"/>
        <v>1600</v>
      </c>
      <c r="P16" s="3">
        <f t="shared" si="6"/>
        <v>1640</v>
      </c>
      <c r="Q16" s="3">
        <f t="shared" si="6"/>
        <v>1722</v>
      </c>
      <c r="R16" s="3">
        <f t="shared" si="6"/>
        <v>1680</v>
      </c>
      <c r="S16" s="7">
        <f t="shared" si="11"/>
        <v>0</v>
      </c>
      <c r="T16" s="7">
        <f t="shared" si="7"/>
        <v>0</v>
      </c>
      <c r="U16" s="7">
        <f t="shared" si="7"/>
        <v>20</v>
      </c>
      <c r="V16" s="7">
        <f t="shared" si="7"/>
        <v>41</v>
      </c>
      <c r="W16" s="7">
        <f t="shared" si="7"/>
        <v>0</v>
      </c>
      <c r="X16" s="8">
        <f t="shared" si="12"/>
        <v>404</v>
      </c>
      <c r="Y16" s="8">
        <f t="shared" si="8"/>
        <v>1600</v>
      </c>
      <c r="Z16" s="8">
        <f t="shared" si="8"/>
        <v>1660</v>
      </c>
      <c r="AA16" s="8">
        <f t="shared" si="8"/>
        <v>1763</v>
      </c>
      <c r="AB16" s="8">
        <f t="shared" si="8"/>
        <v>1680</v>
      </c>
      <c r="AC16" s="14">
        <f>SUM(D16:AB16)</f>
        <v>14420</v>
      </c>
    </row>
    <row r="17" spans="1:29">
      <c r="A17" s="4" t="s">
        <v>35</v>
      </c>
      <c r="B17" s="4" t="s">
        <v>36</v>
      </c>
      <c r="C17" s="18">
        <v>9</v>
      </c>
      <c r="D17" s="5">
        <v>42</v>
      </c>
      <c r="E17" s="5">
        <v>42</v>
      </c>
      <c r="F17" s="5">
        <v>39</v>
      </c>
      <c r="G17" s="5">
        <v>42</v>
      </c>
      <c r="H17" s="5">
        <v>40</v>
      </c>
      <c r="I17" s="6">
        <f t="shared" si="9"/>
        <v>2</v>
      </c>
      <c r="J17" s="6">
        <f t="shared" si="5"/>
        <v>2</v>
      </c>
      <c r="K17" s="6">
        <f t="shared" si="5"/>
        <v>0</v>
      </c>
      <c r="L17" s="6">
        <f t="shared" si="5"/>
        <v>2</v>
      </c>
      <c r="M17" s="6">
        <f t="shared" si="5"/>
        <v>0</v>
      </c>
      <c r="N17" s="3">
        <f t="shared" si="10"/>
        <v>378</v>
      </c>
      <c r="O17" s="3">
        <f t="shared" si="6"/>
        <v>1764</v>
      </c>
      <c r="P17" s="3">
        <f t="shared" si="6"/>
        <v>1638</v>
      </c>
      <c r="Q17" s="3">
        <f t="shared" si="6"/>
        <v>1638</v>
      </c>
      <c r="R17" s="3">
        <f t="shared" si="6"/>
        <v>1680</v>
      </c>
      <c r="S17" s="7">
        <f t="shared" si="11"/>
        <v>9</v>
      </c>
      <c r="T17" s="7">
        <f t="shared" si="7"/>
        <v>42</v>
      </c>
      <c r="U17" s="7">
        <f t="shared" si="7"/>
        <v>0</v>
      </c>
      <c r="V17" s="7">
        <f t="shared" si="7"/>
        <v>39</v>
      </c>
      <c r="W17" s="7">
        <f t="shared" si="7"/>
        <v>0</v>
      </c>
      <c r="X17" s="8">
        <f t="shared" si="12"/>
        <v>387</v>
      </c>
      <c r="Y17" s="8">
        <f t="shared" si="8"/>
        <v>1806</v>
      </c>
      <c r="Z17" s="8">
        <f t="shared" si="8"/>
        <v>1638</v>
      </c>
      <c r="AA17" s="8">
        <f t="shared" si="8"/>
        <v>1677</v>
      </c>
      <c r="AB17" s="8">
        <f t="shared" si="8"/>
        <v>1680</v>
      </c>
      <c r="AC17" s="14">
        <f>SUM(D17:AB17)</f>
        <v>14587</v>
      </c>
    </row>
    <row r="18" spans="1:29">
      <c r="A18" s="4" t="s">
        <v>37</v>
      </c>
      <c r="B18" s="4" t="s">
        <v>38</v>
      </c>
      <c r="C18" s="18">
        <v>8.44</v>
      </c>
      <c r="D18" s="5">
        <v>40</v>
      </c>
      <c r="E18" s="5">
        <v>43</v>
      </c>
      <c r="F18" s="5">
        <v>39</v>
      </c>
      <c r="G18" s="5">
        <v>41</v>
      </c>
      <c r="H18" s="5">
        <v>40</v>
      </c>
      <c r="I18" s="6">
        <f t="shared" si="9"/>
        <v>0</v>
      </c>
      <c r="J18" s="6">
        <f t="shared" si="5"/>
        <v>3</v>
      </c>
      <c r="K18" s="6">
        <f t="shared" si="5"/>
        <v>0</v>
      </c>
      <c r="L18" s="6">
        <f t="shared" si="5"/>
        <v>1</v>
      </c>
      <c r="M18" s="6">
        <f t="shared" si="5"/>
        <v>0</v>
      </c>
      <c r="N18" s="3">
        <f t="shared" si="10"/>
        <v>337.59999999999997</v>
      </c>
      <c r="O18" s="3">
        <f t="shared" si="6"/>
        <v>1720</v>
      </c>
      <c r="P18" s="3">
        <f t="shared" si="6"/>
        <v>1677</v>
      </c>
      <c r="Q18" s="3">
        <f t="shared" si="6"/>
        <v>1599</v>
      </c>
      <c r="R18" s="3">
        <f t="shared" si="6"/>
        <v>1640</v>
      </c>
      <c r="S18" s="7">
        <f t="shared" si="11"/>
        <v>0</v>
      </c>
      <c r="T18" s="7">
        <f t="shared" si="7"/>
        <v>60</v>
      </c>
      <c r="U18" s="7">
        <f t="shared" si="7"/>
        <v>0</v>
      </c>
      <c r="V18" s="7">
        <f t="shared" si="7"/>
        <v>19.5</v>
      </c>
      <c r="W18" s="7">
        <f t="shared" si="7"/>
        <v>0</v>
      </c>
      <c r="X18" s="8">
        <f t="shared" si="12"/>
        <v>337.59999999999997</v>
      </c>
      <c r="Y18" s="8">
        <f t="shared" si="8"/>
        <v>1780</v>
      </c>
      <c r="Z18" s="8">
        <f t="shared" si="8"/>
        <v>1677</v>
      </c>
      <c r="AA18" s="8">
        <f t="shared" si="8"/>
        <v>1618.5</v>
      </c>
      <c r="AB18" s="8">
        <f t="shared" si="8"/>
        <v>1640</v>
      </c>
      <c r="AC18" s="14">
        <f>SUM(D18:AB18)</f>
        <v>14313.2</v>
      </c>
    </row>
    <row r="19" spans="1:29">
      <c r="A19" s="4" t="s">
        <v>39</v>
      </c>
      <c r="B19" s="4" t="s">
        <v>40</v>
      </c>
      <c r="C19" s="18">
        <v>14.2</v>
      </c>
      <c r="D19" s="5">
        <v>40</v>
      </c>
      <c r="E19" s="5">
        <v>42</v>
      </c>
      <c r="F19" s="5">
        <v>39</v>
      </c>
      <c r="G19" s="5">
        <v>40</v>
      </c>
      <c r="H19" s="5">
        <v>40</v>
      </c>
      <c r="I19" s="6">
        <f t="shared" si="9"/>
        <v>0</v>
      </c>
      <c r="J19" s="6">
        <f t="shared" si="5"/>
        <v>2</v>
      </c>
      <c r="K19" s="6">
        <f t="shared" si="5"/>
        <v>0</v>
      </c>
      <c r="L19" s="6">
        <f t="shared" si="5"/>
        <v>0</v>
      </c>
      <c r="M19" s="6">
        <f t="shared" si="5"/>
        <v>0</v>
      </c>
      <c r="N19" s="3">
        <f t="shared" si="10"/>
        <v>568</v>
      </c>
      <c r="O19" s="3">
        <f t="shared" si="6"/>
        <v>1680</v>
      </c>
      <c r="P19" s="3">
        <f t="shared" si="6"/>
        <v>1638</v>
      </c>
      <c r="Q19" s="3">
        <f t="shared" si="6"/>
        <v>1560</v>
      </c>
      <c r="R19" s="3">
        <f t="shared" si="6"/>
        <v>1600</v>
      </c>
      <c r="S19" s="7">
        <f t="shared" si="11"/>
        <v>0</v>
      </c>
      <c r="T19" s="7">
        <f t="shared" si="7"/>
        <v>40</v>
      </c>
      <c r="U19" s="7">
        <f t="shared" si="7"/>
        <v>0</v>
      </c>
      <c r="V19" s="7">
        <f t="shared" si="7"/>
        <v>0</v>
      </c>
      <c r="W19" s="7">
        <f t="shared" si="7"/>
        <v>0</v>
      </c>
      <c r="X19" s="8">
        <f t="shared" si="12"/>
        <v>568</v>
      </c>
      <c r="Y19" s="8">
        <f t="shared" si="8"/>
        <v>1720</v>
      </c>
      <c r="Z19" s="8">
        <f t="shared" si="8"/>
        <v>1638</v>
      </c>
      <c r="AA19" s="8">
        <f t="shared" si="8"/>
        <v>1560</v>
      </c>
      <c r="AB19" s="8">
        <f t="shared" si="8"/>
        <v>1600</v>
      </c>
      <c r="AC19" s="14">
        <f>SUM(D19:AB19)</f>
        <v>14375</v>
      </c>
    </row>
    <row r="20" spans="1:29">
      <c r="A20" s="4" t="s">
        <v>41</v>
      </c>
      <c r="B20" s="4" t="s">
        <v>42</v>
      </c>
      <c r="C20" s="18">
        <v>45</v>
      </c>
      <c r="D20" s="5">
        <v>41</v>
      </c>
      <c r="E20" s="5">
        <v>42</v>
      </c>
      <c r="F20" s="5">
        <v>40</v>
      </c>
      <c r="G20" s="5">
        <v>28</v>
      </c>
      <c r="H20" s="5">
        <v>40</v>
      </c>
      <c r="I20" s="6">
        <f t="shared" si="9"/>
        <v>1</v>
      </c>
      <c r="J20" s="6">
        <f t="shared" si="5"/>
        <v>2</v>
      </c>
      <c r="K20" s="6">
        <f t="shared" si="5"/>
        <v>0</v>
      </c>
      <c r="L20" s="6">
        <f t="shared" si="5"/>
        <v>0</v>
      </c>
      <c r="M20" s="6">
        <f t="shared" si="5"/>
        <v>0</v>
      </c>
      <c r="N20" s="3">
        <f t="shared" si="10"/>
        <v>1845</v>
      </c>
      <c r="O20" s="3">
        <f t="shared" si="6"/>
        <v>1722</v>
      </c>
      <c r="P20" s="3">
        <f t="shared" si="6"/>
        <v>1680</v>
      </c>
      <c r="Q20" s="3">
        <f t="shared" si="6"/>
        <v>1120</v>
      </c>
      <c r="R20" s="3">
        <f t="shared" si="6"/>
        <v>1120</v>
      </c>
      <c r="S20" s="7">
        <f t="shared" si="11"/>
        <v>22.5</v>
      </c>
      <c r="T20" s="7">
        <f t="shared" si="7"/>
        <v>41</v>
      </c>
      <c r="U20" s="7">
        <f t="shared" si="7"/>
        <v>0</v>
      </c>
      <c r="V20" s="7">
        <f t="shared" si="7"/>
        <v>0</v>
      </c>
      <c r="W20" s="7">
        <f t="shared" si="7"/>
        <v>0</v>
      </c>
      <c r="X20" s="8">
        <f t="shared" si="12"/>
        <v>1867.5</v>
      </c>
      <c r="Y20" s="8">
        <f t="shared" si="8"/>
        <v>1763</v>
      </c>
      <c r="Z20" s="8">
        <f t="shared" si="8"/>
        <v>1680</v>
      </c>
      <c r="AA20" s="8">
        <f t="shared" si="8"/>
        <v>1120</v>
      </c>
      <c r="AB20" s="8">
        <f t="shared" si="8"/>
        <v>1120</v>
      </c>
      <c r="AC20" s="14">
        <f>SUM(D20:AB20)</f>
        <v>15295</v>
      </c>
    </row>
    <row r="21" spans="1:29">
      <c r="A21" s="4" t="s">
        <v>43</v>
      </c>
      <c r="B21" s="4" t="s">
        <v>44</v>
      </c>
      <c r="C21" s="18">
        <v>30</v>
      </c>
      <c r="D21" s="5">
        <v>39</v>
      </c>
      <c r="E21" s="5">
        <v>80</v>
      </c>
      <c r="F21" s="5">
        <v>40</v>
      </c>
      <c r="G21" s="5">
        <v>20</v>
      </c>
      <c r="H21" s="5">
        <v>40</v>
      </c>
      <c r="I21" s="6">
        <f t="shared" si="9"/>
        <v>0</v>
      </c>
      <c r="J21" s="6">
        <f t="shared" ref="J21" si="13">IF(E21&gt;40, E21-40,0)</f>
        <v>40</v>
      </c>
      <c r="K21" s="6">
        <f t="shared" ref="K21" si="14">IF(F21&gt;40, F21-40,0)</f>
        <v>0</v>
      </c>
      <c r="L21" s="6">
        <f t="shared" ref="L21" si="15">IF(G21&gt;40, G21-40,0)</f>
        <v>0</v>
      </c>
      <c r="M21" s="6">
        <f t="shared" ref="M21" si="16">IF(H21&gt;40, H21-40,0)</f>
        <v>0</v>
      </c>
      <c r="N21" s="3">
        <f t="shared" si="10"/>
        <v>1170</v>
      </c>
      <c r="O21" s="3">
        <f t="shared" ref="O21" si="17">D21*E21</f>
        <v>3120</v>
      </c>
      <c r="P21" s="3">
        <f t="shared" ref="P21" si="18">E21*F21</f>
        <v>3200</v>
      </c>
      <c r="Q21" s="3">
        <f t="shared" ref="Q21" si="19">F21*G21</f>
        <v>800</v>
      </c>
      <c r="R21" s="3">
        <f t="shared" ref="R21" si="20">G21*H21</f>
        <v>800</v>
      </c>
      <c r="S21" s="7">
        <f t="shared" si="11"/>
        <v>0</v>
      </c>
      <c r="T21" s="7">
        <f t="shared" ref="T21" si="21">D21*J21/2</f>
        <v>780</v>
      </c>
      <c r="U21" s="7">
        <f t="shared" ref="U21" si="22">E21*K21/2</f>
        <v>0</v>
      </c>
      <c r="V21" s="7">
        <f t="shared" ref="V21" si="23">F21*L21/2</f>
        <v>0</v>
      </c>
      <c r="W21" s="7">
        <f t="shared" ref="W21" si="24">G21*M21/2</f>
        <v>0</v>
      </c>
      <c r="X21" s="8">
        <f t="shared" si="12"/>
        <v>1170</v>
      </c>
      <c r="Y21" s="8">
        <f t="shared" ref="Y21" si="25">O21+T21</f>
        <v>3900</v>
      </c>
      <c r="Z21" s="8">
        <f t="shared" ref="Z21" si="26">P21+U21</f>
        <v>3200</v>
      </c>
      <c r="AA21" s="8">
        <f t="shared" ref="AA21" si="27">Q21+V21</f>
        <v>800</v>
      </c>
      <c r="AB21" s="8">
        <f t="shared" ref="AB21" si="28">R21+W21</f>
        <v>800</v>
      </c>
      <c r="AC21" s="14">
        <f>SUM(D21:AB21)</f>
        <v>19999</v>
      </c>
    </row>
    <row r="22" spans="1:29">
      <c r="A22" s="4"/>
      <c r="B22" s="4"/>
      <c r="C22" s="1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>
      <c r="A23" s="16" t="s">
        <v>45</v>
      </c>
      <c r="B23" s="4"/>
      <c r="C23" s="18">
        <f>MAX(C5:C21)</f>
        <v>45</v>
      </c>
      <c r="D23" s="5">
        <f t="shared" ref="D23:H23" si="29">MAX(D5:D21)</f>
        <v>55</v>
      </c>
      <c r="E23" s="5">
        <f>MAX(E5:E21)</f>
        <v>80</v>
      </c>
      <c r="F23" s="5">
        <f>MAX(F5:F21)</f>
        <v>54</v>
      </c>
      <c r="G23" s="5">
        <f>MAX(G5:G21)</f>
        <v>42</v>
      </c>
      <c r="H23" s="5">
        <f>MAX(H5:H21)</f>
        <v>49</v>
      </c>
      <c r="I23" s="2">
        <f>MAX(I5:I21)</f>
        <v>15</v>
      </c>
      <c r="J23" s="2">
        <f>MAX(J5:J21)</f>
        <v>40</v>
      </c>
      <c r="K23" s="2">
        <f>MAX(K5:K21)</f>
        <v>14</v>
      </c>
      <c r="L23" s="2">
        <f>MAX(L5:L21)</f>
        <v>2</v>
      </c>
      <c r="M23" s="2">
        <f>MAX(M5:M21)</f>
        <v>9</v>
      </c>
      <c r="N23" s="3">
        <f>MAX(N5:N21)</f>
        <v>1845</v>
      </c>
      <c r="O23" s="3">
        <f>MAX(O5:O21)</f>
        <v>3300</v>
      </c>
      <c r="P23" s="3">
        <f>MAX(P5:P21)</f>
        <v>3200</v>
      </c>
      <c r="Q23" s="3">
        <f>MAX(Q5:Q21)</f>
        <v>2160</v>
      </c>
      <c r="R23" s="3">
        <f>MAX(R5:R21)</f>
        <v>1960</v>
      </c>
      <c r="S23" s="7">
        <f>MAX(S5:S21)</f>
        <v>135</v>
      </c>
      <c r="T23" s="7">
        <f>MAX(T5:T21)</f>
        <v>780</v>
      </c>
      <c r="U23" s="7">
        <f>MAX(U5:U21)</f>
        <v>175</v>
      </c>
      <c r="V23" s="7">
        <f>MAX(V5:V21)</f>
        <v>41</v>
      </c>
      <c r="W23" s="7">
        <f>MAX(W5:W21)</f>
        <v>180</v>
      </c>
      <c r="X23" s="8">
        <f>MAX(X5:X21)</f>
        <v>1867.5</v>
      </c>
      <c r="Y23" s="8">
        <f>MAX(Y5:Y21)</f>
        <v>3900</v>
      </c>
      <c r="Z23" s="8">
        <f>MAX(Z5:Z21)</f>
        <v>3200</v>
      </c>
      <c r="AA23" s="8">
        <f>MAX(AA5:AA21)</f>
        <v>2160</v>
      </c>
      <c r="AB23" s="8">
        <f>MAX(AB5:AB21)</f>
        <v>2140</v>
      </c>
      <c r="AC23" s="14">
        <f>MAX(AC5:AC21)</f>
        <v>23828</v>
      </c>
    </row>
    <row r="24" spans="1:29">
      <c r="A24" s="16" t="s">
        <v>46</v>
      </c>
      <c r="B24" s="4"/>
      <c r="C24" s="18">
        <f>MIN(C5:C21)</f>
        <v>6.9</v>
      </c>
      <c r="D24" s="5">
        <f t="shared" ref="D24:H24" si="30">MIN(D5:D21)</f>
        <v>29</v>
      </c>
      <c r="E24" s="5">
        <f>MIN(E5:E21)</f>
        <v>22</v>
      </c>
      <c r="F24" s="5">
        <f>MIN(F5:F21)</f>
        <v>33</v>
      </c>
      <c r="G24" s="5">
        <f>MIN(G5:G21)</f>
        <v>20</v>
      </c>
      <c r="H24" s="5">
        <f>MIN(H5:H21)</f>
        <v>18</v>
      </c>
      <c r="I24" s="2">
        <f>MIN(I5:I21)</f>
        <v>0</v>
      </c>
      <c r="J24" s="2">
        <f>MIN(J5:J21)</f>
        <v>0</v>
      </c>
      <c r="K24" s="2">
        <f>MIN(K5:K21)</f>
        <v>0</v>
      </c>
      <c r="L24" s="2">
        <f>MIN(L5:L21)</f>
        <v>0</v>
      </c>
      <c r="M24" s="2">
        <f>MIN(M5:M21)</f>
        <v>0</v>
      </c>
      <c r="N24" s="3">
        <f>MIN(N5:N21)</f>
        <v>269.10000000000002</v>
      </c>
      <c r="O24" s="3">
        <f>MIN(O5:O21)</f>
        <v>726</v>
      </c>
      <c r="P24" s="3">
        <f>MIN(P5:P21)</f>
        <v>1188</v>
      </c>
      <c r="Q24" s="3">
        <f>MIN(Q5:Q21)</f>
        <v>660</v>
      </c>
      <c r="R24" s="3">
        <f>MIN(R5:R21)</f>
        <v>360</v>
      </c>
      <c r="S24" s="7">
        <f>MIN(S5:S21)</f>
        <v>0</v>
      </c>
      <c r="T24" s="7">
        <f>MIN(T5:T21)</f>
        <v>0</v>
      </c>
      <c r="U24" s="7">
        <f>MIN(U5:U21)</f>
        <v>0</v>
      </c>
      <c r="V24" s="7">
        <f>MIN(V5:V21)</f>
        <v>0</v>
      </c>
      <c r="W24" s="7">
        <f>MIN(W5:W21)</f>
        <v>0</v>
      </c>
      <c r="X24" s="8">
        <f>MIN(X5:X21)</f>
        <v>269.10000000000002</v>
      </c>
      <c r="Y24" s="8">
        <f>MIN(Y5:Y21)</f>
        <v>726</v>
      </c>
      <c r="Z24" s="8">
        <f>MIN(Z5:Z21)</f>
        <v>1320</v>
      </c>
      <c r="AA24" s="8">
        <f>MIN(AA5:AA21)</f>
        <v>660</v>
      </c>
      <c r="AB24" s="8">
        <f>MIN(AB5:AB21)</f>
        <v>360</v>
      </c>
      <c r="AC24" s="28">
        <f>MIN(AC5:AC21)</f>
        <v>11133.7</v>
      </c>
    </row>
    <row r="25" spans="1:29">
      <c r="A25" s="16" t="s">
        <v>47</v>
      </c>
      <c r="B25" s="4"/>
      <c r="C25" s="18">
        <f>SUM(C5:C21)</f>
        <v>278.14</v>
      </c>
      <c r="D25" s="5">
        <f t="shared" ref="D25:H25" si="31">SUM(D5:D21)</f>
        <v>695</v>
      </c>
      <c r="E25" s="5">
        <f>SUM(E5:E21)</f>
        <v>767</v>
      </c>
      <c r="F25" s="5">
        <f>SUM(F5:F21)</f>
        <v>706</v>
      </c>
      <c r="G25" s="5">
        <f>SUM(G5:G21)</f>
        <v>610</v>
      </c>
      <c r="H25" s="5">
        <f>SUM(H5:H21)</f>
        <v>636</v>
      </c>
      <c r="I25" s="2">
        <f>SUM(I5:I21)</f>
        <v>35</v>
      </c>
      <c r="J25" s="2">
        <f>SUM(J5:J21)</f>
        <v>105</v>
      </c>
      <c r="K25" s="2">
        <f>SUM(K5:K21)</f>
        <v>37</v>
      </c>
      <c r="L25" s="2">
        <f>SUM(L5:L21)</f>
        <v>5</v>
      </c>
      <c r="M25" s="2">
        <f>SUM(M5:M21)</f>
        <v>19</v>
      </c>
      <c r="N25" s="3">
        <f>SUM(N5:N21)</f>
        <v>11448.1</v>
      </c>
      <c r="O25" s="3">
        <f>SUM(O5:O21)</f>
        <v>31718</v>
      </c>
      <c r="P25" s="3">
        <f>SUM(P5:P21)</f>
        <v>31675</v>
      </c>
      <c r="Q25" s="3">
        <f>SUM(Q5:Q21)</f>
        <v>25517</v>
      </c>
      <c r="R25" s="3">
        <f>SUM(R5:R21)</f>
        <v>23022</v>
      </c>
      <c r="S25" s="7">
        <f>SUM(S5:S21)</f>
        <v>321.8</v>
      </c>
      <c r="T25" s="7">
        <f>SUM(T5:T21)</f>
        <v>2256</v>
      </c>
      <c r="U25" s="7">
        <f>SUM(U5:U21)</f>
        <v>722</v>
      </c>
      <c r="V25" s="7">
        <f>SUM(V5:V21)</f>
        <v>99.5</v>
      </c>
      <c r="W25" s="7">
        <f>SUM(W5:W21)</f>
        <v>346</v>
      </c>
      <c r="X25" s="8">
        <f>SUM(X5:X21)</f>
        <v>11769.900000000001</v>
      </c>
      <c r="Y25" s="8">
        <f>SUM(Y5:Y21)</f>
        <v>33974</v>
      </c>
      <c r="Z25" s="8">
        <f>SUM(Z5:Z21)</f>
        <v>32397</v>
      </c>
      <c r="AA25" s="8">
        <f>SUM(AA5:AA21)</f>
        <v>25616.5</v>
      </c>
      <c r="AB25" s="8">
        <f>SUM(AB5:AB21)</f>
        <v>23368</v>
      </c>
      <c r="AC25" s="28">
        <f>SUM(AC5:AC21)</f>
        <v>257865.80000000002</v>
      </c>
    </row>
    <row r="26" spans="1:29">
      <c r="A26" s="16" t="s">
        <v>48</v>
      </c>
      <c r="B26" s="4"/>
      <c r="C26" s="18">
        <f>AVERAGE(C5:C21)</f>
        <v>16.361176470588234</v>
      </c>
      <c r="D26" s="5">
        <f>AVERAGE(D5:D21)</f>
        <v>40.882352941176471</v>
      </c>
      <c r="E26" s="5">
        <f t="shared" ref="E26:I26" si="32">AVERAGE(E5:E21)</f>
        <v>45.117647058823529</v>
      </c>
      <c r="F26" s="5">
        <f t="shared" si="32"/>
        <v>41.529411764705884</v>
      </c>
      <c r="G26" s="5">
        <f t="shared" si="32"/>
        <v>35.882352941176471</v>
      </c>
      <c r="H26" s="5">
        <f t="shared" si="32"/>
        <v>37.411764705882355</v>
      </c>
      <c r="I26" s="2">
        <f t="shared" si="32"/>
        <v>2.0588235294117645</v>
      </c>
      <c r="J26" s="2">
        <f>AVERAGE(J5:J21)</f>
        <v>6.1764705882352944</v>
      </c>
      <c r="K26" s="2">
        <f>AVERAGE(K5:K21)</f>
        <v>2.1764705882352939</v>
      </c>
      <c r="L26" s="2">
        <f>AVERAGE(L5:L21)</f>
        <v>0.29411764705882354</v>
      </c>
      <c r="M26" s="2">
        <f>AVERAGE(M5:M21)</f>
        <v>1.1176470588235294</v>
      </c>
      <c r="N26" s="3">
        <f>AVERAGE(N5:N21)</f>
        <v>673.4176470588236</v>
      </c>
      <c r="O26" s="3">
        <f>AVERAGE(O5:O21)</f>
        <v>1865.7647058823529</v>
      </c>
      <c r="P26" s="3">
        <f>AVERAGE(P5:P21)</f>
        <v>1863.2352941176471</v>
      </c>
      <c r="Q26" s="3">
        <f>AVERAGE(Q5:Q21)</f>
        <v>1501</v>
      </c>
      <c r="R26" s="3">
        <f>AVERAGE(R5:R21)</f>
        <v>1354.2352941176471</v>
      </c>
      <c r="S26" s="7">
        <f>AVERAGE(S5:S21)</f>
        <v>18.929411764705883</v>
      </c>
      <c r="T26" s="7">
        <f>AVERAGE(T5:T21)</f>
        <v>132.70588235294119</v>
      </c>
      <c r="U26" s="7">
        <f>AVERAGE(U5:U21)</f>
        <v>42.470588235294116</v>
      </c>
      <c r="V26" s="7">
        <f>AVERAGE(V5:V21)</f>
        <v>5.8529411764705879</v>
      </c>
      <c r="W26" s="7">
        <f>AVERAGE(W5:W21)</f>
        <v>20.352941176470587</v>
      </c>
      <c r="X26" s="8">
        <f>AVERAGE(X5:X21)</f>
        <v>692.34705882352955</v>
      </c>
      <c r="Y26" s="8">
        <f>AVERAGE(Y5:Y21)</f>
        <v>1998.4705882352941</v>
      </c>
      <c r="Z26" s="8">
        <f>AVERAGE(Z5:Z21)</f>
        <v>1905.7058823529412</v>
      </c>
      <c r="AA26" s="8">
        <f>AVERAGE(AA5:AA21)</f>
        <v>1506.8529411764705</v>
      </c>
      <c r="AB26" s="8">
        <f>AVERAGE(AB5:AB21)</f>
        <v>1374.5882352941176</v>
      </c>
      <c r="AC26" s="28">
        <f>AVERAGE(AC5:AC21)</f>
        <v>15168.576470588236</v>
      </c>
    </row>
  </sheetData>
  <mergeCells count="7">
    <mergeCell ref="A1:AC1"/>
    <mergeCell ref="A2:AC2"/>
    <mergeCell ref="N3:R3"/>
    <mergeCell ref="I3:M3"/>
    <mergeCell ref="D3:H3"/>
    <mergeCell ref="S3:W3"/>
    <mergeCell ref="X3:A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2024-01-28T16:55:02Z</dcterms:created>
  <dcterms:modified xsi:type="dcterms:W3CDTF">2024-01-29T16:46:41Z</dcterms:modified>
  <cp:category/>
  <cp:contentStatus/>
</cp:coreProperties>
</file>