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<sst xmlns="http://schemas.openxmlformats.org/spreadsheetml/2006/main" count="6470" uniqueCount="1840">
  <si>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</si>
  <si>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</si>
  <si>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</si>
  <si>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</si>
  <si>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</si>
  <si>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</si>
  <si>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</si>
  <si>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</si>
  <si>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</si>
  <si>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</si>
  <si>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</si>
  <si>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</si>
  <si>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</si>
  <si>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</si>
  <si>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</si>
  <si>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</si>
  <si>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</si>
  <si>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</si>
  <si>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</si>
  <si>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</si>
  <si>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</si>
  <si>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</si>
  <si>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</si>
  <si>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</si>
  <si>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</si>
  <si>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</si>
  <si>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</si>
  <si>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</si>
  <si>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</si>
  <si>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</si>
  <si>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</si>
  <si>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</si>
  <si>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</si>
  <si>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</si>
  <si>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</si>
  <si>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</si>
  <si>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</si>
  <si>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</si>
  <si>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</si>
  <si>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</si>
  <si>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</si>
  <si>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</si>
  <si>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</si>
  <si>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</si>
  <si>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</si>
  <si>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</si>
  <si>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</si>
  <si>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</si>
  <si>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</si>
  <si>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</si>
  <si>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</si>
  <si>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</si>
  <si>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</si>
  <si>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</si>
  <si>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</si>
  <si>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</si>
  <si>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</si>
  <si>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</si>
  <si>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</si>
  <si>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</si>
  <si>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</si>
  <si>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</si>
  <si>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</si>
  <si>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</si>
  <si>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</si>
  <si>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</si>
  <si>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</si>
  <si>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</si>
  <si>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</si>
  <si>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</si>
  <si>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</si>
  <si>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</si>
  <si>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</si>
  <si>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</si>
  <si>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</si>
  <si>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</si>
  <si>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</si>
  <si>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</si>
  <si>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</si>
  <si>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</si>
  <si>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</si>
  <si>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</si>
  <si>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</si>
  <si>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</si>
  <si>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</si>
  <si>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</si>
  <si>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</si>
  <si>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</si>
  <si>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jason_wong11</t>
  </si>
  <si>
    <t xml:space="preserve">wangzhiyu0517@gmail.com</t>
  </si>
  <si>
    <t xml:space="preserve">Zhiyu Wang</t>
  </si>
  <si>
    <t xml:space="preserve">jason_wong1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</si>
  <si>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</si>
  <si>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</si>
  <si>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</si>
  <si>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</si>
  <si>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</si>
  <si>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</si>
  <si>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</si>
  <si>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</si>
  <si>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</si>
  <si>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</si>
  <si>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</si>
  <si>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</si>
  <si>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</si>
  <si>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</si>
  <si>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</si>
  <si>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</si>
  <si>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</si>
  <si>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</si>
  <si>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</si>
  <si>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</si>
  <si>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</si>
  <si>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</si>
  <si>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</si>
  <si>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</si>
  <si>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</si>
  <si>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</si>
  <si>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</si>
  <si>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</si>
  <si>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</si>
  <si>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</si>
  <si>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</si>
  <si>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</si>
  <si>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</si>
  <si>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</si>
  <si>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</si>
  <si>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</si>
  <si>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</si>
  <si>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</si>
  <si>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</si>
  <si>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</si>
  <si>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</si>
  <si>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</si>
  <si>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</si>
  <si>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</si>
  <si>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</si>
  <si>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</si>
  <si>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</si>
  <si>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</si>
  <si>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</si>
  <si>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</si>
  <si>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</si>
  <si>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</si>
  <si>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</si>
  <si>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</si>
  <si>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</si>
  <si>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</si>
  <si>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</si>
  <si>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</si>
  <si>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</si>
  <si>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</si>
  <si>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</si>
  <si>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</si>
  <si>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</si>
  <si>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</si>
  <si>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</si>
  <si>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</si>
  <si>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</si>
  <si>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</si>
  <si>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</si>
  <si>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</si>
  <si>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</si>
  <si>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</si>
  <si>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</si>
  <si>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</si>
  <si>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</si>
  <si>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</si>
  <si>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</si>
  <si>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</si>
  <si>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</si>
  <si>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</si>
  <si>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</si>
  <si>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</si>
  <si>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</si>
  <si>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</si>
  <si>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</si>
  <si>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</si>
  <si>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</si>
  <si>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</si>
  <si>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</si>
  <si>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</si>
  <si>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</si>
  <si>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</si>
  <si>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</si>
  <si>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</si>
  <si>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</si>
  <si>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</si>
  <si>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</si>
  <si>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</si>
  <si>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</si>
  <si>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</si>
  <si>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</si>
  <si>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</si>
  <si>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</si>
  <si>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</si>
  <si>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</si>
  <si>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</si>
  <si>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</si>
  <si>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</si>
  <si>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</si>
  <si>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</si>
  <si>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</si>
  <si>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</si>
  <si>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</si>
  <si>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</si>
  <si>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</si>
  <si>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</si>
  <si>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</si>
  <si>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</si>
  <si>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</si>
  <si>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</si>
  <si>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</si>
  <si>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</si>
  <si>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</si>
  <si>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</si>
  <si>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</si>
  <si>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</si>
  <si>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</si>
  <si>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</si>
  <si>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</si>
  <si>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</si>
  <si>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</si>
  <si>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</si>
  <si>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</si>
  <si>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</si>
  <si>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</si>
  <si>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</si>
  <si>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</si>
  <si>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</si>
  <si>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</si>
  <si>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</si>
  <si>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</si>
  <si>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</si>
  <si>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</si>
  <si>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</si>
  <si>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</si>
  <si>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</si>
  <si>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</si>
  <si>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</si>
  <si>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</si>
  <si>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</si>
  <si>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</si>
  <si>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</si>
  <si>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</si>
  <si>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</si>
  <si>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</si>
  <si>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</si>
  <si>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</si>
  <si>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</si>
  <si>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</si>
  <si>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</si>
  <si>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</si>
  <si>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</si>
  <si>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</si>
  <si>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</si>
  <si>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</si>
  <si>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</si>
  <si>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</si>
  <si>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</si>
  <si>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</si>
  <si>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</si>
  <si>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</si>
  <si>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</si>
  <si>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</si>
  <si>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</si>
  <si>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</si>
  <si>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</si>
  <si>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</si>
  <si>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</si>
  <si>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</si>
  <si>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</si>
  <si>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</si>
  <si>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</si>
  <si>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</si>
  <si>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</si>
  <si>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</si>
  <si>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</si>
  <si>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</si>
  <si>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</si>
  <si>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</si>
  <si>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</si>
  <si>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</si>
  <si>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</si>
  <si>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</si>
  <si>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</si>
  <si>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</si>
  <si>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</si>
  <si>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</si>
  <si>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</si>
  <si>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</si>
  <si>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</si>
  <si>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</si>
  <si>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</si>
  <si>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</si>
  <si>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</si>
  <si>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</si>
  <si>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</si>
  <si>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</si>
  <si>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</si>
  <si>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</si>
  <si>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</si>
  <si>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</si>
  <si>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</si>
  <si>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</si>
  <si>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</si>
  <si>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</si>
  <si>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</si>
  <si>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</si>
  <si>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</si>
  <si>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</si>
  <si>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</si>
  <si>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</si>
  <si>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</si>
  <si>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</si>
  <si>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</si>
  <si>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</si>
  <si>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</si>
  <si>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</si>
  <si>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</si>
  <si>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</si>
  <si>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</si>
  <si>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</si>
  <si>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</si>
  <si>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</si>
  <si>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</si>
  <si>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</si>
  <si>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</si>
  <si>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</si>
  <si>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</si>
  <si>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</si>
  <si>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</si>
  <si>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</si>
  <si>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</si>
  <si>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</si>
  <si>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</si>
  <si>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</si>
  <si>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</si>
  <si>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</si>
  <si>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</si>
  <si>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</si>
  <si>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</si>
  <si>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</si>
  <si>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</si>
  <si>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</si>
  <si>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</si>
  <si>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</si>
  <si>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</si>
  <si>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</si>
  <si>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</si>
  <si>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</si>
  <si>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</si>
  <si>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</si>
  <si>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</si>
  <si>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</si>
  <si>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</si>
  <si>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</si>
  <si>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</si>
  <si>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</si>
  <si>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</si>
  <si>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</si>
  <si>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</si>
  <si>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</si>
  <si>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</si>
  <si>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</si>
  <si>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</si>
  <si>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</si>
  <si>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</si>
  <si>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</si>
  <si>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</si>
  <si>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</si>
  <si>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</si>
  <si>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</si>
  <si>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</si>
  <si>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</si>
  <si>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</si>
  <si>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</si>
  <si>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</si>
  <si>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</si>
  <si>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</si>
  <si>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</si>
  <si>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</si>
  <si>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</si>
  <si>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</si>
  <si>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</si>
  <si>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</si>
  <si>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</si>
  <si>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</si>
  <si>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</si>
  <si>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</si>
  <si>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</si>
  <si>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</si>
  <si>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</si>
  <si>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</si>
  <si>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</si>
  <si>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</si>
  <si>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</si>
  <si>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</si>
  <si>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</si>
  <si>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</si>
  <si>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</si>
  <si>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</si>
  <si>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</si>
  <si>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</si>
  <si>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</si>
  <si>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</si>
  <si>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</si>
  <si>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</si>
  <si>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  <charset val="1"/>
      </rPr>
      <t xml:space="preserve">劳</t>
    </r>
  </si>
  <si>
    <t xml:space="preserve">Castling</t>
  </si>
  <si>
    <t xml:space="preserve">lhz</t>
  </si>
  <si>
    <t xml:space="preserve">lichenz</t>
  </si>
  <si>
    <t xml:space="preserve">刘浩壮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</si>
  <si>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</si>
  <si>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</si>
  <si>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</si>
  <si>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</si>
  <si>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</si>
  <si>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</si>
  <si>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</si>
  <si>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</si>
  <si>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</si>
  <si>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</si>
  <si>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</si>
  <si>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钱克非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</si>
  <si>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</si>
  <si>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</si>
  <si>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</si>
  <si>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</si>
  <si>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</si>
  <si>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</si>
  <si>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</si>
  <si>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Zoom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</si>
  <si>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</si>
  <si>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</si>
  <si>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</si>
  <si>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</si>
  <si>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</si>
  <si>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</si>
  <si>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</si>
  <si>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</si>
  <si>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</si>
  <si>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</si>
  <si>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</si>
  <si>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</si>
  <si>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</si>
  <si>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</si>
  <si>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</si>
  <si>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</si>
  <si>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</si>
  <si>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</si>
  <si>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</si>
  <si>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</si>
  <si>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</si>
  <si>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</si>
  <si>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</si>
  <si>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</si>
  <si>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</si>
  <si>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</si>
  <si>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</si>
  <si>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</si>
  <si>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</si>
  <si>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bo li</t>
  </si>
  <si>
    <t xml:space="preserve">leetcodelibo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</si>
  <si>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</si>
  <si>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</si>
  <si>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</si>
  <si>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</si>
  <si>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</si>
  <si>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永远三题</t>
  </si>
  <si>
    <t xml:space="preserve">SupervisorMayHap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</si>
  <si>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</si>
  <si>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</si>
  <si>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</si>
  <si>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</si>
  <si>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</si>
  <si>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</si>
  <si>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</si>
  <si>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</si>
  <si>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</si>
  <si>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</si>
  <si>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fangdanzai</t>
  </si>
  <si>
    <t xml:space="preserve">xuqiqi</t>
  </si>
  <si>
    <t xml:space="preserve">M954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</si>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</sst>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"/>
      <family val="0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huanglanzhiguan@gmail.com" TargetMode="External"/><Relationship Id="rId26" Type="http://schemas.openxmlformats.org/officeDocument/2006/relationships/hyperlink" Target="mailto:pingjing@gmail.com" TargetMode="External"/><Relationship Id="rId27" Type="http://schemas.openxmlformats.org/officeDocument/2006/relationships/hyperlink" Target="mailto:nickyfoto@gmail.com" TargetMode="External"/><Relationship Id="rId28" Type="http://schemas.openxmlformats.org/officeDocument/2006/relationships/hyperlink" Target="mailto:kun.hu7602@gmail.com" TargetMode="External"/><Relationship Id="rId29" Type="http://schemas.openxmlformats.org/officeDocument/2006/relationships/hyperlink" Target="mailto:hongbo.qin.1001@gmail.com" TargetMode="External"/><Relationship Id="rId30" Type="http://schemas.openxmlformats.org/officeDocument/2006/relationships/hyperlink" Target="mailto:liuzhenglaichn@gmail.com" TargetMode="External"/><Relationship Id="rId31" Type="http://schemas.openxmlformats.org/officeDocument/2006/relationships/hyperlink" Target="mailto:harttleharttle@gmail.com" TargetMode="External"/><Relationship Id="rId32" Type="http://schemas.openxmlformats.org/officeDocument/2006/relationships/hyperlink" Target="mailto:nanzhoumails@gmail.com" TargetMode="External"/><Relationship Id="rId33" Type="http://schemas.openxmlformats.org/officeDocument/2006/relationships/hyperlink" Target="mailto:uygnim.iel@gmail.com" TargetMode="External"/><Relationship Id="rId34" Type="http://schemas.openxmlformats.org/officeDocument/2006/relationships/hyperlink" Target="mailto:ziyezhu92@gmail.com" TargetMode="External"/><Relationship Id="rId35" Type="http://schemas.openxmlformats.org/officeDocument/2006/relationships/hyperlink" Target="mailto:leishida0514@gmail.com" TargetMode="External"/><Relationship Id="rId36" Type="http://schemas.openxmlformats.org/officeDocument/2006/relationships/hyperlink" Target="mailto:wangyanstorm@163.com" TargetMode="External"/><Relationship Id="rId37" Type="http://schemas.openxmlformats.org/officeDocument/2006/relationships/hyperlink" Target="mailto:yuxiaoyuan93@gmail.com" TargetMode="External"/><Relationship Id="rId38" Type="http://schemas.openxmlformats.org/officeDocument/2006/relationships/hyperlink" Target="mailto:sen.yang96@outlook.com" TargetMode="External"/><Relationship Id="rId39" Type="http://schemas.openxmlformats.org/officeDocument/2006/relationships/hyperlink" Target="mailto:xdcao0903@gmail.com" TargetMode="External"/><Relationship Id="rId40" Type="http://schemas.openxmlformats.org/officeDocument/2006/relationships/hyperlink" Target="mailto:qypeng12@outlook.com" TargetMode="External"/><Relationship Id="rId41" Type="http://schemas.openxmlformats.org/officeDocument/2006/relationships/hyperlink" Target="mailto:erutan@pku.edu.cn" TargetMode="External"/><Relationship Id="rId42" Type="http://schemas.openxmlformats.org/officeDocument/2006/relationships/hyperlink" Target="mailto:wendingp@gmail.com" TargetMode="External"/><Relationship Id="rId43" Type="http://schemas.openxmlformats.org/officeDocument/2006/relationships/hyperlink" Target="mailto:a729381063@gmail.com" TargetMode="External"/><Relationship Id="rId44" Type="http://schemas.openxmlformats.org/officeDocument/2006/relationships/hyperlink" Target="mailto:xywang0520@gmail.com" TargetMode="External"/><Relationship Id="rId45" Type="http://schemas.openxmlformats.org/officeDocument/2006/relationships/hyperlink" Target="mailto:arignote2@gmail.com" TargetMode="External"/><Relationship Id="rId46" Type="http://schemas.openxmlformats.org/officeDocument/2006/relationships/hyperlink" Target="mailto:huaiguxie@gmail.com" TargetMode="External"/><Relationship Id="rId47" Type="http://schemas.openxmlformats.org/officeDocument/2006/relationships/hyperlink" Target="mailto:yjf27281181@gmail.com" TargetMode="External"/><Relationship Id="rId48" Type="http://schemas.openxmlformats.org/officeDocument/2006/relationships/hyperlink" Target="mailto:lbyxiafei@gmail.com" TargetMode="External"/><Relationship Id="rId49" Type="http://schemas.openxmlformats.org/officeDocument/2006/relationships/hyperlink" Target="mailto:hongru52@gmail.com" TargetMode="External"/><Relationship Id="rId50" Type="http://schemas.openxmlformats.org/officeDocument/2006/relationships/hyperlink" Target="mailto:warriorzwy01@gmail.com" TargetMode="External"/><Relationship Id="rId51" Type="http://schemas.openxmlformats.org/officeDocument/2006/relationships/hyperlink" Target="mailto:bairf2niu@gmail.com" TargetMode="External"/><Relationship Id="rId52" Type="http://schemas.openxmlformats.org/officeDocument/2006/relationships/hyperlink" Target="mailto:peichaodu@gmail.com" TargetMode="External"/><Relationship Id="rId53" Type="http://schemas.openxmlformats.org/officeDocument/2006/relationships/hyperlink" Target="mailto:han.youjia@gmail.com" TargetMode="External"/><Relationship Id="rId54" Type="http://schemas.openxmlformats.org/officeDocument/2006/relationships/hyperlink" Target="mailto:wwwaap@gmail.com" TargetMode="External"/><Relationship Id="rId55" Type="http://schemas.openxmlformats.org/officeDocument/2006/relationships/hyperlink" Target="mailto:mcuallen@gmail.com" TargetMode="External"/><Relationship Id="rId56" Type="http://schemas.openxmlformats.org/officeDocument/2006/relationships/hyperlink" Target="mailto:805482395@qq.com" TargetMode="External"/><Relationship Id="rId57" Type="http://schemas.openxmlformats.org/officeDocument/2006/relationships/hyperlink" Target="mailto:zhangshangzhio@gmail.com" TargetMode="External"/><Relationship Id="rId58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hanzhoutang@gmail.com" TargetMode="External"/><Relationship Id="rId60" Type="http://schemas.openxmlformats.org/officeDocument/2006/relationships/hyperlink" Target="mailto:lynnnaive16@gmail.com" TargetMode="External"/><Relationship Id="rId61" Type="http://schemas.openxmlformats.org/officeDocument/2006/relationships/hyperlink" Target="mailto:taimingyang1993@gmail.com" TargetMode="External"/><Relationship Id="rId62" Type="http://schemas.openxmlformats.org/officeDocument/2006/relationships/hyperlink" Target="mailto:zhuoshen617@gmail.com" TargetMode="External"/><Relationship Id="rId63" Type="http://schemas.openxmlformats.org/officeDocument/2006/relationships/hyperlink" Target="mailto:peawinter@gmail.com" TargetMode="External"/><Relationship Id="rId64" Type="http://schemas.openxmlformats.org/officeDocument/2006/relationships/hyperlink" Target="mailto:hzccx94@gmail.com" TargetMode="External"/><Relationship Id="rId65" Type="http://schemas.openxmlformats.org/officeDocument/2006/relationships/hyperlink" Target="mailto:leyouhong1991@gmail.com" TargetMode="External"/><Relationship Id="rId66" Type="http://schemas.openxmlformats.org/officeDocument/2006/relationships/hyperlink" Target="mailto:shaokedong123@gmail.com" TargetMode="External"/><Relationship Id="rId67" Type="http://schemas.openxmlformats.org/officeDocument/2006/relationships/hyperlink" Target="mailto:zhijiezhang0124@gmail.com" TargetMode="External"/><Relationship Id="rId68" Type="http://schemas.openxmlformats.org/officeDocument/2006/relationships/hyperlink" Target="mailto:yinghua.hu@gmail.com" TargetMode="External"/><Relationship Id="rId69" Type="http://schemas.openxmlformats.org/officeDocument/2006/relationships/hyperlink" Target="mailto:chenjianxu97@gmail.com" TargetMode="External"/><Relationship Id="rId70" Type="http://schemas.openxmlformats.org/officeDocument/2006/relationships/hyperlink" Target="mailto:raymonday20@gmail.com" TargetMode="External"/><Relationship Id="rId71" Type="http://schemas.openxmlformats.org/officeDocument/2006/relationships/hyperlink" Target="mailto:jianmin0105@gmail.com" TargetMode="External"/><Relationship Id="rId72" Type="http://schemas.openxmlformats.org/officeDocument/2006/relationships/hyperlink" Target="mailto:hiuhchan@gmail.com" TargetMode="External"/><Relationship Id="rId73" Type="http://schemas.openxmlformats.org/officeDocument/2006/relationships/hyperlink" Target="mailto:stevenhuang42195@gmail.com" TargetMode="External"/><Relationship Id="rId74" Type="http://schemas.openxmlformats.org/officeDocument/2006/relationships/hyperlink" Target="mailto:changyu.jiang86@gmail.com" TargetMode="External"/><Relationship Id="rId75" Type="http://schemas.openxmlformats.org/officeDocument/2006/relationships/hyperlink" Target="mailto:liudy.zju@gmail.com" TargetMode="External"/><Relationship Id="rId76" Type="http://schemas.openxmlformats.org/officeDocument/2006/relationships/hyperlink" Target="mailto:skyzjkang@gmail.com" TargetMode="External"/><Relationship Id="rId77" Type="http://schemas.openxmlformats.org/officeDocument/2006/relationships/hyperlink" Target="mailto:33sharewithu@gmail.com" TargetMode="External"/><Relationship Id="rId78" Type="http://schemas.openxmlformats.org/officeDocument/2006/relationships/hyperlink" Target="mailto:nealhuang0.0@gmail.com" TargetMode="External"/><Relationship Id="rId79" Type="http://schemas.openxmlformats.org/officeDocument/2006/relationships/hyperlink" Target="mailto:allenxulu@gmail.com" TargetMode="External"/><Relationship Id="rId80" Type="http://schemas.openxmlformats.org/officeDocument/2006/relationships/hyperlink" Target="mailto:yuanlu0210@gmail.com" TargetMode="External"/><Relationship Id="rId81" Type="http://schemas.openxmlformats.org/officeDocument/2006/relationships/hyperlink" Target="mailto:nickee1942@gmail.com" TargetMode="External"/><Relationship Id="rId82" Type="http://schemas.openxmlformats.org/officeDocument/2006/relationships/hyperlink" Target="mailto:volker.way@gmail.com" TargetMode="External"/><Relationship Id="rId83" Type="http://schemas.openxmlformats.org/officeDocument/2006/relationships/hyperlink" Target="mailto:lwylwy210@gmail.com" TargetMode="External"/><Relationship Id="rId84" Type="http://schemas.openxmlformats.org/officeDocument/2006/relationships/hyperlink" Target="mailto:yingyingchen10@gmail.com" TargetMode="External"/><Relationship Id="rId85" Type="http://schemas.openxmlformats.org/officeDocument/2006/relationships/hyperlink" Target="mailto:zhouminzoe@gmail.com" TargetMode="External"/><Relationship Id="rId86" Type="http://schemas.openxmlformats.org/officeDocument/2006/relationships/hyperlink" Target="mailto:zhenguowcs@gmail.com" TargetMode="External"/><Relationship Id="rId87" Type="http://schemas.openxmlformats.org/officeDocument/2006/relationships/hyperlink" Target="mailto:htkzmo@gmail.com" TargetMode="External"/><Relationship Id="rId88" Type="http://schemas.openxmlformats.org/officeDocument/2006/relationships/hyperlink" Target="mailto:haozihong@hotmail.com" TargetMode="External"/><Relationship Id="rId89" Type="http://schemas.openxmlformats.org/officeDocument/2006/relationships/hyperlink" Target="mailto:youyou331@gmail.com" TargetMode="External"/><Relationship Id="rId90" Type="http://schemas.openxmlformats.org/officeDocument/2006/relationships/hyperlink" Target="mailto:johnkelvinson@gmail.com" TargetMode="External"/><Relationship Id="rId91" Type="http://schemas.openxmlformats.org/officeDocument/2006/relationships/hyperlink" Target="mailto:ftdejo@gmail.com" TargetMode="External"/><Relationship Id="rId92" Type="http://schemas.openxmlformats.org/officeDocument/2006/relationships/hyperlink" Target="mailto:chenjipengpeng@gmail.com" TargetMode="External"/><Relationship Id="rId93" Type="http://schemas.openxmlformats.org/officeDocument/2006/relationships/hyperlink" Target="mailto:jiashenzzzzz@gmail.com" TargetMode="External"/><Relationship Id="rId94" Type="http://schemas.openxmlformats.org/officeDocument/2006/relationships/hyperlink" Target="mailto:jonathanyuheng@gmail.com" TargetMode="External"/><Relationship Id="rId95" Type="http://schemas.openxmlformats.org/officeDocument/2006/relationships/hyperlink" Target="mailto:zhangwanying421@gmail.com" TargetMode="External"/><Relationship Id="rId96" Type="http://schemas.openxmlformats.org/officeDocument/2006/relationships/hyperlink" Target="mailto:inyuo199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48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B162" activeCellId="0" sqref="B16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92</v>
      </c>
      <c r="B26" s="15" t="s">
        <v>93</v>
      </c>
      <c r="C26" s="2" t="n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96</v>
      </c>
      <c r="B27" s="15" t="s">
        <v>97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99</v>
      </c>
      <c r="B28" s="1" t="s">
        <v>100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0" t="s">
        <v>103</v>
      </c>
      <c r="B29" s="1" t="s">
        <v>104</v>
      </c>
      <c r="C29" s="2" t="n">
        <v>43829</v>
      </c>
      <c r="D29" s="16"/>
      <c r="E29" s="6"/>
      <c r="F29" s="6" t="s">
        <v>0</v>
      </c>
      <c r="G29" s="3" t="s">
        <v>70</v>
      </c>
      <c r="H29" s="3"/>
      <c r="J29" s="4" t="s">
        <v>105</v>
      </c>
    </row>
    <row r="30" customFormat="false" ht="15.75" hidden="false" customHeight="true" outlineLevel="0" collapsed="false">
      <c r="A30" s="5" t="s">
        <v>106</v>
      </c>
      <c r="B30" s="17" t="s">
        <v>107</v>
      </c>
      <c r="C30" s="2" t="n">
        <v>43834</v>
      </c>
      <c r="D30" s="2"/>
      <c r="E30" s="3"/>
      <c r="F30" s="6" t="s">
        <v>0</v>
      </c>
      <c r="G30" s="3" t="s">
        <v>108</v>
      </c>
      <c r="H30" s="3" t="s">
        <v>7</v>
      </c>
      <c r="J30" s="4" t="s">
        <v>109</v>
      </c>
    </row>
    <row r="31" customFormat="false" ht="15.75" hidden="false" customHeight="true" outlineLevel="0" collapsed="false">
      <c r="A31" s="1" t="s">
        <v>110</v>
      </c>
      <c r="B31" s="10" t="s">
        <v>111</v>
      </c>
      <c r="C31" s="2" t="n">
        <v>43838</v>
      </c>
      <c r="D31" s="16"/>
      <c r="E31" s="6"/>
      <c r="F31" s="11" t="s">
        <v>112</v>
      </c>
      <c r="G31" s="3"/>
      <c r="H31" s="3"/>
      <c r="J31" s="4" t="s">
        <v>113</v>
      </c>
      <c r="K31" s="0" t="s">
        <v>114</v>
      </c>
    </row>
    <row r="32" customFormat="false" ht="15.75" hidden="false" customHeight="true" outlineLevel="0" collapsed="false">
      <c r="A32" s="10" t="s">
        <v>115</v>
      </c>
      <c r="B32" s="10" t="s">
        <v>116</v>
      </c>
      <c r="C32" s="2" t="n">
        <v>43842</v>
      </c>
      <c r="D32" s="16"/>
      <c r="E32" s="6"/>
      <c r="F32" s="6" t="s">
        <v>0</v>
      </c>
      <c r="G32" s="3"/>
      <c r="H32" s="3"/>
      <c r="J32" s="4" t="s">
        <v>117</v>
      </c>
      <c r="K32" s="10" t="s">
        <v>118</v>
      </c>
    </row>
    <row r="33" customFormat="false" ht="15.75" hidden="false" customHeight="true" outlineLevel="0" collapsed="false">
      <c r="A33" s="5" t="s">
        <v>119</v>
      </c>
      <c r="B33" s="10" t="s">
        <v>120</v>
      </c>
      <c r="C33" s="2" t="n">
        <v>43844</v>
      </c>
      <c r="D33" s="16"/>
      <c r="E33" s="6"/>
      <c r="F33" s="6" t="s">
        <v>0</v>
      </c>
      <c r="G33" s="3" t="s">
        <v>58</v>
      </c>
      <c r="H33" s="3" t="s">
        <v>121</v>
      </c>
      <c r="J33" s="4" t="s">
        <v>122</v>
      </c>
    </row>
    <row r="34" customFormat="false" ht="15.75" hidden="false" customHeight="true" outlineLevel="0" collapsed="false">
      <c r="A34" s="5" t="s">
        <v>123</v>
      </c>
      <c r="B34" s="1" t="s">
        <v>124</v>
      </c>
      <c r="C34" s="2" t="n">
        <v>43847</v>
      </c>
      <c r="D34" s="16"/>
      <c r="E34" s="6"/>
      <c r="F34" s="6" t="s">
        <v>0</v>
      </c>
      <c r="G34" s="3" t="s">
        <v>16</v>
      </c>
      <c r="H34" s="3"/>
      <c r="J34" s="4" t="s">
        <v>125</v>
      </c>
    </row>
    <row r="35" customFormat="false" ht="15.75" hidden="false" customHeight="true" outlineLevel="0" collapsed="false">
      <c r="A35" s="5" t="s">
        <v>126</v>
      </c>
      <c r="B35" s="10" t="s">
        <v>127</v>
      </c>
      <c r="C35" s="2" t="n">
        <v>43848</v>
      </c>
      <c r="D35" s="16"/>
      <c r="E35" s="6"/>
      <c r="F35" s="6" t="s">
        <v>128</v>
      </c>
      <c r="G35" s="3" t="s">
        <v>16</v>
      </c>
      <c r="H35" s="3"/>
      <c r="J35" s="4" t="s">
        <v>129</v>
      </c>
    </row>
    <row r="36" customFormat="false" ht="15.75" hidden="false" customHeight="true" outlineLevel="0" collapsed="false">
      <c r="A36" s="10" t="s">
        <v>130</v>
      </c>
      <c r="B36" s="10" t="s">
        <v>130</v>
      </c>
      <c r="C36" s="2" t="n">
        <v>43870</v>
      </c>
      <c r="D36" s="16"/>
      <c r="E36" s="6"/>
      <c r="F36" s="18" t="s">
        <v>0</v>
      </c>
      <c r="G36" s="3" t="s">
        <v>1</v>
      </c>
      <c r="H36" s="3" t="s">
        <v>2</v>
      </c>
      <c r="J36" s="4" t="s">
        <v>131</v>
      </c>
      <c r="K36" s="10" t="s">
        <v>132</v>
      </c>
    </row>
    <row r="37" customFormat="false" ht="15.75" hidden="false" customHeight="true" outlineLevel="0" collapsed="false">
      <c r="A37" s="10" t="s">
        <v>133</v>
      </c>
      <c r="B37" s="10" t="s">
        <v>133</v>
      </c>
      <c r="C37" s="2" t="n">
        <v>43875</v>
      </c>
      <c r="D37" s="16"/>
      <c r="E37" s="6"/>
      <c r="F37" s="18" t="s">
        <v>0</v>
      </c>
      <c r="G37" s="3"/>
      <c r="H37" s="3"/>
      <c r="J37" s="4" t="s">
        <v>134</v>
      </c>
    </row>
    <row r="38" customFormat="false" ht="15.75" hidden="false" customHeight="true" outlineLevel="0" collapsed="false">
      <c r="A38" s="10" t="s">
        <v>135</v>
      </c>
      <c r="B38" s="10" t="s">
        <v>136</v>
      </c>
      <c r="C38" s="2" t="n">
        <v>43898</v>
      </c>
      <c r="D38" s="16"/>
      <c r="E38" s="6"/>
      <c r="F38" s="12" t="s">
        <v>0</v>
      </c>
      <c r="G38" s="3"/>
      <c r="H38" s="3"/>
      <c r="J38" s="4" t="s">
        <v>137</v>
      </c>
      <c r="K38" s="10" t="s">
        <v>138</v>
      </c>
    </row>
    <row r="39" customFormat="false" ht="15.75" hidden="false" customHeight="true" outlineLevel="0" collapsed="false">
      <c r="A39" s="5" t="s">
        <v>139</v>
      </c>
      <c r="B39" s="10" t="s">
        <v>140</v>
      </c>
      <c r="C39" s="19" t="n">
        <v>43906</v>
      </c>
      <c r="D39" s="16"/>
      <c r="E39" s="6"/>
      <c r="F39" s="18" t="s">
        <v>0</v>
      </c>
      <c r="G39" s="3" t="s">
        <v>58</v>
      </c>
      <c r="H39" s="3"/>
      <c r="J39" s="4" t="s">
        <v>141</v>
      </c>
      <c r="K39" s="10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19" t="n">
        <v>43906</v>
      </c>
      <c r="D40" s="16"/>
      <c r="E40" s="6"/>
      <c r="F40" s="18" t="s">
        <v>0</v>
      </c>
      <c r="G40" s="3"/>
      <c r="H40" s="3"/>
      <c r="J40" s="14" t="s">
        <v>145</v>
      </c>
    </row>
    <row r="41" customFormat="false" ht="15.75" hidden="false" customHeight="true" outlineLevel="0" collapsed="false">
      <c r="A41" s="5" t="s">
        <v>146</v>
      </c>
      <c r="B41" s="10" t="s">
        <v>147</v>
      </c>
      <c r="C41" s="2" t="n">
        <v>43911</v>
      </c>
      <c r="D41" s="16"/>
      <c r="E41" s="6"/>
      <c r="F41" s="6" t="s">
        <v>0</v>
      </c>
      <c r="G41" s="3"/>
      <c r="H41" s="12" t="s">
        <v>148</v>
      </c>
      <c r="J41" s="4" t="s">
        <v>149</v>
      </c>
      <c r="K41" s="10" t="s">
        <v>150</v>
      </c>
    </row>
    <row r="42" customFormat="false" ht="15.75" hidden="false" customHeight="true" outlineLevel="0" collapsed="false">
      <c r="A42" s="5" t="s">
        <v>151</v>
      </c>
      <c r="B42" s="10" t="s">
        <v>152</v>
      </c>
      <c r="C42" s="2" t="n">
        <v>43912</v>
      </c>
      <c r="D42" s="16"/>
      <c r="E42" s="6"/>
      <c r="F42" s="6" t="s">
        <v>0</v>
      </c>
      <c r="G42" s="3" t="s">
        <v>58</v>
      </c>
      <c r="H42" s="3"/>
      <c r="J42" s="4" t="s">
        <v>153</v>
      </c>
      <c r="K42" s="5" t="s">
        <v>151</v>
      </c>
    </row>
    <row r="43" customFormat="false" ht="15.75" hidden="false" customHeight="true" outlineLevel="0" collapsed="false">
      <c r="A43" s="5" t="s">
        <v>154</v>
      </c>
      <c r="B43" s="10" t="s">
        <v>155</v>
      </c>
      <c r="C43" s="2" t="n">
        <v>43914</v>
      </c>
      <c r="D43" s="16"/>
      <c r="E43" s="6"/>
      <c r="F43" s="6" t="s">
        <v>0</v>
      </c>
      <c r="G43" s="3" t="s">
        <v>156</v>
      </c>
      <c r="H43" s="3"/>
      <c r="J43" s="4" t="s">
        <v>157</v>
      </c>
      <c r="K43" s="10" t="s">
        <v>158</v>
      </c>
    </row>
    <row r="44" customFormat="false" ht="15.75" hidden="false" customHeight="true" outlineLevel="0" collapsed="false">
      <c r="A44" s="10" t="s">
        <v>159</v>
      </c>
      <c r="B44" s="10" t="s">
        <v>160</v>
      </c>
      <c r="C44" s="2" t="n">
        <v>43919</v>
      </c>
      <c r="D44" s="16"/>
      <c r="E44" s="6"/>
      <c r="F44" s="6" t="s">
        <v>0</v>
      </c>
      <c r="G44" s="3"/>
      <c r="H44" s="3"/>
      <c r="J44" s="4" t="s">
        <v>161</v>
      </c>
    </row>
    <row r="45" customFormat="false" ht="15.75" hidden="false" customHeight="true" outlineLevel="0" collapsed="false">
      <c r="A45" s="10" t="s">
        <v>162</v>
      </c>
      <c r="B45" s="10" t="s">
        <v>163</v>
      </c>
      <c r="C45" s="2" t="n">
        <v>43932</v>
      </c>
      <c r="D45" s="16"/>
      <c r="E45" s="6"/>
      <c r="F45" s="18" t="s">
        <v>0</v>
      </c>
      <c r="G45" s="3"/>
      <c r="H45" s="3" t="s">
        <v>7</v>
      </c>
      <c r="J45" s="14" t="s">
        <v>164</v>
      </c>
      <c r="K45" s="10" t="s">
        <v>165</v>
      </c>
    </row>
    <row r="46" customFormat="false" ht="15.75" hidden="false" customHeight="true" outlineLevel="0" collapsed="false">
      <c r="A46" s="5" t="s">
        <v>166</v>
      </c>
      <c r="B46" s="10" t="s">
        <v>167</v>
      </c>
      <c r="C46" s="2" t="n">
        <v>43949</v>
      </c>
      <c r="D46" s="16"/>
      <c r="E46" s="6"/>
      <c r="F46" s="11" t="s">
        <v>168</v>
      </c>
      <c r="G46" s="3"/>
      <c r="H46" s="3"/>
      <c r="J46" s="4" t="s">
        <v>169</v>
      </c>
      <c r="K46" s="10" t="s">
        <v>170</v>
      </c>
    </row>
    <row r="47" customFormat="false" ht="15.75" hidden="false" customHeight="true" outlineLevel="0" collapsed="false">
      <c r="A47" s="5" t="s">
        <v>171</v>
      </c>
      <c r="B47" s="10" t="s">
        <v>172</v>
      </c>
      <c r="C47" s="2" t="n">
        <v>43954</v>
      </c>
      <c r="D47" s="16"/>
      <c r="E47" s="6"/>
      <c r="F47" s="6" t="s">
        <v>47</v>
      </c>
      <c r="G47" s="3" t="s">
        <v>58</v>
      </c>
      <c r="H47" s="3" t="s">
        <v>121</v>
      </c>
      <c r="J47" s="4" t="s">
        <v>173</v>
      </c>
      <c r="K47" s="10" t="s">
        <v>174</v>
      </c>
    </row>
    <row r="48" customFormat="false" ht="15.75" hidden="false" customHeight="true" outlineLevel="0" collapsed="false">
      <c r="A48" s="5" t="s">
        <v>175</v>
      </c>
      <c r="B48" s="10" t="s">
        <v>176</v>
      </c>
      <c r="C48" s="2" t="n">
        <v>43959</v>
      </c>
      <c r="D48" s="16"/>
      <c r="E48" s="6"/>
      <c r="F48" s="6" t="s">
        <v>177</v>
      </c>
      <c r="G48" s="3"/>
      <c r="H48" s="3"/>
      <c r="J48" s="4" t="s">
        <v>178</v>
      </c>
      <c r="K48" s="10" t="s">
        <v>179</v>
      </c>
    </row>
    <row r="49" customFormat="false" ht="15.75" hidden="false" customHeight="true" outlineLevel="0" collapsed="false">
      <c r="A49" s="5" t="s">
        <v>180</v>
      </c>
      <c r="B49" s="10" t="s">
        <v>181</v>
      </c>
      <c r="C49" s="2" t="n">
        <v>43960</v>
      </c>
      <c r="D49" s="16"/>
      <c r="E49" s="6"/>
      <c r="F49" s="6" t="s">
        <v>0</v>
      </c>
      <c r="G49" s="3" t="s">
        <v>1</v>
      </c>
      <c r="H49" s="3"/>
      <c r="J49" s="4" t="s">
        <v>182</v>
      </c>
      <c r="K49" s="20" t="s">
        <v>183</v>
      </c>
    </row>
    <row r="50" customFormat="false" ht="15.75" hidden="false" customHeight="true" outlineLevel="0" collapsed="false">
      <c r="A50" s="5" t="s">
        <v>184</v>
      </c>
      <c r="B50" s="10" t="s">
        <v>185</v>
      </c>
      <c r="C50" s="2" t="n">
        <v>43960</v>
      </c>
      <c r="D50" s="16"/>
      <c r="E50" s="6"/>
      <c r="F50" s="11" t="s">
        <v>186</v>
      </c>
      <c r="G50" s="3" t="s">
        <v>1</v>
      </c>
      <c r="H50" s="3"/>
      <c r="J50" s="4" t="s">
        <v>187</v>
      </c>
      <c r="K50" s="10" t="s">
        <v>188</v>
      </c>
    </row>
    <row r="51" customFormat="false" ht="15.75" hidden="false" customHeight="true" outlineLevel="0" collapsed="false">
      <c r="A51" s="5" t="s">
        <v>189</v>
      </c>
      <c r="B51" s="10" t="s">
        <v>190</v>
      </c>
      <c r="C51" s="19" t="n">
        <v>44003</v>
      </c>
      <c r="D51" s="19"/>
      <c r="E51" s="18"/>
      <c r="F51" s="18" t="s">
        <v>0</v>
      </c>
      <c r="G51" s="12"/>
      <c r="H51" s="12"/>
      <c r="I51" s="5"/>
      <c r="J51" s="21" t="s">
        <v>191</v>
      </c>
    </row>
    <row r="52" customFormat="false" ht="15.75" hidden="false" customHeight="true" outlineLevel="0" collapsed="false">
      <c r="A52" s="10" t="s">
        <v>192</v>
      </c>
      <c r="B52" s="10" t="s">
        <v>193</v>
      </c>
      <c r="C52" s="2" t="n">
        <v>44022</v>
      </c>
      <c r="D52" s="16"/>
      <c r="E52" s="6"/>
      <c r="F52" s="18" t="s">
        <v>0</v>
      </c>
      <c r="G52" s="3" t="s">
        <v>16</v>
      </c>
      <c r="H52" s="3"/>
      <c r="J52" s="14" t="s">
        <v>194</v>
      </c>
      <c r="K52" s="10" t="s">
        <v>195</v>
      </c>
    </row>
    <row r="53" customFormat="false" ht="15.75" hidden="false" customHeight="true" outlineLevel="0" collapsed="false">
      <c r="A53" s="5" t="s">
        <v>196</v>
      </c>
      <c r="B53" s="10" t="s">
        <v>197</v>
      </c>
      <c r="C53" s="2" t="n">
        <v>44029</v>
      </c>
      <c r="D53" s="16"/>
      <c r="E53" s="6"/>
      <c r="F53" s="18" t="s">
        <v>0</v>
      </c>
      <c r="G53" s="3" t="s">
        <v>70</v>
      </c>
      <c r="H53" s="3" t="s">
        <v>7</v>
      </c>
      <c r="J53" s="14" t="s">
        <v>198</v>
      </c>
      <c r="K53" s="10" t="s">
        <v>199</v>
      </c>
    </row>
    <row r="54" customFormat="false" ht="15.75" hidden="false" customHeight="true" outlineLevel="0" collapsed="false">
      <c r="A54" s="5" t="s">
        <v>186</v>
      </c>
      <c r="B54" s="10" t="s">
        <v>200</v>
      </c>
      <c r="C54" s="19" t="n">
        <v>44044</v>
      </c>
      <c r="D54" s="19"/>
      <c r="E54" s="12"/>
      <c r="F54" s="18" t="s">
        <v>0</v>
      </c>
      <c r="G54" s="12" t="s">
        <v>1</v>
      </c>
      <c r="H54" s="12"/>
      <c r="I54" s="5"/>
      <c r="J54" s="21" t="s">
        <v>201</v>
      </c>
      <c r="K54" s="8" t="s">
        <v>202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0" t="s">
        <v>203</v>
      </c>
      <c r="B55" s="10" t="s">
        <v>203</v>
      </c>
      <c r="C55" s="19" t="n">
        <v>44044</v>
      </c>
      <c r="D55" s="16"/>
      <c r="E55" s="6"/>
      <c r="F55" s="22" t="s">
        <v>154</v>
      </c>
      <c r="G55" s="3"/>
      <c r="H55" s="3"/>
      <c r="J55" s="14" t="s">
        <v>204</v>
      </c>
    </row>
    <row r="56" customFormat="false" ht="15.75" hidden="false" customHeight="true" outlineLevel="0" collapsed="false">
      <c r="A56" s="10" t="s">
        <v>205</v>
      </c>
      <c r="B56" s="10" t="s">
        <v>206</v>
      </c>
      <c r="C56" s="2" t="n">
        <v>44053</v>
      </c>
      <c r="D56" s="16"/>
      <c r="E56" s="6"/>
      <c r="F56" s="18" t="s">
        <v>0</v>
      </c>
      <c r="G56" s="3" t="s">
        <v>70</v>
      </c>
      <c r="H56" s="3"/>
      <c r="J56" s="14" t="s">
        <v>207</v>
      </c>
      <c r="K56" s="10" t="s">
        <v>208</v>
      </c>
    </row>
    <row r="57" customFormat="false" ht="15.75" hidden="false" customHeight="true" outlineLevel="0" collapsed="false">
      <c r="A57" s="23" t="s">
        <v>209</v>
      </c>
      <c r="B57" s="23" t="s">
        <v>209</v>
      </c>
      <c r="C57" s="2" t="n">
        <v>44063</v>
      </c>
      <c r="D57" s="16"/>
      <c r="E57" s="6"/>
      <c r="F57" s="22" t="s">
        <v>154</v>
      </c>
      <c r="G57" s="3" t="s">
        <v>210</v>
      </c>
      <c r="H57" s="3"/>
      <c r="J57" s="14" t="s">
        <v>211</v>
      </c>
    </row>
    <row r="58" customFormat="false" ht="15.75" hidden="false" customHeight="true" outlineLevel="0" collapsed="false">
      <c r="A58" s="5" t="s">
        <v>212</v>
      </c>
      <c r="B58" s="10" t="s">
        <v>213</v>
      </c>
      <c r="C58" s="2" t="n">
        <v>44088</v>
      </c>
      <c r="D58" s="16"/>
      <c r="E58" s="6"/>
      <c r="F58" s="18" t="s">
        <v>0</v>
      </c>
      <c r="G58" s="3" t="s">
        <v>16</v>
      </c>
      <c r="H58" s="3"/>
      <c r="J58" s="14" t="s">
        <v>214</v>
      </c>
      <c r="K58" s="10" t="s">
        <v>215</v>
      </c>
    </row>
    <row r="59" customFormat="false" ht="15.75" hidden="false" customHeight="true" outlineLevel="0" collapsed="false">
      <c r="A59" s="5" t="s">
        <v>216</v>
      </c>
      <c r="B59" s="10" t="s">
        <v>217</v>
      </c>
      <c r="C59" s="19" t="n">
        <v>44092</v>
      </c>
      <c r="D59" s="16"/>
      <c r="E59" s="6"/>
      <c r="F59" s="18" t="s">
        <v>0</v>
      </c>
      <c r="G59" s="3"/>
      <c r="H59" s="3"/>
      <c r="J59" s="14" t="s">
        <v>218</v>
      </c>
    </row>
    <row r="60" customFormat="false" ht="15.75" hidden="false" customHeight="true" outlineLevel="0" collapsed="false">
      <c r="A60" s="10" t="s">
        <v>219</v>
      </c>
      <c r="B60" s="10" t="s">
        <v>220</v>
      </c>
      <c r="C60" s="19" t="n">
        <v>44093</v>
      </c>
      <c r="D60" s="19"/>
      <c r="E60" s="12"/>
      <c r="F60" s="18" t="s">
        <v>0</v>
      </c>
      <c r="G60" s="12"/>
      <c r="H60" s="12"/>
      <c r="I60" s="5"/>
      <c r="J60" s="21" t="s">
        <v>221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0" t="s">
        <v>222</v>
      </c>
      <c r="B61" s="10" t="s">
        <v>223</v>
      </c>
      <c r="C61" s="2" t="n">
        <v>44095</v>
      </c>
      <c r="D61" s="16"/>
      <c r="E61" s="6"/>
      <c r="F61" s="18" t="s">
        <v>0</v>
      </c>
      <c r="G61" s="3"/>
      <c r="H61" s="3"/>
      <c r="J61" s="14" t="s">
        <v>224</v>
      </c>
    </row>
    <row r="62" customFormat="false" ht="15.75" hidden="false" customHeight="true" outlineLevel="0" collapsed="false">
      <c r="A62" s="10" t="s">
        <v>225</v>
      </c>
      <c r="B62" s="10" t="s">
        <v>226</v>
      </c>
      <c r="C62" s="2" t="n">
        <v>44102</v>
      </c>
      <c r="D62" s="16"/>
      <c r="E62" s="6"/>
      <c r="F62" s="18" t="s">
        <v>0</v>
      </c>
      <c r="G62" s="3" t="s">
        <v>227</v>
      </c>
      <c r="H62" s="3"/>
      <c r="J62" s="24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" t="n">
        <v>44115</v>
      </c>
      <c r="D63" s="16"/>
      <c r="E63" s="6"/>
      <c r="F63" s="18" t="s">
        <v>0</v>
      </c>
      <c r="G63" s="3"/>
      <c r="H63" s="3"/>
      <c r="J63" s="14" t="s">
        <v>231</v>
      </c>
    </row>
    <row r="64" customFormat="false" ht="15.75" hidden="false" customHeight="true" outlineLevel="0" collapsed="false">
      <c r="A64" s="10" t="s">
        <v>232</v>
      </c>
      <c r="B64" s="10" t="s">
        <v>233</v>
      </c>
      <c r="C64" s="2" t="n">
        <v>44118</v>
      </c>
      <c r="D64" s="16"/>
      <c r="E64" s="6"/>
      <c r="F64" s="18" t="s">
        <v>0</v>
      </c>
      <c r="G64" s="3"/>
      <c r="H64" s="3"/>
      <c r="J64" s="14" t="s">
        <v>234</v>
      </c>
    </row>
    <row r="65" customFormat="false" ht="15.75" hidden="false" customHeight="true" outlineLevel="0" collapsed="false">
      <c r="A65" s="10" t="s">
        <v>235</v>
      </c>
      <c r="B65" s="10" t="s">
        <v>235</v>
      </c>
      <c r="C65" s="2" t="n">
        <v>44121</v>
      </c>
      <c r="D65" s="16"/>
      <c r="E65" s="6"/>
      <c r="F65" s="18" t="s">
        <v>0</v>
      </c>
      <c r="G65" s="3"/>
      <c r="H65" s="3"/>
      <c r="J65" s="14" t="s">
        <v>236</v>
      </c>
    </row>
    <row r="66" customFormat="false" ht="15.75" hidden="false" customHeight="true" outlineLevel="0" collapsed="false">
      <c r="A66" s="5" t="s">
        <v>237</v>
      </c>
      <c r="B66" s="10" t="s">
        <v>238</v>
      </c>
      <c r="C66" s="2" t="n">
        <v>44121</v>
      </c>
      <c r="D66" s="16"/>
      <c r="E66" s="6"/>
      <c r="F66" s="18" t="s">
        <v>0</v>
      </c>
      <c r="G66" s="3"/>
      <c r="H66" s="3"/>
      <c r="J66" s="14" t="s">
        <v>239</v>
      </c>
    </row>
    <row r="67" customFormat="false" ht="15.75" hidden="false" customHeight="true" outlineLevel="0" collapsed="false">
      <c r="A67" s="5" t="s">
        <v>240</v>
      </c>
      <c r="B67" s="10" t="s">
        <v>241</v>
      </c>
      <c r="C67" s="2" t="n">
        <v>44128</v>
      </c>
      <c r="D67" s="16"/>
      <c r="E67" s="6"/>
      <c r="F67" s="12" t="s">
        <v>242</v>
      </c>
      <c r="G67" s="3" t="s">
        <v>1</v>
      </c>
      <c r="H67" s="3"/>
      <c r="J67" s="24" t="s">
        <v>243</v>
      </c>
      <c r="K67" s="10" t="s">
        <v>244</v>
      </c>
    </row>
    <row r="68" customFormat="false" ht="15.75" hidden="false" customHeight="true" outlineLevel="0" collapsed="false">
      <c r="A68" s="5" t="s">
        <v>245</v>
      </c>
      <c r="B68" s="10" t="s">
        <v>246</v>
      </c>
      <c r="C68" s="2" t="n">
        <v>44129</v>
      </c>
      <c r="D68" s="16"/>
      <c r="E68" s="6"/>
      <c r="F68" s="18" t="s">
        <v>0</v>
      </c>
      <c r="G68" s="3" t="s">
        <v>1</v>
      </c>
      <c r="H68" s="3"/>
      <c r="J68" s="14" t="s">
        <v>247</v>
      </c>
    </row>
    <row r="69" customFormat="false" ht="15.75" hidden="false" customHeight="true" outlineLevel="0" collapsed="false">
      <c r="A69" s="10" t="s">
        <v>248</v>
      </c>
      <c r="B69" s="10" t="s">
        <v>249</v>
      </c>
      <c r="C69" s="2" t="n">
        <v>44140</v>
      </c>
      <c r="D69" s="16"/>
      <c r="E69" s="6"/>
      <c r="F69" s="18" t="s">
        <v>0</v>
      </c>
      <c r="G69" s="3"/>
      <c r="H69" s="3"/>
      <c r="J69" s="14" t="s">
        <v>250</v>
      </c>
    </row>
    <row r="70" customFormat="false" ht="15.75" hidden="false" customHeight="true" outlineLevel="0" collapsed="false">
      <c r="A70" s="10" t="s">
        <v>251</v>
      </c>
      <c r="B70" s="10" t="s">
        <v>252</v>
      </c>
      <c r="C70" s="2" t="n">
        <v>44141</v>
      </c>
      <c r="D70" s="16"/>
      <c r="E70" s="6"/>
      <c r="F70" s="18" t="s">
        <v>0</v>
      </c>
      <c r="G70" s="3" t="s">
        <v>108</v>
      </c>
      <c r="H70" s="3"/>
      <c r="J70" s="14" t="s">
        <v>253</v>
      </c>
    </row>
    <row r="71" customFormat="false" ht="15.75" hidden="false" customHeight="true" outlineLevel="0" collapsed="false">
      <c r="A71" s="5" t="s">
        <v>254</v>
      </c>
      <c r="B71" s="10" t="s">
        <v>255</v>
      </c>
      <c r="C71" s="2" t="n">
        <v>44142</v>
      </c>
      <c r="D71" s="16"/>
      <c r="E71" s="6"/>
      <c r="F71" s="18" t="s">
        <v>0</v>
      </c>
      <c r="G71" s="3" t="s">
        <v>16</v>
      </c>
      <c r="H71" s="3"/>
      <c r="J71" s="14" t="s">
        <v>256</v>
      </c>
    </row>
    <row r="72" customFormat="false" ht="15.75" hidden="false" customHeight="true" outlineLevel="0" collapsed="false">
      <c r="A72" s="5" t="s">
        <v>257</v>
      </c>
      <c r="B72" s="10" t="s">
        <v>258</v>
      </c>
      <c r="C72" s="2" t="n">
        <v>44153</v>
      </c>
      <c r="D72" s="16"/>
      <c r="E72" s="6"/>
      <c r="F72" s="18" t="s">
        <v>0</v>
      </c>
      <c r="G72" s="3"/>
      <c r="H72" s="3"/>
      <c r="J72" s="14" t="s">
        <v>259</v>
      </c>
    </row>
    <row r="73" customFormat="false" ht="15.75" hidden="false" customHeight="true" outlineLevel="0" collapsed="false">
      <c r="A73" s="5" t="s">
        <v>260</v>
      </c>
      <c r="B73" s="10" t="s">
        <v>261</v>
      </c>
      <c r="C73" s="19" t="n">
        <v>44156</v>
      </c>
      <c r="D73" s="25"/>
      <c r="E73" s="12"/>
      <c r="F73" s="18" t="s">
        <v>0</v>
      </c>
      <c r="G73" s="12" t="s">
        <v>58</v>
      </c>
      <c r="H73" s="12"/>
      <c r="I73" s="5"/>
      <c r="J73" s="21" t="s">
        <v>262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20" t="s">
        <v>263</v>
      </c>
      <c r="B74" s="20" t="s">
        <v>264</v>
      </c>
      <c r="C74" s="2" t="n">
        <v>44178</v>
      </c>
      <c r="D74" s="16"/>
      <c r="E74" s="6"/>
      <c r="F74" s="11" t="s">
        <v>229</v>
      </c>
      <c r="G74" s="3"/>
      <c r="H74" s="3"/>
    </row>
    <row r="75" customFormat="false" ht="15.75" hidden="false" customHeight="true" outlineLevel="0" collapsed="false">
      <c r="A75" s="5" t="s">
        <v>265</v>
      </c>
      <c r="B75" s="26" t="s">
        <v>266</v>
      </c>
      <c r="C75" s="2" t="n">
        <v>44196</v>
      </c>
      <c r="D75" s="16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0" t="s">
        <v>267</v>
      </c>
      <c r="B76" s="26" t="s">
        <v>268</v>
      </c>
      <c r="C76" s="2" t="n">
        <v>44196</v>
      </c>
      <c r="D76" s="16"/>
      <c r="E76" s="6"/>
      <c r="F76" s="27" t="s">
        <v>0</v>
      </c>
      <c r="G76" s="3"/>
      <c r="H76" s="3"/>
      <c r="J76" s="14" t="s">
        <v>269</v>
      </c>
    </row>
    <row r="77" customFormat="false" ht="15.75" hidden="false" customHeight="true" outlineLevel="0" collapsed="false">
      <c r="A77" s="20" t="s">
        <v>270</v>
      </c>
      <c r="B77" s="26" t="s">
        <v>271</v>
      </c>
      <c r="C77" s="2" t="n">
        <v>44197</v>
      </c>
      <c r="D77" s="16"/>
      <c r="E77" s="6"/>
      <c r="F77" s="27" t="s">
        <v>0</v>
      </c>
      <c r="G77" s="12" t="s">
        <v>58</v>
      </c>
      <c r="H77" s="3"/>
      <c r="J77" s="14" t="s">
        <v>272</v>
      </c>
      <c r="K77" s="0" t="s">
        <v>273</v>
      </c>
    </row>
    <row r="78" customFormat="false" ht="15.75" hidden="false" customHeight="true" outlineLevel="0" collapsed="false">
      <c r="A78" s="28" t="s">
        <v>274</v>
      </c>
      <c r="B78" s="26" t="s">
        <v>275</v>
      </c>
      <c r="C78" s="2" t="n">
        <v>44197</v>
      </c>
      <c r="D78" s="16"/>
      <c r="E78" s="6"/>
      <c r="F78" s="27" t="s">
        <v>0</v>
      </c>
      <c r="G78" s="3"/>
      <c r="H78" s="3"/>
      <c r="J78" s="14" t="s">
        <v>276</v>
      </c>
    </row>
    <row r="79" customFormat="false" ht="15.75" hidden="false" customHeight="true" outlineLevel="0" collapsed="false">
      <c r="A79" s="20" t="s">
        <v>277</v>
      </c>
      <c r="B79" s="26" t="s">
        <v>278</v>
      </c>
      <c r="C79" s="2" t="n">
        <v>44198</v>
      </c>
      <c r="D79" s="16"/>
      <c r="E79" s="6"/>
      <c r="F79" s="27" t="s">
        <v>0</v>
      </c>
      <c r="G79" s="3"/>
      <c r="H79" s="3"/>
      <c r="J79" s="14" t="s">
        <v>279</v>
      </c>
    </row>
    <row r="80" customFormat="false" ht="15.75" hidden="false" customHeight="true" outlineLevel="0" collapsed="false">
      <c r="A80" s="20" t="s">
        <v>280</v>
      </c>
      <c r="B80" s="26" t="s">
        <v>281</v>
      </c>
      <c r="C80" s="2" t="n">
        <v>44199</v>
      </c>
      <c r="D80" s="16"/>
      <c r="E80" s="6"/>
      <c r="F80" s="27" t="s">
        <v>0</v>
      </c>
      <c r="G80" s="3"/>
      <c r="H80" s="3"/>
      <c r="J80" s="14" t="s">
        <v>282</v>
      </c>
    </row>
    <row r="81" customFormat="false" ht="15.75" hidden="false" customHeight="true" outlineLevel="0" collapsed="false">
      <c r="A81" s="28" t="s">
        <v>283</v>
      </c>
      <c r="B81" s="26" t="s">
        <v>284</v>
      </c>
      <c r="C81" s="2" t="n">
        <v>44199</v>
      </c>
      <c r="D81" s="16"/>
      <c r="E81" s="6"/>
      <c r="F81" s="27" t="s">
        <v>0</v>
      </c>
      <c r="G81" s="3" t="s">
        <v>1</v>
      </c>
      <c r="H81" s="3"/>
    </row>
    <row r="82" customFormat="false" ht="15.75" hidden="false" customHeight="true" outlineLevel="0" collapsed="false">
      <c r="A82" s="28" t="s">
        <v>285</v>
      </c>
      <c r="B82" s="26" t="s">
        <v>286</v>
      </c>
      <c r="C82" s="2" t="n">
        <v>44199</v>
      </c>
      <c r="D82" s="16"/>
      <c r="E82" s="6"/>
      <c r="F82" s="27" t="s">
        <v>0</v>
      </c>
      <c r="G82" s="3"/>
      <c r="H82" s="3" t="s">
        <v>26</v>
      </c>
      <c r="J82" s="14" t="s">
        <v>287</v>
      </c>
    </row>
    <row r="83" customFormat="false" ht="15.75" hidden="false" customHeight="true" outlineLevel="0" collapsed="false">
      <c r="A83" s="28" t="s">
        <v>288</v>
      </c>
      <c r="B83" s="26" t="s">
        <v>289</v>
      </c>
      <c r="C83" s="2" t="n">
        <v>44199</v>
      </c>
      <c r="D83" s="16"/>
      <c r="E83" s="6"/>
      <c r="F83" s="27" t="s">
        <v>0</v>
      </c>
      <c r="G83" s="3" t="s">
        <v>290</v>
      </c>
      <c r="H83" s="3"/>
      <c r="J83" s="14" t="s">
        <v>291</v>
      </c>
    </row>
    <row r="84" customFormat="false" ht="15.75" hidden="false" customHeight="true" outlineLevel="0" collapsed="false">
      <c r="A84" s="28" t="s">
        <v>292</v>
      </c>
      <c r="B84" s="26" t="s">
        <v>293</v>
      </c>
      <c r="C84" s="2" t="n">
        <v>44200</v>
      </c>
      <c r="D84" s="16"/>
      <c r="E84" s="6"/>
      <c r="F84" s="27" t="s">
        <v>0</v>
      </c>
      <c r="G84" s="3"/>
      <c r="H84" s="3"/>
    </row>
    <row r="85" customFormat="false" ht="15.75" hidden="false" customHeight="true" outlineLevel="0" collapsed="false">
      <c r="A85" s="28" t="s">
        <v>294</v>
      </c>
      <c r="B85" s="26" t="s">
        <v>295</v>
      </c>
      <c r="C85" s="2" t="n">
        <v>44200</v>
      </c>
      <c r="D85" s="16"/>
      <c r="E85" s="6"/>
      <c r="F85" s="27" t="s">
        <v>0</v>
      </c>
      <c r="G85" s="3"/>
      <c r="H85" s="3"/>
      <c r="J85" s="14" t="s">
        <v>296</v>
      </c>
    </row>
    <row r="86" s="26" customFormat="true" ht="15.75" hidden="false" customHeight="true" outlineLevel="0" collapsed="false">
      <c r="A86" s="29" t="s">
        <v>297</v>
      </c>
      <c r="B86" s="30" t="s">
        <v>298</v>
      </c>
      <c r="C86" s="31" t="n">
        <v>44201</v>
      </c>
      <c r="D86" s="32"/>
      <c r="E86" s="33"/>
      <c r="F86" s="27" t="s">
        <v>0</v>
      </c>
      <c r="G86" s="33" t="s">
        <v>299</v>
      </c>
      <c r="H86" s="33"/>
      <c r="I86" s="34"/>
      <c r="J86" s="21" t="s">
        <v>300</v>
      </c>
    </row>
    <row r="87" customFormat="false" ht="15.75" hidden="false" customHeight="true" outlineLevel="0" collapsed="false">
      <c r="A87" s="20" t="s">
        <v>301</v>
      </c>
      <c r="B87" s="0" t="s">
        <v>302</v>
      </c>
      <c r="C87" s="31" t="n">
        <v>44205</v>
      </c>
      <c r="D87" s="16"/>
      <c r="E87" s="6"/>
      <c r="F87" s="27" t="s">
        <v>0</v>
      </c>
      <c r="G87" s="3"/>
      <c r="H87" s="3"/>
      <c r="J87" s="14" t="s">
        <v>303</v>
      </c>
    </row>
    <row r="88" customFormat="false" ht="15.75" hidden="false" customHeight="true" outlineLevel="0" collapsed="false">
      <c r="A88" s="28" t="s">
        <v>304</v>
      </c>
      <c r="B88" s="26" t="s">
        <v>305</v>
      </c>
      <c r="C88" s="2" t="n">
        <v>44206</v>
      </c>
      <c r="D88" s="16"/>
      <c r="E88" s="6"/>
      <c r="F88" s="27" t="s">
        <v>0</v>
      </c>
      <c r="G88" s="3" t="s">
        <v>306</v>
      </c>
      <c r="H88" s="3"/>
      <c r="J88" s="14" t="s">
        <v>307</v>
      </c>
    </row>
    <row r="89" customFormat="false" ht="15.75" hidden="false" customHeight="true" outlineLevel="0" collapsed="false">
      <c r="A89" s="20" t="s">
        <v>308</v>
      </c>
      <c r="B89" s="26" t="s">
        <v>309</v>
      </c>
      <c r="C89" s="2" t="n">
        <v>44206</v>
      </c>
      <c r="D89" s="16"/>
      <c r="E89" s="6"/>
      <c r="F89" s="27" t="s">
        <v>0</v>
      </c>
      <c r="G89" s="3"/>
      <c r="H89" s="3"/>
      <c r="J89" s="14" t="s">
        <v>310</v>
      </c>
    </row>
    <row r="90" customFormat="false" ht="15.75" hidden="false" customHeight="true" outlineLevel="0" collapsed="false">
      <c r="A90" s="5" t="s">
        <v>311</v>
      </c>
      <c r="B90" s="0" t="s">
        <v>312</v>
      </c>
      <c r="C90" s="2" t="n">
        <v>44208</v>
      </c>
      <c r="D90" s="16"/>
      <c r="E90" s="6"/>
      <c r="F90" s="11" t="s">
        <v>216</v>
      </c>
      <c r="G90" s="3"/>
      <c r="H90" s="3"/>
    </row>
    <row r="91" customFormat="false" ht="15.75" hidden="false" customHeight="true" outlineLevel="0" collapsed="false">
      <c r="A91" s="5" t="s">
        <v>313</v>
      </c>
      <c r="B91" s="26" t="s">
        <v>314</v>
      </c>
      <c r="C91" s="2" t="n">
        <v>44216</v>
      </c>
      <c r="D91" s="16"/>
      <c r="E91" s="6"/>
      <c r="F91" s="12" t="s">
        <v>315</v>
      </c>
      <c r="G91" s="3"/>
      <c r="H91" s="3"/>
      <c r="J91" s="14" t="s">
        <v>316</v>
      </c>
    </row>
    <row r="92" customFormat="false" ht="15.75" hidden="false" customHeight="true" outlineLevel="0" collapsed="false">
      <c r="A92" s="0" t="s">
        <v>317</v>
      </c>
      <c r="B92" s="26" t="s">
        <v>318</v>
      </c>
      <c r="C92" s="2" t="n">
        <v>44222</v>
      </c>
      <c r="D92" s="16"/>
      <c r="E92" s="6"/>
      <c r="F92" s="27" t="s">
        <v>0</v>
      </c>
      <c r="G92" s="3"/>
      <c r="H92" s="3"/>
      <c r="J92" s="14" t="s">
        <v>319</v>
      </c>
    </row>
    <row r="93" customFormat="false" ht="15.75" hidden="false" customHeight="true" outlineLevel="0" collapsed="false">
      <c r="A93" s="28" t="s">
        <v>320</v>
      </c>
      <c r="B93" s="26" t="s">
        <v>321</v>
      </c>
      <c r="C93" s="2" t="n">
        <v>44222</v>
      </c>
      <c r="D93" s="16"/>
      <c r="E93" s="6"/>
      <c r="F93" s="18" t="s">
        <v>322</v>
      </c>
      <c r="G93" s="3"/>
      <c r="H93" s="3"/>
    </row>
    <row r="94" customFormat="false" ht="15.75" hidden="false" customHeight="true" outlineLevel="0" collapsed="false">
      <c r="A94" s="28" t="s">
        <v>323</v>
      </c>
      <c r="B94" s="26" t="s">
        <v>324</v>
      </c>
      <c r="C94" s="2" t="n">
        <v>44232</v>
      </c>
      <c r="D94" s="16"/>
      <c r="E94" s="6"/>
      <c r="F94" s="6" t="s">
        <v>325</v>
      </c>
      <c r="G94" s="3"/>
      <c r="H94" s="3"/>
    </row>
    <row r="95" customFormat="false" ht="15.75" hidden="false" customHeight="true" outlineLevel="0" collapsed="false">
      <c r="A95" s="20" t="s">
        <v>326</v>
      </c>
      <c r="B95" s="26" t="s">
        <v>327</v>
      </c>
      <c r="C95" s="2" t="n">
        <v>44243</v>
      </c>
      <c r="D95" s="16"/>
      <c r="E95" s="6"/>
      <c r="F95" s="27" t="s">
        <v>0</v>
      </c>
      <c r="G95" s="3"/>
      <c r="H95" s="3"/>
      <c r="J95" s="14" t="s">
        <v>328</v>
      </c>
    </row>
    <row r="96" customFormat="false" ht="15.75" hidden="false" customHeight="true" outlineLevel="0" collapsed="false">
      <c r="A96" s="20" t="s">
        <v>329</v>
      </c>
      <c r="B96" s="26" t="s">
        <v>330</v>
      </c>
      <c r="C96" s="2" t="n">
        <v>44243</v>
      </c>
      <c r="D96" s="16"/>
      <c r="E96" s="6"/>
      <c r="F96" s="27" t="s">
        <v>0</v>
      </c>
      <c r="G96" s="3"/>
      <c r="H96" s="3"/>
      <c r="J96" s="14" t="s">
        <v>331</v>
      </c>
    </row>
    <row r="97" customFormat="false" ht="15.75" hidden="false" customHeight="true" outlineLevel="0" collapsed="false">
      <c r="A97" s="28" t="s">
        <v>332</v>
      </c>
      <c r="B97" s="20" t="s">
        <v>333</v>
      </c>
      <c r="C97" s="2" t="n">
        <v>44248</v>
      </c>
      <c r="D97" s="16"/>
      <c r="E97" s="6"/>
      <c r="F97" s="6" t="s">
        <v>140</v>
      </c>
      <c r="G97" s="3" t="s">
        <v>1</v>
      </c>
      <c r="H97" s="3"/>
      <c r="J97" s="14" t="s">
        <v>334</v>
      </c>
    </row>
    <row r="98" s="26" customFormat="true" ht="15.75" hidden="false" customHeight="true" outlineLevel="0" collapsed="false">
      <c r="A98" s="34" t="s">
        <v>335</v>
      </c>
      <c r="B98" s="34" t="s">
        <v>336</v>
      </c>
      <c r="C98" s="31" t="n">
        <v>44255</v>
      </c>
      <c r="D98" s="32"/>
      <c r="E98" s="27"/>
      <c r="F98" s="27" t="s">
        <v>0</v>
      </c>
      <c r="G98" s="33"/>
      <c r="H98" s="33"/>
      <c r="J98" s="14" t="s">
        <v>337</v>
      </c>
    </row>
    <row r="99" customFormat="false" ht="15.75" hidden="false" customHeight="true" outlineLevel="0" collapsed="false">
      <c r="A99" s="10" t="s">
        <v>338</v>
      </c>
      <c r="B99" s="10" t="s">
        <v>339</v>
      </c>
      <c r="C99" s="19" t="n">
        <v>44259</v>
      </c>
      <c r="D99" s="25"/>
      <c r="E99" s="12"/>
      <c r="F99" s="18" t="s">
        <v>0</v>
      </c>
      <c r="G99" s="12"/>
      <c r="H99" s="1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28" t="s">
        <v>340</v>
      </c>
      <c r="B100" s="26" t="s">
        <v>341</v>
      </c>
      <c r="C100" s="2" t="n">
        <v>44260</v>
      </c>
      <c r="D100" s="16"/>
      <c r="E100" s="6"/>
      <c r="F100" s="18" t="s">
        <v>0</v>
      </c>
      <c r="G100" s="3"/>
      <c r="H100" s="3"/>
      <c r="J100" s="14" t="s">
        <v>342</v>
      </c>
      <c r="K100" s="5" t="s">
        <v>343</v>
      </c>
    </row>
    <row r="101" customFormat="false" ht="15.75" hidden="false" customHeight="true" outlineLevel="0" collapsed="false">
      <c r="A101" s="28" t="s">
        <v>344</v>
      </c>
      <c r="B101" s="26" t="s">
        <v>345</v>
      </c>
      <c r="C101" s="2" t="n">
        <v>44262</v>
      </c>
      <c r="D101" s="16"/>
      <c r="E101" s="6"/>
      <c r="F101" s="18" t="s">
        <v>0</v>
      </c>
      <c r="G101" s="3"/>
      <c r="H101" s="3"/>
    </row>
    <row r="102" customFormat="false" ht="15.75" hidden="false" customHeight="true" outlineLevel="0" collapsed="false">
      <c r="A102" s="20" t="s">
        <v>346</v>
      </c>
      <c r="B102" s="26" t="s">
        <v>347</v>
      </c>
      <c r="C102" s="2" t="n">
        <v>44267</v>
      </c>
      <c r="D102" s="16"/>
      <c r="E102" s="6"/>
      <c r="F102" s="18" t="s">
        <v>0</v>
      </c>
      <c r="G102" s="3"/>
      <c r="H102" s="3" t="s">
        <v>148</v>
      </c>
    </row>
    <row r="103" customFormat="false" ht="15.75" hidden="false" customHeight="true" outlineLevel="0" collapsed="false">
      <c r="A103" s="20" t="s">
        <v>348</v>
      </c>
      <c r="B103" s="26" t="s">
        <v>348</v>
      </c>
      <c r="C103" s="2" t="n">
        <v>44279</v>
      </c>
      <c r="D103" s="16"/>
      <c r="E103" s="6"/>
      <c r="F103" s="6" t="s">
        <v>349</v>
      </c>
      <c r="G103" s="3"/>
      <c r="H103" s="3"/>
    </row>
    <row r="104" customFormat="false" ht="15.75" hidden="false" customHeight="true" outlineLevel="0" collapsed="false">
      <c r="A104" s="20" t="s">
        <v>350</v>
      </c>
      <c r="B104" s="26" t="s">
        <v>351</v>
      </c>
      <c r="C104" s="2" t="n">
        <v>44296</v>
      </c>
      <c r="D104" s="16"/>
      <c r="E104" s="6"/>
      <c r="F104" s="27" t="s">
        <v>0</v>
      </c>
      <c r="G104" s="3"/>
      <c r="H104" s="3"/>
    </row>
    <row r="105" customFormat="false" ht="15.75" hidden="false" customHeight="true" outlineLevel="0" collapsed="false">
      <c r="A105" s="20" t="s">
        <v>352</v>
      </c>
      <c r="B105" s="26" t="s">
        <v>353</v>
      </c>
      <c r="C105" s="2" t="n">
        <v>44296</v>
      </c>
      <c r="D105" s="16"/>
      <c r="E105" s="6"/>
      <c r="F105" s="6" t="s">
        <v>103</v>
      </c>
      <c r="G105" s="3" t="s">
        <v>1</v>
      </c>
      <c r="H105" s="3" t="s">
        <v>2</v>
      </c>
      <c r="J105" s="0" t="s">
        <v>354</v>
      </c>
    </row>
    <row r="106" customFormat="false" ht="15.75" hidden="false" customHeight="true" outlineLevel="0" collapsed="false">
      <c r="A106" s="28" t="s">
        <v>355</v>
      </c>
      <c r="B106" s="26" t="s">
        <v>356</v>
      </c>
      <c r="C106" s="2" t="n">
        <v>44303</v>
      </c>
      <c r="D106" s="16"/>
      <c r="E106" s="6"/>
      <c r="F106" s="27" t="s">
        <v>0</v>
      </c>
      <c r="G106" s="3"/>
      <c r="H106" s="3"/>
    </row>
    <row r="107" customFormat="false" ht="15.75" hidden="false" customHeight="true" outlineLevel="0" collapsed="false">
      <c r="A107" s="5" t="s">
        <v>357</v>
      </c>
      <c r="B107" s="26" t="s">
        <v>358</v>
      </c>
      <c r="C107" s="2" t="n">
        <v>44303</v>
      </c>
      <c r="D107" s="16"/>
      <c r="E107" s="6"/>
      <c r="F107" s="12" t="s">
        <v>359</v>
      </c>
      <c r="G107" s="3"/>
      <c r="H107" s="3"/>
    </row>
    <row r="108" customFormat="false" ht="15.75" hidden="false" customHeight="true" outlineLevel="0" collapsed="false">
      <c r="A108" s="5" t="s">
        <v>360</v>
      </c>
      <c r="B108" s="26" t="s">
        <v>361</v>
      </c>
      <c r="C108" s="2" t="n">
        <v>44304</v>
      </c>
      <c r="D108" s="16"/>
      <c r="E108" s="6"/>
      <c r="F108" s="27" t="s">
        <v>0</v>
      </c>
      <c r="G108" s="3"/>
      <c r="H108" s="3"/>
      <c r="J108" s="14" t="s">
        <v>362</v>
      </c>
    </row>
    <row r="109" customFormat="false" ht="15.75" hidden="false" customHeight="true" outlineLevel="0" collapsed="false">
      <c r="A109" s="5" t="s">
        <v>363</v>
      </c>
      <c r="B109" s="26" t="s">
        <v>364</v>
      </c>
      <c r="C109" s="2" t="n">
        <v>44305</v>
      </c>
      <c r="D109" s="16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29" t="s">
        <v>365</v>
      </c>
      <c r="B110" s="34" t="s">
        <v>366</v>
      </c>
      <c r="C110" s="31" t="n">
        <v>44308</v>
      </c>
      <c r="D110" s="32"/>
      <c r="E110" s="27"/>
      <c r="F110" s="27" t="s">
        <v>0</v>
      </c>
      <c r="G110" s="33" t="s">
        <v>299</v>
      </c>
      <c r="H110" s="33"/>
      <c r="I110" s="26"/>
      <c r="J110" s="35" t="s">
        <v>367</v>
      </c>
      <c r="K110" s="26"/>
      <c r="L110" s="26"/>
    </row>
    <row r="111" customFormat="false" ht="15.75" hidden="false" customHeight="true" outlineLevel="0" collapsed="false">
      <c r="A111" s="5" t="s">
        <v>368</v>
      </c>
      <c r="B111" s="26" t="s">
        <v>369</v>
      </c>
      <c r="C111" s="2" t="n">
        <v>44309</v>
      </c>
      <c r="D111" s="16"/>
      <c r="E111" s="6"/>
      <c r="F111" s="27" t="s">
        <v>0</v>
      </c>
      <c r="G111" s="3"/>
      <c r="H111" s="3"/>
    </row>
    <row r="112" customFormat="false" ht="15.75" hidden="false" customHeight="true" outlineLevel="0" collapsed="false">
      <c r="A112" s="36" t="s">
        <v>370</v>
      </c>
      <c r="B112" s="26" t="s">
        <v>371</v>
      </c>
      <c r="C112" s="31" t="n">
        <v>44312</v>
      </c>
      <c r="D112" s="16"/>
      <c r="E112" s="6"/>
      <c r="F112" s="27" t="s">
        <v>0</v>
      </c>
      <c r="G112" s="3" t="s">
        <v>58</v>
      </c>
      <c r="H112" s="3"/>
    </row>
    <row r="113" customFormat="false" ht="15.75" hidden="false" customHeight="true" outlineLevel="0" collapsed="false">
      <c r="A113" s="36" t="s">
        <v>372</v>
      </c>
      <c r="B113" s="26" t="s">
        <v>372</v>
      </c>
      <c r="C113" s="2" t="n">
        <v>44318</v>
      </c>
      <c r="D113" s="16"/>
      <c r="E113" s="6"/>
      <c r="F113" s="27" t="s">
        <v>373</v>
      </c>
      <c r="G113" s="3"/>
      <c r="H113" s="3"/>
      <c r="K113" s="0" t="s">
        <v>374</v>
      </c>
    </row>
    <row r="114" customFormat="false" ht="15.75" hidden="false" customHeight="true" outlineLevel="0" collapsed="false">
      <c r="A114" s="36" t="s">
        <v>375</v>
      </c>
      <c r="B114" s="26" t="s">
        <v>375</v>
      </c>
      <c r="C114" s="2" t="n">
        <v>44318</v>
      </c>
      <c r="D114" s="16"/>
      <c r="E114" s="6"/>
      <c r="F114" s="27" t="s">
        <v>0</v>
      </c>
      <c r="G114" s="3"/>
      <c r="H114" s="3"/>
      <c r="K114" s="0" t="s">
        <v>376</v>
      </c>
    </row>
    <row r="115" customFormat="false" ht="15.75" hidden="false" customHeight="true" outlineLevel="0" collapsed="false">
      <c r="A115" s="0" t="s">
        <v>377</v>
      </c>
      <c r="B115" s="0" t="s">
        <v>378</v>
      </c>
      <c r="C115" s="2" t="n">
        <v>44318</v>
      </c>
      <c r="D115" s="16"/>
      <c r="E115" s="6"/>
      <c r="F115" s="27" t="s">
        <v>0</v>
      </c>
      <c r="G115" s="3"/>
      <c r="H115" s="3" t="s">
        <v>2</v>
      </c>
    </row>
    <row r="116" s="26" customFormat="true" ht="15.75" hidden="false" customHeight="true" outlineLevel="0" collapsed="false">
      <c r="A116" s="29" t="s">
        <v>379</v>
      </c>
      <c r="B116" s="34" t="s">
        <v>380</v>
      </c>
      <c r="C116" s="31" t="n">
        <v>44320</v>
      </c>
      <c r="D116" s="31"/>
      <c r="E116" s="37"/>
      <c r="F116" s="27" t="s">
        <v>0</v>
      </c>
      <c r="G116" s="33" t="s">
        <v>1</v>
      </c>
      <c r="H116" s="33"/>
      <c r="I116" s="34"/>
      <c r="J116" s="21" t="s">
        <v>381</v>
      </c>
      <c r="K116" s="34" t="s">
        <v>382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5.75" hidden="false" customHeight="true" outlineLevel="0" collapsed="false">
      <c r="A117" s="38" t="s">
        <v>383</v>
      </c>
      <c r="B117" s="0" t="s">
        <v>384</v>
      </c>
      <c r="C117" s="2" t="n">
        <v>44321</v>
      </c>
      <c r="D117" s="16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38" t="s">
        <v>385</v>
      </c>
      <c r="B118" s="26" t="s">
        <v>386</v>
      </c>
      <c r="C118" s="2" t="n">
        <v>44322</v>
      </c>
      <c r="D118" s="16"/>
      <c r="E118" s="6"/>
      <c r="F118" s="27" t="s">
        <v>0</v>
      </c>
      <c r="G118" s="3"/>
      <c r="H118" s="3" t="s">
        <v>2</v>
      </c>
    </row>
    <row r="119" customFormat="false" ht="15.75" hidden="false" customHeight="true" outlineLevel="0" collapsed="false">
      <c r="A119" s="38" t="s">
        <v>387</v>
      </c>
      <c r="B119" s="26" t="s">
        <v>388</v>
      </c>
      <c r="C119" s="2" t="n">
        <v>44322</v>
      </c>
      <c r="D119" s="16"/>
      <c r="E119" s="6"/>
      <c r="F119" s="27" t="s">
        <v>0</v>
      </c>
      <c r="G119" s="3"/>
      <c r="H119" s="3"/>
    </row>
    <row r="120" customFormat="false" ht="15.75" hidden="false" customHeight="true" outlineLevel="0" collapsed="false">
      <c r="A120" s="36" t="s">
        <v>389</v>
      </c>
      <c r="B120" s="26" t="s">
        <v>389</v>
      </c>
      <c r="C120" s="2" t="n">
        <v>44323</v>
      </c>
      <c r="D120" s="16"/>
      <c r="E120" s="6"/>
      <c r="F120" s="11" t="s">
        <v>68</v>
      </c>
      <c r="G120" s="3" t="s">
        <v>390</v>
      </c>
      <c r="H120" s="3"/>
      <c r="K120" s="5" t="s">
        <v>391</v>
      </c>
    </row>
    <row r="121" customFormat="false" ht="15.75" hidden="false" customHeight="true" outlineLevel="0" collapsed="false">
      <c r="A121" s="36" t="s">
        <v>392</v>
      </c>
      <c r="B121" s="26" t="s">
        <v>393</v>
      </c>
      <c r="C121" s="31" t="n">
        <v>44324</v>
      </c>
      <c r="D121" s="16"/>
      <c r="E121" s="6"/>
      <c r="F121" s="22" t="s">
        <v>237</v>
      </c>
      <c r="G121" s="3"/>
      <c r="H121" s="3"/>
    </row>
    <row r="122" customFormat="false" ht="15.75" hidden="false" customHeight="true" outlineLevel="0" collapsed="false">
      <c r="A122" s="5" t="s">
        <v>394</v>
      </c>
      <c r="B122" s="0" t="s">
        <v>395</v>
      </c>
      <c r="C122" s="31" t="n">
        <v>44324</v>
      </c>
      <c r="D122" s="16"/>
      <c r="E122" s="6"/>
      <c r="F122" s="27" t="s">
        <v>0</v>
      </c>
      <c r="G122" s="3"/>
      <c r="H122" s="3"/>
    </row>
    <row r="123" customFormat="false" ht="15.75" hidden="false" customHeight="true" outlineLevel="0" collapsed="false">
      <c r="A123" s="38" t="s">
        <v>396</v>
      </c>
      <c r="B123" s="26" t="s">
        <v>397</v>
      </c>
      <c r="C123" s="2" t="n">
        <v>44326</v>
      </c>
      <c r="D123" s="16"/>
      <c r="E123" s="6"/>
      <c r="F123" s="27" t="s">
        <v>0</v>
      </c>
      <c r="G123" s="3"/>
      <c r="H123" s="3"/>
    </row>
    <row r="124" customFormat="false" ht="15.75" hidden="false" customHeight="true" outlineLevel="0" collapsed="false">
      <c r="A124" s="5" t="s">
        <v>398</v>
      </c>
      <c r="B124" s="0" t="s">
        <v>399</v>
      </c>
      <c r="C124" s="2" t="n">
        <v>44327</v>
      </c>
      <c r="D124" s="16"/>
      <c r="E124" s="6"/>
      <c r="F124" s="27" t="s">
        <v>0</v>
      </c>
      <c r="G124" s="3"/>
      <c r="H124" s="3"/>
    </row>
    <row r="125" customFormat="false" ht="15.75" hidden="false" customHeight="true" outlineLevel="0" collapsed="false">
      <c r="A125" s="36" t="s">
        <v>400</v>
      </c>
      <c r="B125" s="26" t="s">
        <v>401</v>
      </c>
      <c r="C125" s="2" t="n">
        <v>44332</v>
      </c>
      <c r="D125" s="16"/>
      <c r="E125" s="6"/>
      <c r="F125" s="27" t="s">
        <v>0</v>
      </c>
      <c r="G125" s="3"/>
      <c r="H125" s="3"/>
    </row>
    <row r="126" customFormat="false" ht="15.75" hidden="false" customHeight="true" outlineLevel="0" collapsed="false">
      <c r="A126" s="36" t="s">
        <v>402</v>
      </c>
      <c r="B126" s="26" t="s">
        <v>403</v>
      </c>
      <c r="C126" s="2" t="n">
        <v>44332</v>
      </c>
      <c r="D126" s="16"/>
      <c r="E126" s="6"/>
      <c r="F126" s="27" t="s">
        <v>0</v>
      </c>
      <c r="G126" s="3"/>
      <c r="H126" s="3"/>
    </row>
    <row r="127" customFormat="false" ht="15.75" hidden="false" customHeight="true" outlineLevel="0" collapsed="false">
      <c r="A127" s="36" t="s">
        <v>404</v>
      </c>
      <c r="B127" s="26" t="s">
        <v>405</v>
      </c>
      <c r="C127" s="2" t="n">
        <v>44332</v>
      </c>
      <c r="D127" s="16"/>
      <c r="E127" s="6"/>
      <c r="F127" s="27" t="s">
        <v>0</v>
      </c>
      <c r="G127" s="3"/>
      <c r="H127" s="3"/>
    </row>
    <row r="128" customFormat="false" ht="15.75" hidden="false" customHeight="true" outlineLevel="0" collapsed="false">
      <c r="A128" s="0" t="s">
        <v>406</v>
      </c>
      <c r="B128" s="0" t="s">
        <v>407</v>
      </c>
      <c r="C128" s="31" t="n">
        <v>44333</v>
      </c>
      <c r="D128" s="16"/>
      <c r="E128" s="6"/>
      <c r="F128" s="11" t="s">
        <v>68</v>
      </c>
      <c r="G128" s="3"/>
      <c r="H128" s="3"/>
    </row>
    <row r="129" customFormat="false" ht="15.75" hidden="false" customHeight="true" outlineLevel="0" collapsed="false">
      <c r="A129" s="10" t="s">
        <v>408</v>
      </c>
      <c r="B129" s="10" t="s">
        <v>409</v>
      </c>
      <c r="C129" s="19" t="n">
        <v>44334</v>
      </c>
      <c r="D129" s="25"/>
      <c r="E129" s="39"/>
      <c r="F129" s="18" t="s">
        <v>0</v>
      </c>
      <c r="G129" s="22"/>
      <c r="H129" s="3"/>
    </row>
    <row r="130" s="28" customFormat="true" ht="15.75" hidden="false" customHeight="true" outlineLevel="0" collapsed="false">
      <c r="A130" s="10" t="s">
        <v>410</v>
      </c>
      <c r="B130" s="10" t="s">
        <v>411</v>
      </c>
      <c r="C130" s="19" t="n">
        <v>44334</v>
      </c>
      <c r="D130" s="25"/>
      <c r="E130" s="40"/>
      <c r="F130" s="18" t="s">
        <v>0</v>
      </c>
      <c r="G130" s="22"/>
      <c r="H130" s="22"/>
      <c r="K130" s="5" t="s">
        <v>412</v>
      </c>
    </row>
    <row r="131" customFormat="false" ht="15.75" hidden="false" customHeight="true" outlineLevel="0" collapsed="false">
      <c r="A131" s="0" t="s">
        <v>413</v>
      </c>
      <c r="B131" s="0" t="s">
        <v>413</v>
      </c>
      <c r="C131" s="19" t="n">
        <v>44334</v>
      </c>
      <c r="D131" s="16"/>
      <c r="E131" s="6"/>
      <c r="F131" s="11" t="s">
        <v>68</v>
      </c>
      <c r="G131" s="3"/>
      <c r="H131" s="3"/>
    </row>
    <row r="132" customFormat="false" ht="15.75" hidden="false" customHeight="true" outlineLevel="0" collapsed="false">
      <c r="A132" s="0" t="s">
        <v>414</v>
      </c>
      <c r="B132" s="0" t="s">
        <v>415</v>
      </c>
      <c r="C132" s="2" t="n">
        <v>44336</v>
      </c>
      <c r="D132" s="16"/>
      <c r="E132" s="6"/>
      <c r="F132" s="22" t="s">
        <v>285</v>
      </c>
      <c r="G132" s="3"/>
      <c r="H132" s="3"/>
    </row>
    <row r="133" customFormat="false" ht="15.75" hidden="false" customHeight="true" outlineLevel="0" collapsed="false">
      <c r="A133" s="5" t="s">
        <v>416</v>
      </c>
      <c r="B133" s="0" t="s">
        <v>417</v>
      </c>
      <c r="C133" s="2" t="n">
        <v>44339</v>
      </c>
      <c r="D133" s="16"/>
      <c r="E133" s="6"/>
      <c r="F133" s="18" t="s">
        <v>0</v>
      </c>
      <c r="G133" s="3" t="s">
        <v>108</v>
      </c>
      <c r="H133" s="3"/>
    </row>
    <row r="134" customFormat="false" ht="15.75" hidden="false" customHeight="true" outlineLevel="0" collapsed="false">
      <c r="A134" s="5" t="s">
        <v>418</v>
      </c>
      <c r="B134" s="0" t="s">
        <v>419</v>
      </c>
      <c r="C134" s="2" t="n">
        <v>44339</v>
      </c>
      <c r="D134" s="16"/>
      <c r="E134" s="6"/>
      <c r="F134" s="18" t="s">
        <v>0</v>
      </c>
      <c r="G134" s="3"/>
      <c r="H134" s="3"/>
    </row>
    <row r="135" customFormat="false" ht="15.75" hidden="false" customHeight="true" outlineLevel="0" collapsed="false">
      <c r="A135" s="5" t="s">
        <v>420</v>
      </c>
      <c r="B135" s="0" t="s">
        <v>421</v>
      </c>
      <c r="C135" s="2" t="n">
        <v>44343</v>
      </c>
      <c r="D135" s="16"/>
      <c r="E135" s="6"/>
      <c r="F135" s="18" t="s">
        <v>0</v>
      </c>
      <c r="G135" s="3"/>
      <c r="H135" s="3"/>
    </row>
    <row r="136" customFormat="false" ht="15.75" hidden="false" customHeight="true" outlineLevel="0" collapsed="false">
      <c r="A136" s="0" t="s">
        <v>422</v>
      </c>
      <c r="B136" s="0" t="s">
        <v>423</v>
      </c>
      <c r="C136" s="2" t="n">
        <v>44346</v>
      </c>
      <c r="D136" s="16"/>
      <c r="E136" s="6"/>
      <c r="F136" s="22" t="s">
        <v>171</v>
      </c>
      <c r="G136" s="3"/>
      <c r="H136" s="3"/>
    </row>
    <row r="137" customFormat="false" ht="15.75" hidden="false" customHeight="true" outlineLevel="0" collapsed="false">
      <c r="A137" s="5" t="s">
        <v>424</v>
      </c>
      <c r="B137" s="0" t="s">
        <v>425</v>
      </c>
      <c r="C137" s="2" t="n">
        <v>44346</v>
      </c>
      <c r="D137" s="16"/>
      <c r="E137" s="6"/>
      <c r="F137" s="11" t="s">
        <v>68</v>
      </c>
      <c r="G137" s="3"/>
      <c r="H137" s="3"/>
    </row>
    <row r="138" customFormat="false" ht="15.75" hidden="false" customHeight="true" outlineLevel="0" collapsed="false">
      <c r="A138" s="5" t="s">
        <v>426</v>
      </c>
      <c r="B138" s="17" t="s">
        <v>427</v>
      </c>
      <c r="C138" s="2" t="n">
        <v>44347</v>
      </c>
      <c r="D138" s="16"/>
      <c r="E138" s="6"/>
      <c r="F138" s="18" t="s">
        <v>0</v>
      </c>
      <c r="G138" s="3"/>
      <c r="H138" s="3"/>
    </row>
    <row r="139" s="28" customFormat="true" ht="15.75" hidden="false" customHeight="true" outlineLevel="0" collapsed="false">
      <c r="A139" s="5" t="s">
        <v>428</v>
      </c>
      <c r="B139" s="10" t="s">
        <v>429</v>
      </c>
      <c r="C139" s="19" t="n">
        <v>44349</v>
      </c>
      <c r="D139" s="25"/>
      <c r="E139" s="40"/>
      <c r="F139" s="18" t="s">
        <v>0</v>
      </c>
      <c r="G139" s="22"/>
      <c r="H139" s="22"/>
      <c r="J139" s="7" t="s">
        <v>430</v>
      </c>
      <c r="K139" s="10" t="s">
        <v>431</v>
      </c>
    </row>
    <row r="140" s="28" customFormat="true" ht="15.75" hidden="false" customHeight="true" outlineLevel="0" collapsed="false">
      <c r="A140" s="10" t="s">
        <v>349</v>
      </c>
      <c r="B140" s="10" t="s">
        <v>349</v>
      </c>
      <c r="C140" s="19" t="n">
        <v>44352</v>
      </c>
      <c r="D140" s="25"/>
      <c r="E140" s="40"/>
      <c r="F140" s="18" t="s">
        <v>0</v>
      </c>
      <c r="G140" s="12" t="s">
        <v>432</v>
      </c>
      <c r="H140" s="22"/>
      <c r="K140" s="5" t="s">
        <v>433</v>
      </c>
    </row>
    <row r="141" customFormat="false" ht="15.75" hidden="false" customHeight="true" outlineLevel="0" collapsed="false">
      <c r="A141" s="5" t="s">
        <v>434</v>
      </c>
      <c r="B141" s="0" t="s">
        <v>435</v>
      </c>
      <c r="C141" s="2" t="n">
        <v>44353</v>
      </c>
      <c r="D141" s="16"/>
      <c r="E141" s="6"/>
      <c r="F141" s="6" t="s">
        <v>389</v>
      </c>
      <c r="G141" s="3" t="s">
        <v>436</v>
      </c>
      <c r="H141" s="3"/>
      <c r="K141" s="5" t="s">
        <v>437</v>
      </c>
    </row>
    <row r="142" customFormat="false" ht="15.75" hidden="false" customHeight="true" outlineLevel="0" collapsed="false">
      <c r="A142" s="10" t="s">
        <v>438</v>
      </c>
      <c r="B142" s="41" t="s">
        <v>439</v>
      </c>
      <c r="C142" s="19" t="n">
        <v>44355</v>
      </c>
      <c r="D142" s="19"/>
      <c r="E142" s="39"/>
      <c r="F142" s="18" t="s">
        <v>0</v>
      </c>
      <c r="G142" s="12" t="s">
        <v>58</v>
      </c>
      <c r="H142" s="22"/>
      <c r="I142" s="5"/>
      <c r="J142" s="5"/>
    </row>
    <row r="143" customFormat="false" ht="15.75" hidden="false" customHeight="true" outlineLevel="0" collapsed="false">
      <c r="A143" s="10" t="s">
        <v>57</v>
      </c>
      <c r="B143" s="10" t="s">
        <v>440</v>
      </c>
      <c r="C143" s="19" t="n">
        <v>44356</v>
      </c>
      <c r="D143" s="25"/>
      <c r="E143" s="39"/>
      <c r="F143" s="18" t="s">
        <v>0</v>
      </c>
      <c r="G143" s="12" t="s">
        <v>16</v>
      </c>
      <c r="H143" s="22"/>
      <c r="I143" s="5"/>
      <c r="J143" s="7" t="s">
        <v>441</v>
      </c>
      <c r="K143" s="10" t="s">
        <v>442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="28" customFormat="true" ht="15.75" hidden="false" customHeight="true" outlineLevel="0" collapsed="false">
      <c r="A144" s="10" t="s">
        <v>443</v>
      </c>
      <c r="B144" s="41" t="s">
        <v>444</v>
      </c>
      <c r="C144" s="19" t="n">
        <v>44356</v>
      </c>
      <c r="D144" s="25"/>
      <c r="E144" s="40"/>
      <c r="F144" s="18" t="s">
        <v>0</v>
      </c>
      <c r="G144" s="12" t="s">
        <v>58</v>
      </c>
      <c r="H144" s="22"/>
    </row>
    <row r="145" s="28" customFormat="true" ht="15.75" hidden="false" customHeight="true" outlineLevel="0" collapsed="false">
      <c r="A145" s="28" t="s">
        <v>445</v>
      </c>
      <c r="B145" s="20" t="s">
        <v>446</v>
      </c>
      <c r="C145" s="19" t="n">
        <v>44358</v>
      </c>
      <c r="D145" s="19"/>
      <c r="E145" s="40"/>
      <c r="F145" s="18" t="s">
        <v>127</v>
      </c>
      <c r="G145" s="22"/>
      <c r="H145" s="22"/>
    </row>
    <row r="146" customFormat="false" ht="15.75" hidden="false" customHeight="true" outlineLevel="0" collapsed="false">
      <c r="A146" s="0" t="s">
        <v>447</v>
      </c>
      <c r="B146" s="0" t="s">
        <v>448</v>
      </c>
      <c r="C146" s="2" t="n">
        <v>44359</v>
      </c>
      <c r="D146" s="16"/>
      <c r="E146" s="6"/>
      <c r="F146" s="11" t="s">
        <v>196</v>
      </c>
      <c r="G146" s="3" t="s">
        <v>436</v>
      </c>
      <c r="H146" s="3"/>
    </row>
    <row r="147" customFormat="false" ht="15.75" hidden="false" customHeight="true" outlineLevel="0" collapsed="false">
      <c r="A147" s="10" t="s">
        <v>449</v>
      </c>
      <c r="B147" s="10" t="s">
        <v>450</v>
      </c>
      <c r="C147" s="19" t="n">
        <v>44361</v>
      </c>
      <c r="D147" s="19"/>
      <c r="E147" s="39"/>
      <c r="F147" s="18" t="s">
        <v>0</v>
      </c>
      <c r="G147" s="12" t="s">
        <v>451</v>
      </c>
      <c r="H147" s="4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5" t="s">
        <v>452</v>
      </c>
      <c r="B148" s="0" t="s">
        <v>453</v>
      </c>
      <c r="C148" s="19" t="n">
        <v>44361</v>
      </c>
      <c r="D148" s="16"/>
      <c r="E148" s="6"/>
      <c r="F148" s="18" t="s">
        <v>0</v>
      </c>
      <c r="G148" s="3"/>
      <c r="H148" s="3"/>
    </row>
    <row r="149" customFormat="false" ht="15.75" hidden="false" customHeight="true" outlineLevel="0" collapsed="false">
      <c r="A149" s="5" t="s">
        <v>454</v>
      </c>
      <c r="B149" s="0" t="s">
        <v>455</v>
      </c>
      <c r="C149" s="2" t="n">
        <v>44362</v>
      </c>
      <c r="D149" s="16"/>
      <c r="E149" s="6"/>
      <c r="F149" s="12" t="s">
        <v>251</v>
      </c>
      <c r="G149" s="3"/>
      <c r="H149" s="3"/>
    </row>
    <row r="150" customFormat="false" ht="15.75" hidden="false" customHeight="true" outlineLevel="0" collapsed="false">
      <c r="A150" s="0" t="s">
        <v>456</v>
      </c>
      <c r="B150" s="0" t="s">
        <v>457</v>
      </c>
      <c r="C150" s="2" t="n">
        <v>44364</v>
      </c>
      <c r="D150" s="16"/>
      <c r="E150" s="6"/>
      <c r="F150" s="6" t="s">
        <v>349</v>
      </c>
      <c r="G150" s="3"/>
      <c r="H150" s="3"/>
    </row>
    <row r="151" customFormat="false" ht="15.75" hidden="false" customHeight="true" outlineLevel="0" collapsed="false">
      <c r="A151" s="5" t="s">
        <v>458</v>
      </c>
      <c r="B151" s="0" t="s">
        <v>459</v>
      </c>
      <c r="C151" s="2" t="n">
        <v>44364</v>
      </c>
      <c r="D151" s="16"/>
      <c r="E151" s="6"/>
      <c r="F151" s="18" t="s">
        <v>0</v>
      </c>
      <c r="G151" s="12" t="s">
        <v>16</v>
      </c>
      <c r="H151" s="3"/>
    </row>
    <row r="152" customFormat="false" ht="15.75" hidden="false" customHeight="true" outlineLevel="0" collapsed="false">
      <c r="A152" s="5" t="s">
        <v>460</v>
      </c>
      <c r="B152" s="20" t="s">
        <v>461</v>
      </c>
      <c r="C152" s="2" t="n">
        <v>44366</v>
      </c>
      <c r="D152" s="16"/>
      <c r="E152" s="6"/>
      <c r="F152" s="11" t="s">
        <v>92</v>
      </c>
      <c r="G152" s="3"/>
      <c r="H152" s="3"/>
    </row>
    <row r="153" customFormat="false" ht="15.75" hidden="false" customHeight="true" outlineLevel="0" collapsed="false">
      <c r="A153" s="0" t="s">
        <v>462</v>
      </c>
      <c r="B153" s="0" t="s">
        <v>463</v>
      </c>
      <c r="C153" s="2" t="n">
        <v>44370</v>
      </c>
      <c r="D153" s="16"/>
      <c r="E153" s="6"/>
      <c r="F153" s="18" t="s">
        <v>0</v>
      </c>
      <c r="G153" s="3"/>
      <c r="H153" s="3" t="s">
        <v>7</v>
      </c>
    </row>
    <row r="154" customFormat="false" ht="15.75" hidden="false" customHeight="true" outlineLevel="0" collapsed="false">
      <c r="A154" s="0" t="s">
        <v>464</v>
      </c>
      <c r="B154" s="0" t="s">
        <v>465</v>
      </c>
      <c r="C154" s="2" t="n">
        <v>44371</v>
      </c>
      <c r="D154" s="16"/>
      <c r="E154" s="6"/>
      <c r="F154" s="22" t="s">
        <v>460</v>
      </c>
      <c r="G154" s="3"/>
      <c r="H154" s="3"/>
    </row>
    <row r="155" customFormat="false" ht="15.75" hidden="false" customHeight="true" outlineLevel="0" collapsed="false">
      <c r="A155" s="0" t="s">
        <v>466</v>
      </c>
      <c r="B155" s="0" t="s">
        <v>467</v>
      </c>
      <c r="C155" s="2" t="n">
        <v>44375</v>
      </c>
      <c r="D155" s="16"/>
      <c r="E155" s="6"/>
      <c r="F155" s="18" t="s">
        <v>0</v>
      </c>
      <c r="G155" s="3" t="s">
        <v>468</v>
      </c>
      <c r="H155" s="3"/>
    </row>
    <row r="156" customFormat="false" ht="15.75" hidden="false" customHeight="true" outlineLevel="0" collapsed="false">
      <c r="A156" s="5" t="s">
        <v>469</v>
      </c>
      <c r="B156" s="0" t="s">
        <v>470</v>
      </c>
      <c r="C156" s="2" t="n">
        <v>44378</v>
      </c>
      <c r="D156" s="16"/>
      <c r="E156" s="6"/>
      <c r="F156" s="11" t="s">
        <v>313</v>
      </c>
      <c r="G156" s="3"/>
      <c r="H156" s="3"/>
    </row>
    <row r="157" s="28" customFormat="true" ht="15.75" hidden="false" customHeight="true" outlineLevel="0" collapsed="false">
      <c r="A157" s="10" t="s">
        <v>471</v>
      </c>
      <c r="B157" s="10" t="s">
        <v>472</v>
      </c>
      <c r="C157" s="19" t="n">
        <v>44381</v>
      </c>
      <c r="D157" s="19"/>
      <c r="E157" s="40"/>
      <c r="F157" s="18" t="s">
        <v>0</v>
      </c>
      <c r="G157" s="22"/>
      <c r="H157" s="22"/>
      <c r="I157" s="5"/>
      <c r="J157" s="7" t="s">
        <v>473</v>
      </c>
      <c r="K157" s="5" t="s">
        <v>474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0" t="s">
        <v>475</v>
      </c>
      <c r="B158" s="41" t="s">
        <v>476</v>
      </c>
      <c r="C158" s="19" t="n">
        <v>44384</v>
      </c>
      <c r="D158" s="19"/>
      <c r="E158" s="39"/>
      <c r="F158" s="18" t="s">
        <v>0</v>
      </c>
      <c r="G158" s="12" t="s">
        <v>58</v>
      </c>
      <c r="H158" s="3"/>
      <c r="I158" s="1"/>
      <c r="J158" s="7" t="s">
        <v>477</v>
      </c>
    </row>
    <row r="159" customFormat="false" ht="15.75" hidden="false" customHeight="true" outlineLevel="0" collapsed="false">
      <c r="A159" s="10" t="s">
        <v>478</v>
      </c>
      <c r="B159" s="10" t="s">
        <v>479</v>
      </c>
      <c r="C159" s="19" t="n">
        <v>44387</v>
      </c>
      <c r="D159" s="25"/>
      <c r="E159" s="40"/>
      <c r="F159" s="18" t="s">
        <v>0</v>
      </c>
      <c r="G159" s="12" t="s">
        <v>58</v>
      </c>
      <c r="H159" s="22"/>
      <c r="I159" s="5"/>
      <c r="J159" s="7" t="s">
        <v>480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0" t="s">
        <v>481</v>
      </c>
      <c r="B160" s="0" t="s">
        <v>481</v>
      </c>
      <c r="C160" s="19" t="n">
        <v>44387</v>
      </c>
      <c r="D160" s="16"/>
      <c r="E160" s="6"/>
      <c r="F160" s="43" t="s">
        <v>297</v>
      </c>
      <c r="G160" s="3"/>
      <c r="H160" s="3"/>
    </row>
    <row r="161" customFormat="false" ht="15.75" hidden="false" customHeight="true" outlineLevel="0" collapsed="false">
      <c r="A161" s="0" t="s">
        <v>482</v>
      </c>
      <c r="B161" s="0" t="s">
        <v>483</v>
      </c>
      <c r="C161" s="19" t="n">
        <v>44387</v>
      </c>
      <c r="D161" s="16"/>
      <c r="E161" s="6"/>
      <c r="F161" s="6" t="s">
        <v>335</v>
      </c>
      <c r="G161" s="3"/>
      <c r="H161" s="3"/>
    </row>
    <row r="162" customFormat="false" ht="15.75" hidden="false" customHeight="true" outlineLevel="0" collapsed="false">
      <c r="C162" s="2"/>
      <c r="D162" s="16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6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6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6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6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6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6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6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6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6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6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6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6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6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6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6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6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6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6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6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6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6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6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6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6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6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6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6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6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6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6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6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6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6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6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6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6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6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6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6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6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6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6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6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6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6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6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6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6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6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6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6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6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6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6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6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6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6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6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6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6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6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6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6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6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6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6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6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6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6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6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6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6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6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6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6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6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6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6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6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6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6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6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6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6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6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6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6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6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6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6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6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6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6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6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6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6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6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6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6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6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6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6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6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6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6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6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6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6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6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6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6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6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6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6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6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6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6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6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6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6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6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6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6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6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6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6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6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6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6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6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6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6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6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6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6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6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6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6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6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6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6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6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6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6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6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6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6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6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6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6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6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6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6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6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6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6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6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6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6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6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6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6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6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6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6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6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6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6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6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6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6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6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6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6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6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6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6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6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6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6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6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6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6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6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6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6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6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6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6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6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6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6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6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6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6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6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6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6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6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6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6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6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6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6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6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6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6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6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6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6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6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6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6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6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6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6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6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6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6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6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6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6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6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6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6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6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6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6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6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6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6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6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6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6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6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6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6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6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6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6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6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6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6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6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6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6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6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6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6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6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6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6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6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6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6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6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6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6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6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6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6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6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6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6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6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6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6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6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6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6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6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6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6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6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6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6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6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6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6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6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6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6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6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6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6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6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6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6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6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6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6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6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6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6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6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6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6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6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6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6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6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6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6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6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6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6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6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6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6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6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6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6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6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6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6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6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6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6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6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6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6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6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6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6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6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6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6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6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6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6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6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6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6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6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6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6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6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6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6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6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6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6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6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6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6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6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6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6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6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6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6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6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6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6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6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6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6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6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6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6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6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6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6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6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6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6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6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6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6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6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6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6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6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6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6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6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6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6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6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6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6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6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6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6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6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6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6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6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6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6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6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6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6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6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6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6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6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6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6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6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6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6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6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6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6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6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6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6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6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6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6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6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6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6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6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6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6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6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6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6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6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6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6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6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6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6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6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6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6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6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6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6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6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6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6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6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6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6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6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6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6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6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6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6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6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6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6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6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6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6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6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6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6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6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6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6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6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6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6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6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6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6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6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6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6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6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6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6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6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6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6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6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6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6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6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6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6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6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6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6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6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6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6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6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6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6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6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6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6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6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6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6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6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6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6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6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6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6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6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6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6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6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6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6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6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6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6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6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6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6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6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6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6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6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6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6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6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6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6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6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6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6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6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6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6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6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6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6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6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6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6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6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6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6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6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6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6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6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6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6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6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6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6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6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6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6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6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6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6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6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6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6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6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6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6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6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6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6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6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6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6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6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6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6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6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6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6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6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6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6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6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6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6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6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6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6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6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6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6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6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6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6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6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6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6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6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6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6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6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6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6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6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6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6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6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6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6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6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6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6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6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6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6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6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6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6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6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6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6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6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6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6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6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6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6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6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6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6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6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6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6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6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6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6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6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6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6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6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6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6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6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6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6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6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6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6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6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6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6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6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6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6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6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6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6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6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6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6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6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6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6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6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6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6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6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6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6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6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6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6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6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6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6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6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6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6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6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6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6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6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6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6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6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6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6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6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6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6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6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6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6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6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6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6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6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6"/>
      <c r="E848" s="6"/>
      <c r="F848" s="6"/>
      <c r="G848" s="3"/>
      <c r="H848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huanglanzhiguan@gmail.com"/>
    <hyperlink ref="J30" r:id="rId26" display="pingjing@gmail.com"/>
    <hyperlink ref="J31" r:id="rId27" display="nickyfoto@gmail.com"/>
    <hyperlink ref="J32" r:id="rId28" display="kun.hu7602@gmail.com"/>
    <hyperlink ref="J33" r:id="rId29" display="hongbo.qin.1001@gmail.com"/>
    <hyperlink ref="J34" r:id="rId30" display="liuzhenglaichn@gmail.com"/>
    <hyperlink ref="J35" r:id="rId31" display="harttleharttle@gmail.com"/>
    <hyperlink ref="J36" r:id="rId32" display="nanzhoumails@gmail.com"/>
    <hyperlink ref="J37" r:id="rId33" display="uygnim.iel@gmail.com"/>
    <hyperlink ref="J38" r:id="rId34" display="ziyezhu92@gmail.com"/>
    <hyperlink ref="J39" r:id="rId35" display="leishida0514@gmail.com"/>
    <hyperlink ref="J40" r:id="rId36" display="wangyanstorm@163.com"/>
    <hyperlink ref="J41" r:id="rId37" display="yuxiaoyuan93@gmail.com"/>
    <hyperlink ref="J42" r:id="rId38" display="sen.yang96@outlook.com"/>
    <hyperlink ref="J43" r:id="rId39" display="xdcao0903@gmail.com "/>
    <hyperlink ref="J44" r:id="rId40" display="qypeng12@outlook.com"/>
    <hyperlink ref="J45" r:id="rId41" display="erutan@pku.edu.cn"/>
    <hyperlink ref="J46" r:id="rId42" display="wendingp@gmail.com"/>
    <hyperlink ref="J47" r:id="rId43" display="a729381063@gmail.com"/>
    <hyperlink ref="J48" r:id="rId44" display="xywang0520@gmail.com"/>
    <hyperlink ref="J49" r:id="rId45" display="arignote2@gmail.com"/>
    <hyperlink ref="J50" r:id="rId46" display="huaiguxie@gmail.com"/>
    <hyperlink ref="J51" r:id="rId47" display="yjf27281181@gmail.com"/>
    <hyperlink ref="J52" r:id="rId48" display="lbyxiafei@gmail.com"/>
    <hyperlink ref="J53" r:id="rId49" display="hongru52@gmail.com"/>
    <hyperlink ref="J54" r:id="rId50" display="warriorzwy01@gmail.com"/>
    <hyperlink ref="J55" r:id="rId51" display="bairf2niu@gmail.com"/>
    <hyperlink ref="J56" r:id="rId52" display="peichaodu@gmail.com"/>
    <hyperlink ref="J57" r:id="rId53" display="han.youjia@gmail.com"/>
    <hyperlink ref="J58" r:id="rId54" display="wwwaap@gmail.com"/>
    <hyperlink ref="J59" r:id="rId55" display="mcuallen@gmail.com"/>
    <hyperlink ref="J60" r:id="rId56" display="805482395@qq.com"/>
    <hyperlink ref="J61" r:id="rId57" display="zhangshangzhio@gmail.com"/>
    <hyperlink ref="J62" r:id="rId58" display="bing.wu@marylandsmith.umd.edu"/>
    <hyperlink ref="J63" r:id="rId59" display="hanzhoutang@gmail.com"/>
    <hyperlink ref="J64" r:id="rId60" display="lynnnaive16@gmail.com"/>
    <hyperlink ref="J65" r:id="rId61" display="taimingyang1993@gmail.com"/>
    <hyperlink ref="J66" r:id="rId62" display="zhuoshen617@gmail.com"/>
    <hyperlink ref="J67" r:id="rId63" display="peawinter@gmail.com"/>
    <hyperlink ref="J68" r:id="rId64" display="hzccx94@gmail.com"/>
    <hyperlink ref="J69" r:id="rId65" display="leyouhong1991@gmail.com"/>
    <hyperlink ref="J70" r:id="rId66" display="shaokedong123@gmail.com"/>
    <hyperlink ref="J71" r:id="rId67" display="zhijiezhang0124@gmail.com"/>
    <hyperlink ref="J72" r:id="rId68" display="yinghua.hu@gmail.com"/>
    <hyperlink ref="J73" r:id="rId69" display="chenjianxu97@gmail.com"/>
    <hyperlink ref="J76" r:id="rId70" display="raymonday20@gmail.com"/>
    <hyperlink ref="J77" r:id="rId71" display="jianmin0105@gmail.com"/>
    <hyperlink ref="J78" r:id="rId72" display="hiuhchan@gmail.com"/>
    <hyperlink ref="J79" r:id="rId73" display="stevenhuang42195@gmail.com"/>
    <hyperlink ref="J80" r:id="rId74" display="changyu.jiang86@gmail.com"/>
    <hyperlink ref="J82" r:id="rId75" display="liudy.zju@gmail.com"/>
    <hyperlink ref="J83" r:id="rId76" display="skyzjkang@gmail.com"/>
    <hyperlink ref="J85" r:id="rId77" display="33sharewithu@gmail.com"/>
    <hyperlink ref="J86" r:id="rId78" display="nealhuang0.0@gmail.com"/>
    <hyperlink ref="J87" r:id="rId79" display="allenxulu@gmail.com"/>
    <hyperlink ref="J88" r:id="rId80" display="yuanlu0210@gmail.com"/>
    <hyperlink ref="J89" r:id="rId81" display="nickee1942@gmail.com"/>
    <hyperlink ref="J91" r:id="rId82" display="volker.way@gmail.com"/>
    <hyperlink ref="J92" r:id="rId83" display="lwylwy210@gmail.com"/>
    <hyperlink ref="J95" r:id="rId84" display="yingyingchen10@gmail.com"/>
    <hyperlink ref="J96" r:id="rId85" display="zhouminzoe@gmail.com"/>
    <hyperlink ref="J97" r:id="rId86" display="zhenguowcs@gmail.com"/>
    <hyperlink ref="J98" r:id="rId87" display="htkzmo@gmail.com"/>
    <hyperlink ref="J100" r:id="rId88" display="haozihong@hotmail.com"/>
    <hyperlink ref="J108" r:id="rId89" display="youyou331@gmail.com"/>
    <hyperlink ref="J110" r:id="rId90" display="johnkelvinson@gmail.com"/>
    <hyperlink ref="J116" r:id="rId91" display="ftdejo@gmail.com"/>
    <hyperlink ref="J139" r:id="rId92" display="chenjipengpeng@gmail.com"/>
    <hyperlink ref="J143" r:id="rId93" display="jiashenzzzzz@gmail.com"/>
    <hyperlink ref="J157" r:id="rId94" display="jonathanyuheng@gmail.com"/>
    <hyperlink ref="J158" r:id="rId95" display="zhangwanying421@gmail.com"/>
    <hyperlink ref="J159" r:id="rId96" display="inyuo199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4" colorId="64" zoomScale="100" zoomScaleNormal="100" zoomScalePageLayoutView="100" workbookViewId="0">
      <selection pane="topLeft" activeCell="H694" activeCellId="0" sqref="H69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484</v>
      </c>
      <c r="B1" s="46" t="s">
        <v>485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486</v>
      </c>
      <c r="B2" s="46" t="s">
        <v>485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487</v>
      </c>
      <c r="B3" s="46" t="s">
        <v>488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489</v>
      </c>
      <c r="B4" s="46" t="s">
        <v>485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490</v>
      </c>
      <c r="B5" s="46" t="s">
        <v>491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492</v>
      </c>
      <c r="B6" s="46" t="s">
        <v>493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494</v>
      </c>
      <c r="B7" s="46" t="s">
        <v>495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496</v>
      </c>
      <c r="B8" s="46" t="s">
        <v>497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498</v>
      </c>
      <c r="B9" s="46" t="s">
        <v>499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500</v>
      </c>
      <c r="B10" s="46" t="s">
        <v>485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501</v>
      </c>
      <c r="B11" s="46" t="s">
        <v>502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503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504</v>
      </c>
      <c r="B12" s="46" t="s">
        <v>505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506</v>
      </c>
      <c r="B13" s="46" t="s">
        <v>507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508</v>
      </c>
      <c r="B14" s="46" t="s">
        <v>509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510</v>
      </c>
      <c r="B15" s="46" t="s">
        <v>511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512</v>
      </c>
      <c r="B16" s="46" t="s">
        <v>513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514</v>
      </c>
      <c r="B17" s="46" t="s">
        <v>515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516</v>
      </c>
      <c r="B18" s="46" t="s">
        <v>517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518</v>
      </c>
      <c r="B19" s="46" t="s">
        <v>519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520</v>
      </c>
      <c r="B20" s="46" t="s">
        <v>485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521</v>
      </c>
      <c r="B21" s="46" t="s">
        <v>522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523</v>
      </c>
      <c r="B22" s="46" t="s">
        <v>524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525</v>
      </c>
      <c r="B23" s="46" t="s">
        <v>526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527</v>
      </c>
      <c r="B24" s="46" t="s">
        <v>528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529</v>
      </c>
      <c r="B25" s="46" t="s">
        <v>530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531</v>
      </c>
      <c r="B26" s="46" t="s">
        <v>532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533</v>
      </c>
      <c r="B27" s="46" t="s">
        <v>534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535</v>
      </c>
      <c r="B28" s="46" t="s">
        <v>536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537</v>
      </c>
      <c r="B29" s="46" t="s">
        <v>538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539</v>
      </c>
      <c r="B30" s="46" t="s">
        <v>540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541</v>
      </c>
      <c r="B31" s="46" t="s">
        <v>542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543</v>
      </c>
      <c r="B32" s="46" t="s">
        <v>544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545</v>
      </c>
      <c r="H32" s="51"/>
      <c r="I32" s="50"/>
      <c r="J32" s="50"/>
    </row>
    <row r="33" customFormat="false" ht="15.75" hidden="false" customHeight="true" outlineLevel="0" collapsed="false">
      <c r="A33" s="50" t="s">
        <v>546</v>
      </c>
      <c r="B33" s="46" t="s">
        <v>547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548</v>
      </c>
      <c r="B34" s="46" t="s">
        <v>549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550</v>
      </c>
      <c r="B35" s="46" t="s">
        <v>551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552</v>
      </c>
      <c r="B36" s="46" t="s">
        <v>553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554</v>
      </c>
      <c r="B37" s="46" t="s">
        <v>555</v>
      </c>
      <c r="C37" s="47" t="n">
        <v>43345</v>
      </c>
      <c r="D37" s="47" t="n">
        <v>43421</v>
      </c>
      <c r="E37" s="49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5" t="s">
        <v>510</v>
      </c>
      <c r="B38" s="46" t="s">
        <v>511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556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557</v>
      </c>
      <c r="B39" s="46" t="s">
        <v>558</v>
      </c>
      <c r="C39" s="47" t="n">
        <v>43352</v>
      </c>
      <c r="D39" s="47" t="n">
        <v>43421</v>
      </c>
      <c r="E39" s="49" t="n">
        <f aca="false">D39-C39</f>
        <v>69</v>
      </c>
      <c r="F39" s="51"/>
      <c r="G39" s="50"/>
      <c r="H39" s="3"/>
      <c r="I39" s="1"/>
      <c r="J39" s="1"/>
    </row>
    <row r="40" customFormat="false" ht="15.75" hidden="false" customHeight="true" outlineLevel="0" collapsed="false">
      <c r="A40" s="50" t="s">
        <v>559</v>
      </c>
      <c r="B40" s="46" t="s">
        <v>560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561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562</v>
      </c>
      <c r="B41" s="46" t="s">
        <v>563</v>
      </c>
      <c r="C41" s="47" t="n">
        <v>43345</v>
      </c>
      <c r="D41" s="47" t="n">
        <v>43422</v>
      </c>
      <c r="E41" s="49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5" t="s">
        <v>564</v>
      </c>
      <c r="B42" s="46" t="s">
        <v>565</v>
      </c>
      <c r="C42" s="47" t="n">
        <v>43345</v>
      </c>
      <c r="D42" s="47" t="n">
        <v>43423</v>
      </c>
      <c r="E42" s="49" t="n">
        <f aca="false">D42-C42</f>
        <v>78</v>
      </c>
      <c r="F42" s="51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537</v>
      </c>
      <c r="B43" s="46" t="s">
        <v>538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3" t="s">
        <v>566</v>
      </c>
      <c r="I43" s="1"/>
      <c r="J43" s="1"/>
    </row>
    <row r="44" customFormat="false" ht="15.75" hidden="false" customHeight="true" outlineLevel="0" collapsed="false">
      <c r="A44" s="45" t="s">
        <v>567</v>
      </c>
      <c r="B44" s="46" t="s">
        <v>568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569</v>
      </c>
      <c r="B45" s="46" t="s">
        <v>570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571</v>
      </c>
      <c r="B46" s="46" t="s">
        <v>572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573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574</v>
      </c>
      <c r="B47" s="46" t="s">
        <v>574</v>
      </c>
      <c r="C47" s="47" t="n">
        <v>43443</v>
      </c>
      <c r="D47" s="47" t="n">
        <v>43450</v>
      </c>
      <c r="E47" s="49" t="n">
        <f aca="false">D47-C47</f>
        <v>7</v>
      </c>
      <c r="F47" s="51" t="s">
        <v>575</v>
      </c>
      <c r="G47" s="51" t="s">
        <v>576</v>
      </c>
      <c r="H47" s="3"/>
      <c r="I47" s="1"/>
      <c r="J47" s="1"/>
    </row>
    <row r="48" customFormat="false" ht="15.75" hidden="false" customHeight="true" outlineLevel="0" collapsed="false">
      <c r="A48" s="45" t="s">
        <v>577</v>
      </c>
      <c r="B48" s="46" t="s">
        <v>578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579</v>
      </c>
      <c r="H48" s="51"/>
      <c r="I48" s="50"/>
      <c r="J48" s="50"/>
    </row>
    <row r="49" customFormat="false" ht="15.75" hidden="false" customHeight="true" outlineLevel="0" collapsed="false">
      <c r="A49" s="50" t="s">
        <v>580</v>
      </c>
      <c r="B49" s="46" t="s">
        <v>581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582</v>
      </c>
      <c r="B50" s="46" t="s">
        <v>583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584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438</v>
      </c>
      <c r="B51" s="46" t="s">
        <v>439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585</v>
      </c>
      <c r="B52" s="46" t="s">
        <v>586</v>
      </c>
      <c r="C52" s="47" t="n">
        <v>43352</v>
      </c>
      <c r="D52" s="47" t="n">
        <v>43472</v>
      </c>
      <c r="E52" s="54" t="n">
        <f aca="false">D52-C52</f>
        <v>120</v>
      </c>
      <c r="F52" s="51"/>
      <c r="G52" s="52" t="s">
        <v>1</v>
      </c>
      <c r="H52" s="56"/>
      <c r="I52" s="57"/>
      <c r="J52" s="57"/>
    </row>
    <row r="53" customFormat="false" ht="15.75" hidden="false" customHeight="true" outlineLevel="0" collapsed="false">
      <c r="A53" s="50" t="s">
        <v>494</v>
      </c>
      <c r="B53" s="58" t="s">
        <v>495</v>
      </c>
      <c r="C53" s="47" t="n">
        <v>43452</v>
      </c>
      <c r="D53" s="47" t="n">
        <v>43472</v>
      </c>
      <c r="E53" s="54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587</v>
      </c>
      <c r="B54" s="46" t="s">
        <v>588</v>
      </c>
      <c r="C54" s="47" t="n">
        <v>43464</v>
      </c>
      <c r="D54" s="47" t="n">
        <v>43476</v>
      </c>
      <c r="E54" s="54" t="n">
        <f aca="false">D54-C54</f>
        <v>12</v>
      </c>
      <c r="F54" s="51" t="s">
        <v>589</v>
      </c>
      <c r="G54" s="50"/>
      <c r="H54" s="51"/>
      <c r="I54" s="50"/>
      <c r="J54" s="50"/>
    </row>
    <row r="55" customFormat="false" ht="15.75" hidden="false" customHeight="true" outlineLevel="0" collapsed="false">
      <c r="A55" s="59" t="s">
        <v>589</v>
      </c>
      <c r="B55" s="46" t="s">
        <v>590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19</v>
      </c>
      <c r="G55" s="3"/>
      <c r="H55" s="3"/>
      <c r="I55" s="1"/>
      <c r="J55" s="60" t="s">
        <v>591</v>
      </c>
    </row>
    <row r="56" customFormat="false" ht="15.75" hidden="false" customHeight="true" outlineLevel="0" collapsed="false">
      <c r="A56" s="50" t="s">
        <v>556</v>
      </c>
      <c r="B56" s="46" t="s">
        <v>592</v>
      </c>
      <c r="C56" s="47" t="n">
        <v>43352</v>
      </c>
      <c r="D56" s="47" t="n">
        <v>43491</v>
      </c>
      <c r="E56" s="54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593</v>
      </c>
      <c r="B57" s="46" t="s">
        <v>594</v>
      </c>
      <c r="C57" s="47" t="n">
        <v>43431</v>
      </c>
      <c r="D57" s="47" t="n">
        <v>43491</v>
      </c>
      <c r="E57" s="54" t="n">
        <f aca="false">D57-C57</f>
        <v>60</v>
      </c>
      <c r="F57" s="52" t="s">
        <v>584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595</v>
      </c>
      <c r="B58" s="46" t="s">
        <v>596</v>
      </c>
      <c r="C58" s="47" t="n">
        <v>43469</v>
      </c>
      <c r="D58" s="47" t="n">
        <v>43493</v>
      </c>
      <c r="E58" s="54" t="n">
        <f aca="false">D58-C58</f>
        <v>24</v>
      </c>
      <c r="F58" s="53" t="s">
        <v>597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577</v>
      </c>
      <c r="B59" s="46" t="s">
        <v>578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579</v>
      </c>
      <c r="H59" s="51"/>
      <c r="I59" s="50"/>
      <c r="J59" s="50"/>
    </row>
    <row r="60" customFormat="false" ht="15.75" hidden="false" customHeight="true" outlineLevel="0" collapsed="false">
      <c r="A60" s="50" t="s">
        <v>598</v>
      </c>
      <c r="B60" s="46" t="s">
        <v>599</v>
      </c>
      <c r="C60" s="47" t="n">
        <v>43493</v>
      </c>
      <c r="D60" s="47" t="n">
        <v>43497</v>
      </c>
      <c r="E60" s="54" t="n">
        <f aca="false">D60-C60</f>
        <v>4</v>
      </c>
      <c r="F60" s="51" t="s">
        <v>600</v>
      </c>
      <c r="G60" s="51"/>
      <c r="H60" s="51"/>
      <c r="I60" s="50"/>
      <c r="J60" s="50"/>
    </row>
    <row r="61" customFormat="false" ht="15.75" hidden="false" customHeight="true" outlineLevel="0" collapsed="false">
      <c r="A61" s="59" t="s">
        <v>601</v>
      </c>
      <c r="B61" s="58" t="s">
        <v>602</v>
      </c>
      <c r="C61" s="47" t="n">
        <v>43451</v>
      </c>
      <c r="D61" s="47" t="n">
        <v>43499</v>
      </c>
      <c r="E61" s="54" t="n">
        <f aca="false">D61-C61</f>
        <v>48</v>
      </c>
      <c r="F61" s="51" t="s">
        <v>584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603</v>
      </c>
      <c r="B62" s="46" t="s">
        <v>604</v>
      </c>
      <c r="C62" s="47" t="n">
        <v>43497</v>
      </c>
      <c r="D62" s="47" t="n">
        <v>43498</v>
      </c>
      <c r="E62" s="54" t="n">
        <f aca="false">D62-C62</f>
        <v>1</v>
      </c>
      <c r="F62" s="51" t="s">
        <v>600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605</v>
      </c>
      <c r="B63" s="46" t="s">
        <v>606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607</v>
      </c>
      <c r="B64" s="46" t="s">
        <v>607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608</v>
      </c>
      <c r="H64" s="51"/>
      <c r="I64" s="50"/>
      <c r="J64" s="60" t="s">
        <v>609</v>
      </c>
    </row>
    <row r="65" customFormat="false" ht="15.75" hidden="false" customHeight="true" outlineLevel="0" collapsed="false">
      <c r="A65" s="50" t="s">
        <v>610</v>
      </c>
      <c r="B65" s="46" t="s">
        <v>611</v>
      </c>
      <c r="C65" s="47" t="n">
        <v>43444</v>
      </c>
      <c r="D65" s="47" t="n">
        <v>43510</v>
      </c>
      <c r="E65" s="54" t="n">
        <f aca="false">D65-C65</f>
        <v>66</v>
      </c>
      <c r="F65" s="52" t="s">
        <v>0</v>
      </c>
      <c r="G65" s="51" t="s">
        <v>612</v>
      </c>
      <c r="H65" s="51"/>
      <c r="I65" s="50"/>
      <c r="J65" s="50"/>
      <c r="L65" s="46" t="s">
        <v>613</v>
      </c>
    </row>
    <row r="66" customFormat="false" ht="15.75" hidden="false" customHeight="true" outlineLevel="0" collapsed="false">
      <c r="A66" s="50" t="s">
        <v>614</v>
      </c>
      <c r="B66" s="46" t="s">
        <v>615</v>
      </c>
      <c r="C66" s="47" t="n">
        <v>43450</v>
      </c>
      <c r="D66" s="47" t="n">
        <v>43510</v>
      </c>
      <c r="E66" s="54" t="n">
        <f aca="false">D66-C66</f>
        <v>60</v>
      </c>
      <c r="F66" s="51" t="s">
        <v>616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617</v>
      </c>
      <c r="B67" s="46" t="s">
        <v>617</v>
      </c>
      <c r="C67" s="47" t="n">
        <v>43346</v>
      </c>
      <c r="D67" s="47" t="n">
        <v>43512</v>
      </c>
      <c r="E67" s="54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618</v>
      </c>
      <c r="B68" s="46" t="s">
        <v>618</v>
      </c>
      <c r="C68" s="47" t="n">
        <v>43438</v>
      </c>
      <c r="D68" s="47" t="n">
        <v>43512</v>
      </c>
      <c r="E68" s="54" t="n">
        <f aca="false">D68-C68</f>
        <v>74</v>
      </c>
      <c r="F68" s="51" t="s">
        <v>619</v>
      </c>
      <c r="G68" s="51" t="s">
        <v>620</v>
      </c>
      <c r="H68" s="53" t="s">
        <v>566</v>
      </c>
      <c r="I68" s="50"/>
      <c r="J68" s="60" t="s">
        <v>621</v>
      </c>
    </row>
    <row r="69" customFormat="false" ht="15.75" hidden="false" customHeight="true" outlineLevel="0" collapsed="false">
      <c r="A69" s="45" t="s">
        <v>622</v>
      </c>
      <c r="B69" s="46" t="s">
        <v>623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H69" s="51" t="s">
        <v>624</v>
      </c>
      <c r="I69" s="50"/>
      <c r="J69" s="50"/>
    </row>
    <row r="70" customFormat="false" ht="15.75" hidden="false" customHeight="true" outlineLevel="0" collapsed="false">
      <c r="A70" s="45" t="s">
        <v>533</v>
      </c>
      <c r="B70" s="46" t="s">
        <v>534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0"/>
      <c r="J70" s="60" t="s">
        <v>625</v>
      </c>
    </row>
    <row r="71" customFormat="false" ht="15.75" hidden="false" customHeight="true" outlineLevel="0" collapsed="false">
      <c r="A71" s="45" t="s">
        <v>626</v>
      </c>
      <c r="B71" s="46" t="s">
        <v>627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 t="s">
        <v>628</v>
      </c>
      <c r="I71" s="50"/>
      <c r="J71" s="50"/>
    </row>
    <row r="72" customFormat="false" ht="15.75" hidden="false" customHeight="true" outlineLevel="0" collapsed="false">
      <c r="A72" s="50" t="s">
        <v>629</v>
      </c>
      <c r="B72" s="46" t="s">
        <v>630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631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501</v>
      </c>
      <c r="B73" s="46" t="s">
        <v>502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503</v>
      </c>
      <c r="H73" s="53"/>
      <c r="I73" s="50"/>
      <c r="J73" s="50"/>
    </row>
    <row r="74" customFormat="false" ht="15.75" hidden="false" customHeight="true" outlineLevel="0" collapsed="false">
      <c r="A74" s="45" t="s">
        <v>632</v>
      </c>
      <c r="B74" s="46" t="s">
        <v>633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634</v>
      </c>
      <c r="B75" s="46" t="s">
        <v>635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59" t="s">
        <v>636</v>
      </c>
      <c r="B76" s="58" t="s">
        <v>637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576</v>
      </c>
      <c r="H76" s="51"/>
      <c r="I76" s="50"/>
      <c r="J76" s="50"/>
    </row>
    <row r="77" customFormat="false" ht="15.75" hidden="false" customHeight="true" outlineLevel="0" collapsed="false">
      <c r="A77" s="45" t="s">
        <v>638</v>
      </c>
      <c r="B77" s="46" t="s">
        <v>639</v>
      </c>
      <c r="C77" s="47" t="n">
        <v>43345</v>
      </c>
      <c r="D77" s="47" t="n">
        <v>43529</v>
      </c>
      <c r="E77" s="54" t="n">
        <f aca="false">D77-C77</f>
        <v>184</v>
      </c>
      <c r="F77" s="51"/>
      <c r="H77" s="53" t="s">
        <v>640</v>
      </c>
      <c r="I77" s="50"/>
      <c r="J77" s="50"/>
    </row>
    <row r="78" customFormat="false" ht="15.75" hidden="false" customHeight="true" outlineLevel="0" collapsed="false">
      <c r="A78" s="50" t="s">
        <v>641</v>
      </c>
      <c r="B78" s="46" t="s">
        <v>642</v>
      </c>
      <c r="C78" s="47" t="n">
        <v>43453</v>
      </c>
      <c r="D78" s="47" t="n">
        <v>43531</v>
      </c>
      <c r="E78" s="54" t="n">
        <f aca="false">D78-C78</f>
        <v>78</v>
      </c>
      <c r="F78" s="52" t="s">
        <v>0</v>
      </c>
      <c r="G78" s="51" t="s">
        <v>58</v>
      </c>
      <c r="H78" s="51"/>
      <c r="I78" s="50"/>
      <c r="J78" s="60" t="s">
        <v>643</v>
      </c>
    </row>
    <row r="79" customFormat="false" ht="15.75" hidden="false" customHeight="true" outlineLevel="0" collapsed="false">
      <c r="A79" s="45" t="s">
        <v>644</v>
      </c>
      <c r="B79" s="46" t="s">
        <v>645</v>
      </c>
      <c r="C79" s="47" t="n">
        <v>43469</v>
      </c>
      <c r="D79" s="47" t="n">
        <v>43531</v>
      </c>
      <c r="E79" s="54" t="n">
        <f aca="false">D79-C79</f>
        <v>62</v>
      </c>
      <c r="F79" s="51" t="s">
        <v>589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619</v>
      </c>
      <c r="B80" s="46" t="s">
        <v>575</v>
      </c>
      <c r="C80" s="47" t="n">
        <v>43436</v>
      </c>
      <c r="D80" s="47" t="n">
        <v>43531</v>
      </c>
      <c r="E80" s="54" t="n">
        <f aca="false">D80-C80</f>
        <v>95</v>
      </c>
      <c r="F80" s="52" t="s">
        <v>646</v>
      </c>
      <c r="G80" s="51"/>
      <c r="H80" s="51"/>
      <c r="I80" s="50"/>
      <c r="J80" s="60" t="s">
        <v>647</v>
      </c>
    </row>
    <row r="81" customFormat="false" ht="15.75" hidden="false" customHeight="true" outlineLevel="0" collapsed="false">
      <c r="A81" s="45" t="s">
        <v>648</v>
      </c>
      <c r="B81" s="46" t="s">
        <v>649</v>
      </c>
      <c r="C81" s="47" t="n">
        <v>43527</v>
      </c>
      <c r="D81" s="47" t="n">
        <v>43532</v>
      </c>
      <c r="E81" s="54" t="n">
        <f aca="false">D81-C81</f>
        <v>5</v>
      </c>
      <c r="F81" s="55" t="s">
        <v>644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650</v>
      </c>
      <c r="B82" s="46" t="s">
        <v>573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651</v>
      </c>
      <c r="G82" s="51" t="s">
        <v>652</v>
      </c>
      <c r="H82" s="51"/>
      <c r="I82" s="50"/>
      <c r="J82" s="50"/>
    </row>
    <row r="83" customFormat="false" ht="15.75" hidden="false" customHeight="true" outlineLevel="0" collapsed="false">
      <c r="A83" s="50" t="s">
        <v>653</v>
      </c>
      <c r="B83" s="46" t="s">
        <v>654</v>
      </c>
      <c r="C83" s="47" t="n">
        <v>43487</v>
      </c>
      <c r="D83" s="47" t="n">
        <v>43533</v>
      </c>
      <c r="E83" s="54" t="n">
        <f aca="false">D83-C83</f>
        <v>46</v>
      </c>
      <c r="F83" s="51" t="s">
        <v>634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655</v>
      </c>
      <c r="B84" s="46" t="s">
        <v>655</v>
      </c>
      <c r="C84" s="47" t="n">
        <v>43478</v>
      </c>
      <c r="D84" s="47" t="n">
        <v>43534</v>
      </c>
      <c r="E84" s="54" t="n">
        <f aca="false">D84-C84</f>
        <v>56</v>
      </c>
      <c r="F84" s="51" t="s">
        <v>656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657</v>
      </c>
      <c r="B85" s="46" t="s">
        <v>658</v>
      </c>
      <c r="C85" s="47" t="n">
        <v>43509</v>
      </c>
      <c r="D85" s="47" t="n">
        <v>43535</v>
      </c>
      <c r="E85" s="54" t="n">
        <f aca="false">D85-C85</f>
        <v>26</v>
      </c>
      <c r="F85" s="52" t="s">
        <v>631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659</v>
      </c>
      <c r="B86" s="46" t="s">
        <v>660</v>
      </c>
      <c r="C86" s="47" t="n">
        <v>43448</v>
      </c>
      <c r="D86" s="47" t="n">
        <v>43539</v>
      </c>
      <c r="E86" s="54" t="n">
        <f aca="false">D86-C86</f>
        <v>91</v>
      </c>
      <c r="F86" s="51" t="s">
        <v>646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661</v>
      </c>
      <c r="B87" s="46" t="s">
        <v>662</v>
      </c>
      <c r="C87" s="47" t="n">
        <v>43523</v>
      </c>
      <c r="D87" s="47" t="n">
        <v>43540</v>
      </c>
      <c r="E87" s="54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663</v>
      </c>
      <c r="B88" s="46" t="s">
        <v>664</v>
      </c>
      <c r="C88" s="47" t="n">
        <v>43434</v>
      </c>
      <c r="D88" s="47" t="n">
        <v>43540</v>
      </c>
      <c r="E88" s="54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665</v>
      </c>
      <c r="B89" s="46" t="s">
        <v>666</v>
      </c>
      <c r="C89" s="47" t="n">
        <v>43379</v>
      </c>
      <c r="D89" s="47" t="n">
        <v>43540</v>
      </c>
      <c r="E89" s="54" t="n">
        <f aca="false">D89-C89</f>
        <v>161</v>
      </c>
      <c r="F89" s="52" t="s">
        <v>0</v>
      </c>
      <c r="G89" s="51" t="s">
        <v>70</v>
      </c>
      <c r="H89" s="53" t="s">
        <v>566</v>
      </c>
      <c r="I89" s="50"/>
      <c r="J89" s="50"/>
    </row>
    <row r="90" customFormat="false" ht="15.75" hidden="false" customHeight="true" outlineLevel="0" collapsed="false">
      <c r="A90" s="50" t="s">
        <v>667</v>
      </c>
      <c r="B90" s="46" t="s">
        <v>668</v>
      </c>
      <c r="C90" s="47" t="n">
        <v>43526</v>
      </c>
      <c r="D90" s="47" t="n">
        <v>43540</v>
      </c>
      <c r="E90" s="54" t="n">
        <f aca="false">D90-C90</f>
        <v>14</v>
      </c>
      <c r="F90" s="52" t="s">
        <v>669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670</v>
      </c>
      <c r="B91" s="46" t="s">
        <v>671</v>
      </c>
      <c r="C91" s="47" t="n">
        <v>43485</v>
      </c>
      <c r="D91" s="47" t="n">
        <v>43545</v>
      </c>
      <c r="E91" s="54" t="n">
        <f aca="false">D91-C91</f>
        <v>60</v>
      </c>
      <c r="F91" s="53" t="s">
        <v>92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672</v>
      </c>
      <c r="B92" s="46" t="s">
        <v>673</v>
      </c>
      <c r="C92" s="47" t="n">
        <v>43467</v>
      </c>
      <c r="D92" s="47" t="n">
        <v>43545</v>
      </c>
      <c r="E92" s="54" t="n">
        <f aca="false">D92-C92</f>
        <v>78</v>
      </c>
      <c r="F92" s="53" t="s">
        <v>674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675</v>
      </c>
      <c r="B93" s="46" t="s">
        <v>676</v>
      </c>
      <c r="C93" s="47" t="n">
        <v>43494</v>
      </c>
      <c r="D93" s="47" t="n">
        <v>43546</v>
      </c>
      <c r="E93" s="54" t="n">
        <f aca="false">D93-C93</f>
        <v>52</v>
      </c>
      <c r="F93" s="51" t="s">
        <v>646</v>
      </c>
      <c r="G93" s="51" t="s">
        <v>58</v>
      </c>
      <c r="H93" s="53" t="s">
        <v>566</v>
      </c>
      <c r="I93" s="50"/>
      <c r="J93" s="50"/>
    </row>
    <row r="94" customFormat="false" ht="15.75" hidden="false" customHeight="true" outlineLevel="0" collapsed="false">
      <c r="A94" s="45" t="s">
        <v>677</v>
      </c>
      <c r="B94" s="46" t="s">
        <v>678</v>
      </c>
      <c r="C94" s="47" t="n">
        <v>43532</v>
      </c>
      <c r="D94" s="47" t="n">
        <v>43547</v>
      </c>
      <c r="E94" s="54" t="n">
        <f aca="false">D94-C94</f>
        <v>15</v>
      </c>
      <c r="F94" s="53" t="s">
        <v>679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680</v>
      </c>
      <c r="B95" s="46" t="s">
        <v>681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682</v>
      </c>
      <c r="B96" s="46" t="s">
        <v>683</v>
      </c>
      <c r="C96" s="47" t="n">
        <v>43510</v>
      </c>
      <c r="D96" s="48" t="n">
        <v>43548</v>
      </c>
      <c r="E96" s="49" t="n">
        <f aca="false">D96-C96</f>
        <v>38</v>
      </c>
      <c r="F96" s="55" t="s">
        <v>670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684</v>
      </c>
      <c r="B97" s="46" t="s">
        <v>685</v>
      </c>
      <c r="C97" s="47" t="n">
        <v>43386</v>
      </c>
      <c r="D97" s="48" t="n">
        <v>43551</v>
      </c>
      <c r="E97" s="54" t="n">
        <f aca="false">D97-C97</f>
        <v>165</v>
      </c>
      <c r="F97" s="53" t="s">
        <v>605</v>
      </c>
      <c r="G97" s="61" t="s">
        <v>686</v>
      </c>
      <c r="H97" s="51"/>
      <c r="I97" s="50"/>
      <c r="J97" s="50"/>
    </row>
    <row r="98" customFormat="false" ht="15.75" hidden="false" customHeight="true" outlineLevel="0" collapsed="false">
      <c r="A98" s="45" t="s">
        <v>687</v>
      </c>
      <c r="B98" s="46" t="s">
        <v>688</v>
      </c>
      <c r="C98" s="47" t="n">
        <v>43544</v>
      </c>
      <c r="D98" s="48" t="n">
        <v>43551</v>
      </c>
      <c r="E98" s="54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597</v>
      </c>
      <c r="B99" s="46" t="s">
        <v>689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690</v>
      </c>
      <c r="G99" s="51" t="s">
        <v>1</v>
      </c>
      <c r="H99" s="51"/>
      <c r="I99" s="50"/>
      <c r="J99" s="60" t="s">
        <v>691</v>
      </c>
    </row>
    <row r="100" customFormat="false" ht="15.75" hidden="false" customHeight="true" outlineLevel="0" collapsed="false">
      <c r="A100" s="50" t="s">
        <v>692</v>
      </c>
      <c r="B100" s="46" t="s">
        <v>693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694</v>
      </c>
      <c r="B101" s="46" t="s">
        <v>695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696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697</v>
      </c>
      <c r="B102" s="46" t="s">
        <v>698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699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700</v>
      </c>
      <c r="B103" s="46" t="s">
        <v>701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177</v>
      </c>
      <c r="B104" s="46" t="s">
        <v>702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703</v>
      </c>
      <c r="B106" s="46" t="s">
        <v>704</v>
      </c>
      <c r="C106" s="47" t="n">
        <v>43520</v>
      </c>
      <c r="D106" s="47" t="n">
        <v>43568</v>
      </c>
      <c r="E106" s="54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705</v>
      </c>
      <c r="B107" s="46" t="s">
        <v>706</v>
      </c>
      <c r="C107" s="47" t="n">
        <v>43544</v>
      </c>
      <c r="D107" s="47" t="n">
        <v>43568</v>
      </c>
      <c r="E107" s="54" t="n">
        <f aca="false">D107-C107</f>
        <v>24</v>
      </c>
      <c r="F107" s="52" t="s">
        <v>0</v>
      </c>
      <c r="G107" s="51" t="s">
        <v>58</v>
      </c>
      <c r="H107" s="53" t="s">
        <v>566</v>
      </c>
      <c r="I107" s="50"/>
      <c r="J107" s="50"/>
    </row>
    <row r="108" customFormat="false" ht="15.75" hidden="false" customHeight="true" outlineLevel="0" collapsed="false">
      <c r="A108" s="50" t="s">
        <v>707</v>
      </c>
      <c r="B108" s="46" t="s">
        <v>708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696</v>
      </c>
      <c r="B109" s="46" t="s">
        <v>709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616</v>
      </c>
      <c r="G109" s="51" t="s">
        <v>710</v>
      </c>
      <c r="H109" s="51"/>
      <c r="I109" s="50"/>
      <c r="J109" s="50"/>
    </row>
    <row r="110" customFormat="false" ht="15.75" hidden="false" customHeight="true" outlineLevel="0" collapsed="false">
      <c r="A110" s="50" t="s">
        <v>711</v>
      </c>
      <c r="B110" s="46" t="s">
        <v>712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713</v>
      </c>
      <c r="B111" s="58" t="s">
        <v>714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0"/>
      <c r="J111" s="60" t="s">
        <v>715</v>
      </c>
    </row>
    <row r="112" customFormat="false" ht="15.75" hidden="false" customHeight="true" outlineLevel="0" collapsed="false">
      <c r="A112" s="50" t="s">
        <v>716</v>
      </c>
      <c r="B112" s="46" t="s">
        <v>717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631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718</v>
      </c>
      <c r="B113" s="46" t="s">
        <v>719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696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720</v>
      </c>
      <c r="B114" s="46" t="s">
        <v>721</v>
      </c>
      <c r="C114" s="47" t="n">
        <v>43442</v>
      </c>
      <c r="D114" s="47" t="n">
        <v>43575</v>
      </c>
      <c r="E114" s="54" t="n">
        <f aca="false">D114-C114</f>
        <v>133</v>
      </c>
      <c r="F114" s="51" t="s">
        <v>600</v>
      </c>
      <c r="G114" s="51" t="s">
        <v>58</v>
      </c>
      <c r="H114" s="53"/>
      <c r="I114" s="50"/>
      <c r="J114" s="50"/>
    </row>
    <row r="115" customFormat="false" ht="15.75" hidden="false" customHeight="true" outlineLevel="0" collapsed="false">
      <c r="A115" s="45" t="s">
        <v>722</v>
      </c>
      <c r="B115" s="46" t="s">
        <v>723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720</v>
      </c>
      <c r="G115" s="51" t="s">
        <v>45</v>
      </c>
      <c r="H115" s="53" t="s">
        <v>566</v>
      </c>
      <c r="I115" s="50"/>
      <c r="J115" s="50"/>
    </row>
    <row r="116" customFormat="false" ht="15.75" hidden="false" customHeight="true" outlineLevel="0" collapsed="false">
      <c r="A116" s="45" t="s">
        <v>724</v>
      </c>
      <c r="B116" s="46" t="s">
        <v>725</v>
      </c>
      <c r="C116" s="47" t="n">
        <v>43572</v>
      </c>
      <c r="D116" s="47" t="n">
        <v>43575</v>
      </c>
      <c r="E116" s="54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726</v>
      </c>
      <c r="B117" s="46" t="s">
        <v>727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728</v>
      </c>
      <c r="B118" s="46" t="s">
        <v>729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730</v>
      </c>
      <c r="H118" s="51"/>
      <c r="I118" s="50"/>
      <c r="J118" s="50"/>
    </row>
    <row r="119" customFormat="false" ht="15.75" hidden="false" customHeight="true" outlineLevel="0" collapsed="false">
      <c r="A119" s="45" t="s">
        <v>731</v>
      </c>
      <c r="B119" s="46" t="s">
        <v>732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438</v>
      </c>
      <c r="G119" s="51" t="s">
        <v>58</v>
      </c>
      <c r="H119" s="51"/>
      <c r="I119" s="50"/>
      <c r="J119" s="60" t="s">
        <v>733</v>
      </c>
    </row>
    <row r="120" customFormat="false" ht="15.75" hidden="false" customHeight="true" outlineLevel="0" collapsed="false">
      <c r="A120" s="45" t="s">
        <v>92</v>
      </c>
      <c r="B120" s="46" t="s">
        <v>93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707</v>
      </c>
      <c r="G120" s="51" t="s">
        <v>94</v>
      </c>
      <c r="H120" s="51"/>
      <c r="I120" s="50"/>
      <c r="J120" s="50"/>
    </row>
    <row r="121" customFormat="false" ht="15.75" hidden="false" customHeight="true" outlineLevel="0" collapsed="false">
      <c r="A121" s="45" t="s">
        <v>679</v>
      </c>
      <c r="B121" s="46" t="s">
        <v>734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600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584</v>
      </c>
      <c r="B122" s="46" t="s">
        <v>735</v>
      </c>
      <c r="C122" s="47" t="n">
        <v>43396</v>
      </c>
      <c r="D122" s="47" t="n">
        <v>43584</v>
      </c>
      <c r="E122" s="54" t="n">
        <f aca="false">D122-C122</f>
        <v>188</v>
      </c>
      <c r="F122" s="52" t="s">
        <v>707</v>
      </c>
      <c r="G122" s="51" t="s">
        <v>579</v>
      </c>
      <c r="H122" s="51"/>
      <c r="I122" s="50"/>
      <c r="J122" s="50"/>
    </row>
    <row r="123" customFormat="false" ht="15.75" hidden="false" customHeight="true" outlineLevel="0" collapsed="false">
      <c r="A123" s="45" t="s">
        <v>694</v>
      </c>
      <c r="B123" s="46" t="s">
        <v>695</v>
      </c>
      <c r="C123" s="47" t="n">
        <v>43573</v>
      </c>
      <c r="D123" s="47" t="n">
        <v>43584</v>
      </c>
      <c r="E123" s="54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736</v>
      </c>
      <c r="B124" s="46" t="s">
        <v>737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696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738</v>
      </c>
      <c r="B125" s="46" t="s">
        <v>739</v>
      </c>
      <c r="C125" s="47" t="n">
        <v>43544</v>
      </c>
      <c r="D125" s="47" t="n">
        <v>43589</v>
      </c>
      <c r="E125" s="54" t="n">
        <f aca="false">D125-C125</f>
        <v>45</v>
      </c>
      <c r="F125" s="52" t="s">
        <v>631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740</v>
      </c>
      <c r="B126" s="46" t="s">
        <v>741</v>
      </c>
      <c r="C126" s="47" t="n">
        <v>43555</v>
      </c>
      <c r="D126" s="47" t="n">
        <v>43589</v>
      </c>
      <c r="E126" s="54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742</v>
      </c>
      <c r="B127" s="46" t="s">
        <v>743</v>
      </c>
      <c r="C127" s="47" t="n">
        <v>43524</v>
      </c>
      <c r="D127" s="47" t="n">
        <v>43590</v>
      </c>
      <c r="E127" s="54" t="n">
        <f aca="false">D127-C127</f>
        <v>66</v>
      </c>
      <c r="F127" s="55" t="s">
        <v>744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745</v>
      </c>
      <c r="B128" s="46" t="s">
        <v>746</v>
      </c>
      <c r="C128" s="47" t="n">
        <v>43556</v>
      </c>
      <c r="D128" s="47" t="n">
        <v>43590</v>
      </c>
      <c r="E128" s="54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747</v>
      </c>
      <c r="B129" s="46" t="s">
        <v>748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749</v>
      </c>
      <c r="H129" s="51"/>
      <c r="I129" s="50"/>
      <c r="J129" s="50"/>
    </row>
    <row r="130" customFormat="false" ht="15.75" hidden="false" customHeight="true" outlineLevel="0" collapsed="false">
      <c r="A130" s="45" t="s">
        <v>750</v>
      </c>
      <c r="B130" s="46" t="s">
        <v>751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752</v>
      </c>
      <c r="G130" s="51" t="s">
        <v>94</v>
      </c>
      <c r="H130" s="51"/>
      <c r="I130" s="50"/>
      <c r="J130" s="50"/>
    </row>
    <row r="131" customFormat="false" ht="15.75" hidden="false" customHeight="true" outlineLevel="0" collapsed="false">
      <c r="A131" s="45" t="s">
        <v>753</v>
      </c>
      <c r="B131" s="46" t="s">
        <v>754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755</v>
      </c>
      <c r="B132" s="58" t="n">
        <v>1373757850</v>
      </c>
      <c r="C132" s="47" t="n">
        <v>43527</v>
      </c>
      <c r="D132" s="47" t="n">
        <v>43596</v>
      </c>
      <c r="E132" s="54" t="n">
        <f aca="false">D132-C132</f>
        <v>69</v>
      </c>
      <c r="F132" s="52" t="s">
        <v>0</v>
      </c>
      <c r="G132" s="51" t="s">
        <v>436</v>
      </c>
      <c r="H132" s="51"/>
      <c r="I132" s="50"/>
      <c r="J132" s="50"/>
    </row>
    <row r="133" customFormat="false" ht="15.75" hidden="false" customHeight="true" outlineLevel="0" collapsed="false">
      <c r="A133" s="50" t="s">
        <v>756</v>
      </c>
      <c r="B133" s="46" t="s">
        <v>757</v>
      </c>
      <c r="C133" s="47" t="n">
        <v>43541</v>
      </c>
      <c r="D133" s="47" t="n">
        <v>43596</v>
      </c>
      <c r="E133" s="54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758</v>
      </c>
      <c r="B134" s="46" t="s">
        <v>759</v>
      </c>
      <c r="C134" s="47" t="n">
        <v>43381</v>
      </c>
      <c r="D134" s="47" t="n">
        <v>43596</v>
      </c>
      <c r="E134" s="54" t="n">
        <f aca="false">D134-C134</f>
        <v>215</v>
      </c>
      <c r="F134" s="52" t="s">
        <v>0</v>
      </c>
      <c r="G134" s="51" t="s">
        <v>760</v>
      </c>
      <c r="H134" s="51"/>
      <c r="I134" s="50"/>
      <c r="J134" s="50"/>
    </row>
    <row r="135" customFormat="false" ht="15.75" hidden="false" customHeight="true" outlineLevel="0" collapsed="false">
      <c r="A135" s="50" t="s">
        <v>761</v>
      </c>
      <c r="B135" s="46" t="s">
        <v>761</v>
      </c>
      <c r="C135" s="47" t="n">
        <v>43449</v>
      </c>
      <c r="D135" s="47" t="n">
        <v>43596</v>
      </c>
      <c r="E135" s="54" t="n">
        <f aca="false">D135-C135</f>
        <v>147</v>
      </c>
      <c r="F135" s="51" t="s">
        <v>619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762</v>
      </c>
      <c r="B136" s="46" t="s">
        <v>763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573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764</v>
      </c>
      <c r="B137" s="46" t="s">
        <v>765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745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766</v>
      </c>
      <c r="B138" s="46" t="s">
        <v>767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537</v>
      </c>
      <c r="B139" s="46" t="s">
        <v>538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768</v>
      </c>
      <c r="B140" s="46" t="s">
        <v>769</v>
      </c>
      <c r="C140" s="47" t="n">
        <v>43469</v>
      </c>
      <c r="D140" s="47" t="n">
        <v>43603</v>
      </c>
      <c r="E140" s="54" t="n">
        <f aca="false">D140-C140</f>
        <v>134</v>
      </c>
      <c r="F140" s="52" t="s">
        <v>0</v>
      </c>
      <c r="G140" s="3"/>
      <c r="H140" s="3"/>
      <c r="I140" s="1"/>
      <c r="J140" s="4" t="s">
        <v>770</v>
      </c>
    </row>
    <row r="141" customFormat="false" ht="15.75" hidden="false" customHeight="true" outlineLevel="0" collapsed="false">
      <c r="A141" s="45" t="s">
        <v>771</v>
      </c>
      <c r="B141" s="46" t="s">
        <v>772</v>
      </c>
      <c r="C141" s="47" t="n">
        <v>43527</v>
      </c>
      <c r="D141" s="47" t="n">
        <v>43603</v>
      </c>
      <c r="E141" s="54" t="n">
        <f aca="false">D141-C141</f>
        <v>76</v>
      </c>
      <c r="F141" s="52" t="s">
        <v>773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443</v>
      </c>
      <c r="B142" s="46" t="s">
        <v>444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752</v>
      </c>
      <c r="B143" s="46" t="s">
        <v>774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775</v>
      </c>
      <c r="H143" s="51"/>
      <c r="I143" s="50"/>
      <c r="J143" s="50"/>
    </row>
    <row r="144" customFormat="false" ht="15.75" hidden="false" customHeight="true" outlineLevel="0" collapsed="false">
      <c r="A144" s="45" t="s">
        <v>758</v>
      </c>
      <c r="B144" s="46" t="s">
        <v>759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760</v>
      </c>
      <c r="H144" s="3"/>
    </row>
    <row r="145" customFormat="false" ht="15.75" hidden="false" customHeight="true" outlineLevel="0" collapsed="false">
      <c r="A145" s="50" t="s">
        <v>776</v>
      </c>
      <c r="B145" s="46" t="s">
        <v>777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631</v>
      </c>
      <c r="G145" s="51" t="s">
        <v>778</v>
      </c>
      <c r="H145" s="51"/>
      <c r="I145" s="50"/>
      <c r="J145" s="50"/>
    </row>
    <row r="146" customFormat="false" ht="15.75" hidden="false" customHeight="true" outlineLevel="0" collapsed="false">
      <c r="A146" s="45" t="s">
        <v>779</v>
      </c>
      <c r="B146" s="46" t="s">
        <v>780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781</v>
      </c>
      <c r="B147" s="46" t="s">
        <v>782</v>
      </c>
      <c r="C147" s="47" t="n">
        <v>43591</v>
      </c>
      <c r="D147" s="47" t="n">
        <v>43617</v>
      </c>
      <c r="E147" s="54" t="n">
        <f aca="false">D147-C147</f>
        <v>26</v>
      </c>
      <c r="F147" s="52" t="s">
        <v>66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783</v>
      </c>
      <c r="B148" s="46" t="s">
        <v>784</v>
      </c>
      <c r="C148" s="47" t="n">
        <v>43548</v>
      </c>
      <c r="D148" s="47" t="n">
        <v>43617</v>
      </c>
      <c r="E148" s="54" t="n">
        <f aca="false">D148-C148</f>
        <v>69</v>
      </c>
      <c r="F148" s="51" t="s">
        <v>785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619</v>
      </c>
      <c r="B149" s="46" t="s">
        <v>575</v>
      </c>
      <c r="C149" s="47" t="n">
        <v>43541</v>
      </c>
      <c r="D149" s="47" t="n">
        <v>43617</v>
      </c>
      <c r="E149" s="54" t="n">
        <f aca="false">D149-C149</f>
        <v>76</v>
      </c>
      <c r="F149" s="51" t="s">
        <v>646</v>
      </c>
      <c r="G149" s="51" t="s">
        <v>94</v>
      </c>
      <c r="H149" s="53"/>
      <c r="I149" s="50"/>
      <c r="J149" s="50"/>
    </row>
    <row r="150" customFormat="false" ht="15.75" hidden="false" customHeight="true" outlineLevel="0" collapsed="false">
      <c r="A150" s="45" t="s">
        <v>786</v>
      </c>
      <c r="B150" s="46" t="s">
        <v>787</v>
      </c>
      <c r="C150" s="47" t="n">
        <v>43594</v>
      </c>
      <c r="D150" s="47" t="n">
        <v>43617</v>
      </c>
      <c r="E150" s="54" t="n">
        <f aca="false">D150-C150</f>
        <v>23</v>
      </c>
      <c r="F150" s="52" t="s">
        <v>788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789</v>
      </c>
      <c r="B151" s="46" t="s">
        <v>790</v>
      </c>
      <c r="C151" s="47" t="n">
        <v>43613</v>
      </c>
      <c r="D151" s="47" t="n">
        <v>43617</v>
      </c>
      <c r="E151" s="54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659</v>
      </c>
      <c r="B152" s="46" t="s">
        <v>660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646</v>
      </c>
      <c r="G152" s="51" t="s">
        <v>58</v>
      </c>
      <c r="H152" s="53" t="s">
        <v>566</v>
      </c>
      <c r="I152" s="50"/>
      <c r="J152" s="50"/>
    </row>
    <row r="153" customFormat="false" ht="15.75" hidden="false" customHeight="true" outlineLevel="0" collapsed="false">
      <c r="A153" s="45" t="s">
        <v>791</v>
      </c>
      <c r="B153" s="46" t="s">
        <v>792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793</v>
      </c>
      <c r="B154" s="46" t="s">
        <v>794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16</v>
      </c>
      <c r="H154" s="62"/>
      <c r="I154" s="63"/>
      <c r="J154" s="63"/>
    </row>
    <row r="155" customFormat="false" ht="15.75" hidden="false" customHeight="true" outlineLevel="0" collapsed="false">
      <c r="A155" s="50" t="s">
        <v>795</v>
      </c>
      <c r="B155" s="46" t="s">
        <v>796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66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797</v>
      </c>
      <c r="B156" s="46" t="s">
        <v>797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619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798</v>
      </c>
      <c r="B157" s="46" t="s">
        <v>799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475</v>
      </c>
      <c r="B158" s="46" t="s">
        <v>476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605</v>
      </c>
      <c r="G158" s="51" t="s">
        <v>16</v>
      </c>
      <c r="H158" s="3"/>
      <c r="I158" s="1"/>
      <c r="J158" s="4" t="s">
        <v>477</v>
      </c>
    </row>
    <row r="159" customFormat="false" ht="15.75" hidden="false" customHeight="true" outlineLevel="0" collapsed="false">
      <c r="A159" s="59" t="s">
        <v>601</v>
      </c>
      <c r="B159" s="58" t="s">
        <v>602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800</v>
      </c>
      <c r="B160" s="46" t="s">
        <v>801</v>
      </c>
      <c r="C160" s="47" t="n">
        <v>43591</v>
      </c>
      <c r="D160" s="47" t="n">
        <v>43631</v>
      </c>
      <c r="E160" s="54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802</v>
      </c>
      <c r="B161" s="46" t="s">
        <v>803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804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805</v>
      </c>
      <c r="B162" s="46" t="s">
        <v>806</v>
      </c>
      <c r="C162" s="47" t="n">
        <v>43631</v>
      </c>
      <c r="D162" s="47" t="n">
        <v>43631</v>
      </c>
      <c r="E162" s="54" t="n">
        <f aca="false">D162-C162</f>
        <v>0</v>
      </c>
      <c r="F162" s="52" t="s">
        <v>807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615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610</v>
      </c>
      <c r="G163" s="51" t="s">
        <v>808</v>
      </c>
      <c r="H163" s="51"/>
      <c r="I163" s="50"/>
      <c r="J163" s="50"/>
    </row>
    <row r="164" customFormat="false" ht="15.75" hidden="false" customHeight="true" outlineLevel="0" collapsed="false">
      <c r="A164" s="50" t="s">
        <v>809</v>
      </c>
      <c r="B164" s="46" t="s">
        <v>810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597</v>
      </c>
      <c r="B165" s="46" t="s">
        <v>689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811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812</v>
      </c>
      <c r="B166" s="46" t="s">
        <v>499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813</v>
      </c>
      <c r="H166" s="3"/>
      <c r="I166" s="1"/>
      <c r="J166" s="1"/>
    </row>
    <row r="167" customFormat="false" ht="15.75" hidden="false" customHeight="true" outlineLevel="0" collapsed="false">
      <c r="A167" s="45" t="s">
        <v>814</v>
      </c>
      <c r="B167" s="46" t="s">
        <v>815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816</v>
      </c>
      <c r="B168" s="46" t="s">
        <v>817</v>
      </c>
      <c r="C168" s="47" t="n">
        <v>43512</v>
      </c>
      <c r="D168" s="47" t="n">
        <v>43645</v>
      </c>
      <c r="E168" s="54" t="n">
        <f aca="false">D168-C168</f>
        <v>133</v>
      </c>
      <c r="F168" s="55" t="s">
        <v>731</v>
      </c>
      <c r="G168" s="51"/>
      <c r="H168" s="51"/>
      <c r="I168" s="50"/>
      <c r="J168" s="50"/>
    </row>
    <row r="169" customFormat="false" ht="15.75" hidden="false" customHeight="true" outlineLevel="0" collapsed="false">
      <c r="A169" s="64" t="s">
        <v>818</v>
      </c>
      <c r="B169" s="65" t="s">
        <v>819</v>
      </c>
      <c r="C169" s="47" t="n">
        <v>43630</v>
      </c>
      <c r="D169" s="47" t="n">
        <v>43645</v>
      </c>
      <c r="E169" s="54" t="n">
        <f aca="false">D169-C169</f>
        <v>15</v>
      </c>
      <c r="F169" s="51" t="s">
        <v>820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610</v>
      </c>
      <c r="B170" s="46" t="s">
        <v>611</v>
      </c>
      <c r="C170" s="47" t="n">
        <v>43619</v>
      </c>
      <c r="D170" s="47" t="n">
        <v>43645</v>
      </c>
      <c r="E170" s="54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821</v>
      </c>
      <c r="B171" s="46" t="s">
        <v>822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66</v>
      </c>
      <c r="G171" s="3"/>
      <c r="H171" s="3"/>
    </row>
    <row r="172" customFormat="false" ht="15.75" hidden="false" customHeight="true" outlineLevel="0" collapsed="false">
      <c r="A172" s="50" t="s">
        <v>823</v>
      </c>
      <c r="B172" s="46" t="s">
        <v>823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752</v>
      </c>
      <c r="G172" s="51" t="s">
        <v>824</v>
      </c>
      <c r="H172" s="51"/>
      <c r="I172" s="50"/>
      <c r="J172" s="50"/>
    </row>
    <row r="173" customFormat="false" ht="15.75" hidden="false" customHeight="true" outlineLevel="0" collapsed="false">
      <c r="A173" s="50" t="s">
        <v>825</v>
      </c>
      <c r="B173" s="46" t="s">
        <v>826</v>
      </c>
      <c r="C173" s="47" t="n">
        <v>43617</v>
      </c>
      <c r="D173" s="47" t="n">
        <v>43659</v>
      </c>
      <c r="E173" s="54" t="n">
        <f aca="false">D173-C173</f>
        <v>42</v>
      </c>
      <c r="F173" s="55" t="s">
        <v>827</v>
      </c>
      <c r="G173" s="51" t="s">
        <v>1</v>
      </c>
      <c r="H173" s="51" t="s">
        <v>828</v>
      </c>
      <c r="I173" s="50"/>
      <c r="J173" s="50"/>
    </row>
    <row r="174" customFormat="false" ht="15.75" hidden="false" customHeight="true" outlineLevel="0" collapsed="false">
      <c r="A174" s="50" t="s">
        <v>829</v>
      </c>
      <c r="B174" s="46" t="s">
        <v>830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579</v>
      </c>
      <c r="H174" s="51"/>
      <c r="I174" s="50"/>
      <c r="J174" s="50"/>
    </row>
    <row r="175" customFormat="false" ht="15.75" hidden="false" customHeight="true" outlineLevel="0" collapsed="false">
      <c r="A175" s="50" t="s">
        <v>656</v>
      </c>
      <c r="B175" s="46" t="s">
        <v>656</v>
      </c>
      <c r="C175" s="47" t="n">
        <v>43477</v>
      </c>
      <c r="D175" s="47" t="n">
        <v>43659</v>
      </c>
      <c r="E175" s="54" t="n">
        <f aca="false">D175-C175</f>
        <v>182</v>
      </c>
      <c r="F175" s="51" t="s">
        <v>589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831</v>
      </c>
      <c r="B176" s="46" t="s">
        <v>832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833</v>
      </c>
      <c r="B177" s="46" t="s">
        <v>834</v>
      </c>
      <c r="C177" s="47" t="n">
        <v>43632</v>
      </c>
      <c r="D177" s="47" t="n">
        <v>43659</v>
      </c>
      <c r="E177" s="54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835</v>
      </c>
      <c r="B178" s="46" t="s">
        <v>836</v>
      </c>
      <c r="C178" s="47" t="n">
        <v>43398</v>
      </c>
      <c r="D178" s="47" t="n">
        <v>43666</v>
      </c>
      <c r="E178" s="54" t="n">
        <f aca="false">D178-C178</f>
        <v>268</v>
      </c>
      <c r="F178" s="52" t="s">
        <v>573</v>
      </c>
      <c r="G178" s="51" t="s">
        <v>58</v>
      </c>
      <c r="H178" s="53" t="s">
        <v>566</v>
      </c>
      <c r="I178" s="50"/>
      <c r="J178" s="50"/>
    </row>
    <row r="179" customFormat="false" ht="15.75" hidden="false" customHeight="true" outlineLevel="0" collapsed="false">
      <c r="A179" s="45" t="s">
        <v>837</v>
      </c>
      <c r="B179" s="46" t="s">
        <v>838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4" t="s">
        <v>839</v>
      </c>
      <c r="B180" s="46" t="s">
        <v>840</v>
      </c>
      <c r="C180" s="47" t="n">
        <v>43665</v>
      </c>
      <c r="D180" s="47" t="n">
        <v>43666</v>
      </c>
      <c r="E180" s="54" t="n">
        <f aca="false">D180-C180</f>
        <v>1</v>
      </c>
      <c r="F180" s="52" t="s">
        <v>841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842</v>
      </c>
      <c r="B181" s="46" t="s">
        <v>843</v>
      </c>
      <c r="C181" s="47" t="n">
        <v>43544</v>
      </c>
      <c r="D181" s="47" t="n">
        <v>43666</v>
      </c>
      <c r="E181" s="54" t="n">
        <f aca="false">D181-C181</f>
        <v>122</v>
      </c>
      <c r="F181" s="52" t="s">
        <v>631</v>
      </c>
      <c r="G181" s="51" t="s">
        <v>1</v>
      </c>
      <c r="H181" s="51" t="s">
        <v>844</v>
      </c>
      <c r="I181" s="50"/>
      <c r="J181" s="50"/>
    </row>
    <row r="182" customFormat="false" ht="15.75" hidden="false" customHeight="true" outlineLevel="0" collapsed="false">
      <c r="A182" s="45" t="s">
        <v>755</v>
      </c>
      <c r="B182" s="58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436</v>
      </c>
      <c r="H182" s="51"/>
      <c r="I182" s="50"/>
      <c r="J182" s="50"/>
    </row>
    <row r="183" customFormat="false" ht="15.75" hidden="false" customHeight="true" outlineLevel="0" collapsed="false">
      <c r="A183" s="50" t="s">
        <v>845</v>
      </c>
      <c r="B183" s="46" t="s">
        <v>846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744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847</v>
      </c>
      <c r="B184" s="46" t="s">
        <v>848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849</v>
      </c>
      <c r="B185" s="46" t="s">
        <v>850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851</v>
      </c>
      <c r="B186" s="46" t="s">
        <v>852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853</v>
      </c>
      <c r="H186" s="51"/>
      <c r="I186" s="50"/>
      <c r="J186" s="50"/>
    </row>
    <row r="187" customFormat="false" ht="15.75" hidden="false" customHeight="true" outlineLevel="0" collapsed="false">
      <c r="A187" s="45" t="s">
        <v>854</v>
      </c>
      <c r="B187" s="46" t="s">
        <v>855</v>
      </c>
      <c r="C187" s="47" t="n">
        <v>43618</v>
      </c>
      <c r="D187" s="47" t="n">
        <v>43682</v>
      </c>
      <c r="E187" s="54" t="n">
        <f aca="false">D187-C187</f>
        <v>64</v>
      </c>
      <c r="F187" s="52" t="s">
        <v>66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703</v>
      </c>
      <c r="B188" s="46" t="s">
        <v>704</v>
      </c>
      <c r="C188" s="47" t="n">
        <v>43638</v>
      </c>
      <c r="D188" s="47" t="n">
        <v>43687</v>
      </c>
      <c r="E188" s="54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856</v>
      </c>
      <c r="B189" s="46" t="s">
        <v>857</v>
      </c>
      <c r="C189" s="47" t="n">
        <v>43579</v>
      </c>
      <c r="D189" s="47" t="n">
        <v>43689</v>
      </c>
      <c r="E189" s="54" t="n">
        <f aca="false">D189-C189</f>
        <v>110</v>
      </c>
      <c r="F189" s="52" t="s">
        <v>0</v>
      </c>
      <c r="G189" s="51" t="s">
        <v>6</v>
      </c>
      <c r="H189" s="53" t="s">
        <v>566</v>
      </c>
      <c r="I189" s="50"/>
      <c r="J189" s="50"/>
    </row>
    <row r="190" customFormat="false" ht="15.75" hidden="false" customHeight="true" outlineLevel="0" collapsed="false">
      <c r="A190" s="64" t="s">
        <v>858</v>
      </c>
      <c r="B190" s="46" t="s">
        <v>859</v>
      </c>
      <c r="C190" s="47" t="n">
        <v>43673</v>
      </c>
      <c r="D190" s="47" t="n">
        <v>43694</v>
      </c>
      <c r="E190" s="54" t="n">
        <f aca="false">D190-C190</f>
        <v>21</v>
      </c>
      <c r="F190" s="55" t="s">
        <v>731</v>
      </c>
      <c r="G190" s="51"/>
      <c r="H190" s="62"/>
      <c r="I190" s="63"/>
      <c r="J190" s="63"/>
    </row>
    <row r="191" customFormat="false" ht="15.75" hidden="false" customHeight="true" outlineLevel="0" collapsed="false">
      <c r="A191" s="50" t="s">
        <v>860</v>
      </c>
      <c r="B191" s="46" t="s">
        <v>861</v>
      </c>
      <c r="C191" s="47" t="n">
        <v>43578</v>
      </c>
      <c r="D191" s="47" t="n">
        <v>43694</v>
      </c>
      <c r="E191" s="54" t="n">
        <f aca="false">D191-C191</f>
        <v>116</v>
      </c>
      <c r="F191" s="52" t="s">
        <v>0</v>
      </c>
      <c r="G191" s="51" t="s">
        <v>6</v>
      </c>
      <c r="H191" s="62"/>
      <c r="I191" s="63"/>
      <c r="J191" s="63"/>
    </row>
    <row r="192" customFormat="false" ht="15.75" hidden="false" customHeight="true" outlineLevel="0" collapsed="false">
      <c r="A192" s="50" t="s">
        <v>862</v>
      </c>
      <c r="B192" s="46" t="s">
        <v>863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 t="s">
        <v>864</v>
      </c>
      <c r="I192" s="46" t="s">
        <v>865</v>
      </c>
    </row>
    <row r="193" customFormat="false" ht="15.75" hidden="false" customHeight="true" outlineLevel="0" collapsed="false">
      <c r="A193" s="45" t="s">
        <v>866</v>
      </c>
      <c r="B193" s="46" t="s">
        <v>867</v>
      </c>
      <c r="C193" s="47" t="n">
        <v>43682</v>
      </c>
      <c r="D193" s="47" t="n">
        <v>43695</v>
      </c>
      <c r="E193" s="54" t="n">
        <f aca="false">D193-C193</f>
        <v>13</v>
      </c>
      <c r="F193" s="55" t="s">
        <v>868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66</v>
      </c>
      <c r="B194" s="46" t="s">
        <v>869</v>
      </c>
      <c r="C194" s="47" t="n">
        <v>43544</v>
      </c>
      <c r="D194" s="47" t="n">
        <v>43695</v>
      </c>
      <c r="E194" s="54" t="n">
        <f aca="false">D194-C194</f>
        <v>151</v>
      </c>
      <c r="F194" s="52" t="s">
        <v>0</v>
      </c>
      <c r="H194" s="51" t="s">
        <v>870</v>
      </c>
      <c r="I194" s="50"/>
      <c r="J194" s="50"/>
    </row>
    <row r="195" customFormat="false" ht="15.75" hidden="false" customHeight="true" outlineLevel="0" collapsed="false">
      <c r="A195" s="45" t="s">
        <v>871</v>
      </c>
      <c r="B195" s="46" t="s">
        <v>872</v>
      </c>
      <c r="C195" s="47" t="n">
        <v>43688</v>
      </c>
      <c r="D195" s="47" t="n">
        <v>43695</v>
      </c>
      <c r="E195" s="54" t="n">
        <f aca="false">D195-C195</f>
        <v>7</v>
      </c>
      <c r="F195" s="52" t="s">
        <v>66</v>
      </c>
      <c r="G195" s="51"/>
      <c r="H195" s="51"/>
      <c r="I195" s="50"/>
      <c r="J195" s="50"/>
    </row>
    <row r="196" customFormat="false" ht="15.75" hidden="false" customHeight="true" outlineLevel="0" collapsed="false">
      <c r="A196" s="64" t="s">
        <v>873</v>
      </c>
      <c r="B196" s="46" t="s">
        <v>874</v>
      </c>
      <c r="C196" s="47" t="n">
        <v>43653</v>
      </c>
      <c r="D196" s="47" t="n">
        <v>43697</v>
      </c>
      <c r="E196" s="54" t="n">
        <f aca="false">D196-C196</f>
        <v>44</v>
      </c>
      <c r="F196" s="52" t="s">
        <v>0</v>
      </c>
      <c r="G196" s="51" t="s">
        <v>503</v>
      </c>
      <c r="H196" s="51"/>
      <c r="I196" s="50"/>
      <c r="J196" s="50"/>
    </row>
    <row r="197" customFormat="false" ht="15.75" hidden="false" customHeight="true" outlineLevel="0" collapsed="false">
      <c r="A197" s="64" t="s">
        <v>875</v>
      </c>
      <c r="B197" s="46" t="s">
        <v>876</v>
      </c>
      <c r="C197" s="47" t="n">
        <v>43668</v>
      </c>
      <c r="D197" s="47" t="n">
        <v>43698</v>
      </c>
      <c r="E197" s="54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877</v>
      </c>
      <c r="B198" s="46" t="s">
        <v>878</v>
      </c>
      <c r="C198" s="47" t="n">
        <v>43618</v>
      </c>
      <c r="D198" s="47" t="n">
        <v>43699</v>
      </c>
      <c r="E198" s="54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879</v>
      </c>
      <c r="B199" s="46" t="s">
        <v>880</v>
      </c>
      <c r="C199" s="47" t="n">
        <v>43587</v>
      </c>
      <c r="D199" s="47" t="n">
        <v>43700</v>
      </c>
      <c r="E199" s="54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4" t="s">
        <v>881</v>
      </c>
      <c r="B200" s="58" t="s">
        <v>882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883</v>
      </c>
      <c r="H200" s="51" t="s">
        <v>884</v>
      </c>
      <c r="I200" s="50"/>
      <c r="J200" s="50"/>
    </row>
    <row r="201" customFormat="false" ht="15.75" hidden="false" customHeight="true" outlineLevel="0" collapsed="false">
      <c r="A201" s="64" t="s">
        <v>885</v>
      </c>
      <c r="B201" s="46" t="s">
        <v>886</v>
      </c>
      <c r="C201" s="47" t="n">
        <v>43685</v>
      </c>
      <c r="D201" s="47" t="n">
        <v>43701</v>
      </c>
      <c r="E201" s="54" t="n">
        <f aca="false">D201-C201</f>
        <v>16</v>
      </c>
      <c r="F201" s="52" t="s">
        <v>887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4" t="s">
        <v>888</v>
      </c>
      <c r="B202" s="58" t="s">
        <v>889</v>
      </c>
      <c r="C202" s="47" t="n">
        <v>43626</v>
      </c>
      <c r="D202" s="47" t="n">
        <v>43701</v>
      </c>
      <c r="E202" s="54" t="n">
        <f aca="false">D202-C202</f>
        <v>75</v>
      </c>
      <c r="F202" s="52" t="s">
        <v>66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811</v>
      </c>
      <c r="B203" s="46" t="s">
        <v>890</v>
      </c>
      <c r="C203" s="47" t="n">
        <v>43361</v>
      </c>
      <c r="D203" s="47" t="n">
        <v>43702</v>
      </c>
      <c r="E203" s="54" t="n">
        <f aca="false">D203-C203</f>
        <v>341</v>
      </c>
      <c r="F203" s="52" t="s">
        <v>0</v>
      </c>
      <c r="G203" s="51" t="s">
        <v>891</v>
      </c>
      <c r="H203" s="51"/>
      <c r="I203" s="50"/>
      <c r="J203" s="60" t="s">
        <v>892</v>
      </c>
    </row>
    <row r="204" customFormat="false" ht="15.75" hidden="false" customHeight="true" outlineLevel="0" collapsed="false">
      <c r="A204" s="45" t="s">
        <v>893</v>
      </c>
      <c r="B204" s="46" t="s">
        <v>894</v>
      </c>
      <c r="C204" s="47" t="n">
        <v>43620</v>
      </c>
      <c r="D204" s="47" t="n">
        <v>43703</v>
      </c>
      <c r="E204" s="54" t="n">
        <f aca="false">D204-C204</f>
        <v>83</v>
      </c>
      <c r="F204" s="51" t="s">
        <v>860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895</v>
      </c>
      <c r="B205" s="46" t="s">
        <v>896</v>
      </c>
      <c r="C205" s="47" t="n">
        <v>43640</v>
      </c>
      <c r="D205" s="47" t="n">
        <v>43708</v>
      </c>
      <c r="E205" s="54" t="n">
        <f aca="false">D205-C205</f>
        <v>68</v>
      </c>
      <c r="F205" s="53" t="s">
        <v>842</v>
      </c>
      <c r="G205" s="51"/>
      <c r="H205" s="51"/>
      <c r="I205" s="50"/>
      <c r="J205" s="50"/>
    </row>
    <row r="206" customFormat="false" ht="15.75" hidden="false" customHeight="true" outlineLevel="0" collapsed="false">
      <c r="A206" s="59" t="s">
        <v>897</v>
      </c>
      <c r="B206" s="58" t="s">
        <v>897</v>
      </c>
      <c r="C206" s="47" t="n">
        <v>43622</v>
      </c>
      <c r="D206" s="47" t="n">
        <v>43708</v>
      </c>
      <c r="E206" s="54" t="n">
        <f aca="false">D206-C206</f>
        <v>86</v>
      </c>
      <c r="F206" s="53" t="s">
        <v>898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899</v>
      </c>
      <c r="B207" s="46" t="s">
        <v>900</v>
      </c>
      <c r="C207" s="47" t="n">
        <v>43630</v>
      </c>
      <c r="D207" s="47" t="n">
        <v>43709</v>
      </c>
      <c r="E207" s="54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4" t="s">
        <v>816</v>
      </c>
      <c r="B208" s="46" t="s">
        <v>901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898</v>
      </c>
      <c r="B209" s="46" t="s">
        <v>902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600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106</v>
      </c>
      <c r="B210" s="46" t="s">
        <v>107</v>
      </c>
      <c r="C210" s="47" t="n">
        <v>43524</v>
      </c>
      <c r="D210" s="47" t="n">
        <v>43712</v>
      </c>
      <c r="E210" s="54" t="n">
        <f aca="false">D210-C210</f>
        <v>188</v>
      </c>
      <c r="F210" s="52" t="s">
        <v>0</v>
      </c>
      <c r="G210" s="51" t="s">
        <v>108</v>
      </c>
      <c r="H210" s="51"/>
      <c r="I210" s="50"/>
      <c r="J210" s="50"/>
    </row>
    <row r="211" customFormat="false" ht="15.75" hidden="false" customHeight="true" outlineLevel="0" collapsed="false">
      <c r="A211" s="50" t="s">
        <v>883</v>
      </c>
      <c r="B211" s="46" t="s">
        <v>903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751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4" t="s">
        <v>904</v>
      </c>
      <c r="B212" s="58" t="s">
        <v>905</v>
      </c>
      <c r="C212" s="47" t="n">
        <v>43622</v>
      </c>
      <c r="D212" s="47" t="n">
        <v>43681</v>
      </c>
      <c r="E212" s="54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906</v>
      </c>
      <c r="B213" s="46" t="s">
        <v>907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66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908</v>
      </c>
      <c r="B214" s="46" t="s">
        <v>909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910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911</v>
      </c>
      <c r="B215" s="46" t="s">
        <v>912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913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914</v>
      </c>
      <c r="B216" s="58" t="s">
        <v>915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916</v>
      </c>
      <c r="G216" s="51" t="s">
        <v>45</v>
      </c>
      <c r="H216" s="62" t="s">
        <v>121</v>
      </c>
      <c r="I216" s="63"/>
      <c r="J216" s="63"/>
    </row>
    <row r="217" customFormat="false" ht="15.75" hidden="false" customHeight="true" outlineLevel="0" collapsed="false">
      <c r="A217" s="45" t="s">
        <v>917</v>
      </c>
      <c r="B217" s="46" t="s">
        <v>918</v>
      </c>
      <c r="C217" s="47" t="n">
        <v>43709</v>
      </c>
      <c r="D217" s="47" t="n">
        <v>43728</v>
      </c>
      <c r="E217" s="54" t="n">
        <f aca="false">D217-C217</f>
        <v>19</v>
      </c>
      <c r="F217" s="55" t="s">
        <v>731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919</v>
      </c>
      <c r="B218" s="58" t="s">
        <v>920</v>
      </c>
      <c r="C218" s="47" t="n">
        <v>43713</v>
      </c>
      <c r="D218" s="47" t="n">
        <v>43728</v>
      </c>
      <c r="E218" s="54" t="n">
        <f aca="false">D218-C218</f>
        <v>15</v>
      </c>
      <c r="F218" s="52" t="s">
        <v>921</v>
      </c>
      <c r="G218" s="3"/>
      <c r="H218" s="3"/>
      <c r="I218" s="1"/>
      <c r="J218" s="1"/>
    </row>
    <row r="219" customFormat="false" ht="15.75" hidden="false" customHeight="true" outlineLevel="0" collapsed="false">
      <c r="A219" s="64" t="s">
        <v>922</v>
      </c>
      <c r="B219" s="58" t="s">
        <v>923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924</v>
      </c>
      <c r="G219" s="51" t="s">
        <v>925</v>
      </c>
      <c r="H219" s="51"/>
      <c r="I219" s="50"/>
      <c r="J219" s="50"/>
    </row>
    <row r="220" customFormat="false" ht="15.75" hidden="false" customHeight="true" outlineLevel="0" collapsed="false">
      <c r="A220" s="45" t="s">
        <v>926</v>
      </c>
      <c r="B220" s="46" t="s">
        <v>927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928</v>
      </c>
      <c r="H220" s="51"/>
      <c r="I220" s="50"/>
      <c r="J220" s="60" t="s">
        <v>929</v>
      </c>
    </row>
    <row r="221" customFormat="false" ht="15.75" hidden="false" customHeight="true" outlineLevel="0" collapsed="false">
      <c r="A221" s="64" t="s">
        <v>930</v>
      </c>
      <c r="B221" s="58" t="s">
        <v>931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3"/>
      <c r="J221" s="63"/>
    </row>
    <row r="222" customFormat="false" ht="15.75" hidden="false" customHeight="true" outlineLevel="0" collapsed="false">
      <c r="A222" s="45" t="s">
        <v>932</v>
      </c>
      <c r="B222" s="58" t="s">
        <v>933</v>
      </c>
      <c r="C222" s="47" t="n">
        <v>43722</v>
      </c>
      <c r="D222" s="47" t="n">
        <v>43735</v>
      </c>
      <c r="E222" s="54" t="n">
        <f aca="false">D222-C222</f>
        <v>13</v>
      </c>
      <c r="F222" s="55" t="s">
        <v>916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934</v>
      </c>
      <c r="B223" s="58" t="s">
        <v>935</v>
      </c>
      <c r="C223" s="47" t="n">
        <v>43731</v>
      </c>
      <c r="D223" s="47" t="n">
        <v>43735</v>
      </c>
      <c r="E223" s="54" t="n">
        <f aca="false">D223-C223</f>
        <v>4</v>
      </c>
      <c r="F223" s="52" t="s">
        <v>910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913</v>
      </c>
      <c r="B224" s="46" t="s">
        <v>936</v>
      </c>
      <c r="C224" s="47" t="n">
        <v>43471</v>
      </c>
      <c r="D224" s="47" t="n">
        <v>43736</v>
      </c>
      <c r="E224" s="54" t="n">
        <f aca="false">D224-C224</f>
        <v>265</v>
      </c>
      <c r="F224" s="51" t="s">
        <v>589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699</v>
      </c>
      <c r="B225" s="46" t="s">
        <v>937</v>
      </c>
      <c r="C225" s="47" t="n">
        <v>43473</v>
      </c>
      <c r="D225" s="47" t="n">
        <v>43736</v>
      </c>
      <c r="E225" s="54" t="n">
        <f aca="false">D225-C225</f>
        <v>263</v>
      </c>
      <c r="F225" s="52" t="s">
        <v>0</v>
      </c>
      <c r="G225" s="51" t="s">
        <v>938</v>
      </c>
      <c r="H225" s="51"/>
      <c r="I225" s="50"/>
      <c r="J225" s="50"/>
    </row>
    <row r="226" customFormat="false" ht="15.75" hidden="false" customHeight="true" outlineLevel="0" collapsed="false">
      <c r="A226" s="45" t="s">
        <v>939</v>
      </c>
      <c r="B226" s="46" t="s">
        <v>940</v>
      </c>
      <c r="C226" s="47" t="n">
        <v>43698</v>
      </c>
      <c r="D226" s="47" t="n">
        <v>43737</v>
      </c>
      <c r="E226" s="54" t="n">
        <f aca="false">D226-C226</f>
        <v>39</v>
      </c>
      <c r="F226" s="52" t="s">
        <v>0</v>
      </c>
      <c r="G226" s="51" t="s">
        <v>941</v>
      </c>
      <c r="H226" s="51"/>
      <c r="I226" s="50"/>
      <c r="J226" s="50"/>
    </row>
    <row r="227" customFormat="false" ht="15.75" hidden="false" customHeight="true" outlineLevel="0" collapsed="false">
      <c r="A227" s="64" t="s">
        <v>942</v>
      </c>
      <c r="B227" s="58" t="s">
        <v>943</v>
      </c>
      <c r="C227" s="47" t="n">
        <v>43718</v>
      </c>
      <c r="D227" s="47" t="n">
        <v>43737</v>
      </c>
      <c r="E227" s="54" t="n">
        <f aca="false">D227-C227</f>
        <v>19</v>
      </c>
      <c r="F227" s="55" t="s">
        <v>827</v>
      </c>
      <c r="G227" s="3"/>
      <c r="H227" s="3"/>
      <c r="I227" s="1"/>
      <c r="J227" s="1"/>
    </row>
    <row r="228" customFormat="false" ht="15.75" hidden="false" customHeight="true" outlineLevel="0" collapsed="false">
      <c r="A228" s="66" t="s">
        <v>944</v>
      </c>
      <c r="B228" s="67" t="s">
        <v>945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3"/>
      <c r="J228" s="63"/>
    </row>
    <row r="229" customFormat="false" ht="15.75" hidden="false" customHeight="true" outlineLevel="0" collapsed="false">
      <c r="A229" s="45" t="s">
        <v>946</v>
      </c>
      <c r="B229" s="46" t="s">
        <v>947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4" t="s">
        <v>888</v>
      </c>
      <c r="B230" s="58" t="s">
        <v>889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4" t="s">
        <v>948</v>
      </c>
      <c r="B231" s="58" t="s">
        <v>949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910</v>
      </c>
      <c r="G231" s="51" t="s">
        <v>620</v>
      </c>
      <c r="H231" s="51"/>
      <c r="I231" s="50"/>
      <c r="J231" s="50"/>
    </row>
    <row r="232" customFormat="false" ht="15.75" hidden="false" customHeight="true" outlineLevel="0" collapsed="false">
      <c r="A232" s="64" t="s">
        <v>950</v>
      </c>
      <c r="B232" s="58" t="s">
        <v>951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952</v>
      </c>
      <c r="B233" s="46" t="s">
        <v>953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868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954</v>
      </c>
      <c r="B234" s="46" t="s">
        <v>955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825</v>
      </c>
      <c r="G234" s="51" t="s">
        <v>956</v>
      </c>
      <c r="H234" s="51"/>
      <c r="I234" s="50"/>
      <c r="J234" s="50"/>
    </row>
    <row r="235" customFormat="false" ht="15.75" hidden="false" customHeight="true" outlineLevel="0" collapsed="false">
      <c r="A235" s="50" t="s">
        <v>957</v>
      </c>
      <c r="B235" s="46" t="s">
        <v>958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66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959</v>
      </c>
      <c r="B236" s="46" t="s">
        <v>960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961</v>
      </c>
      <c r="B237" s="58" t="s">
        <v>962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744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963</v>
      </c>
      <c r="B238" s="58" t="s">
        <v>964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4" t="s">
        <v>965</v>
      </c>
      <c r="B239" s="46" t="s">
        <v>966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967</v>
      </c>
      <c r="G239" s="51"/>
      <c r="H239" s="51"/>
      <c r="I239" s="50"/>
      <c r="J239" s="50"/>
    </row>
    <row r="240" customFormat="false" ht="15.75" hidden="false" customHeight="true" outlineLevel="0" collapsed="false">
      <c r="A240" s="64" t="s">
        <v>968</v>
      </c>
      <c r="B240" s="58" t="s">
        <v>969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699</v>
      </c>
      <c r="G240" s="51" t="s">
        <v>970</v>
      </c>
      <c r="H240" s="51"/>
      <c r="I240" s="50"/>
      <c r="J240" s="50"/>
    </row>
    <row r="241" customFormat="false" ht="15.75" hidden="false" customHeight="true" outlineLevel="0" collapsed="false">
      <c r="A241" s="45" t="s">
        <v>971</v>
      </c>
      <c r="B241" s="46" t="s">
        <v>972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4" t="s">
        <v>973</v>
      </c>
      <c r="B242" s="58" t="s">
        <v>974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975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976</v>
      </c>
      <c r="B243" s="46" t="s">
        <v>976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977</v>
      </c>
      <c r="B244" s="46" t="s">
        <v>978</v>
      </c>
      <c r="C244" s="47" t="n">
        <v>43603</v>
      </c>
      <c r="D244" s="47" t="n">
        <v>43771</v>
      </c>
      <c r="E244" s="54" t="n">
        <f aca="false">D244-C244</f>
        <v>168</v>
      </c>
      <c r="F244" s="52" t="s">
        <v>66</v>
      </c>
      <c r="G244" s="51" t="s">
        <v>45</v>
      </c>
      <c r="H244" s="51" t="s">
        <v>121</v>
      </c>
      <c r="I244" s="50"/>
      <c r="J244" s="50"/>
    </row>
    <row r="245" customFormat="false" ht="15.75" hidden="false" customHeight="true" outlineLevel="0" collapsed="false">
      <c r="A245" s="64" t="s">
        <v>979</v>
      </c>
      <c r="B245" s="58" t="s">
        <v>980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981</v>
      </c>
      <c r="G245" s="51"/>
      <c r="H245" s="51"/>
      <c r="I245" s="50"/>
      <c r="J245" s="50"/>
    </row>
    <row r="246" customFormat="false" ht="15.75" hidden="false" customHeight="true" outlineLevel="0" collapsed="false">
      <c r="A246" s="64" t="s">
        <v>982</v>
      </c>
      <c r="B246" s="46" t="s">
        <v>983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984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985</v>
      </c>
      <c r="B247" s="46" t="s">
        <v>986</v>
      </c>
      <c r="C247" s="47" t="n">
        <v>43761</v>
      </c>
      <c r="D247" s="47" t="n">
        <v>43771</v>
      </c>
      <c r="E247" s="54" t="n">
        <f aca="false">D247-C247</f>
        <v>10</v>
      </c>
      <c r="F247" s="70" t="s">
        <v>987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975</v>
      </c>
      <c r="B248" s="46" t="s">
        <v>988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696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989</v>
      </c>
      <c r="B249" s="46" t="s">
        <v>990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991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814</v>
      </c>
      <c r="B250" s="46" t="s">
        <v>815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887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992</v>
      </c>
      <c r="B251" s="46" t="s">
        <v>993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66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443</v>
      </c>
      <c r="B252" s="46" t="s">
        <v>444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4" t="s">
        <v>994</v>
      </c>
      <c r="B253" s="58" t="s">
        <v>995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996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967</v>
      </c>
      <c r="B254" s="46" t="s">
        <v>967</v>
      </c>
      <c r="C254" s="47" t="n">
        <v>43620</v>
      </c>
      <c r="D254" s="47" t="n">
        <v>43785</v>
      </c>
      <c r="E254" s="54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997</v>
      </c>
      <c r="B255" s="46" t="s">
        <v>998</v>
      </c>
      <c r="C255" s="47" t="n">
        <v>43780</v>
      </c>
      <c r="D255" s="47" t="n">
        <v>43785</v>
      </c>
      <c r="E255" s="54" t="n">
        <f aca="false">D255-C255</f>
        <v>5</v>
      </c>
      <c r="F255" s="52" t="s">
        <v>795</v>
      </c>
      <c r="G255" s="51" t="s">
        <v>545</v>
      </c>
      <c r="H255" s="3"/>
      <c r="I255" s="1"/>
      <c r="J255" s="1"/>
    </row>
    <row r="256" customFormat="false" ht="15.75" hidden="false" customHeight="true" outlineLevel="0" collapsed="false">
      <c r="A256" s="45" t="s">
        <v>999</v>
      </c>
      <c r="B256" s="46" t="s">
        <v>646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804</v>
      </c>
      <c r="B257" s="46" t="s">
        <v>1000</v>
      </c>
      <c r="C257" s="47" t="n">
        <v>43544</v>
      </c>
      <c r="D257" s="47" t="n">
        <v>43790</v>
      </c>
      <c r="E257" s="54" t="n">
        <f aca="false">D257-C257</f>
        <v>246</v>
      </c>
      <c r="F257" s="52" t="s">
        <v>0</v>
      </c>
      <c r="G257" s="71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996</v>
      </c>
      <c r="B258" s="46" t="s">
        <v>1001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70</v>
      </c>
      <c r="H258" s="51"/>
      <c r="I258" s="50"/>
      <c r="J258" s="50"/>
    </row>
    <row r="259" customFormat="false" ht="15.75" hidden="false" customHeight="true" outlineLevel="0" collapsed="false">
      <c r="A259" s="64" t="s">
        <v>1002</v>
      </c>
      <c r="B259" s="58" t="s">
        <v>1003</v>
      </c>
      <c r="C259" s="47" t="n">
        <v>43758</v>
      </c>
      <c r="D259" s="47" t="n">
        <v>43790</v>
      </c>
      <c r="E259" s="54" t="n">
        <f aca="false">D259-C259</f>
        <v>32</v>
      </c>
      <c r="F259" s="53" t="s">
        <v>854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868</v>
      </c>
      <c r="B260" s="46" t="s">
        <v>1004</v>
      </c>
      <c r="C260" s="47" t="n">
        <v>43627</v>
      </c>
      <c r="D260" s="47" t="n">
        <v>43791</v>
      </c>
      <c r="E260" s="54" t="n">
        <f aca="false">D260-C260</f>
        <v>164</v>
      </c>
      <c r="F260" s="52" t="s">
        <v>66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4" t="s">
        <v>1005</v>
      </c>
      <c r="B261" s="46" t="s">
        <v>1006</v>
      </c>
      <c r="C261" s="47" t="n">
        <v>43677</v>
      </c>
      <c r="D261" s="47" t="n">
        <v>43792</v>
      </c>
      <c r="E261" s="54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785</v>
      </c>
      <c r="B262" s="46" t="s">
        <v>1007</v>
      </c>
      <c r="C262" s="47" t="n">
        <v>43544</v>
      </c>
      <c r="D262" s="47" t="n">
        <v>43792</v>
      </c>
      <c r="E262" s="54" t="n">
        <f aca="false">D262-C262</f>
        <v>248</v>
      </c>
      <c r="F262" s="52" t="s">
        <v>631</v>
      </c>
      <c r="G262" s="51"/>
      <c r="H262" s="51"/>
      <c r="I262" s="50"/>
      <c r="J262" s="50"/>
    </row>
    <row r="263" customFormat="false" ht="15.75" hidden="false" customHeight="true" outlineLevel="0" collapsed="false">
      <c r="A263" s="72" t="s">
        <v>1008</v>
      </c>
      <c r="B263" s="46" t="s">
        <v>1009</v>
      </c>
      <c r="C263" s="47" t="n">
        <v>43779</v>
      </c>
      <c r="D263" s="47" t="n">
        <v>43792</v>
      </c>
      <c r="E263" s="54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795</v>
      </c>
      <c r="B264" s="46" t="s">
        <v>1010</v>
      </c>
      <c r="C264" s="47" t="n">
        <v>43731</v>
      </c>
      <c r="D264" s="47" t="n">
        <v>43799</v>
      </c>
      <c r="E264" s="54" t="n">
        <f aca="false">D264-C264</f>
        <v>68</v>
      </c>
      <c r="F264" s="52" t="s">
        <v>910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4" t="s">
        <v>1011</v>
      </c>
      <c r="B265" s="58" t="s">
        <v>1011</v>
      </c>
      <c r="C265" s="47" t="n">
        <v>43712</v>
      </c>
      <c r="D265" s="47" t="n">
        <v>43799</v>
      </c>
      <c r="E265" s="54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1012</v>
      </c>
      <c r="B266" s="46" t="s">
        <v>1013</v>
      </c>
      <c r="C266" s="47" t="n">
        <v>43544</v>
      </c>
      <c r="D266" s="47" t="n">
        <v>43790</v>
      </c>
      <c r="E266" s="54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1014</v>
      </c>
      <c r="B267" s="46" t="s">
        <v>1015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1016</v>
      </c>
      <c r="G267" s="51" t="s">
        <v>1017</v>
      </c>
      <c r="H267" s="51"/>
      <c r="I267" s="50"/>
      <c r="J267" s="50"/>
    </row>
    <row r="268" customFormat="false" ht="15.75" hidden="false" customHeight="true" outlineLevel="0" collapsed="false">
      <c r="A268" s="46" t="s">
        <v>1018</v>
      </c>
      <c r="B268" s="46" t="s">
        <v>1018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1019</v>
      </c>
      <c r="B269" s="58" t="s">
        <v>1020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66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1021</v>
      </c>
      <c r="B270" s="46" t="s">
        <v>1022</v>
      </c>
      <c r="C270" s="47" t="n">
        <v>43696</v>
      </c>
      <c r="D270" s="47" t="n">
        <v>43806</v>
      </c>
      <c r="E270" s="54" t="n">
        <f aca="false">D270-C270</f>
        <v>110</v>
      </c>
      <c r="F270" s="55" t="s">
        <v>1023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1024</v>
      </c>
      <c r="B271" s="46" t="s">
        <v>1025</v>
      </c>
      <c r="C271" s="47" t="n">
        <v>43626</v>
      </c>
      <c r="D271" s="47" t="n">
        <v>43806</v>
      </c>
      <c r="E271" s="54" t="n">
        <f aca="false">D271-C271</f>
        <v>180</v>
      </c>
      <c r="F271" s="52" t="s">
        <v>66</v>
      </c>
      <c r="G271" s="51" t="s">
        <v>503</v>
      </c>
      <c r="H271" s="51"/>
      <c r="I271" s="50"/>
      <c r="J271" s="50"/>
    </row>
    <row r="272" customFormat="false" ht="15.75" hidden="false" customHeight="true" outlineLevel="0" collapsed="false">
      <c r="A272" s="50" t="s">
        <v>438</v>
      </c>
      <c r="B272" s="46" t="s">
        <v>439</v>
      </c>
      <c r="C272" s="47" t="n">
        <v>43736</v>
      </c>
      <c r="D272" s="47" t="n">
        <v>43806</v>
      </c>
      <c r="E272" s="54" t="n">
        <f aca="false">D272-C272</f>
        <v>70</v>
      </c>
      <c r="F272" s="55" t="s">
        <v>731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1026</v>
      </c>
      <c r="B273" s="46" t="s">
        <v>1027</v>
      </c>
      <c r="C273" s="47" t="n">
        <v>43702</v>
      </c>
      <c r="D273" s="47" t="n">
        <v>43806</v>
      </c>
      <c r="E273" s="54" t="n">
        <f aca="false">D273-C273</f>
        <v>104</v>
      </c>
      <c r="F273" s="52" t="s">
        <v>0</v>
      </c>
      <c r="G273" s="51" t="s">
        <v>290</v>
      </c>
      <c r="H273" s="51"/>
      <c r="I273" s="50"/>
      <c r="J273" s="50"/>
    </row>
    <row r="274" customFormat="false" ht="15.75" hidden="false" customHeight="true" outlineLevel="0" collapsed="false">
      <c r="A274" s="45" t="s">
        <v>1028</v>
      </c>
      <c r="B274" s="46" t="s">
        <v>1029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72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768</v>
      </c>
      <c r="B275" s="46" t="s">
        <v>769</v>
      </c>
      <c r="C275" s="47" t="n">
        <v>43782</v>
      </c>
      <c r="D275" s="47" t="n">
        <v>43806</v>
      </c>
      <c r="E275" s="54" t="n">
        <f aca="false">D275-C275</f>
        <v>24</v>
      </c>
      <c r="F275" s="52" t="s">
        <v>0</v>
      </c>
      <c r="G275" s="51"/>
      <c r="H275" s="51"/>
      <c r="I275" s="50"/>
      <c r="J275" s="60" t="s">
        <v>770</v>
      </c>
    </row>
    <row r="276" customFormat="false" ht="15.75" hidden="false" customHeight="true" outlineLevel="0" collapsed="false">
      <c r="A276" s="50" t="s">
        <v>610</v>
      </c>
      <c r="B276" s="46" t="s">
        <v>613</v>
      </c>
      <c r="C276" s="47" t="n">
        <v>43664</v>
      </c>
      <c r="D276" s="47" t="n">
        <v>43806</v>
      </c>
      <c r="E276" s="54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1030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1031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2" t="s">
        <v>1032</v>
      </c>
      <c r="B278" s="46" t="s">
        <v>1033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841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809</v>
      </c>
      <c r="B279" s="46" t="s">
        <v>810</v>
      </c>
      <c r="C279" s="47" t="n">
        <v>43690</v>
      </c>
      <c r="D279" s="47" t="n">
        <v>43813</v>
      </c>
      <c r="E279" s="54" t="n">
        <f aca="false">D279-C279</f>
        <v>123</v>
      </c>
      <c r="F279" s="52" t="s">
        <v>0</v>
      </c>
      <c r="G279" s="51" t="s">
        <v>390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1034</v>
      </c>
      <c r="B280" s="46" t="s">
        <v>1035</v>
      </c>
      <c r="C280" s="47" t="n">
        <v>43620</v>
      </c>
      <c r="D280" s="47" t="n">
        <v>43813</v>
      </c>
      <c r="E280" s="54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1036</v>
      </c>
      <c r="B281" s="46" t="s">
        <v>1037</v>
      </c>
      <c r="C281" s="47" t="n">
        <v>43653</v>
      </c>
      <c r="D281" s="47" t="n">
        <v>43813</v>
      </c>
      <c r="E281" s="54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2" t="s">
        <v>1038</v>
      </c>
      <c r="B282" s="46" t="s">
        <v>1039</v>
      </c>
      <c r="C282" s="47" t="n">
        <v>43806</v>
      </c>
      <c r="D282" s="47" t="n">
        <v>43813</v>
      </c>
      <c r="E282" s="54" t="n">
        <f aca="false">D282-C282</f>
        <v>7</v>
      </c>
      <c r="F282" s="52" t="s">
        <v>1040</v>
      </c>
      <c r="G282" s="50"/>
      <c r="H282" s="51" t="s">
        <v>156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1041</v>
      </c>
      <c r="B283" s="50" t="s">
        <v>1041</v>
      </c>
      <c r="C283" s="47" t="n">
        <v>43706</v>
      </c>
      <c r="D283" s="47" t="n">
        <v>43813</v>
      </c>
      <c r="E283" s="54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823</v>
      </c>
      <c r="B284" s="50" t="s">
        <v>823</v>
      </c>
      <c r="C284" s="47" t="n">
        <v>43777</v>
      </c>
      <c r="D284" s="47" t="n">
        <v>43813</v>
      </c>
      <c r="E284" s="54" t="n">
        <f aca="false">D284-C284</f>
        <v>36</v>
      </c>
      <c r="F284" s="52" t="s">
        <v>66</v>
      </c>
      <c r="G284" s="51" t="s">
        <v>824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924</v>
      </c>
      <c r="B285" s="50" t="s">
        <v>1042</v>
      </c>
      <c r="C285" s="47" t="n">
        <v>43548</v>
      </c>
      <c r="D285" s="47" t="n">
        <v>43814</v>
      </c>
      <c r="E285" s="54" t="n">
        <f aca="false">D285-C285</f>
        <v>266</v>
      </c>
      <c r="F285" s="55" t="s">
        <v>752</v>
      </c>
      <c r="G285" s="51" t="s">
        <v>925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2" t="s">
        <v>1043</v>
      </c>
      <c r="B286" s="50" t="s">
        <v>1044</v>
      </c>
      <c r="C286" s="47" t="n">
        <v>43784</v>
      </c>
      <c r="D286" s="47" t="n">
        <v>43814</v>
      </c>
      <c r="E286" s="54" t="n">
        <f aca="false">D286-C286</f>
        <v>30</v>
      </c>
      <c r="F286" s="55" t="s">
        <v>1045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1045</v>
      </c>
      <c r="B287" s="50" t="s">
        <v>1046</v>
      </c>
      <c r="C287" s="47" t="n">
        <v>43670</v>
      </c>
      <c r="D287" s="47" t="n">
        <v>43814</v>
      </c>
      <c r="E287" s="54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991</v>
      </c>
      <c r="B288" s="59" t="s">
        <v>1047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4" t="s">
        <v>841</v>
      </c>
      <c r="B289" s="50" t="s">
        <v>1048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66</v>
      </c>
      <c r="G289" s="51" t="s">
        <v>58</v>
      </c>
      <c r="H289" s="51" t="s">
        <v>1049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987</v>
      </c>
      <c r="B290" s="50" t="s">
        <v>1050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946</v>
      </c>
      <c r="G290" s="51" t="s">
        <v>1051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1052</v>
      </c>
      <c r="B291" s="50" t="s">
        <v>1053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1054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4" t="s">
        <v>1055</v>
      </c>
      <c r="B292" s="50" t="s">
        <v>1056</v>
      </c>
      <c r="C292" s="47" t="n">
        <v>43684</v>
      </c>
      <c r="D292" s="47" t="n">
        <v>43821</v>
      </c>
      <c r="E292" s="54" t="n">
        <f aca="false">D292-C292</f>
        <v>137</v>
      </c>
      <c r="F292" s="52" t="s">
        <v>816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66</v>
      </c>
      <c r="B293" s="50" t="s">
        <v>869</v>
      </c>
      <c r="C293" s="47" t="n">
        <v>43701</v>
      </c>
      <c r="D293" s="47" t="n">
        <v>43821</v>
      </c>
      <c r="E293" s="54" t="n">
        <f aca="false">D293-C293</f>
        <v>120</v>
      </c>
      <c r="F293" s="52" t="s">
        <v>913</v>
      </c>
      <c r="G293" s="51" t="s">
        <v>70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443</v>
      </c>
      <c r="B294" s="50" t="s">
        <v>444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4" t="s">
        <v>858</v>
      </c>
      <c r="B295" s="59" t="s">
        <v>1057</v>
      </c>
      <c r="C295" s="47" t="n">
        <v>43752</v>
      </c>
      <c r="D295" s="47" t="n">
        <v>43823</v>
      </c>
      <c r="E295" s="54" t="n">
        <f aca="false">D295-C295</f>
        <v>71</v>
      </c>
      <c r="F295" s="52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4" t="s">
        <v>888</v>
      </c>
      <c r="B296" s="59" t="s">
        <v>889</v>
      </c>
      <c r="C296" s="47" t="n">
        <v>43797</v>
      </c>
      <c r="D296" s="47" t="n">
        <v>43823</v>
      </c>
      <c r="E296" s="54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1058</v>
      </c>
      <c r="B297" s="50" t="s">
        <v>1059</v>
      </c>
      <c r="C297" s="47" t="n">
        <v>43620</v>
      </c>
      <c r="D297" s="47" t="n">
        <v>43827</v>
      </c>
      <c r="E297" s="54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4" t="s">
        <v>1060</v>
      </c>
      <c r="B298" s="50" t="s">
        <v>1061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825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731</v>
      </c>
      <c r="B299" s="50" t="s">
        <v>732</v>
      </c>
      <c r="C299" s="47" t="n">
        <v>43649</v>
      </c>
      <c r="D299" s="47" t="n">
        <v>43827</v>
      </c>
      <c r="E299" s="54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1062</v>
      </c>
      <c r="B300" s="50" t="s">
        <v>1063</v>
      </c>
      <c r="C300" s="47" t="n">
        <v>43705</v>
      </c>
      <c r="D300" s="47" t="n">
        <v>43834</v>
      </c>
      <c r="E300" s="54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7" t="s">
        <v>1064</v>
      </c>
      <c r="B301" s="57" t="s">
        <v>1065</v>
      </c>
      <c r="C301" s="73" t="n">
        <v>43555</v>
      </c>
      <c r="D301" s="73" t="n">
        <v>43834</v>
      </c>
      <c r="E301" s="54" t="n">
        <f aca="false">D301-C301</f>
        <v>279</v>
      </c>
      <c r="F301" s="74" t="s">
        <v>0</v>
      </c>
    </row>
    <row r="302" customFormat="false" ht="15.75" hidden="false" customHeight="true" outlineLevel="0" collapsed="false">
      <c r="A302" s="75" t="s">
        <v>1054</v>
      </c>
      <c r="B302" s="57" t="s">
        <v>1066</v>
      </c>
      <c r="C302" s="73" t="n">
        <v>43813</v>
      </c>
      <c r="D302" s="73" t="n">
        <v>43834</v>
      </c>
      <c r="E302" s="54" t="n">
        <f aca="false">D302-C302</f>
        <v>21</v>
      </c>
      <c r="F302" s="74" t="s">
        <v>924</v>
      </c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50" t="s">
        <v>449</v>
      </c>
      <c r="B303" s="50" t="s">
        <v>450</v>
      </c>
      <c r="C303" s="47" t="n">
        <v>43537</v>
      </c>
      <c r="D303" s="73" t="n">
        <v>43834</v>
      </c>
      <c r="E303" s="54" t="n">
        <f aca="false">D303-C303</f>
        <v>297</v>
      </c>
      <c r="F303" s="52" t="s">
        <v>0</v>
      </c>
      <c r="G303" s="51" t="s">
        <v>451</v>
      </c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6" t="s">
        <v>1067</v>
      </c>
      <c r="B304" s="63" t="s">
        <v>1068</v>
      </c>
      <c r="C304" s="68" t="n">
        <v>43688</v>
      </c>
      <c r="D304" s="68" t="n">
        <v>43841</v>
      </c>
      <c r="E304" s="54" t="n">
        <f aca="false">D304-C304</f>
        <v>153</v>
      </c>
      <c r="F304" s="69" t="s">
        <v>0</v>
      </c>
      <c r="G304" s="62" t="s">
        <v>1069</v>
      </c>
      <c r="H304" s="62" t="s">
        <v>1049</v>
      </c>
    </row>
    <row r="305" customFormat="false" ht="15.75" hidden="false" customHeight="true" outlineLevel="0" collapsed="false">
      <c r="A305" s="63" t="s">
        <v>1070</v>
      </c>
      <c r="B305" s="63" t="s">
        <v>1071</v>
      </c>
      <c r="C305" s="68" t="n">
        <v>43488</v>
      </c>
      <c r="D305" s="68" t="n">
        <v>43841</v>
      </c>
      <c r="E305" s="54" t="n">
        <f aca="false">D305-C305</f>
        <v>353</v>
      </c>
      <c r="F305" s="69" t="s">
        <v>0</v>
      </c>
      <c r="G305" s="62" t="s">
        <v>503</v>
      </c>
    </row>
    <row r="306" customFormat="false" ht="15.75" hidden="false" customHeight="true" outlineLevel="0" collapsed="false">
      <c r="A306" s="66" t="s">
        <v>1072</v>
      </c>
      <c r="B306" s="77" t="s">
        <v>1073</v>
      </c>
      <c r="C306" s="68" t="n">
        <v>43717</v>
      </c>
      <c r="D306" s="68" t="n">
        <v>43841</v>
      </c>
      <c r="E306" s="54" t="n">
        <f aca="false">D306-C306</f>
        <v>124</v>
      </c>
      <c r="F306" s="69" t="s">
        <v>1067</v>
      </c>
      <c r="G306" s="62" t="s">
        <v>108</v>
      </c>
    </row>
    <row r="307" customFormat="false" ht="15.75" hidden="false" customHeight="true" outlineLevel="0" collapsed="false">
      <c r="A307" s="45" t="s">
        <v>742</v>
      </c>
      <c r="B307" s="50" t="s">
        <v>743</v>
      </c>
      <c r="C307" s="47" t="n">
        <v>43627</v>
      </c>
      <c r="D307" s="68" t="n">
        <v>43841</v>
      </c>
      <c r="E307" s="78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1074</v>
      </c>
      <c r="B308" s="59" t="s">
        <v>1075</v>
      </c>
      <c r="C308" s="47" t="n">
        <v>43737</v>
      </c>
      <c r="D308" s="47" t="n">
        <v>43845</v>
      </c>
      <c r="E308" s="78" t="n">
        <f aca="false">D308-C308</f>
        <v>108</v>
      </c>
      <c r="F308" s="52" t="s">
        <v>1076</v>
      </c>
    </row>
    <row r="309" customFormat="false" ht="15.75" hidden="false" customHeight="true" outlineLevel="0" collapsed="false">
      <c r="A309" s="63" t="s">
        <v>1077</v>
      </c>
      <c r="B309" s="63" t="s">
        <v>1078</v>
      </c>
      <c r="C309" s="68" t="n">
        <v>43388</v>
      </c>
      <c r="D309" s="68" t="n">
        <v>43848</v>
      </c>
      <c r="E309" s="78" t="n">
        <f aca="false">D309-C309</f>
        <v>460</v>
      </c>
      <c r="F309" s="69" t="s">
        <v>0</v>
      </c>
      <c r="G309" s="62" t="s">
        <v>1</v>
      </c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customFormat="false" ht="15.75" hidden="false" customHeight="true" outlineLevel="0" collapsed="false">
      <c r="A310" s="63" t="s">
        <v>910</v>
      </c>
      <c r="B310" s="63" t="s">
        <v>1079</v>
      </c>
      <c r="C310" s="68" t="n">
        <v>43640</v>
      </c>
      <c r="D310" s="68" t="n">
        <v>43848</v>
      </c>
      <c r="E310" s="78" t="n">
        <f aca="false">D310-C310</f>
        <v>208</v>
      </c>
      <c r="F310" s="69" t="s">
        <v>1080</v>
      </c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customFormat="false" ht="15.75" hidden="false" customHeight="true" outlineLevel="0" collapsed="false">
      <c r="A311" s="63" t="s">
        <v>745</v>
      </c>
      <c r="B311" s="63" t="s">
        <v>746</v>
      </c>
      <c r="C311" s="68" t="n">
        <v>43601</v>
      </c>
      <c r="D311" s="68" t="n">
        <v>43848</v>
      </c>
      <c r="E311" s="78" t="n">
        <f aca="false">D311-C311</f>
        <v>247</v>
      </c>
      <c r="F311" s="69" t="s">
        <v>0</v>
      </c>
      <c r="G311" s="62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customFormat="false" ht="15.75" hidden="false" customHeight="true" outlineLevel="0" collapsed="false">
      <c r="A312" s="50" t="s">
        <v>1081</v>
      </c>
      <c r="B312" s="50" t="s">
        <v>1082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365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1083</v>
      </c>
      <c r="B313" s="50" t="s">
        <v>1084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1085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1086</v>
      </c>
      <c r="B314" s="50" t="s">
        <v>1087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1088</v>
      </c>
      <c r="G314" s="51" t="s">
        <v>299</v>
      </c>
      <c r="H314" s="51"/>
      <c r="I314" s="50" t="s">
        <v>545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831</v>
      </c>
      <c r="B315" s="50" t="s">
        <v>832</v>
      </c>
      <c r="C315" s="47" t="n">
        <v>43784</v>
      </c>
      <c r="D315" s="47" t="n">
        <v>43856</v>
      </c>
      <c r="E315" s="54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1089</v>
      </c>
      <c r="B316" s="50" t="s">
        <v>1090</v>
      </c>
      <c r="C316" s="47" t="n">
        <v>43834</v>
      </c>
      <c r="D316" s="47" t="n">
        <v>43856</v>
      </c>
      <c r="E316" s="54" t="n">
        <f aca="false">D316-C316</f>
        <v>22</v>
      </c>
      <c r="F316" s="55" t="s">
        <v>744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804</v>
      </c>
      <c r="B317" s="46" t="s">
        <v>1000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1091</v>
      </c>
      <c r="B318" s="50" t="s">
        <v>1092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1023</v>
      </c>
      <c r="G318" s="51" t="s">
        <v>1</v>
      </c>
      <c r="H318" s="51"/>
      <c r="I318" s="50"/>
      <c r="J318" s="60" t="s">
        <v>1093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9" t="s">
        <v>1094</v>
      </c>
      <c r="B319" s="59" t="s">
        <v>1095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744</v>
      </c>
      <c r="G319" s="51" t="s">
        <v>390</v>
      </c>
      <c r="H319" s="51"/>
      <c r="I319" s="50"/>
      <c r="J319" s="60" t="s">
        <v>1096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1097</v>
      </c>
      <c r="B320" s="50" t="s">
        <v>1098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1099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854</v>
      </c>
      <c r="B321" s="50" t="s">
        <v>855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580</v>
      </c>
      <c r="B322" s="50" t="s">
        <v>581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1100</v>
      </c>
      <c r="B323" s="50" t="s">
        <v>1101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1088</v>
      </c>
      <c r="B324" s="50" t="s">
        <v>1088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1102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2" t="s">
        <v>1103</v>
      </c>
      <c r="B325" s="72" t="s">
        <v>1103</v>
      </c>
      <c r="C325" s="47" t="n">
        <v>43786</v>
      </c>
      <c r="D325" s="47" t="n">
        <v>43869</v>
      </c>
      <c r="E325" s="54" t="n">
        <f aca="false">D325-C325</f>
        <v>83</v>
      </c>
      <c r="F325" s="52" t="s">
        <v>66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1104</v>
      </c>
      <c r="B326" s="50" t="s">
        <v>1105</v>
      </c>
      <c r="C326" s="47" t="n">
        <v>43801</v>
      </c>
      <c r="D326" s="47" t="n">
        <v>43869</v>
      </c>
      <c r="E326" s="54" t="n">
        <f aca="false">D326-C326</f>
        <v>68</v>
      </c>
      <c r="F326" s="52" t="s">
        <v>0</v>
      </c>
      <c r="G326" s="51" t="s">
        <v>16</v>
      </c>
      <c r="H326" s="51" t="s">
        <v>1049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1106</v>
      </c>
      <c r="B327" s="50" t="s">
        <v>1107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1108</v>
      </c>
      <c r="B328" s="50" t="s">
        <v>1109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1110</v>
      </c>
      <c r="G328" s="3"/>
      <c r="H328" s="3"/>
    </row>
    <row r="329" customFormat="false" ht="15.75" hidden="false" customHeight="true" outlineLevel="0" collapsed="false">
      <c r="A329" s="64" t="s">
        <v>1111</v>
      </c>
      <c r="B329" s="50" t="s">
        <v>1111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785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744</v>
      </c>
      <c r="B330" s="50" t="s">
        <v>1112</v>
      </c>
      <c r="C330" s="47" t="n">
        <v>43398</v>
      </c>
      <c r="D330" s="47" t="n">
        <v>43878</v>
      </c>
      <c r="E330" s="54" t="n">
        <f aca="false">D330-C330</f>
        <v>480</v>
      </c>
      <c r="F330" s="52" t="s">
        <v>573</v>
      </c>
      <c r="G330" s="51" t="s">
        <v>16</v>
      </c>
      <c r="H330" s="51"/>
      <c r="I330" s="50"/>
      <c r="J330" s="60" t="s">
        <v>1113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1114</v>
      </c>
      <c r="B331" s="50" t="s">
        <v>1115</v>
      </c>
      <c r="C331" s="47" t="n">
        <v>43835</v>
      </c>
      <c r="D331" s="47" t="n">
        <v>43878</v>
      </c>
      <c r="E331" s="54" t="n">
        <f aca="false">D331-C331</f>
        <v>43</v>
      </c>
      <c r="F331" s="52" t="s">
        <v>103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1116</v>
      </c>
      <c r="B332" s="50" t="s">
        <v>1117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1110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976</v>
      </c>
      <c r="B333" s="50" t="s">
        <v>976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1118</v>
      </c>
      <c r="B334" s="50" t="s">
        <v>1119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4" t="s">
        <v>1102</v>
      </c>
      <c r="B335" s="50" t="s">
        <v>1120</v>
      </c>
      <c r="C335" s="47" t="n">
        <v>43660</v>
      </c>
      <c r="D335" s="48" t="n">
        <v>43883</v>
      </c>
      <c r="E335" s="54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1121</v>
      </c>
      <c r="B336" s="50" t="s">
        <v>1122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1123</v>
      </c>
      <c r="H336" s="51"/>
      <c r="I336" s="50"/>
      <c r="J336" s="60" t="s">
        <v>1124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1125</v>
      </c>
      <c r="B337" s="50" t="s">
        <v>1126</v>
      </c>
      <c r="C337" s="47" t="n">
        <v>43870</v>
      </c>
      <c r="D337" s="48" t="n">
        <v>43883</v>
      </c>
      <c r="E337" s="49" t="n">
        <f aca="false">D337-C337</f>
        <v>13</v>
      </c>
      <c r="F337" s="55" t="s">
        <v>1127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1128</v>
      </c>
      <c r="B338" s="50" t="s">
        <v>1129</v>
      </c>
      <c r="C338" s="47" t="n">
        <v>43732</v>
      </c>
      <c r="D338" s="48" t="n">
        <v>43883</v>
      </c>
      <c r="E338" s="54" t="n">
        <f aca="false">D338-C338</f>
        <v>151</v>
      </c>
      <c r="F338" s="55" t="s">
        <v>952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1130</v>
      </c>
      <c r="B339" s="50" t="s">
        <v>1131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1110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1132</v>
      </c>
      <c r="B340" s="50" t="s">
        <v>1133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70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1134</v>
      </c>
      <c r="B341" s="50" t="s">
        <v>1135</v>
      </c>
      <c r="C341" s="47" t="n">
        <v>43544</v>
      </c>
      <c r="D341" s="48" t="n">
        <v>43890</v>
      </c>
      <c r="E341" s="54" t="n">
        <f aca="false">D341-C341</f>
        <v>346</v>
      </c>
      <c r="F341" s="52" t="s">
        <v>0</v>
      </c>
      <c r="G341" s="51" t="s">
        <v>94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1136</v>
      </c>
      <c r="B342" s="50" t="s">
        <v>1137</v>
      </c>
      <c r="C342" s="47" t="n">
        <v>43849</v>
      </c>
      <c r="D342" s="48" t="n">
        <v>43890</v>
      </c>
      <c r="E342" s="54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1138</v>
      </c>
      <c r="B343" s="50" t="s">
        <v>1139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0" t="s">
        <v>1140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1141</v>
      </c>
      <c r="B344" s="50" t="s">
        <v>1142</v>
      </c>
      <c r="C344" s="47" t="n">
        <v>43839</v>
      </c>
      <c r="D344" s="48" t="n">
        <v>43890</v>
      </c>
      <c r="E344" s="54" t="n">
        <f aca="false">D344-C344</f>
        <v>51</v>
      </c>
      <c r="F344" s="52" t="s">
        <v>0</v>
      </c>
      <c r="G344" s="51" t="s">
        <v>58</v>
      </c>
      <c r="H344" s="51"/>
      <c r="I344" s="50"/>
      <c r="J344" s="60" t="s">
        <v>1143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1144</v>
      </c>
      <c r="B345" s="50" t="s">
        <v>1145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1146</v>
      </c>
      <c r="B346" s="50" t="s">
        <v>1147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1148</v>
      </c>
      <c r="B347" s="50" t="s">
        <v>1149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744</v>
      </c>
      <c r="G347" s="51" t="s">
        <v>1150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1151</v>
      </c>
      <c r="B348" s="50" t="s">
        <v>1152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1153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4" t="s">
        <v>979</v>
      </c>
      <c r="B349" s="58" t="s">
        <v>980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1154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1155</v>
      </c>
      <c r="B350" s="50" t="s">
        <v>1156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1157</v>
      </c>
      <c r="B351" s="50" t="s">
        <v>1158</v>
      </c>
      <c r="C351" s="47" t="n">
        <v>43374</v>
      </c>
      <c r="D351" s="47" t="n">
        <v>43904</v>
      </c>
      <c r="E351" s="54" t="n">
        <f aca="false">D351-C351</f>
        <v>530</v>
      </c>
      <c r="F351" s="51" t="s">
        <v>556</v>
      </c>
      <c r="G351" s="51" t="s">
        <v>1</v>
      </c>
      <c r="H351" s="70"/>
      <c r="I351" s="50"/>
      <c r="J351" s="60" t="s">
        <v>1159</v>
      </c>
    </row>
    <row r="352" customFormat="false" ht="15.75" hidden="false" customHeight="true" outlineLevel="0" collapsed="false">
      <c r="A352" s="45" t="s">
        <v>1160</v>
      </c>
      <c r="B352" s="50" t="s">
        <v>1161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0" t="s">
        <v>1162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2" t="s">
        <v>1099</v>
      </c>
      <c r="B353" s="50" t="s">
        <v>1163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0" t="s">
        <v>1164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128</v>
      </c>
      <c r="B354" s="50" t="s">
        <v>1165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70</v>
      </c>
      <c r="H354" s="51"/>
      <c r="I354" s="50"/>
      <c r="J354" s="60" t="s">
        <v>1166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1167</v>
      </c>
      <c r="B355" s="59" t="s">
        <v>1168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24</v>
      </c>
      <c r="G355" s="51" t="s">
        <v>1169</v>
      </c>
      <c r="H355" s="51"/>
      <c r="I355" s="50"/>
      <c r="J355" s="60" t="s">
        <v>1170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443</v>
      </c>
      <c r="B356" s="50" t="s">
        <v>444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58</v>
      </c>
      <c r="H356" s="51"/>
      <c r="I356" s="50"/>
      <c r="J356" s="60" t="s">
        <v>1171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1172</v>
      </c>
      <c r="B357" s="50" t="s">
        <v>1173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1174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1175</v>
      </c>
      <c r="B358" s="50" t="s">
        <v>1176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365</v>
      </c>
      <c r="B359" s="50" t="s">
        <v>366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0" t="s">
        <v>367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1177</v>
      </c>
      <c r="B360" s="50" t="s">
        <v>1178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468</v>
      </c>
      <c r="H360" s="51"/>
      <c r="I360" s="50"/>
      <c r="J360" s="60" t="s">
        <v>1179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1180</v>
      </c>
      <c r="B361" s="50" t="s">
        <v>1181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1182</v>
      </c>
      <c r="G361" s="51"/>
      <c r="H361" s="51"/>
      <c r="I361" s="50"/>
      <c r="J361" s="60" t="s">
        <v>1183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1184</v>
      </c>
      <c r="B362" s="50" t="s">
        <v>1184</v>
      </c>
      <c r="C362" s="47" t="n">
        <v>43346</v>
      </c>
      <c r="D362" s="47" t="n">
        <v>43916</v>
      </c>
      <c r="E362" s="54" t="n">
        <f aca="false">D362-C362</f>
        <v>570</v>
      </c>
      <c r="F362" s="52" t="s">
        <v>0</v>
      </c>
      <c r="G362" s="51" t="s">
        <v>58</v>
      </c>
      <c r="I362" s="50"/>
      <c r="J362" s="60" t="s">
        <v>1185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1186</v>
      </c>
      <c r="B363" s="50" t="s">
        <v>1187</v>
      </c>
      <c r="C363" s="47" t="n">
        <v>43870</v>
      </c>
      <c r="D363" s="48" t="n">
        <v>43916</v>
      </c>
      <c r="E363" s="49" t="n">
        <f aca="false">D363-C363</f>
        <v>46</v>
      </c>
      <c r="F363" s="55" t="s">
        <v>1127</v>
      </c>
      <c r="G363" s="51"/>
      <c r="H363" s="51"/>
      <c r="I363" s="50"/>
      <c r="J363" s="60" t="s">
        <v>1188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669</v>
      </c>
      <c r="B364" s="50" t="s">
        <v>1189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0"/>
      <c r="J364" s="60" t="s">
        <v>1190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1191</v>
      </c>
      <c r="B365" s="50" t="s">
        <v>1192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913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1193</v>
      </c>
      <c r="B366" s="59" t="s">
        <v>1194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1195</v>
      </c>
      <c r="H366" s="51"/>
      <c r="I366" s="45"/>
      <c r="J366" s="60" t="s">
        <v>1196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1197</v>
      </c>
      <c r="B367" s="50" t="s">
        <v>1198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177</v>
      </c>
      <c r="G367" s="51"/>
      <c r="H367" s="51"/>
      <c r="I367" s="45"/>
      <c r="J367" s="60" t="s">
        <v>1199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674</v>
      </c>
      <c r="B368" s="50" t="s">
        <v>1200</v>
      </c>
      <c r="C368" s="47" t="n">
        <v>43375</v>
      </c>
      <c r="D368" s="47" t="n">
        <v>43925</v>
      </c>
      <c r="E368" s="54" t="n">
        <f aca="false">D368-C368</f>
        <v>550</v>
      </c>
      <c r="F368" s="55" t="s">
        <v>531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1201</v>
      </c>
      <c r="B369" s="50" t="s">
        <v>1202</v>
      </c>
      <c r="C369" s="47" t="n">
        <v>43702</v>
      </c>
      <c r="D369" s="47" t="n">
        <v>43925</v>
      </c>
      <c r="E369" s="54" t="n">
        <f aca="false">D369-C369</f>
        <v>223</v>
      </c>
      <c r="F369" s="52" t="s">
        <v>1111</v>
      </c>
      <c r="G369" s="51"/>
      <c r="H369" s="51"/>
      <c r="I369" s="45"/>
      <c r="J369" s="60" t="s">
        <v>1203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1110</v>
      </c>
      <c r="B370" s="50" t="s">
        <v>1204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913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219</v>
      </c>
      <c r="B371" s="50" t="s">
        <v>220</v>
      </c>
      <c r="C371" s="47" t="n">
        <v>43523</v>
      </c>
      <c r="D371" s="47" t="n">
        <v>43925</v>
      </c>
      <c r="E371" s="54" t="n">
        <f aca="false">D371-C371</f>
        <v>402</v>
      </c>
      <c r="F371" s="52" t="s">
        <v>0</v>
      </c>
      <c r="G371" s="51" t="s">
        <v>1205</v>
      </c>
      <c r="H371" s="51"/>
      <c r="I371" s="45"/>
      <c r="J371" s="60" t="s">
        <v>221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1206</v>
      </c>
      <c r="B372" s="50" t="s">
        <v>1207</v>
      </c>
      <c r="C372" s="47" t="n">
        <v>43915</v>
      </c>
      <c r="D372" s="47" t="n">
        <v>43925</v>
      </c>
      <c r="E372" s="54" t="n">
        <f aca="false">D372-C372</f>
        <v>10</v>
      </c>
      <c r="F372" s="52" t="s">
        <v>0</v>
      </c>
      <c r="G372" s="3"/>
      <c r="H372" s="3"/>
      <c r="J372" s="4" t="s">
        <v>1208</v>
      </c>
    </row>
    <row r="373" customFormat="false" ht="15.75" hidden="false" customHeight="true" outlineLevel="0" collapsed="false">
      <c r="A373" s="50" t="s">
        <v>1209</v>
      </c>
      <c r="B373" s="50" t="s">
        <v>1210</v>
      </c>
      <c r="C373" s="47" t="n">
        <v>43923</v>
      </c>
      <c r="D373" s="47" t="n">
        <v>43925</v>
      </c>
      <c r="E373" s="54" t="n">
        <f aca="false">D373-C373</f>
        <v>2</v>
      </c>
      <c r="F373" s="52" t="s">
        <v>0</v>
      </c>
      <c r="G373" s="51" t="s">
        <v>503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1211</v>
      </c>
      <c r="B374" s="50" t="s">
        <v>1212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1026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1213</v>
      </c>
      <c r="B375" s="50" t="s">
        <v>1214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726</v>
      </c>
      <c r="G375" s="51" t="s">
        <v>16</v>
      </c>
      <c r="H375" s="51"/>
      <c r="I375" s="45"/>
      <c r="J375" s="60" t="s">
        <v>1215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1216</v>
      </c>
      <c r="B376" s="50" t="s">
        <v>1217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1218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2" t="s">
        <v>1103</v>
      </c>
      <c r="B377" s="72" t="s">
        <v>1103</v>
      </c>
      <c r="C377" s="47" t="n">
        <v>43884</v>
      </c>
      <c r="D377" s="47" t="n">
        <v>43932</v>
      </c>
      <c r="E377" s="54" t="n">
        <f aca="false">D377-C377</f>
        <v>48</v>
      </c>
      <c r="F377" s="55" t="s">
        <v>64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2" t="s">
        <v>1219</v>
      </c>
      <c r="B378" s="50" t="s">
        <v>1220</v>
      </c>
      <c r="C378" s="47" t="n">
        <v>43883</v>
      </c>
      <c r="D378" s="47" t="n">
        <v>43932</v>
      </c>
      <c r="E378" s="54" t="n">
        <f aca="false">D378-C378</f>
        <v>49</v>
      </c>
      <c r="F378" s="55" t="s">
        <v>168</v>
      </c>
      <c r="G378" s="51"/>
      <c r="H378" s="51"/>
      <c r="I378" s="45"/>
      <c r="J378" s="60" t="s">
        <v>1221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1151</v>
      </c>
      <c r="B379" s="50" t="s">
        <v>1152</v>
      </c>
      <c r="C379" s="47" t="n">
        <v>43906</v>
      </c>
      <c r="D379" s="47" t="n">
        <v>43932</v>
      </c>
      <c r="E379" s="54" t="n">
        <f aca="false">D379-C379</f>
        <v>26</v>
      </c>
      <c r="F379" s="52" t="s">
        <v>0</v>
      </c>
      <c r="G379" s="51"/>
      <c r="H379" s="51"/>
      <c r="I379" s="45"/>
      <c r="J379" s="50" t="s">
        <v>1153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615</v>
      </c>
      <c r="C380" s="47" t="n">
        <v>43840</v>
      </c>
      <c r="D380" s="47" t="n">
        <v>43932</v>
      </c>
      <c r="E380" s="54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1021</v>
      </c>
      <c r="B381" s="46" t="s">
        <v>1022</v>
      </c>
      <c r="C381" s="47" t="n">
        <v>43839</v>
      </c>
      <c r="D381" s="47" t="n">
        <v>43932</v>
      </c>
      <c r="E381" s="54" t="n">
        <f aca="false">D381-C381</f>
        <v>93</v>
      </c>
      <c r="F381" s="52" t="s">
        <v>0</v>
      </c>
      <c r="G381" s="51" t="s">
        <v>1</v>
      </c>
      <c r="H381" s="51"/>
      <c r="I381" s="45"/>
      <c r="J381" s="60" t="s">
        <v>1222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1223</v>
      </c>
      <c r="B382" s="50" t="s">
        <v>1224</v>
      </c>
      <c r="C382" s="47" t="n">
        <v>43906</v>
      </c>
      <c r="D382" s="47" t="n">
        <v>43932</v>
      </c>
      <c r="E382" s="54" t="n">
        <f aca="false">D382-C382</f>
        <v>26</v>
      </c>
      <c r="F382" s="52" t="s">
        <v>0</v>
      </c>
      <c r="G382" s="51" t="s">
        <v>94</v>
      </c>
      <c r="H382" s="51"/>
      <c r="I382" s="45"/>
      <c r="J382" s="60" t="s">
        <v>1225</v>
      </c>
      <c r="K382" s="50" t="s">
        <v>1226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4" t="s">
        <v>888</v>
      </c>
      <c r="B383" s="59" t="s">
        <v>889</v>
      </c>
      <c r="C383" s="47" t="n">
        <v>43846</v>
      </c>
      <c r="D383" s="47" t="n">
        <v>43932</v>
      </c>
      <c r="E383" s="54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1026</v>
      </c>
      <c r="B384" s="46" t="s">
        <v>1027</v>
      </c>
      <c r="C384" s="47" t="n">
        <v>43830</v>
      </c>
      <c r="D384" s="47" t="n">
        <v>43933</v>
      </c>
      <c r="E384" s="54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4" t="s">
        <v>1227</v>
      </c>
      <c r="B385" s="50" t="s">
        <v>981</v>
      </c>
      <c r="C385" s="47" t="n">
        <v>43669</v>
      </c>
      <c r="D385" s="47" t="n">
        <v>43933</v>
      </c>
      <c r="E385" s="54" t="n">
        <f aca="false">D385-C385</f>
        <v>264</v>
      </c>
      <c r="F385" s="52" t="s">
        <v>957</v>
      </c>
      <c r="G385" s="51"/>
      <c r="H385" s="51"/>
      <c r="I385" s="45"/>
      <c r="J385" s="60" t="s">
        <v>1228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449</v>
      </c>
      <c r="B386" s="50" t="s">
        <v>450</v>
      </c>
      <c r="C386" s="47" t="n">
        <v>43834</v>
      </c>
      <c r="D386" s="47" t="n">
        <v>43933</v>
      </c>
      <c r="E386" s="54" t="n">
        <f aca="false">D386-C386</f>
        <v>99</v>
      </c>
      <c r="F386" s="51" t="s">
        <v>1091</v>
      </c>
      <c r="G386" s="51" t="s">
        <v>451</v>
      </c>
      <c r="H386" s="51"/>
      <c r="I386" s="45"/>
      <c r="J386" s="60" t="s">
        <v>1229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1230</v>
      </c>
      <c r="B387" s="50" t="s">
        <v>1231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1223</v>
      </c>
      <c r="G387" s="51" t="s">
        <v>94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1018</v>
      </c>
      <c r="B388" s="46" t="s">
        <v>1018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1232</v>
      </c>
      <c r="B389" s="64" t="s">
        <v>1233</v>
      </c>
      <c r="C389" s="47" t="n">
        <v>43646</v>
      </c>
      <c r="D389" s="47" t="n">
        <v>43936</v>
      </c>
      <c r="E389" s="54" t="n">
        <f aca="false">D389-C389</f>
        <v>290</v>
      </c>
      <c r="F389" s="52" t="s">
        <v>0</v>
      </c>
      <c r="G389" s="51" t="s">
        <v>1234</v>
      </c>
      <c r="H389" s="51"/>
      <c r="I389" s="45"/>
      <c r="J389" s="60" t="s">
        <v>1235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59" t="s">
        <v>1236</v>
      </c>
      <c r="B390" s="59" t="s">
        <v>1236</v>
      </c>
      <c r="C390" s="47" t="n">
        <v>43711</v>
      </c>
      <c r="D390" s="47" t="n">
        <v>43936</v>
      </c>
      <c r="E390" s="54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1237</v>
      </c>
      <c r="B391" s="50" t="s">
        <v>1238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0" t="s">
        <v>1239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1240</v>
      </c>
      <c r="B392" s="50" t="s">
        <v>1241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390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1242</v>
      </c>
      <c r="B393" s="50" t="s">
        <v>1243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1244</v>
      </c>
      <c r="B394" s="50" t="s">
        <v>1245</v>
      </c>
      <c r="C394" s="47" t="n">
        <v>43878</v>
      </c>
      <c r="D394" s="48" t="n">
        <v>43939</v>
      </c>
      <c r="E394" s="54" t="n">
        <f aca="false">D394-C394</f>
        <v>61</v>
      </c>
      <c r="F394" s="52" t="s">
        <v>0</v>
      </c>
      <c r="G394" s="51" t="s">
        <v>299</v>
      </c>
      <c r="H394" s="51"/>
      <c r="I394" s="45"/>
      <c r="J394" s="60" t="s">
        <v>1246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1247</v>
      </c>
      <c r="B395" s="50" t="s">
        <v>1248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1249</v>
      </c>
      <c r="B396" s="50" t="s">
        <v>1250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0" t="s">
        <v>1251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1252</v>
      </c>
      <c r="B397" s="50" t="s">
        <v>1253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1127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1254</v>
      </c>
      <c r="B398" s="50" t="s">
        <v>1255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1256</v>
      </c>
      <c r="B399" s="50" t="s">
        <v>1257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365</v>
      </c>
      <c r="B400" s="50" t="s">
        <v>366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0" t="s">
        <v>367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1258</v>
      </c>
      <c r="B401" s="50" t="s">
        <v>1259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1260</v>
      </c>
      <c r="B402" s="50" t="s">
        <v>1261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1049</v>
      </c>
      <c r="I402" s="45"/>
      <c r="J402" s="60" t="s">
        <v>1262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4" t="s">
        <v>177</v>
      </c>
      <c r="B403" s="50" t="s">
        <v>1263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0" t="s">
        <v>1264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1036</v>
      </c>
      <c r="B404" s="46" t="s">
        <v>1037</v>
      </c>
      <c r="C404" s="47" t="n">
        <v>43865</v>
      </c>
      <c r="D404" s="48" t="n">
        <v>43946</v>
      </c>
      <c r="E404" s="54" t="n">
        <f aca="false">D404-C404</f>
        <v>81</v>
      </c>
      <c r="F404" s="52" t="s">
        <v>0</v>
      </c>
      <c r="G404" s="51"/>
      <c r="H404" s="51"/>
      <c r="I404" s="45"/>
      <c r="J404" s="60" t="s">
        <v>1265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1266</v>
      </c>
      <c r="B405" s="50" t="s">
        <v>1267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0" t="s">
        <v>1268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1269</v>
      </c>
      <c r="B406" s="50" t="s">
        <v>1270</v>
      </c>
      <c r="C406" s="47" t="n">
        <v>43855</v>
      </c>
      <c r="D406" s="48" t="n">
        <v>43949</v>
      </c>
      <c r="E406" s="49" t="n">
        <f aca="false">D406-C406</f>
        <v>94</v>
      </c>
      <c r="F406" s="55" t="s">
        <v>68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1271</v>
      </c>
      <c r="B407" s="50" t="s">
        <v>1272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0" t="s">
        <v>1273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4" t="s">
        <v>1274</v>
      </c>
      <c r="B408" s="50" t="s">
        <v>1275</v>
      </c>
      <c r="C408" s="47" t="n">
        <v>43678</v>
      </c>
      <c r="D408" s="48" t="n">
        <v>43949</v>
      </c>
      <c r="E408" s="54" t="n">
        <f aca="false">D408-C408</f>
        <v>271</v>
      </c>
      <c r="F408" s="52" t="s">
        <v>0</v>
      </c>
      <c r="G408" s="51"/>
      <c r="H408" s="51"/>
      <c r="I408" s="45"/>
      <c r="J408" s="60" t="s">
        <v>1276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1277</v>
      </c>
      <c r="B409" s="50" t="s">
        <v>1278</v>
      </c>
      <c r="C409" s="47" t="n">
        <v>43930</v>
      </c>
      <c r="D409" s="48" t="n">
        <v>43949</v>
      </c>
      <c r="E409" s="49" t="n">
        <f aca="false">D409-C409</f>
        <v>19</v>
      </c>
      <c r="F409" s="55" t="s">
        <v>68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1279</v>
      </c>
      <c r="B410" s="50" t="s">
        <v>618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620</v>
      </c>
      <c r="H410" s="51"/>
      <c r="I410" s="45"/>
      <c r="J410" s="60" t="s">
        <v>621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916</v>
      </c>
      <c r="B411" s="50" t="s">
        <v>807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893</v>
      </c>
      <c r="G411" s="51"/>
      <c r="H411" s="51"/>
      <c r="I411" s="45"/>
      <c r="J411" s="60" t="s">
        <v>1280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1281</v>
      </c>
      <c r="B412" s="50" t="s">
        <v>1282</v>
      </c>
      <c r="C412" s="47" t="n">
        <v>43678</v>
      </c>
      <c r="D412" s="47" t="n">
        <v>43952</v>
      </c>
      <c r="E412" s="54" t="n">
        <f aca="false">D412-C412</f>
        <v>274</v>
      </c>
      <c r="F412" s="52" t="s">
        <v>0</v>
      </c>
      <c r="G412" s="51"/>
      <c r="H412" s="51"/>
      <c r="I412" s="45"/>
      <c r="J412" s="60" t="s">
        <v>1283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1284</v>
      </c>
      <c r="B413" s="50" t="s">
        <v>1285</v>
      </c>
      <c r="C413" s="47" t="n">
        <v>43921</v>
      </c>
      <c r="D413" s="47" t="n">
        <v>43952</v>
      </c>
      <c r="E413" s="54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1286</v>
      </c>
      <c r="B414" s="50" t="s">
        <v>1287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68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607</v>
      </c>
      <c r="B415" s="46" t="s">
        <v>607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608</v>
      </c>
      <c r="H415" s="51"/>
      <c r="I415" s="45"/>
      <c r="J415" s="60" t="s">
        <v>609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1288</v>
      </c>
      <c r="B416" s="50" t="s">
        <v>1289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1193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1023</v>
      </c>
      <c r="B417" s="50" t="s">
        <v>1290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66</v>
      </c>
      <c r="G417" s="51" t="s">
        <v>1</v>
      </c>
      <c r="H417" s="51"/>
      <c r="I417" s="45"/>
      <c r="J417" s="60" t="s">
        <v>1291</v>
      </c>
      <c r="K417" s="50" t="s">
        <v>1292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59" t="s">
        <v>788</v>
      </c>
      <c r="B418" s="59" t="s">
        <v>1293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824</v>
      </c>
      <c r="H418" s="51"/>
      <c r="I418" s="45"/>
      <c r="J418" s="60" t="s">
        <v>1294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189</v>
      </c>
      <c r="B419" s="50" t="s">
        <v>190</v>
      </c>
      <c r="C419" s="47" t="n">
        <v>43867</v>
      </c>
      <c r="D419" s="47" t="n">
        <v>43959</v>
      </c>
      <c r="E419" s="49" t="n">
        <f aca="false">D419-C419</f>
        <v>92</v>
      </c>
      <c r="F419" s="55" t="s">
        <v>112</v>
      </c>
      <c r="G419" s="51"/>
      <c r="H419" s="51"/>
      <c r="I419" s="45"/>
      <c r="J419" s="60" t="s">
        <v>191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1295</v>
      </c>
      <c r="B420" s="50" t="s">
        <v>1295</v>
      </c>
      <c r="C420" s="47" t="n">
        <v>43941</v>
      </c>
      <c r="D420" s="47" t="n">
        <v>43959</v>
      </c>
      <c r="E420" s="49" t="n">
        <f aca="false">D420-C420</f>
        <v>18</v>
      </c>
      <c r="F420" s="55" t="s">
        <v>68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1296</v>
      </c>
      <c r="B421" s="50" t="s">
        <v>1297</v>
      </c>
      <c r="C421" s="47" t="n">
        <v>43913</v>
      </c>
      <c r="D421" s="47" t="n">
        <v>43959</v>
      </c>
      <c r="E421" s="54" t="n">
        <f aca="false">D421-C421</f>
        <v>46</v>
      </c>
      <c r="F421" s="55" t="s">
        <v>428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1091</v>
      </c>
      <c r="B422" s="50" t="s">
        <v>1092</v>
      </c>
      <c r="C422" s="47" t="n">
        <v>43876</v>
      </c>
      <c r="D422" s="47" t="n">
        <v>43960</v>
      </c>
      <c r="E422" s="54" t="n">
        <f aca="false">D422-C422</f>
        <v>84</v>
      </c>
      <c r="F422" s="79" t="s">
        <v>981</v>
      </c>
      <c r="G422" s="51" t="s">
        <v>1</v>
      </c>
      <c r="H422" s="51"/>
      <c r="I422" s="45"/>
      <c r="J422" s="60" t="s">
        <v>1093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1298</v>
      </c>
      <c r="B423" s="50" t="s">
        <v>1299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0" t="s">
        <v>1300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744</v>
      </c>
      <c r="B424" s="50" t="s">
        <v>1112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631</v>
      </c>
      <c r="G424" s="51" t="s">
        <v>1</v>
      </c>
      <c r="H424" s="51"/>
      <c r="I424" s="45"/>
      <c r="J424" s="60" t="s">
        <v>1113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1301</v>
      </c>
      <c r="B425" s="50" t="s">
        <v>1302</v>
      </c>
      <c r="C425" s="47" t="n">
        <v>43780</v>
      </c>
      <c r="D425" s="47" t="n">
        <v>43960</v>
      </c>
      <c r="E425" s="54" t="n">
        <f aca="false">D425-C425</f>
        <v>180</v>
      </c>
      <c r="F425" s="52" t="s">
        <v>47</v>
      </c>
      <c r="G425" s="51" t="s">
        <v>58</v>
      </c>
      <c r="H425" s="51"/>
      <c r="I425" s="45"/>
      <c r="J425" s="60" t="s">
        <v>1303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1304</v>
      </c>
      <c r="B426" s="50" t="s">
        <v>1305</v>
      </c>
      <c r="C426" s="47" t="n">
        <v>43565</v>
      </c>
      <c r="D426" s="47" t="n">
        <v>43960</v>
      </c>
      <c r="E426" s="54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471</v>
      </c>
      <c r="B427" s="50" t="s">
        <v>472</v>
      </c>
      <c r="C427" s="47" t="n">
        <v>43840</v>
      </c>
      <c r="D427" s="47" t="n">
        <v>43960</v>
      </c>
      <c r="E427" s="54" t="n">
        <f aca="false">D427-C427</f>
        <v>120</v>
      </c>
      <c r="F427" s="52" t="s">
        <v>0</v>
      </c>
      <c r="G427" s="51" t="s">
        <v>503</v>
      </c>
      <c r="H427" s="51" t="s">
        <v>1049</v>
      </c>
      <c r="I427" s="45"/>
      <c r="J427" s="60" t="s">
        <v>473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1306</v>
      </c>
      <c r="B428" s="50" t="s">
        <v>1307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0" t="s">
        <v>1308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1309</v>
      </c>
      <c r="B429" s="50" t="s">
        <v>1310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68</v>
      </c>
      <c r="G429" s="51" t="s">
        <v>1150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1311</v>
      </c>
      <c r="B430" s="50" t="s">
        <v>1312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1313</v>
      </c>
      <c r="H430" s="51"/>
      <c r="I430" s="45"/>
      <c r="J430" s="60" t="s">
        <v>1314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1141</v>
      </c>
      <c r="B431" s="50" t="s">
        <v>1142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58</v>
      </c>
      <c r="H431" s="51"/>
      <c r="I431" s="45"/>
      <c r="J431" s="60" t="s">
        <v>1143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9" t="s">
        <v>1094</v>
      </c>
      <c r="B432" s="59" t="s">
        <v>1095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0" t="s">
        <v>1096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4" t="s">
        <v>1315</v>
      </c>
      <c r="B433" s="59" t="s">
        <v>1315</v>
      </c>
      <c r="C433" s="47" t="n">
        <v>43722</v>
      </c>
      <c r="D433" s="48" t="n">
        <v>43969</v>
      </c>
      <c r="E433" s="54" t="n">
        <f aca="false">D433-C433</f>
        <v>247</v>
      </c>
      <c r="F433" s="52" t="s">
        <v>0</v>
      </c>
      <c r="G433" s="51" t="s">
        <v>390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4" t="s">
        <v>858</v>
      </c>
      <c r="B434" s="59" t="s">
        <v>1057</v>
      </c>
      <c r="C434" s="47" t="n">
        <v>43962</v>
      </c>
      <c r="D434" s="48" t="n">
        <v>43969</v>
      </c>
      <c r="E434" s="54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707</v>
      </c>
      <c r="B435" s="46" t="s">
        <v>708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58</v>
      </c>
      <c r="H435" s="51"/>
      <c r="I435" s="45"/>
      <c r="J435" s="60" t="s">
        <v>1316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1317</v>
      </c>
      <c r="B436" s="50" t="s">
        <v>1318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744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1319</v>
      </c>
      <c r="B437" s="50" t="s">
        <v>1320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1167</v>
      </c>
      <c r="B438" s="59" t="s">
        <v>1168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45</v>
      </c>
      <c r="H438" s="51"/>
      <c r="I438" s="45"/>
      <c r="J438" s="60" t="s">
        <v>1170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4" t="s">
        <v>1080</v>
      </c>
      <c r="B439" s="50" t="s">
        <v>1321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1322</v>
      </c>
      <c r="H439" s="51" t="s">
        <v>121</v>
      </c>
      <c r="I439" s="45"/>
      <c r="J439" s="60" t="s">
        <v>1323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1324</v>
      </c>
      <c r="B440" s="50" t="s">
        <v>1325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0" t="s">
        <v>1326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1327</v>
      </c>
      <c r="B441" s="50" t="s">
        <v>1328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0" t="s">
        <v>1329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1330</v>
      </c>
      <c r="B442" s="50" t="s">
        <v>1331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4" t="s">
        <v>904</v>
      </c>
      <c r="B443" s="58" t="s">
        <v>905</v>
      </c>
      <c r="C443" s="47" t="n">
        <v>43922</v>
      </c>
      <c r="D443" s="47" t="n">
        <v>43987</v>
      </c>
      <c r="E443" s="54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1332</v>
      </c>
      <c r="B444" s="50" t="s">
        <v>1333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443</v>
      </c>
      <c r="B445" s="46" t="s">
        <v>444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1334</v>
      </c>
      <c r="B446" s="59" t="s">
        <v>1335</v>
      </c>
      <c r="C446" s="47" t="n">
        <v>43743</v>
      </c>
      <c r="D446" s="47" t="n">
        <v>43988</v>
      </c>
      <c r="E446" s="54" t="n">
        <f aca="false">D446-C446</f>
        <v>245</v>
      </c>
      <c r="F446" s="52" t="s">
        <v>0</v>
      </c>
      <c r="G446" s="51"/>
      <c r="H446" s="51"/>
      <c r="I446" s="45"/>
      <c r="J446" s="60" t="s">
        <v>1336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1337</v>
      </c>
      <c r="B447" s="50" t="s">
        <v>1338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0" t="s">
        <v>1339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913</v>
      </c>
      <c r="B448" s="50" t="s">
        <v>936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0" t="s">
        <v>1340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1341</v>
      </c>
      <c r="B449" s="50" t="s">
        <v>1342</v>
      </c>
      <c r="C449" s="47" t="n">
        <v>43944</v>
      </c>
      <c r="D449" s="48" t="n">
        <v>43988</v>
      </c>
      <c r="E449" s="49" t="n">
        <f aca="false">D449-C449</f>
        <v>44</v>
      </c>
      <c r="F449" s="55" t="s">
        <v>1182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1106</v>
      </c>
      <c r="B450" s="50" t="s">
        <v>1107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742</v>
      </c>
      <c r="B451" s="46" t="s">
        <v>743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1343</v>
      </c>
      <c r="B452" s="50" t="s">
        <v>1344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68</v>
      </c>
      <c r="G452" s="51"/>
      <c r="H452" s="51"/>
      <c r="I452" s="45"/>
      <c r="J452" s="45"/>
      <c r="K452" s="50" t="s">
        <v>1345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1346</v>
      </c>
      <c r="B453" s="50" t="s">
        <v>1346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0" t="s">
        <v>1347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1182</v>
      </c>
      <c r="B454" s="50" t="s">
        <v>1348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0" t="s">
        <v>1349</v>
      </c>
      <c r="K454" s="50" t="s">
        <v>1350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297</v>
      </c>
      <c r="B455" s="59" t="s">
        <v>298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83</v>
      </c>
      <c r="G455" s="51" t="s">
        <v>299</v>
      </c>
      <c r="H455" s="51"/>
      <c r="I455" s="45"/>
      <c r="J455" s="60" t="s">
        <v>300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696</v>
      </c>
      <c r="B456" s="50" t="s">
        <v>709</v>
      </c>
      <c r="C456" s="47" t="n">
        <v>43596</v>
      </c>
      <c r="D456" s="48" t="n">
        <v>43995</v>
      </c>
      <c r="E456" s="54" t="n">
        <f aca="false">D456-C456</f>
        <v>399</v>
      </c>
      <c r="F456" s="52" t="s">
        <v>921</v>
      </c>
      <c r="G456" s="51" t="s">
        <v>710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1351</v>
      </c>
      <c r="B457" s="50" t="s">
        <v>1352</v>
      </c>
      <c r="C457" s="47" t="n">
        <v>43852</v>
      </c>
      <c r="D457" s="48" t="n">
        <v>43995</v>
      </c>
      <c r="E457" s="49" t="n">
        <f aca="false">D457-C457</f>
        <v>143</v>
      </c>
      <c r="F457" s="55" t="s">
        <v>1127</v>
      </c>
      <c r="G457" s="51"/>
      <c r="H457" s="51"/>
      <c r="I457" s="45"/>
      <c r="J457" s="60" t="s">
        <v>1353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1354</v>
      </c>
      <c r="B458" s="50" t="s">
        <v>1355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112</v>
      </c>
      <c r="G458" s="51" t="s">
        <v>58</v>
      </c>
      <c r="H458" s="51" t="s">
        <v>121</v>
      </c>
      <c r="I458" s="45"/>
      <c r="J458" s="60" t="s">
        <v>1356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277</v>
      </c>
      <c r="B459" s="50" t="s">
        <v>1357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186</v>
      </c>
      <c r="B460" s="59" t="s">
        <v>1358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981</v>
      </c>
      <c r="G460" s="51" t="s">
        <v>299</v>
      </c>
      <c r="H460" s="51"/>
      <c r="I460" s="45"/>
      <c r="J460" s="60" t="s">
        <v>201</v>
      </c>
      <c r="K460" s="59" t="s">
        <v>1359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478</v>
      </c>
      <c r="B461" s="50" t="s">
        <v>479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139</v>
      </c>
      <c r="G461" s="51" t="s">
        <v>58</v>
      </c>
      <c r="H461" s="53"/>
      <c r="I461" s="45"/>
      <c r="J461" s="60" t="s">
        <v>480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1045</v>
      </c>
      <c r="B462" s="50" t="s">
        <v>1046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1360</v>
      </c>
      <c r="B463" s="50" t="s">
        <v>1361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112</v>
      </c>
      <c r="G463" s="53"/>
      <c r="H463" s="53"/>
      <c r="I463" s="45"/>
      <c r="J463" s="60" t="s">
        <v>1362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1363</v>
      </c>
      <c r="B464" s="50" t="s">
        <v>1364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45"/>
      <c r="J464" s="60" t="s">
        <v>1365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1366</v>
      </c>
      <c r="B465" s="50" t="s">
        <v>1367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260</v>
      </c>
      <c r="G465" s="53"/>
      <c r="H465" s="5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1368</v>
      </c>
      <c r="B466" s="50" t="s">
        <v>1369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1370</v>
      </c>
      <c r="H466" s="5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1371</v>
      </c>
      <c r="B467" s="50" t="s">
        <v>1372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186</v>
      </c>
      <c r="G467" s="53"/>
      <c r="H467" s="53"/>
      <c r="I467" s="45"/>
      <c r="J467" s="60" t="s">
        <v>1373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177</v>
      </c>
      <c r="B468" s="50" t="s">
        <v>1374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3"/>
      <c r="H468" s="53"/>
      <c r="I468" s="45"/>
      <c r="J468" s="60" t="s">
        <v>1375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1376</v>
      </c>
      <c r="B469" s="50" t="s">
        <v>1377</v>
      </c>
      <c r="C469" s="47" t="n">
        <v>43954</v>
      </c>
      <c r="D469" s="48" t="n">
        <v>44016</v>
      </c>
      <c r="E469" s="49" t="n">
        <f aca="false">D469-C469</f>
        <v>62</v>
      </c>
      <c r="F469" s="55" t="s">
        <v>1301</v>
      </c>
      <c r="G469" s="53"/>
      <c r="H469" s="53"/>
      <c r="I469" s="45"/>
      <c r="J469" s="60" t="s">
        <v>1378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1379</v>
      </c>
      <c r="B470" s="50" t="s">
        <v>1379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66</v>
      </c>
      <c r="G470" s="53"/>
      <c r="H470" s="53"/>
      <c r="I470" s="45"/>
      <c r="J470" s="60" t="s">
        <v>1380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4" t="s">
        <v>888</v>
      </c>
      <c r="B471" s="59" t="s">
        <v>889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3"/>
      <c r="H471" s="5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1381</v>
      </c>
      <c r="B472" s="50" t="s">
        <v>1382</v>
      </c>
      <c r="C472" s="47" t="n">
        <v>43971</v>
      </c>
      <c r="D472" s="48" t="n">
        <v>44016</v>
      </c>
      <c r="E472" s="49" t="n">
        <f aca="false">D472-C472</f>
        <v>45</v>
      </c>
      <c r="F472" s="55" t="s">
        <v>112</v>
      </c>
      <c r="G472" s="53"/>
      <c r="H472" s="53"/>
      <c r="I472" s="45"/>
      <c r="J472" s="60" t="s">
        <v>1383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1384</v>
      </c>
      <c r="B473" s="50" t="s">
        <v>1385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189</v>
      </c>
      <c r="G473" s="51" t="s">
        <v>1386</v>
      </c>
      <c r="H473" s="53"/>
      <c r="I473" s="45"/>
      <c r="J473" s="60" t="s">
        <v>1387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2" t="s">
        <v>1388</v>
      </c>
      <c r="B474" s="50" t="s">
        <v>1389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3"/>
      <c r="I474" s="45"/>
      <c r="J474" s="60" t="s">
        <v>1390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449</v>
      </c>
      <c r="B475" s="50" t="s">
        <v>450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34</v>
      </c>
      <c r="G475" s="51" t="s">
        <v>451</v>
      </c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196</v>
      </c>
      <c r="B476" s="50" t="s">
        <v>197</v>
      </c>
      <c r="C476" s="47" t="n">
        <v>43767</v>
      </c>
      <c r="D476" s="47" t="n">
        <v>44023</v>
      </c>
      <c r="E476" s="54" t="n">
        <f aca="false">D476-C476</f>
        <v>256</v>
      </c>
      <c r="F476" s="52" t="s">
        <v>0</v>
      </c>
      <c r="G476" s="53"/>
      <c r="H476" s="53"/>
      <c r="I476" s="45"/>
      <c r="J476" s="60" t="s">
        <v>198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1391</v>
      </c>
      <c r="B477" s="50" t="s">
        <v>1392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70</v>
      </c>
      <c r="H477" s="53"/>
      <c r="I477" s="45"/>
      <c r="J477" s="60" t="s">
        <v>1393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679</v>
      </c>
      <c r="B478" s="46" t="s">
        <v>734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16</v>
      </c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1394</v>
      </c>
      <c r="B479" s="50" t="s">
        <v>1395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85</v>
      </c>
      <c r="G479" s="51" t="s">
        <v>299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85</v>
      </c>
      <c r="B480" s="50" t="s">
        <v>1396</v>
      </c>
      <c r="C480" s="47" t="n">
        <v>43703</v>
      </c>
      <c r="D480" s="47" t="n">
        <v>44033</v>
      </c>
      <c r="E480" s="54" t="n">
        <f aca="false">D480-C480</f>
        <v>330</v>
      </c>
      <c r="F480" s="52" t="s">
        <v>66</v>
      </c>
      <c r="G480" s="53"/>
      <c r="H480" s="53"/>
      <c r="I480" s="45"/>
      <c r="J480" s="60" t="s">
        <v>1397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1398</v>
      </c>
      <c r="B481" s="50" t="s">
        <v>1399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3"/>
      <c r="I481" s="45"/>
      <c r="J481" s="60" t="s">
        <v>1400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4" t="s">
        <v>1274</v>
      </c>
      <c r="B482" s="50" t="s">
        <v>1275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3"/>
      <c r="H482" s="53"/>
      <c r="I482" s="45"/>
      <c r="J482" s="60" t="s">
        <v>1276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1186</v>
      </c>
      <c r="B483" s="50" t="s">
        <v>1187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45"/>
      <c r="J483" s="60" t="s">
        <v>1188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4" t="s">
        <v>1401</v>
      </c>
      <c r="B484" s="50" t="s">
        <v>1402</v>
      </c>
      <c r="C484" s="47" t="n">
        <v>43675</v>
      </c>
      <c r="D484" s="47" t="n">
        <v>44038</v>
      </c>
      <c r="E484" s="54" t="n">
        <f aca="false">D484-C484</f>
        <v>363</v>
      </c>
      <c r="F484" s="55" t="s">
        <v>827</v>
      </c>
      <c r="G484" s="53"/>
      <c r="H484" s="53"/>
      <c r="I484" s="45"/>
      <c r="J484" s="60" t="s">
        <v>1403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1404</v>
      </c>
      <c r="B485" s="50" t="s">
        <v>1404</v>
      </c>
      <c r="C485" s="47" t="n">
        <v>43841</v>
      </c>
      <c r="D485" s="47" t="n">
        <v>44038</v>
      </c>
      <c r="E485" s="49" t="n">
        <f aca="false">D485-C485</f>
        <v>197</v>
      </c>
      <c r="F485" s="55" t="s">
        <v>168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827</v>
      </c>
      <c r="B486" s="50" t="s">
        <v>1405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290</v>
      </c>
      <c r="H486" s="5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975</v>
      </c>
      <c r="B487" s="46" t="s">
        <v>988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4" t="s">
        <v>1040</v>
      </c>
      <c r="B488" s="59" t="s">
        <v>1406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168</v>
      </c>
      <c r="G488" s="45"/>
      <c r="H488" s="53"/>
      <c r="I488" s="45"/>
      <c r="J488" s="60" t="s">
        <v>1407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1408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16</v>
      </c>
      <c r="H489" s="53"/>
      <c r="I489" s="45"/>
      <c r="J489" s="60" t="s">
        <v>441</v>
      </c>
      <c r="K489" s="50" t="s">
        <v>442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1409</v>
      </c>
      <c r="B490" s="50" t="s">
        <v>1410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745</v>
      </c>
      <c r="B491" s="50" t="s">
        <v>1411</v>
      </c>
      <c r="C491" s="47" t="n">
        <v>43929</v>
      </c>
      <c r="D491" s="48" t="n">
        <v>44051</v>
      </c>
      <c r="E491" s="54" t="n">
        <f aca="false">D491-C491</f>
        <v>122</v>
      </c>
      <c r="F491" s="52" t="s">
        <v>0</v>
      </c>
      <c r="G491" s="53"/>
      <c r="H491" s="53"/>
      <c r="I491" s="45"/>
      <c r="J491" s="60" t="s">
        <v>1412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1413</v>
      </c>
      <c r="B492" s="59" t="n">
        <v>457368837</v>
      </c>
      <c r="C492" s="47" t="n">
        <v>43971</v>
      </c>
      <c r="D492" s="48" t="n">
        <v>44051</v>
      </c>
      <c r="E492" s="54" t="n">
        <f aca="false">D492-C492</f>
        <v>80</v>
      </c>
      <c r="F492" s="55" t="s">
        <v>112</v>
      </c>
      <c r="G492" s="53"/>
      <c r="H492" s="53"/>
      <c r="I492" s="45"/>
      <c r="J492" s="60" t="s">
        <v>1414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2" t="s">
        <v>1415</v>
      </c>
      <c r="B493" s="50" t="s">
        <v>1416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66</v>
      </c>
      <c r="G493" s="51" t="s">
        <v>58</v>
      </c>
      <c r="H493" s="53"/>
      <c r="I493" s="45"/>
      <c r="J493" s="45"/>
      <c r="K493" s="50" t="s">
        <v>1417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1418</v>
      </c>
      <c r="B494" s="50" t="s">
        <v>1419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1420</v>
      </c>
      <c r="B495" s="50" t="s">
        <v>1421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1422</v>
      </c>
      <c r="B496" s="50" t="s">
        <v>1423</v>
      </c>
      <c r="C496" s="47" t="n">
        <v>43544</v>
      </c>
      <c r="D496" s="48" t="n">
        <v>44065</v>
      </c>
      <c r="E496" s="54" t="n">
        <f aca="false">D496-C496</f>
        <v>521</v>
      </c>
      <c r="F496" s="52" t="s">
        <v>631</v>
      </c>
      <c r="G496" s="51" t="s">
        <v>299</v>
      </c>
      <c r="H496" s="5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1026</v>
      </c>
      <c r="B497" s="46" t="s">
        <v>1027</v>
      </c>
      <c r="C497" s="47" t="n">
        <v>44031</v>
      </c>
      <c r="D497" s="48" t="n">
        <v>44065</v>
      </c>
      <c r="E497" s="54" t="n">
        <f aca="false">D497-C497</f>
        <v>34</v>
      </c>
      <c r="F497" s="52" t="s">
        <v>0</v>
      </c>
      <c r="G497" s="51" t="s">
        <v>70</v>
      </c>
      <c r="H497" s="5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1424</v>
      </c>
      <c r="B498" s="50" t="s">
        <v>1425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1426</v>
      </c>
      <c r="B499" s="50" t="s">
        <v>1427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1428</v>
      </c>
      <c r="B500" s="50" t="s">
        <v>1429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503</v>
      </c>
      <c r="H500" s="53"/>
      <c r="I500" s="45"/>
      <c r="J500" s="60" t="s">
        <v>1430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1431</v>
      </c>
      <c r="B501" s="50" t="s">
        <v>1432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70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726</v>
      </c>
      <c r="B502" s="46" t="s">
        <v>727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1433</v>
      </c>
      <c r="H502" s="53"/>
      <c r="I502" s="45"/>
      <c r="J502" s="60" t="s">
        <v>1434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4" t="s">
        <v>1435</v>
      </c>
      <c r="B503" s="59" t="s">
        <v>1436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45"/>
      <c r="J503" s="60" t="s">
        <v>1437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1438</v>
      </c>
      <c r="B504" s="50" t="s">
        <v>1439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1440</v>
      </c>
      <c r="G504" s="53"/>
      <c r="H504" s="5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260</v>
      </c>
      <c r="B505" s="50" t="s">
        <v>261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1197</v>
      </c>
      <c r="G505" s="51" t="s">
        <v>58</v>
      </c>
      <c r="H505" s="53"/>
      <c r="I505" s="45"/>
      <c r="J505" s="60" t="s">
        <v>262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1441</v>
      </c>
      <c r="B506" s="50" t="s">
        <v>1442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70</v>
      </c>
      <c r="H506" s="53"/>
      <c r="I506" s="45"/>
      <c r="J506" s="60" t="s">
        <v>1443</v>
      </c>
      <c r="K506" s="50" t="s">
        <v>1444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1445</v>
      </c>
      <c r="B507" s="50" t="s">
        <v>1446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68</v>
      </c>
      <c r="G507" s="53"/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1447</v>
      </c>
      <c r="B508" s="50" t="s">
        <v>1448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1449</v>
      </c>
      <c r="H508" s="5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1062</v>
      </c>
      <c r="B509" s="50" t="s">
        <v>1063</v>
      </c>
      <c r="C509" s="47" t="n">
        <v>43980</v>
      </c>
      <c r="D509" s="47" t="n">
        <v>44093</v>
      </c>
      <c r="E509" s="54" t="n">
        <f aca="false">D509-C509</f>
        <v>113</v>
      </c>
      <c r="F509" s="52" t="s">
        <v>0</v>
      </c>
      <c r="G509" s="53"/>
      <c r="H509" s="5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1450</v>
      </c>
      <c r="B510" s="50" t="s">
        <v>1451</v>
      </c>
      <c r="C510" s="47" t="n">
        <v>44026</v>
      </c>
      <c r="D510" s="47" t="n">
        <v>44093</v>
      </c>
      <c r="E510" s="49" t="n">
        <f aca="false">D510-C510</f>
        <v>67</v>
      </c>
      <c r="F510" s="55" t="s">
        <v>34</v>
      </c>
      <c r="G510" s="51" t="s">
        <v>1</v>
      </c>
      <c r="H510" s="53"/>
      <c r="I510" s="45"/>
      <c r="J510" s="45"/>
      <c r="K510" s="50" t="s">
        <v>1452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1453</v>
      </c>
      <c r="B511" s="50" t="s">
        <v>1454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3"/>
      <c r="H511" s="5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1354</v>
      </c>
      <c r="B512" s="50" t="s">
        <v>1355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45"/>
      <c r="J512" s="6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1455</v>
      </c>
      <c r="B513" s="50" t="s">
        <v>339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4" t="s">
        <v>887</v>
      </c>
      <c r="B514" s="59" t="s">
        <v>1456</v>
      </c>
      <c r="C514" s="47" t="n">
        <v>43626</v>
      </c>
      <c r="D514" s="47" t="n">
        <v>44100</v>
      </c>
      <c r="E514" s="54" t="n">
        <f aca="false">D514-C514</f>
        <v>474</v>
      </c>
      <c r="F514" s="52" t="s">
        <v>66</v>
      </c>
      <c r="G514" s="53"/>
      <c r="H514" s="53"/>
      <c r="I514" s="45"/>
      <c r="J514" s="60" t="s">
        <v>1457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1458</v>
      </c>
      <c r="B515" s="50" t="s">
        <v>1458</v>
      </c>
      <c r="C515" s="47" t="n">
        <v>43841</v>
      </c>
      <c r="D515" s="47" t="n">
        <v>44100</v>
      </c>
      <c r="E515" s="54" t="n">
        <f aca="false">D515-C515</f>
        <v>259</v>
      </c>
      <c r="F515" s="52" t="s">
        <v>1415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1459</v>
      </c>
      <c r="B516" s="50" t="s">
        <v>1460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1197</v>
      </c>
      <c r="B517" s="50" t="s">
        <v>1198</v>
      </c>
      <c r="C517" s="47" t="n">
        <v>44002</v>
      </c>
      <c r="D517" s="48" t="n">
        <v>44107</v>
      </c>
      <c r="E517" s="54" t="n">
        <f aca="false">D517-C517</f>
        <v>105</v>
      </c>
      <c r="F517" s="52" t="s">
        <v>0</v>
      </c>
      <c r="G517" s="53"/>
      <c r="H517" s="53"/>
      <c r="I517" s="45"/>
      <c r="J517" s="60" t="s">
        <v>1199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1461</v>
      </c>
      <c r="B518" s="80" t="s">
        <v>1462</v>
      </c>
      <c r="C518" s="47" t="n">
        <v>43935</v>
      </c>
      <c r="D518" s="48" t="n">
        <v>44107</v>
      </c>
      <c r="E518" s="54" t="n">
        <f aca="false">D518-C518</f>
        <v>172</v>
      </c>
      <c r="F518" s="52" t="s">
        <v>0</v>
      </c>
      <c r="G518" s="53"/>
      <c r="H518" s="53"/>
      <c r="I518" s="45"/>
      <c r="J518" s="45"/>
      <c r="K518" s="50" t="s">
        <v>1463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1464</v>
      </c>
      <c r="B519" s="50" t="s">
        <v>1465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3"/>
      <c r="H519" s="53"/>
      <c r="I519" s="45"/>
      <c r="J519" s="45"/>
      <c r="K519" s="50" t="s">
        <v>1466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831</v>
      </c>
      <c r="B520" s="46" t="s">
        <v>832</v>
      </c>
      <c r="C520" s="47" t="n">
        <v>43992</v>
      </c>
      <c r="D520" s="48" t="n">
        <v>44107</v>
      </c>
      <c r="E520" s="54" t="n">
        <f aca="false">D520-C520</f>
        <v>115</v>
      </c>
      <c r="F520" s="52" t="s">
        <v>0</v>
      </c>
      <c r="G520" s="51" t="s">
        <v>58</v>
      </c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1467</v>
      </c>
      <c r="B521" s="50" t="s">
        <v>1468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45"/>
      <c r="J521" s="45"/>
      <c r="K521" s="45" t="s">
        <v>1469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1470</v>
      </c>
      <c r="B522" s="46" t="s">
        <v>830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579</v>
      </c>
      <c r="H522" s="5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1471</v>
      </c>
      <c r="B523" s="50" t="s">
        <v>1472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1473</v>
      </c>
      <c r="G523" s="53"/>
      <c r="H523" s="5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1474</v>
      </c>
      <c r="B524" s="50" t="s">
        <v>409</v>
      </c>
      <c r="C524" s="47" t="n">
        <v>44074</v>
      </c>
      <c r="D524" s="48" t="n">
        <v>44114</v>
      </c>
      <c r="E524" s="54" t="n">
        <f aca="false">D524-C524</f>
        <v>40</v>
      </c>
      <c r="F524" s="52" t="s">
        <v>0</v>
      </c>
      <c r="G524" s="53"/>
      <c r="H524" s="5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1475</v>
      </c>
      <c r="B525" s="50" t="s">
        <v>1476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894</v>
      </c>
      <c r="G525" s="53"/>
      <c r="H525" s="53"/>
      <c r="I525" s="45"/>
      <c r="J525" s="60" t="s">
        <v>1477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1368</v>
      </c>
      <c r="B526" s="50" t="s">
        <v>1369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1478</v>
      </c>
      <c r="B527" s="50" t="s">
        <v>1479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1" t="s">
        <v>7</v>
      </c>
      <c r="I527" s="45"/>
      <c r="J527" s="45"/>
      <c r="K527" s="45" t="s">
        <v>1480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1481</v>
      </c>
      <c r="B528" s="50" t="s">
        <v>1482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503</v>
      </c>
      <c r="H528" s="53"/>
      <c r="I528" s="45"/>
      <c r="J528" s="60" t="s">
        <v>1483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1484</v>
      </c>
      <c r="B529" s="50" t="s">
        <v>1485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45"/>
      <c r="J529" s="45"/>
      <c r="K529" s="81" t="s">
        <v>1486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1487</v>
      </c>
      <c r="B530" s="50" t="s">
        <v>1488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1473</v>
      </c>
      <c r="G530" s="53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1489</v>
      </c>
      <c r="B531" s="50" t="s">
        <v>1490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3"/>
      <c r="I531" s="45"/>
      <c r="J531" s="60" t="s">
        <v>1491</v>
      </c>
      <c r="K531" s="81" t="s">
        <v>1492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1493</v>
      </c>
      <c r="B532" s="50" t="s">
        <v>1494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133</v>
      </c>
      <c r="G532" s="53"/>
      <c r="H532" s="5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1495</v>
      </c>
      <c r="B533" s="50" t="s">
        <v>1496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1497</v>
      </c>
      <c r="G533" s="51" t="s">
        <v>58</v>
      </c>
      <c r="H533" s="5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1279</v>
      </c>
      <c r="B534" s="50" t="s">
        <v>1498</v>
      </c>
      <c r="C534" s="47" t="n">
        <v>44003</v>
      </c>
      <c r="D534" s="47" t="n">
        <v>44135</v>
      </c>
      <c r="E534" s="54" t="n">
        <f aca="false">D534-C534</f>
        <v>132</v>
      </c>
      <c r="F534" s="52" t="s">
        <v>0</v>
      </c>
      <c r="G534" s="51" t="s">
        <v>620</v>
      </c>
      <c r="H534" s="53"/>
      <c r="I534" s="45"/>
      <c r="J534" s="60" t="s">
        <v>621</v>
      </c>
      <c r="K534" s="50" t="s">
        <v>618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1499</v>
      </c>
      <c r="B535" s="50" t="s">
        <v>1500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1501</v>
      </c>
      <c r="B536" s="50" t="s">
        <v>1502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1279</v>
      </c>
      <c r="G536" s="53"/>
      <c r="H536" s="53"/>
      <c r="I536" s="45"/>
      <c r="J536" s="45"/>
      <c r="K536" s="50" t="s">
        <v>1503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1504</v>
      </c>
      <c r="B537" s="50" t="s">
        <v>1505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3"/>
      <c r="H537" s="5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1506</v>
      </c>
      <c r="B538" s="50" t="s">
        <v>1507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1508</v>
      </c>
      <c r="B539" s="50" t="s">
        <v>1509</v>
      </c>
      <c r="C539" s="47" t="n">
        <v>43918</v>
      </c>
      <c r="D539" s="48" t="n">
        <v>44142</v>
      </c>
      <c r="E539" s="49" t="n">
        <f aca="false">D539-C539</f>
        <v>224</v>
      </c>
      <c r="F539" s="55" t="s">
        <v>1510</v>
      </c>
      <c r="G539" s="53"/>
      <c r="H539" s="51" t="s">
        <v>1511</v>
      </c>
      <c r="I539" s="45"/>
      <c r="J539" s="60" t="s">
        <v>1512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4" t="s">
        <v>1005</v>
      </c>
      <c r="B540" s="46" t="s">
        <v>1006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3"/>
      <c r="H540" s="5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744</v>
      </c>
      <c r="B541" s="50" t="s">
        <v>1112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3"/>
      <c r="I541" s="45"/>
      <c r="J541" s="60" t="s">
        <v>1113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1146</v>
      </c>
      <c r="B542" s="50" t="s">
        <v>1147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1513</v>
      </c>
      <c r="B543" s="50" t="s">
        <v>1514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83</v>
      </c>
      <c r="G543" s="53"/>
      <c r="H543" s="5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4" t="s">
        <v>965</v>
      </c>
      <c r="B544" s="46" t="s">
        <v>966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1515</v>
      </c>
      <c r="B545" s="50" t="s">
        <v>1516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299</v>
      </c>
      <c r="H545" s="53"/>
      <c r="I545" s="45"/>
      <c r="J545" s="45"/>
      <c r="K545" s="50" t="s">
        <v>1517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1518</v>
      </c>
      <c r="B546" s="50" t="s">
        <v>1519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1520</v>
      </c>
      <c r="H546" s="51" t="s">
        <v>1511</v>
      </c>
      <c r="I546" s="45"/>
      <c r="J546" s="45"/>
      <c r="K546" s="50" t="s">
        <v>1521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1522</v>
      </c>
      <c r="B547" s="50" t="s">
        <v>1523</v>
      </c>
      <c r="C547" s="47" t="n">
        <v>44073</v>
      </c>
      <c r="D547" s="48" t="n">
        <v>44155</v>
      </c>
      <c r="E547" s="49" t="n">
        <f aca="false">D547-C547</f>
        <v>82</v>
      </c>
      <c r="F547" s="55" t="s">
        <v>112</v>
      </c>
      <c r="G547" s="53"/>
      <c r="H547" s="53"/>
      <c r="I547" s="45"/>
      <c r="J547" s="45"/>
      <c r="K547" s="50" t="s">
        <v>1524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1525</v>
      </c>
      <c r="B548" s="50" t="s">
        <v>1526</v>
      </c>
      <c r="C548" s="47" t="n">
        <v>44134</v>
      </c>
      <c r="D548" s="48" t="n">
        <v>44155</v>
      </c>
      <c r="E548" s="49" t="n">
        <f aca="false">D548-C548</f>
        <v>21</v>
      </c>
      <c r="F548" s="55" t="s">
        <v>196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1527</v>
      </c>
      <c r="B549" s="50" t="s">
        <v>1528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1473</v>
      </c>
      <c r="G549" s="51" t="s">
        <v>1</v>
      </c>
      <c r="H549" s="53"/>
      <c r="I549" s="45"/>
      <c r="J549" s="45"/>
      <c r="K549" s="50" t="s">
        <v>1529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1473</v>
      </c>
      <c r="B550" s="50" t="s">
        <v>1530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3"/>
      <c r="I550" s="45"/>
      <c r="J550" s="60" t="s">
        <v>1531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373</v>
      </c>
      <c r="B551" s="50" t="s">
        <v>1532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1533</v>
      </c>
      <c r="H551" s="53"/>
      <c r="I551" s="45"/>
      <c r="J551" s="60" t="s">
        <v>1534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1426</v>
      </c>
      <c r="B552" s="50" t="s">
        <v>1427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112</v>
      </c>
      <c r="B553" s="50" t="s">
        <v>1535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70</v>
      </c>
      <c r="H553" s="53"/>
      <c r="I553" s="45"/>
      <c r="J553" s="60" t="s">
        <v>1536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2" customFormat="true" ht="15.75" hidden="false" customHeight="true" outlineLevel="0" collapsed="false">
      <c r="A554" s="45" t="s">
        <v>1537</v>
      </c>
      <c r="B554" s="81" t="s">
        <v>1538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103</v>
      </c>
      <c r="G554" s="53"/>
      <c r="H554" s="51" t="s">
        <v>7</v>
      </c>
    </row>
    <row r="555" s="82" customFormat="true" ht="15.75" hidden="false" customHeight="true" outlineLevel="0" collapsed="false">
      <c r="A555" s="64" t="s">
        <v>1085</v>
      </c>
      <c r="B555" s="50" t="s">
        <v>1539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66</v>
      </c>
      <c r="G555" s="51" t="s">
        <v>16</v>
      </c>
      <c r="H555" s="53"/>
      <c r="I555" s="45"/>
      <c r="J555" s="60" t="s">
        <v>1540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2" customFormat="true" ht="15.75" hidden="false" customHeight="true" outlineLevel="0" collapsed="false">
      <c r="A556" s="50" t="s">
        <v>410</v>
      </c>
      <c r="B556" s="50" t="s">
        <v>411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68</v>
      </c>
      <c r="G556" s="53"/>
      <c r="H556" s="53"/>
      <c r="K556" s="45" t="s">
        <v>412</v>
      </c>
    </row>
    <row r="557" s="82" customFormat="true" ht="15.75" hidden="false" customHeight="true" outlineLevel="0" collapsed="false">
      <c r="A557" s="45" t="s">
        <v>1541</v>
      </c>
      <c r="B557" s="50" t="s">
        <v>1542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103</v>
      </c>
      <c r="G557" s="53"/>
      <c r="H557" s="53"/>
    </row>
    <row r="558" s="82" customFormat="true" ht="15.75" hidden="false" customHeight="true" outlineLevel="0" collapsed="false">
      <c r="A558" s="45" t="s">
        <v>168</v>
      </c>
      <c r="B558" s="59" t="s">
        <v>1543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981</v>
      </c>
      <c r="G558" s="51" t="s">
        <v>1</v>
      </c>
      <c r="H558" s="53"/>
      <c r="I558" s="45"/>
      <c r="J558" s="60" t="s">
        <v>1544</v>
      </c>
      <c r="K558" s="50" t="s">
        <v>1545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2" customFormat="true" ht="15.75" hidden="false" customHeight="true" outlineLevel="0" collapsed="false">
      <c r="A559" s="45" t="s">
        <v>1546</v>
      </c>
      <c r="B559" s="50" t="s">
        <v>1547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1205</v>
      </c>
      <c r="H559" s="53"/>
    </row>
    <row r="560" s="82" customFormat="true" ht="15.75" hidden="false" customHeight="true" outlineLevel="0" collapsed="false">
      <c r="A560" s="50" t="s">
        <v>1548</v>
      </c>
      <c r="B560" s="50" t="s">
        <v>1548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3"/>
      <c r="H560" s="51" t="s">
        <v>1511</v>
      </c>
    </row>
    <row r="561" s="82" customFormat="true" ht="15.75" hidden="false" customHeight="true" outlineLevel="0" collapsed="false">
      <c r="A561" s="50" t="s">
        <v>1464</v>
      </c>
      <c r="B561" s="50" t="s">
        <v>1465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45"/>
      <c r="J561" s="45"/>
      <c r="K561" s="50" t="s">
        <v>1466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2" customFormat="true" ht="15.75" hidden="false" customHeight="true" outlineLevel="0" collapsed="false">
      <c r="A562" s="45" t="s">
        <v>1445</v>
      </c>
      <c r="B562" s="50" t="s">
        <v>1446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1549</v>
      </c>
      <c r="H562" s="51" t="s">
        <v>1511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2" customFormat="true" ht="15.75" hidden="false" customHeight="true" outlineLevel="0" collapsed="false">
      <c r="A563" s="50" t="s">
        <v>1550</v>
      </c>
      <c r="B563" s="50" t="s">
        <v>1551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545</v>
      </c>
      <c r="H563" s="53"/>
    </row>
    <row r="564" s="82" customFormat="true" ht="15.75" hidden="false" customHeight="true" outlineLevel="0" collapsed="false">
      <c r="A564" s="45" t="s">
        <v>1552</v>
      </c>
      <c r="B564" s="50" t="s">
        <v>1553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1549</v>
      </c>
      <c r="H564" s="53"/>
      <c r="J564" s="60" t="s">
        <v>1554</v>
      </c>
    </row>
    <row r="565" s="82" customFormat="true" ht="15.75" hidden="false" customHeight="true" outlineLevel="0" collapsed="false">
      <c r="A565" s="72" t="s">
        <v>1174</v>
      </c>
      <c r="B565" s="50" t="s">
        <v>1555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1069</v>
      </c>
      <c r="H565" s="53"/>
      <c r="I565" s="45"/>
      <c r="J565" s="60" t="s">
        <v>1556</v>
      </c>
      <c r="K565" s="50" t="s">
        <v>1557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2" customFormat="true" ht="15.75" hidden="false" customHeight="true" outlineLevel="0" collapsed="false">
      <c r="A566" s="50" t="s">
        <v>335</v>
      </c>
      <c r="B566" s="50" t="s">
        <v>336</v>
      </c>
      <c r="C566" s="47" t="n">
        <v>43979</v>
      </c>
      <c r="D566" s="48" t="n">
        <v>44178</v>
      </c>
      <c r="E566" s="49" t="n">
        <f aca="false">D566-C566</f>
        <v>199</v>
      </c>
      <c r="F566" s="55" t="s">
        <v>1182</v>
      </c>
      <c r="G566" s="53"/>
      <c r="H566" s="53"/>
    </row>
    <row r="567" s="82" customFormat="true" ht="15.75" hidden="false" customHeight="true" outlineLevel="0" collapsed="false">
      <c r="A567" s="50" t="s">
        <v>242</v>
      </c>
      <c r="B567" s="50" t="s">
        <v>242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83</v>
      </c>
      <c r="G567" s="53"/>
      <c r="H567" s="5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2" customFormat="true" ht="15" hidden="false" customHeight="false" outlineLevel="0" collapsed="false">
      <c r="A568" s="45" t="s">
        <v>1558</v>
      </c>
      <c r="B568" s="50" t="s">
        <v>1559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2" customFormat="true" ht="15.75" hidden="false" customHeight="true" outlineLevel="0" collapsed="false">
      <c r="A569" s="45" t="s">
        <v>297</v>
      </c>
      <c r="B569" s="59" t="s">
        <v>298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299</v>
      </c>
      <c r="H569" s="53"/>
      <c r="I569" s="45"/>
      <c r="J569" s="60" t="s">
        <v>300</v>
      </c>
    </row>
    <row r="570" s="82" customFormat="true" ht="15.75" hidden="false" customHeight="true" outlineLevel="0" collapsed="false">
      <c r="A570" s="45" t="s">
        <v>1106</v>
      </c>
      <c r="B570" s="50" t="s">
        <v>1107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1" t="s">
        <v>1511</v>
      </c>
      <c r="K570" s="50" t="s">
        <v>1560</v>
      </c>
    </row>
    <row r="571" s="82" customFormat="true" ht="15.75" hidden="false" customHeight="true" outlineLevel="0" collapsed="false">
      <c r="A571" s="45" t="s">
        <v>1561</v>
      </c>
      <c r="B571" s="50" t="s">
        <v>1562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</row>
    <row r="572" s="82" customFormat="true" ht="15.75" hidden="false" customHeight="true" outlineLevel="0" collapsed="false">
      <c r="A572" s="45" t="s">
        <v>1563</v>
      </c>
      <c r="B572" s="50" t="s">
        <v>1564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70</v>
      </c>
      <c r="H572" s="53"/>
      <c r="J572" s="60" t="s">
        <v>1565</v>
      </c>
    </row>
    <row r="573" s="82" customFormat="true" ht="15.75" hidden="false" customHeight="true" outlineLevel="0" collapsed="false">
      <c r="A573" s="50" t="s">
        <v>242</v>
      </c>
      <c r="B573" s="50" t="s">
        <v>242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1566</v>
      </c>
      <c r="H573" s="5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2" customFormat="true" ht="15.75" hidden="false" customHeight="true" outlineLevel="0" collapsed="false">
      <c r="A574" s="45" t="s">
        <v>1567</v>
      </c>
      <c r="B574" s="50" t="s">
        <v>1568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1473</v>
      </c>
      <c r="G574" s="51" t="s">
        <v>58</v>
      </c>
      <c r="H574" s="51" t="s">
        <v>7</v>
      </c>
    </row>
    <row r="575" s="82" customFormat="true" ht="15.75" hidden="false" customHeight="true" outlineLevel="0" collapsed="false">
      <c r="A575" s="45" t="s">
        <v>1569</v>
      </c>
      <c r="B575" s="50" t="s">
        <v>1570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J575" s="83" t="s">
        <v>1571</v>
      </c>
    </row>
    <row r="576" s="82" customFormat="true" ht="15.75" hidden="false" customHeight="true" outlineLevel="0" collapsed="false">
      <c r="A576" s="50" t="s">
        <v>1572</v>
      </c>
      <c r="B576" s="50" t="s">
        <v>1573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1409</v>
      </c>
      <c r="G576" s="53"/>
      <c r="H576" s="53"/>
    </row>
    <row r="577" s="82" customFormat="true" ht="15.75" hidden="false" customHeight="true" outlineLevel="0" collapsed="false">
      <c r="A577" s="50" t="s">
        <v>1209</v>
      </c>
      <c r="B577" s="50" t="s">
        <v>1210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45"/>
      <c r="J577" s="83" t="s">
        <v>1574</v>
      </c>
      <c r="K577" s="50" t="s">
        <v>1575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2" customFormat="true" ht="15.75" hidden="false" customHeight="true" outlineLevel="0" collapsed="false">
      <c r="A578" s="82" t="s">
        <v>1576</v>
      </c>
      <c r="B578" s="82" t="s">
        <v>1576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219</v>
      </c>
      <c r="H578" s="53"/>
    </row>
    <row r="579" s="82" customFormat="true" ht="15.75" hidden="false" customHeight="true" outlineLevel="0" collapsed="false">
      <c r="A579" s="82" t="s">
        <v>1577</v>
      </c>
      <c r="B579" s="82" t="s">
        <v>1578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</row>
    <row r="580" s="82" customFormat="true" ht="15.75" hidden="false" customHeight="true" outlineLevel="0" collapsed="false">
      <c r="A580" s="45" t="s">
        <v>1579</v>
      </c>
      <c r="B580" s="50" t="s">
        <v>1580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1473</v>
      </c>
      <c r="G580" s="51" t="s">
        <v>58</v>
      </c>
      <c r="H580" s="53"/>
    </row>
    <row r="581" s="82" customFormat="true" ht="15.75" hidden="false" customHeight="true" outlineLevel="0" collapsed="false">
      <c r="A581" s="45" t="s">
        <v>1368</v>
      </c>
      <c r="B581" s="50" t="s">
        <v>1369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2" customFormat="true" ht="15.75" hidden="false" customHeight="true" outlineLevel="0" collapsed="false">
      <c r="A582" s="82" t="s">
        <v>1581</v>
      </c>
      <c r="B582" s="82" t="s">
        <v>1582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3"/>
      <c r="H582" s="51" t="s">
        <v>2</v>
      </c>
    </row>
    <row r="583" s="82" customFormat="true" ht="15.75" hidden="false" customHeight="true" outlineLevel="0" collapsed="false">
      <c r="A583" s="64" t="s">
        <v>1227</v>
      </c>
      <c r="B583" s="50" t="s">
        <v>981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1091</v>
      </c>
      <c r="G583" s="51" t="s">
        <v>1583</v>
      </c>
      <c r="H583" s="53"/>
      <c r="I583" s="45"/>
      <c r="J583" s="60" t="s">
        <v>1228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2" customFormat="true" ht="15.75" hidden="false" customHeight="true" outlineLevel="0" collapsed="false">
      <c r="A584" s="50" t="s">
        <v>443</v>
      </c>
      <c r="B584" s="46" t="s">
        <v>444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3"/>
    </row>
    <row r="585" s="84" customFormat="true" ht="15.75" hidden="false" customHeight="true" outlineLevel="0" collapsed="false">
      <c r="A585" s="84" t="s">
        <v>1584</v>
      </c>
      <c r="B585" s="82" t="s">
        <v>1585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1586</v>
      </c>
      <c r="G585" s="51" t="s">
        <v>1587</v>
      </c>
      <c r="H585" s="51" t="s">
        <v>26</v>
      </c>
    </row>
    <row r="586" s="84" customFormat="true" ht="15.75" hidden="false" customHeight="true" outlineLevel="0" collapsed="false">
      <c r="A586" s="50" t="s">
        <v>1146</v>
      </c>
      <c r="B586" s="50" t="s">
        <v>1147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45"/>
      <c r="J586" s="83" t="s">
        <v>1588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4" customFormat="true" ht="15.75" hidden="false" customHeight="true" outlineLevel="0" collapsed="false">
      <c r="A587" s="50" t="s">
        <v>1589</v>
      </c>
      <c r="B587" s="50" t="s">
        <v>1590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1415</v>
      </c>
      <c r="G587" s="53"/>
      <c r="H587" s="53"/>
      <c r="J587" s="83" t="s">
        <v>1591</v>
      </c>
    </row>
    <row r="588" s="84" customFormat="true" ht="15.75" hidden="false" customHeight="true" outlineLevel="0" collapsed="false">
      <c r="A588" s="84" t="s">
        <v>1592</v>
      </c>
      <c r="B588" s="82" t="s">
        <v>1593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5" t="s">
        <v>45</v>
      </c>
      <c r="H588" s="53"/>
      <c r="J588" s="83" t="s">
        <v>1594</v>
      </c>
    </row>
    <row r="589" s="84" customFormat="true" ht="15.75" hidden="false" customHeight="true" outlineLevel="0" collapsed="false">
      <c r="A589" s="45" t="s">
        <v>365</v>
      </c>
      <c r="B589" s="50" t="s">
        <v>366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299</v>
      </c>
      <c r="H589" s="53"/>
      <c r="J589" s="83" t="s">
        <v>367</v>
      </c>
    </row>
    <row r="590" s="84" customFormat="true" ht="15.75" hidden="false" customHeight="true" outlineLevel="0" collapsed="false">
      <c r="A590" s="50" t="s">
        <v>1471</v>
      </c>
      <c r="B590" s="50" t="s">
        <v>1472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3"/>
    </row>
    <row r="591" s="84" customFormat="true" ht="15.75" hidden="false" customHeight="true" outlineLevel="0" collapsed="false">
      <c r="A591" s="84" t="s">
        <v>1595</v>
      </c>
      <c r="B591" s="81" t="s">
        <v>1596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J591" s="83" t="s">
        <v>1597</v>
      </c>
    </row>
    <row r="592" s="84" customFormat="true" ht="15.75" hidden="false" customHeight="true" outlineLevel="0" collapsed="false">
      <c r="A592" s="45" t="s">
        <v>1426</v>
      </c>
      <c r="B592" s="50" t="s">
        <v>1427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4" customFormat="true" ht="15.75" hidden="false" customHeight="true" outlineLevel="0" collapsed="false">
      <c r="A593" s="64" t="s">
        <v>1227</v>
      </c>
      <c r="B593" s="50" t="s">
        <v>981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1091</v>
      </c>
      <c r="G593" s="51" t="s">
        <v>1583</v>
      </c>
      <c r="H593" s="53"/>
      <c r="I593" s="45"/>
      <c r="J593" s="60" t="s">
        <v>1228</v>
      </c>
    </row>
    <row r="594" s="84" customFormat="true" ht="15.75" hidden="false" customHeight="true" outlineLevel="0" collapsed="false">
      <c r="A594" s="45" t="s">
        <v>1598</v>
      </c>
      <c r="B594" s="50" t="s">
        <v>1599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89" customFormat="true" ht="15.75" hidden="false" customHeight="true" outlineLevel="0" collapsed="false">
      <c r="A595" s="45" t="s">
        <v>1600</v>
      </c>
      <c r="B595" s="50" t="s">
        <v>1601</v>
      </c>
      <c r="C595" s="86" t="n">
        <v>44030</v>
      </c>
      <c r="D595" s="87" t="n">
        <v>44247</v>
      </c>
      <c r="E595" s="49" t="n">
        <f aca="false">D595-C595</f>
        <v>217</v>
      </c>
      <c r="F595" s="53" t="s">
        <v>1598</v>
      </c>
      <c r="G595" s="88" t="s">
        <v>70</v>
      </c>
      <c r="H595" s="88" t="s">
        <v>2</v>
      </c>
      <c r="K595" s="45" t="s">
        <v>1602</v>
      </c>
    </row>
    <row r="596" s="89" customFormat="true" ht="15.75" hidden="false" customHeight="true" outlineLevel="0" collapsed="false">
      <c r="A596" s="89" t="s">
        <v>1586</v>
      </c>
      <c r="B596" s="82" t="s">
        <v>1603</v>
      </c>
      <c r="C596" s="86" t="n">
        <v>44219</v>
      </c>
      <c r="D596" s="87" t="n">
        <v>44247</v>
      </c>
      <c r="E596" s="49" t="n">
        <f aca="false">D596-C596</f>
        <v>28</v>
      </c>
      <c r="F596" s="90" t="s">
        <v>1604</v>
      </c>
      <c r="G596" s="53"/>
      <c r="H596" s="88" t="s">
        <v>26</v>
      </c>
    </row>
    <row r="597" s="84" customFormat="true" ht="15.75" hidden="false" customHeight="true" outlineLevel="0" collapsed="false">
      <c r="A597" s="45" t="s">
        <v>428</v>
      </c>
      <c r="B597" s="50" t="s">
        <v>429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1182</v>
      </c>
      <c r="G597" s="53"/>
      <c r="H597" s="53"/>
      <c r="J597" s="60" t="s">
        <v>430</v>
      </c>
      <c r="K597" s="50" t="s">
        <v>431</v>
      </c>
    </row>
    <row r="598" s="84" customFormat="true" ht="15.75" hidden="false" customHeight="true" outlineLevel="0" collapsed="false">
      <c r="A598" s="45" t="s">
        <v>1605</v>
      </c>
      <c r="B598" s="50" t="s">
        <v>1606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1589</v>
      </c>
      <c r="G598" s="53"/>
      <c r="H598" s="53"/>
    </row>
    <row r="599" s="84" customFormat="true" ht="15.75" hidden="false" customHeight="true" outlineLevel="0" collapsed="false">
      <c r="A599" s="82" t="s">
        <v>1607</v>
      </c>
      <c r="B599" s="82" t="s">
        <v>1608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</row>
    <row r="600" s="84" customFormat="true" ht="15.75" hidden="false" customHeight="true" outlineLevel="0" collapsed="false">
      <c r="A600" s="50" t="s">
        <v>1609</v>
      </c>
      <c r="B600" s="50" t="s">
        <v>1610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3"/>
      <c r="J600" s="83" t="s">
        <v>1611</v>
      </c>
    </row>
    <row r="601" s="84" customFormat="true" ht="15.75" hidden="false" customHeight="true" outlineLevel="0" collapsed="false">
      <c r="A601" s="84" t="s">
        <v>1612</v>
      </c>
      <c r="B601" s="82" t="s">
        <v>1613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3"/>
      <c r="H601" s="53"/>
    </row>
    <row r="602" s="84" customFormat="true" ht="15.75" hidden="false" customHeight="true" outlineLevel="0" collapsed="false">
      <c r="A602" s="45" t="s">
        <v>1614</v>
      </c>
      <c r="B602" s="59" t="s">
        <v>1615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K602" s="59" t="s">
        <v>1616</v>
      </c>
    </row>
    <row r="603" s="84" customFormat="true" ht="15.75" hidden="false" customHeight="true" outlineLevel="0" collapsed="false">
      <c r="A603" s="50" t="s">
        <v>1617</v>
      </c>
      <c r="B603" s="50" t="s">
        <v>315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3"/>
      <c r="J603" s="60" t="s">
        <v>1618</v>
      </c>
    </row>
    <row r="604" s="84" customFormat="true" ht="15.75" hidden="false" customHeight="true" outlineLevel="0" collapsed="false">
      <c r="A604" s="82" t="s">
        <v>1619</v>
      </c>
      <c r="B604" s="82" t="s">
        <v>1619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349</v>
      </c>
      <c r="G604" s="53"/>
      <c r="H604" s="53"/>
    </row>
    <row r="605" s="84" customFormat="true" ht="15.75" hidden="false" customHeight="true" outlineLevel="0" collapsed="false">
      <c r="A605" s="82" t="s">
        <v>1620</v>
      </c>
      <c r="B605" s="82" t="s">
        <v>1621</v>
      </c>
      <c r="C605" s="47" t="n">
        <v>44244</v>
      </c>
      <c r="D605" s="48" t="n">
        <v>44268</v>
      </c>
      <c r="E605" s="49" t="n">
        <f aca="false">D605-C605</f>
        <v>24</v>
      </c>
      <c r="F605" s="55" t="s">
        <v>196</v>
      </c>
      <c r="G605" s="51" t="s">
        <v>16</v>
      </c>
      <c r="H605" s="53"/>
    </row>
    <row r="606" s="89" customFormat="true" ht="15.75" hidden="false" customHeight="true" outlineLevel="0" collapsed="false">
      <c r="A606" s="89" t="s">
        <v>1622</v>
      </c>
      <c r="B606" s="82" t="s">
        <v>1623</v>
      </c>
      <c r="C606" s="86" t="n">
        <v>44219</v>
      </c>
      <c r="D606" s="87" t="n">
        <v>44275</v>
      </c>
      <c r="E606" s="49" t="n">
        <f aca="false">D606-C606</f>
        <v>56</v>
      </c>
      <c r="F606" s="52" t="s">
        <v>0</v>
      </c>
      <c r="G606" s="53"/>
      <c r="H606" s="88" t="s">
        <v>7</v>
      </c>
    </row>
    <row r="607" s="89" customFormat="true" ht="15.75" hidden="false" customHeight="true" outlineLevel="0" collapsed="false">
      <c r="A607" s="84" t="s">
        <v>1624</v>
      </c>
      <c r="B607" s="82" t="s">
        <v>1625</v>
      </c>
      <c r="C607" s="86" t="n">
        <v>44159</v>
      </c>
      <c r="D607" s="87" t="n">
        <v>44275</v>
      </c>
      <c r="E607" s="49" t="n">
        <f aca="false">D607-C607</f>
        <v>116</v>
      </c>
      <c r="F607" s="52" t="s">
        <v>0</v>
      </c>
      <c r="G607" s="53"/>
      <c r="H607" s="53"/>
      <c r="J607" s="83" t="s">
        <v>1626</v>
      </c>
    </row>
    <row r="608" s="84" customFormat="true" ht="15.75" hidden="false" customHeight="true" outlineLevel="0" collapsed="false">
      <c r="A608" s="82" t="s">
        <v>1627</v>
      </c>
      <c r="B608" s="82" t="s">
        <v>1628</v>
      </c>
      <c r="C608" s="47" t="n">
        <v>44238</v>
      </c>
      <c r="D608" s="48" t="n">
        <v>44275</v>
      </c>
      <c r="E608" s="49" t="n">
        <f aca="false">D608-C608</f>
        <v>37</v>
      </c>
      <c r="F608" s="53" t="s">
        <v>154</v>
      </c>
      <c r="G608" s="53"/>
      <c r="H608" s="53"/>
    </row>
    <row r="609" s="84" customFormat="true" ht="15.75" hidden="false" customHeight="true" outlineLevel="0" collapsed="false">
      <c r="A609" s="82" t="s">
        <v>1629</v>
      </c>
      <c r="B609" s="81" t="s">
        <v>1630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349</v>
      </c>
      <c r="G609" s="53"/>
      <c r="H609" s="53"/>
    </row>
    <row r="610" s="84" customFormat="true" ht="15.75" hidden="false" customHeight="true" outlineLevel="0" collapsed="false">
      <c r="A610" s="82" t="s">
        <v>1631</v>
      </c>
      <c r="B610" s="82" t="s">
        <v>1632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</row>
    <row r="611" s="84" customFormat="true" ht="15.75" hidden="false" customHeight="true" outlineLevel="0" collapsed="false">
      <c r="A611" s="45" t="s">
        <v>1633</v>
      </c>
      <c r="B611" s="50" t="s">
        <v>1634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K611" s="50" t="s">
        <v>1635</v>
      </c>
    </row>
    <row r="612" s="84" customFormat="true" ht="15.75" hidden="false" customHeight="true" outlineLevel="0" collapsed="false">
      <c r="A612" s="82" t="s">
        <v>1636</v>
      </c>
      <c r="B612" s="82" t="s">
        <v>1637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1579</v>
      </c>
      <c r="G612" s="51" t="s">
        <v>390</v>
      </c>
      <c r="H612" s="53"/>
    </row>
    <row r="613" s="84" customFormat="true" ht="15.75" hidden="false" customHeight="true" outlineLevel="0" collapsed="false">
      <c r="A613" s="84" t="s">
        <v>1592</v>
      </c>
      <c r="B613" s="82" t="s">
        <v>1593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5" t="s">
        <v>45</v>
      </c>
      <c r="H613" s="53"/>
      <c r="J613" s="83" t="s">
        <v>1594</v>
      </c>
    </row>
    <row r="614" s="84" customFormat="true" ht="15.75" hidden="false" customHeight="true" outlineLevel="0" collapsed="false">
      <c r="A614" s="45" t="s">
        <v>1638</v>
      </c>
      <c r="B614" s="50" t="s">
        <v>1639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68</v>
      </c>
      <c r="G614" s="53"/>
      <c r="H614" s="53"/>
      <c r="J614" s="83" t="s">
        <v>1640</v>
      </c>
    </row>
    <row r="615" s="84" customFormat="true" ht="15.75" hidden="false" customHeight="true" outlineLevel="0" collapsed="false">
      <c r="A615" s="50" t="s">
        <v>610</v>
      </c>
      <c r="B615" s="50" t="s">
        <v>611</v>
      </c>
      <c r="C615" s="47" t="n">
        <v>43836</v>
      </c>
      <c r="D615" s="47" t="n">
        <v>44288</v>
      </c>
      <c r="E615" s="54" t="n">
        <f aca="false">D615-C615</f>
        <v>452</v>
      </c>
      <c r="F615" s="52" t="s">
        <v>0</v>
      </c>
      <c r="G615" s="51" t="s">
        <v>16</v>
      </c>
      <c r="H615" s="53"/>
      <c r="J615" s="60" t="s">
        <v>1641</v>
      </c>
      <c r="K615" s="46" t="s">
        <v>613</v>
      </c>
    </row>
    <row r="616" s="84" customFormat="true" ht="15.75" hidden="false" customHeight="true" outlineLevel="0" collapsed="false">
      <c r="A616" s="84" t="s">
        <v>1642</v>
      </c>
      <c r="B616" s="82" t="s">
        <v>1643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349</v>
      </c>
      <c r="G616" s="53"/>
      <c r="H616" s="53"/>
    </row>
    <row r="617" s="84" customFormat="true" ht="15.75" hidden="false" customHeight="true" outlineLevel="0" collapsed="false">
      <c r="A617" s="45" t="s">
        <v>379</v>
      </c>
      <c r="B617" s="50" t="s">
        <v>380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45"/>
      <c r="J617" s="60" t="s">
        <v>381</v>
      </c>
      <c r="K617" s="50" t="s">
        <v>382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4" customFormat="true" ht="15.75" hidden="false" customHeight="true" outlineLevel="0" collapsed="false">
      <c r="A618" s="84" t="s">
        <v>1644</v>
      </c>
      <c r="B618" s="82" t="s">
        <v>1645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981</v>
      </c>
      <c r="G618" s="51" t="s">
        <v>1</v>
      </c>
      <c r="H618" s="51" t="s">
        <v>7</v>
      </c>
    </row>
    <row r="619" s="84" customFormat="true" ht="15.75" hidden="false" customHeight="true" outlineLevel="0" collapsed="false">
      <c r="A619" s="82" t="s">
        <v>1577</v>
      </c>
      <c r="B619" s="82" t="s">
        <v>1578</v>
      </c>
      <c r="C619" s="47" t="n">
        <v>44256</v>
      </c>
      <c r="D619" s="48" t="n">
        <v>44289</v>
      </c>
      <c r="E619" s="54" t="n">
        <f aca="false">D619-C619</f>
        <v>33</v>
      </c>
      <c r="F619" s="52" t="s">
        <v>0</v>
      </c>
      <c r="G619" s="51" t="s">
        <v>108</v>
      </c>
      <c r="H619" s="53"/>
      <c r="J619" s="83" t="s">
        <v>1646</v>
      </c>
    </row>
    <row r="620" s="84" customFormat="true" ht="15.75" hidden="false" customHeight="true" outlineLevel="0" collapsed="false">
      <c r="A620" s="82" t="s">
        <v>1647</v>
      </c>
      <c r="B620" s="82" t="s">
        <v>1648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436</v>
      </c>
      <c r="H620" s="51" t="s">
        <v>1649</v>
      </c>
    </row>
    <row r="621" s="84" customFormat="true" ht="15.75" hidden="false" customHeight="true" outlineLevel="0" collapsed="false">
      <c r="A621" s="84" t="s">
        <v>1650</v>
      </c>
      <c r="B621" s="82" t="s">
        <v>1651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254</v>
      </c>
      <c r="G621" s="53"/>
      <c r="H621" s="53"/>
    </row>
    <row r="622" s="84" customFormat="true" ht="15.75" hidden="false" customHeight="true" outlineLevel="0" collapsed="false">
      <c r="A622" s="82" t="s">
        <v>1652</v>
      </c>
      <c r="B622" s="82" t="s">
        <v>1653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3"/>
      <c r="H622" s="53"/>
      <c r="J622" s="83" t="s">
        <v>1654</v>
      </c>
    </row>
    <row r="623" s="84" customFormat="true" ht="15.75" hidden="false" customHeight="true" outlineLevel="0" collapsed="false">
      <c r="A623" s="84" t="s">
        <v>1655</v>
      </c>
      <c r="B623" s="82" t="s">
        <v>1656</v>
      </c>
      <c r="C623" s="47" t="n">
        <v>44197</v>
      </c>
      <c r="D623" s="48" t="n">
        <v>44293</v>
      </c>
      <c r="E623" s="49" t="n">
        <f aca="false">D623-C623</f>
        <v>96</v>
      </c>
      <c r="F623" s="55" t="s">
        <v>1657</v>
      </c>
      <c r="G623" s="53"/>
      <c r="H623" s="53"/>
    </row>
    <row r="624" s="84" customFormat="true" ht="15.75" hidden="false" customHeight="true" outlineLevel="0" collapsed="false">
      <c r="A624" s="82" t="s">
        <v>1658</v>
      </c>
      <c r="B624" s="82" t="s">
        <v>1658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390</v>
      </c>
      <c r="H624" s="53"/>
      <c r="J624" s="83" t="s">
        <v>1659</v>
      </c>
    </row>
    <row r="625" s="84" customFormat="true" ht="15.75" hidden="false" customHeight="true" outlineLevel="0" collapsed="false">
      <c r="A625" s="45" t="s">
        <v>1660</v>
      </c>
      <c r="B625" s="50" t="s">
        <v>1661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1579</v>
      </c>
      <c r="G625" s="51" t="s">
        <v>1</v>
      </c>
      <c r="H625" s="53"/>
      <c r="K625" s="50" t="s">
        <v>1662</v>
      </c>
    </row>
    <row r="626" s="84" customFormat="true" ht="15.75" hidden="false" customHeight="true" outlineLevel="0" collapsed="false">
      <c r="A626" s="45" t="s">
        <v>1481</v>
      </c>
      <c r="B626" s="50" t="s">
        <v>1482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503</v>
      </c>
      <c r="H626" s="53"/>
      <c r="I626" s="45"/>
      <c r="J626" s="60" t="s">
        <v>1483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4" customFormat="true" ht="15.75" hidden="false" customHeight="true" outlineLevel="0" collapsed="false">
      <c r="A627" s="50" t="s">
        <v>1663</v>
      </c>
      <c r="B627" s="50" t="s">
        <v>1664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1665</v>
      </c>
      <c r="H627" s="53"/>
      <c r="J627" s="60" t="s">
        <v>1666</v>
      </c>
      <c r="K627" s="50" t="s">
        <v>1667</v>
      </c>
    </row>
    <row r="628" s="89" customFormat="true" ht="15.75" hidden="false" customHeight="true" outlineLevel="0" collapsed="false">
      <c r="A628" s="50" t="s">
        <v>1464</v>
      </c>
      <c r="B628" s="50" t="s">
        <v>1465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J628" s="83" t="s">
        <v>1668</v>
      </c>
    </row>
    <row r="629" s="84" customFormat="true" ht="15.75" hidden="false" customHeight="true" outlineLevel="0" collapsed="false">
      <c r="A629" s="45" t="s">
        <v>1669</v>
      </c>
      <c r="B629" s="50" t="s">
        <v>1670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68</v>
      </c>
      <c r="G629" s="51" t="s">
        <v>436</v>
      </c>
      <c r="H629" s="51" t="s">
        <v>2</v>
      </c>
    </row>
    <row r="630" s="84" customFormat="true" ht="15.75" hidden="false" customHeight="true" outlineLevel="0" collapsed="false">
      <c r="A630" s="82" t="s">
        <v>1671</v>
      </c>
      <c r="B630" s="82" t="s">
        <v>1672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3"/>
    </row>
    <row r="631" s="84" customFormat="true" ht="15.75" hidden="false" customHeight="true" outlineLevel="0" collapsed="false">
      <c r="A631" s="50" t="s">
        <v>1673</v>
      </c>
      <c r="B631" s="50" t="s">
        <v>1673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3"/>
      <c r="H631" s="53"/>
      <c r="J631" s="60" t="s">
        <v>1674</v>
      </c>
    </row>
    <row r="632" s="84" customFormat="true" ht="15.75" hidden="false" customHeight="true" outlineLevel="0" collapsed="false">
      <c r="A632" s="82" t="s">
        <v>1675</v>
      </c>
      <c r="B632" s="82" t="s">
        <v>1676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3"/>
      <c r="H632" s="53"/>
    </row>
    <row r="633" s="84" customFormat="true" ht="15.75" hidden="false" customHeight="true" outlineLevel="0" collapsed="false">
      <c r="A633" s="91" t="s">
        <v>1677</v>
      </c>
      <c r="B633" s="82" t="s">
        <v>1678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</row>
    <row r="634" s="84" customFormat="true" ht="15.75" hidden="false" customHeight="true" outlineLevel="0" collapsed="false">
      <c r="A634" s="45" t="s">
        <v>1679</v>
      </c>
      <c r="B634" s="50" t="s">
        <v>1680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1681</v>
      </c>
      <c r="G634" s="53"/>
      <c r="H634" s="51" t="s">
        <v>1511</v>
      </c>
      <c r="J634" s="60" t="s">
        <v>1682</v>
      </c>
      <c r="K634" s="50" t="s">
        <v>1683</v>
      </c>
    </row>
    <row r="635" s="84" customFormat="true" ht="15.75" hidden="false" customHeight="true" outlineLevel="0" collapsed="false">
      <c r="A635" s="50" t="s">
        <v>359</v>
      </c>
      <c r="B635" s="50" t="s">
        <v>1684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J635" s="60" t="s">
        <v>1685</v>
      </c>
      <c r="K635" s="50" t="s">
        <v>1686</v>
      </c>
    </row>
    <row r="636" s="84" customFormat="true" ht="15.75" hidden="false" customHeight="true" outlineLevel="0" collapsed="false">
      <c r="A636" s="82" t="s">
        <v>1687</v>
      </c>
      <c r="B636" s="82" t="s">
        <v>1688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</row>
    <row r="637" s="84" customFormat="true" ht="15.75" hidden="false" customHeight="true" outlineLevel="0" collapsed="false">
      <c r="A637" s="72" t="s">
        <v>1689</v>
      </c>
      <c r="B637" s="50" t="s">
        <v>1690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J637" s="83"/>
    </row>
    <row r="638" s="84" customFormat="true" ht="15.75" hidden="false" customHeight="true" outlineLevel="0" collapsed="false">
      <c r="A638" s="84" t="s">
        <v>1691</v>
      </c>
      <c r="B638" s="82" t="s">
        <v>1692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</row>
    <row r="639" s="84" customFormat="true" ht="15.75" hidden="false" customHeight="true" outlineLevel="0" collapsed="false">
      <c r="A639" s="50" t="s">
        <v>349</v>
      </c>
      <c r="B639" s="50" t="s">
        <v>349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154</v>
      </c>
      <c r="G639" s="51" t="s">
        <v>432</v>
      </c>
      <c r="H639" s="53"/>
      <c r="K639" s="45" t="s">
        <v>433</v>
      </c>
    </row>
    <row r="640" s="84" customFormat="true" ht="15.75" hidden="false" customHeight="true" outlineLevel="0" collapsed="false">
      <c r="A640" s="45" t="s">
        <v>1247</v>
      </c>
      <c r="B640" s="50" t="s">
        <v>1248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</row>
    <row r="641" s="84" customFormat="true" ht="15.75" hidden="false" customHeight="true" outlineLevel="0" collapsed="false">
      <c r="A641" s="45" t="s">
        <v>1398</v>
      </c>
      <c r="B641" s="50" t="s">
        <v>1399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3"/>
      <c r="I641" s="45"/>
      <c r="J641" s="60" t="s">
        <v>1400</v>
      </c>
      <c r="K641" s="50" t="s">
        <v>1693</v>
      </c>
    </row>
    <row r="642" s="84" customFormat="true" ht="15.75" hidden="false" customHeight="true" outlineLevel="0" collapsed="false">
      <c r="A642" s="84" t="s">
        <v>445</v>
      </c>
      <c r="B642" s="82" t="s">
        <v>446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127</v>
      </c>
      <c r="G642" s="53"/>
      <c r="H642" s="53"/>
    </row>
    <row r="643" s="84" customFormat="true" ht="15.75" hidden="false" customHeight="true" outlineLevel="0" collapsed="false">
      <c r="A643" s="45" t="s">
        <v>1694</v>
      </c>
      <c r="B643" s="50" t="s">
        <v>1695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66</v>
      </c>
      <c r="G643" s="53"/>
      <c r="H643" s="53"/>
      <c r="I643" s="45"/>
      <c r="J643" s="45"/>
      <c r="K643" s="50" t="s">
        <v>1696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4" customFormat="true" ht="15.75" hidden="false" customHeight="true" outlineLevel="0" collapsed="false">
      <c r="A644" s="45" t="s">
        <v>1497</v>
      </c>
      <c r="B644" s="50" t="s">
        <v>1697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3"/>
      <c r="J644" s="60" t="s">
        <v>1698</v>
      </c>
    </row>
    <row r="645" s="84" customFormat="true" ht="15.75" hidden="false" customHeight="true" outlineLevel="0" collapsed="false">
      <c r="A645" s="84" t="s">
        <v>1699</v>
      </c>
      <c r="B645" s="82" t="s">
        <v>1700</v>
      </c>
      <c r="C645" s="86" t="n">
        <v>44307</v>
      </c>
      <c r="D645" s="87" t="n">
        <v>44335</v>
      </c>
      <c r="E645" s="49" t="n">
        <f aca="false">D645-C645</f>
        <v>28</v>
      </c>
      <c r="F645" s="52" t="s">
        <v>0</v>
      </c>
      <c r="G645" s="53"/>
      <c r="H645" s="53"/>
    </row>
    <row r="646" s="84" customFormat="true" ht="15.75" hidden="false" customHeight="true" outlineLevel="0" collapsed="false">
      <c r="A646" s="82" t="s">
        <v>1701</v>
      </c>
      <c r="B646" s="82" t="s">
        <v>1702</v>
      </c>
      <c r="C646" s="86" t="n">
        <v>44296</v>
      </c>
      <c r="D646" s="87" t="n">
        <v>44336</v>
      </c>
      <c r="E646" s="49" t="n">
        <f aca="false">D646-C646</f>
        <v>40</v>
      </c>
      <c r="F646" s="55" t="s">
        <v>68</v>
      </c>
      <c r="G646" s="53"/>
      <c r="H646" s="53"/>
    </row>
    <row r="647" s="84" customFormat="true" ht="15.75" hidden="false" customHeight="true" outlineLevel="0" collapsed="false">
      <c r="A647" s="45" t="s">
        <v>1703</v>
      </c>
      <c r="B647" s="50" t="s">
        <v>1704</v>
      </c>
      <c r="C647" s="86" t="n">
        <v>43867</v>
      </c>
      <c r="D647" s="87" t="n">
        <v>44338</v>
      </c>
      <c r="E647" s="49" t="n">
        <f aca="false">D647-C647</f>
        <v>471</v>
      </c>
      <c r="F647" s="52" t="s">
        <v>0</v>
      </c>
      <c r="G647" s="88" t="s">
        <v>299</v>
      </c>
      <c r="H647" s="53"/>
      <c r="J647" s="60" t="s">
        <v>1705</v>
      </c>
    </row>
    <row r="648" s="84" customFormat="true" ht="15.75" hidden="false" customHeight="true" outlineLevel="0" collapsed="false">
      <c r="A648" s="64" t="s">
        <v>888</v>
      </c>
      <c r="B648" s="59" t="s">
        <v>889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3"/>
      <c r="I648" s="45"/>
      <c r="J648" s="45"/>
    </row>
    <row r="649" s="84" customFormat="true" ht="15.75" hidden="false" customHeight="true" outlineLevel="0" collapsed="false">
      <c r="A649" s="84" t="s">
        <v>1706</v>
      </c>
      <c r="B649" s="82" t="s">
        <v>1707</v>
      </c>
      <c r="C649" s="86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</row>
    <row r="650" s="84" customFormat="true" ht="15.75" hidden="false" customHeight="true" outlineLevel="0" collapsed="false">
      <c r="A650" s="82" t="s">
        <v>1708</v>
      </c>
      <c r="B650" s="82" t="s">
        <v>1709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3"/>
      <c r="H650" s="53"/>
      <c r="K650" s="89" t="s">
        <v>1710</v>
      </c>
    </row>
    <row r="651" s="84" customFormat="true" ht="15.75" hidden="false" customHeight="true" outlineLevel="0" collapsed="false">
      <c r="A651" s="84" t="s">
        <v>1711</v>
      </c>
      <c r="B651" s="82" t="s">
        <v>1712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J651" s="83" t="s">
        <v>1713</v>
      </c>
    </row>
    <row r="652" s="84" customFormat="true" ht="15.75" hidden="false" customHeight="true" outlineLevel="0" collapsed="false">
      <c r="A652" s="84" t="s">
        <v>1714</v>
      </c>
      <c r="B652" s="82" t="s">
        <v>1715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3"/>
      <c r="J652" s="83" t="s">
        <v>1716</v>
      </c>
    </row>
    <row r="653" s="84" customFormat="true" ht="15.75" hidden="false" customHeight="true" outlineLevel="0" collapsed="false">
      <c r="A653" s="45" t="s">
        <v>1717</v>
      </c>
      <c r="B653" s="81" t="s">
        <v>1718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103</v>
      </c>
      <c r="G653" s="53"/>
      <c r="H653" s="53"/>
    </row>
    <row r="654" s="84" customFormat="true" ht="15.75" hidden="false" customHeight="true" outlineLevel="0" collapsed="false">
      <c r="A654" s="84" t="s">
        <v>1719</v>
      </c>
      <c r="B654" s="82" t="s">
        <v>1720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68</v>
      </c>
      <c r="G654" s="53"/>
      <c r="H654" s="53"/>
    </row>
    <row r="655" s="84" customFormat="true" ht="15.75" hidden="false" customHeight="true" outlineLevel="0" collapsed="false">
      <c r="A655" s="82" t="s">
        <v>1721</v>
      </c>
      <c r="B655" s="82" t="s">
        <v>1722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3"/>
      <c r="H655" s="53"/>
      <c r="K655" s="82" t="s">
        <v>1723</v>
      </c>
    </row>
    <row r="656" s="84" customFormat="true" ht="15.75" hidden="false" customHeight="true" outlineLevel="0" collapsed="false">
      <c r="A656" s="82" t="s">
        <v>1724</v>
      </c>
      <c r="B656" s="82" t="s">
        <v>1725</v>
      </c>
      <c r="C656" s="86" t="n">
        <v>44269</v>
      </c>
      <c r="D656" s="87" t="n">
        <v>44346</v>
      </c>
      <c r="E656" s="49" t="n">
        <f aca="false">D656-C656</f>
        <v>77</v>
      </c>
      <c r="F656" s="53" t="s">
        <v>1726</v>
      </c>
      <c r="G656" s="53"/>
      <c r="H656" s="53"/>
    </row>
    <row r="657" s="84" customFormat="true" ht="15.75" hidden="false" customHeight="true" outlineLevel="0" collapsed="false">
      <c r="A657" s="84" t="s">
        <v>1727</v>
      </c>
      <c r="B657" s="82" t="s">
        <v>1728</v>
      </c>
      <c r="C657" s="86" t="n">
        <v>44326</v>
      </c>
      <c r="D657" s="87" t="n">
        <v>44347</v>
      </c>
      <c r="E657" s="49" t="n">
        <f aca="false">D657-C657</f>
        <v>21</v>
      </c>
      <c r="F657" s="55" t="s">
        <v>68</v>
      </c>
      <c r="G657" s="53"/>
      <c r="H657" s="53"/>
    </row>
    <row r="658" s="84" customFormat="true" ht="15.75" hidden="false" customHeight="true" outlineLevel="0" collapsed="false">
      <c r="A658" s="91" t="s">
        <v>1729</v>
      </c>
      <c r="B658" s="82" t="s">
        <v>1730</v>
      </c>
      <c r="C658" s="86" t="n">
        <v>44321</v>
      </c>
      <c r="D658" s="87" t="n">
        <v>44348</v>
      </c>
      <c r="E658" s="49" t="n">
        <f aca="false">D658-C658</f>
        <v>27</v>
      </c>
      <c r="F658" s="52" t="s">
        <v>0</v>
      </c>
      <c r="G658" s="53"/>
      <c r="H658" s="53"/>
    </row>
    <row r="659" s="84" customFormat="true" ht="15.75" hidden="false" customHeight="true" outlineLevel="0" collapsed="false">
      <c r="A659" s="45" t="s">
        <v>1418</v>
      </c>
      <c r="B659" s="50" t="s">
        <v>1419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4" customFormat="true" ht="15.75" hidden="false" customHeight="true" outlineLevel="0" collapsed="false">
      <c r="A660" s="45" t="s">
        <v>1182</v>
      </c>
      <c r="B660" s="50" t="s">
        <v>1348</v>
      </c>
      <c r="C660" s="86" t="n">
        <v>44059</v>
      </c>
      <c r="D660" s="87" t="n">
        <v>44353</v>
      </c>
      <c r="E660" s="49" t="n">
        <f aca="false">D660-C660</f>
        <v>294</v>
      </c>
      <c r="F660" s="52" t="s">
        <v>0</v>
      </c>
      <c r="G660" s="53"/>
      <c r="H660" s="53"/>
      <c r="J660" s="83" t="s">
        <v>1349</v>
      </c>
    </row>
    <row r="661" s="84" customFormat="true" ht="15.75" hidden="false" customHeight="true" outlineLevel="0" collapsed="false">
      <c r="A661" s="91" t="s">
        <v>1731</v>
      </c>
      <c r="B661" s="82" t="s">
        <v>1732</v>
      </c>
      <c r="C661" s="86" t="n">
        <v>44325</v>
      </c>
      <c r="D661" s="87" t="n">
        <v>44354</v>
      </c>
      <c r="E661" s="49" t="n">
        <f aca="false">D661-C661</f>
        <v>29</v>
      </c>
      <c r="F661" s="52" t="s">
        <v>0</v>
      </c>
      <c r="G661" s="53"/>
      <c r="H661" s="53"/>
    </row>
    <row r="662" s="84" customFormat="true" ht="15.75" hidden="false" customHeight="true" outlineLevel="0" collapsed="false">
      <c r="A662" s="82" t="s">
        <v>1733</v>
      </c>
      <c r="B662" s="82" t="s">
        <v>1734</v>
      </c>
      <c r="C662" s="86" t="n">
        <v>44285</v>
      </c>
      <c r="D662" s="87" t="n">
        <v>44359</v>
      </c>
      <c r="E662" s="49" t="n">
        <f aca="false">D662-C662</f>
        <v>74</v>
      </c>
      <c r="F662" s="52" t="s">
        <v>0</v>
      </c>
      <c r="G662" s="88" t="s">
        <v>1</v>
      </c>
      <c r="H662" s="88" t="s">
        <v>148</v>
      </c>
      <c r="K662" s="89" t="s">
        <v>1735</v>
      </c>
    </row>
    <row r="663" s="84" customFormat="true" ht="15.75" hidden="false" customHeight="true" outlineLevel="0" collapsed="false">
      <c r="A663" s="89" t="s">
        <v>692</v>
      </c>
      <c r="B663" s="89" t="s">
        <v>1736</v>
      </c>
      <c r="C663" s="86" t="n">
        <v>44340</v>
      </c>
      <c r="D663" s="87" t="n">
        <v>44360</v>
      </c>
      <c r="E663" s="49" t="n">
        <f aca="false">D663-C663</f>
        <v>20</v>
      </c>
      <c r="F663" s="52" t="s">
        <v>0</v>
      </c>
      <c r="G663" s="53"/>
      <c r="H663" s="53"/>
    </row>
    <row r="664" s="84" customFormat="true" ht="15.75" hidden="false" customHeight="true" outlineLevel="0" collapsed="false">
      <c r="A664" s="45" t="s">
        <v>1438</v>
      </c>
      <c r="B664" s="50" t="s">
        <v>1737</v>
      </c>
      <c r="C664" s="47" t="n">
        <v>44324</v>
      </c>
      <c r="D664" s="87" t="n">
        <v>44360</v>
      </c>
      <c r="E664" s="49" t="n">
        <f aca="false">D664-C664</f>
        <v>36</v>
      </c>
      <c r="F664" s="52" t="s">
        <v>0</v>
      </c>
      <c r="G664" s="51" t="s">
        <v>299</v>
      </c>
      <c r="H664" s="53"/>
      <c r="I664" s="45"/>
      <c r="J664" s="45"/>
      <c r="K664" s="50" t="s">
        <v>1738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4" customFormat="true" ht="15" hidden="false" customHeight="false" outlineLevel="0" collapsed="false">
      <c r="A665" s="45" t="s">
        <v>1739</v>
      </c>
      <c r="B665" s="92" t="s">
        <v>1740</v>
      </c>
      <c r="C665" s="86" t="n">
        <v>43626</v>
      </c>
      <c r="D665" s="87" t="n">
        <v>44360</v>
      </c>
      <c r="E665" s="49" t="n">
        <f aca="false">D665-C665</f>
        <v>734</v>
      </c>
      <c r="F665" s="90" t="s">
        <v>66</v>
      </c>
      <c r="G665" s="88" t="s">
        <v>45</v>
      </c>
      <c r="H665" s="88" t="s">
        <v>121</v>
      </c>
      <c r="I665" s="93"/>
      <c r="J665" s="94" t="s">
        <v>1741</v>
      </c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="84" customFormat="true" ht="15.75" hidden="false" customHeight="true" outlineLevel="0" collapsed="false">
      <c r="A666" s="89" t="s">
        <v>1742</v>
      </c>
      <c r="B666" s="89" t="s">
        <v>1743</v>
      </c>
      <c r="C666" s="86" t="n">
        <v>44345</v>
      </c>
      <c r="D666" s="87" t="n">
        <v>44362</v>
      </c>
      <c r="E666" s="49" t="n">
        <f aca="false">D666-C666</f>
        <v>17</v>
      </c>
      <c r="F666" s="90" t="s">
        <v>692</v>
      </c>
      <c r="G666" s="53"/>
      <c r="H666" s="53"/>
    </row>
    <row r="667" s="84" customFormat="true" ht="15.75" hidden="false" customHeight="true" outlineLevel="0" collapsed="false">
      <c r="A667" s="50" t="s">
        <v>1141</v>
      </c>
      <c r="B667" s="50" t="s">
        <v>1142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70</v>
      </c>
      <c r="H667" s="53"/>
      <c r="I667" s="45"/>
      <c r="J667" s="60" t="s">
        <v>1143</v>
      </c>
      <c r="K667" s="50" t="s">
        <v>1744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4" customFormat="true" ht="15.75" hidden="false" customHeight="true" outlineLevel="0" collapsed="false">
      <c r="A668" s="45" t="s">
        <v>657</v>
      </c>
      <c r="B668" s="46" t="s">
        <v>658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3"/>
      <c r="H668" s="53"/>
    </row>
    <row r="669" s="84" customFormat="true" ht="15.75" hidden="false" customHeight="true" outlineLevel="0" collapsed="false">
      <c r="A669" s="50" t="s">
        <v>471</v>
      </c>
      <c r="B669" s="50" t="s">
        <v>472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3"/>
      <c r="H669" s="53"/>
      <c r="I669" s="45"/>
      <c r="J669" s="60" t="s">
        <v>473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4" customFormat="true" ht="15.75" hidden="false" customHeight="true" outlineLevel="0" collapsed="false">
      <c r="A670" s="82" t="s">
        <v>1745</v>
      </c>
      <c r="B670" s="82" t="s">
        <v>1746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3"/>
      <c r="H670" s="53"/>
    </row>
    <row r="671" s="84" customFormat="true" ht="15.75" hidden="false" customHeight="true" outlineLevel="0" collapsed="false">
      <c r="A671" s="91" t="s">
        <v>1747</v>
      </c>
      <c r="B671" s="82" t="s">
        <v>1748</v>
      </c>
      <c r="C671" s="47" t="n">
        <v>44316</v>
      </c>
      <c r="D671" s="47" t="n">
        <v>44366</v>
      </c>
      <c r="E671" s="49" t="n">
        <f aca="false">D671-C671</f>
        <v>50</v>
      </c>
      <c r="F671" s="55" t="s">
        <v>154</v>
      </c>
      <c r="G671" s="53"/>
      <c r="H671" s="53"/>
    </row>
    <row r="672" s="84" customFormat="true" ht="15.75" hidden="false" customHeight="true" outlineLevel="0" collapsed="false">
      <c r="A672" s="84" t="s">
        <v>1749</v>
      </c>
      <c r="B672" s="89" t="s">
        <v>1750</v>
      </c>
      <c r="C672" s="47" t="n">
        <v>44358</v>
      </c>
      <c r="D672" s="47" t="n">
        <v>44366</v>
      </c>
      <c r="E672" s="49" t="n">
        <f aca="false">D672-C672</f>
        <v>8</v>
      </c>
      <c r="F672" s="90" t="s">
        <v>83</v>
      </c>
      <c r="G672" s="53"/>
      <c r="H672" s="53"/>
    </row>
    <row r="673" s="84" customFormat="true" ht="15.75" hidden="false" customHeight="true" outlineLevel="0" collapsed="false">
      <c r="A673" s="82" t="s">
        <v>1751</v>
      </c>
      <c r="B673" s="82" t="s">
        <v>1752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3"/>
      <c r="H673" s="53"/>
    </row>
    <row r="674" s="84" customFormat="true" ht="15.75" hidden="false" customHeight="true" outlineLevel="0" collapsed="false">
      <c r="A674" s="84" t="s">
        <v>1753</v>
      </c>
      <c r="B674" s="89" t="s">
        <v>1754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3"/>
      <c r="H674" s="53"/>
    </row>
    <row r="675" s="84" customFormat="true" ht="15.75" hidden="false" customHeight="true" outlineLevel="0" collapsed="false">
      <c r="A675" s="89" t="s">
        <v>1755</v>
      </c>
      <c r="B675" s="89" t="s">
        <v>1756</v>
      </c>
      <c r="C675" s="47" t="n">
        <v>44352</v>
      </c>
      <c r="D675" s="87" t="n">
        <v>44369</v>
      </c>
      <c r="E675" s="49" t="n">
        <f aca="false">D675-C675</f>
        <v>17</v>
      </c>
      <c r="F675" s="52" t="s">
        <v>0</v>
      </c>
      <c r="G675" s="53"/>
      <c r="H675" s="53"/>
    </row>
    <row r="676" s="84" customFormat="true" ht="15.75" hidden="false" customHeight="true" outlineLevel="0" collapsed="false">
      <c r="A676" s="84" t="s">
        <v>1757</v>
      </c>
      <c r="B676" s="82" t="s">
        <v>1758</v>
      </c>
      <c r="C676" s="86" t="n">
        <v>44216</v>
      </c>
      <c r="D676" s="87" t="n">
        <v>44372</v>
      </c>
      <c r="E676" s="49" t="n">
        <f aca="false">D676-C676</f>
        <v>156</v>
      </c>
      <c r="F676" s="52" t="s">
        <v>0</v>
      </c>
      <c r="G676" s="53"/>
      <c r="H676" s="88" t="s">
        <v>1759</v>
      </c>
      <c r="J676" s="83" t="s">
        <v>1760</v>
      </c>
    </row>
    <row r="677" s="84" customFormat="true" ht="15.75" hidden="false" customHeight="true" outlineLevel="0" collapsed="false">
      <c r="A677" s="84" t="s">
        <v>1761</v>
      </c>
      <c r="B677" s="89" t="s">
        <v>1762</v>
      </c>
      <c r="C677" s="86" t="n">
        <v>44351</v>
      </c>
      <c r="D677" s="87" t="n">
        <v>44373</v>
      </c>
      <c r="E677" s="49" t="n">
        <f aca="false">D677-C677</f>
        <v>22</v>
      </c>
      <c r="F677" s="52" t="s">
        <v>0</v>
      </c>
      <c r="G677" s="53"/>
      <c r="H677" s="53"/>
    </row>
    <row r="678" s="84" customFormat="true" ht="15.75" hidden="false" customHeight="true" outlineLevel="0" collapsed="false">
      <c r="A678" s="45" t="s">
        <v>1763</v>
      </c>
      <c r="B678" s="50" t="s">
        <v>1764</v>
      </c>
      <c r="C678" s="86" t="n">
        <v>44073</v>
      </c>
      <c r="D678" s="87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121</v>
      </c>
      <c r="J678" s="83" t="s">
        <v>1765</v>
      </c>
      <c r="K678" s="50" t="s">
        <v>1766</v>
      </c>
    </row>
    <row r="679" s="84" customFormat="true" ht="15.75" hidden="false" customHeight="true" outlineLevel="0" collapsed="false">
      <c r="A679" s="50" t="s">
        <v>1064</v>
      </c>
      <c r="B679" s="50" t="s">
        <v>1065</v>
      </c>
      <c r="C679" s="86" t="n">
        <v>43856</v>
      </c>
      <c r="D679" s="87" t="n">
        <v>44373</v>
      </c>
      <c r="E679" s="49" t="n">
        <f aca="false">D679-C679</f>
        <v>517</v>
      </c>
      <c r="F679" s="90" t="s">
        <v>0</v>
      </c>
      <c r="G679" s="88" t="s">
        <v>45</v>
      </c>
      <c r="H679" s="53"/>
      <c r="J679" s="60" t="s">
        <v>1767</v>
      </c>
    </row>
    <row r="680" s="84" customFormat="true" ht="15.75" hidden="false" customHeight="true" outlineLevel="0" collapsed="false">
      <c r="A680" s="89" t="s">
        <v>1768</v>
      </c>
      <c r="B680" s="89" t="s">
        <v>1769</v>
      </c>
      <c r="C680" s="86" t="n">
        <v>44359</v>
      </c>
      <c r="D680" s="87" t="n">
        <v>44374</v>
      </c>
      <c r="E680" s="49" t="n">
        <f aca="false">D680-C680</f>
        <v>15</v>
      </c>
      <c r="F680" s="52" t="s">
        <v>0</v>
      </c>
      <c r="G680" s="53"/>
      <c r="H680" s="53"/>
    </row>
    <row r="681" s="84" customFormat="true" ht="15.75" hidden="false" customHeight="true" outlineLevel="0" collapsed="false">
      <c r="A681" s="50" t="s">
        <v>1770</v>
      </c>
      <c r="B681" s="50" t="s">
        <v>1771</v>
      </c>
      <c r="C681" s="86" t="n">
        <v>43944</v>
      </c>
      <c r="D681" s="87" t="n">
        <v>44375</v>
      </c>
      <c r="E681" s="49" t="n">
        <f aca="false">D681-C681</f>
        <v>431</v>
      </c>
      <c r="F681" s="52" t="s">
        <v>0</v>
      </c>
      <c r="G681" s="88" t="s">
        <v>824</v>
      </c>
      <c r="H681" s="53"/>
      <c r="J681" s="83" t="s">
        <v>1772</v>
      </c>
    </row>
    <row r="682" s="84" customFormat="true" ht="15.75" hidden="false" customHeight="true" outlineLevel="0" collapsed="false">
      <c r="A682" s="84" t="s">
        <v>1773</v>
      </c>
      <c r="B682" s="89" t="s">
        <v>1774</v>
      </c>
      <c r="C682" s="86" t="n">
        <v>44370</v>
      </c>
      <c r="D682" s="87" t="n">
        <v>44380</v>
      </c>
      <c r="E682" s="49" t="n">
        <f aca="false">D682-C682</f>
        <v>10</v>
      </c>
      <c r="F682" s="53" t="s">
        <v>154</v>
      </c>
      <c r="G682" s="53"/>
      <c r="H682" s="53"/>
    </row>
    <row r="683" s="84" customFormat="true" ht="15.75" hidden="false" customHeight="true" outlineLevel="0" collapsed="false">
      <c r="A683" s="45" t="s">
        <v>1438</v>
      </c>
      <c r="B683" s="50" t="s">
        <v>1775</v>
      </c>
      <c r="C683" s="86" t="n">
        <v>44366</v>
      </c>
      <c r="D683" s="87" t="n">
        <v>44380</v>
      </c>
      <c r="E683" s="49" t="n">
        <f aca="false">D683-C683</f>
        <v>14</v>
      </c>
      <c r="F683" s="52" t="s">
        <v>0</v>
      </c>
      <c r="G683" s="88" t="s">
        <v>299</v>
      </c>
      <c r="H683" s="53"/>
      <c r="K683" s="89" t="s">
        <v>1738</v>
      </c>
    </row>
    <row r="684" s="84" customFormat="true" ht="15.75" hidden="false" customHeight="true" outlineLevel="0" collapsed="false">
      <c r="A684" s="84" t="s">
        <v>1776</v>
      </c>
      <c r="B684" s="82" t="s">
        <v>1777</v>
      </c>
      <c r="C684" s="86" t="n">
        <v>44317</v>
      </c>
      <c r="D684" s="87" t="n">
        <v>44380</v>
      </c>
      <c r="E684" s="49" t="n">
        <f aca="false">D684-C684</f>
        <v>63</v>
      </c>
      <c r="F684" s="52" t="s">
        <v>0</v>
      </c>
      <c r="G684" s="53"/>
      <c r="H684" s="53"/>
    </row>
    <row r="685" s="84" customFormat="true" ht="15.75" hidden="false" customHeight="true" outlineLevel="0" collapsed="false">
      <c r="A685" s="89" t="s">
        <v>1778</v>
      </c>
      <c r="B685" s="89" t="s">
        <v>1779</v>
      </c>
      <c r="C685" s="86" t="n">
        <v>44367</v>
      </c>
      <c r="D685" s="87" t="n">
        <v>44380</v>
      </c>
      <c r="E685" s="49" t="n">
        <f aca="false">D685-C685</f>
        <v>13</v>
      </c>
      <c r="F685" s="52" t="s">
        <v>0</v>
      </c>
      <c r="G685" s="53"/>
      <c r="H685" s="53"/>
    </row>
    <row r="686" s="84" customFormat="true" ht="15.75" hidden="false" customHeight="true" outlineLevel="0" collapsed="false">
      <c r="A686" s="72" t="s">
        <v>1780</v>
      </c>
      <c r="B686" s="93" t="s">
        <v>1780</v>
      </c>
      <c r="C686" s="86" t="n">
        <v>43804</v>
      </c>
      <c r="D686" s="86" t="n">
        <v>44381</v>
      </c>
      <c r="E686" s="49" t="n">
        <f aca="false">D686-C686</f>
        <v>577</v>
      </c>
      <c r="F686" s="90" t="s">
        <v>0</v>
      </c>
      <c r="G686" s="53"/>
      <c r="H686" s="88" t="s">
        <v>2</v>
      </c>
      <c r="I686" s="93"/>
      <c r="J686" s="60" t="s">
        <v>1781</v>
      </c>
      <c r="K686" s="93" t="s">
        <v>1782</v>
      </c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="84" customFormat="true" ht="15.75" hidden="false" customHeight="true" outlineLevel="0" collapsed="false">
      <c r="A687" s="89" t="s">
        <v>1783</v>
      </c>
      <c r="B687" s="89" t="s">
        <v>1783</v>
      </c>
      <c r="C687" s="86" t="n">
        <v>44360</v>
      </c>
      <c r="D687" s="86" t="n">
        <v>44381</v>
      </c>
      <c r="E687" s="49" t="n">
        <f aca="false">D687-C687</f>
        <v>21</v>
      </c>
      <c r="F687" s="53" t="s">
        <v>383</v>
      </c>
      <c r="G687" s="53"/>
      <c r="H687" s="53"/>
    </row>
    <row r="688" s="84" customFormat="true" ht="15.75" hidden="false" customHeight="true" outlineLevel="0" collapsed="false">
      <c r="A688" s="84" t="s">
        <v>1784</v>
      </c>
      <c r="B688" s="82" t="s">
        <v>1785</v>
      </c>
      <c r="C688" s="86" t="n">
        <v>44311</v>
      </c>
      <c r="D688" s="87" t="n">
        <v>44382</v>
      </c>
      <c r="E688" s="49" t="n">
        <f aca="false">D688-C688</f>
        <v>71</v>
      </c>
      <c r="F688" s="55" t="s">
        <v>68</v>
      </c>
      <c r="G688" s="53"/>
      <c r="H688" s="88" t="s">
        <v>7</v>
      </c>
    </row>
    <row r="689" s="84" customFormat="true" ht="15.75" hidden="false" customHeight="true" outlineLevel="0" collapsed="false">
      <c r="A689" s="82" t="s">
        <v>1786</v>
      </c>
      <c r="B689" s="82" t="s">
        <v>1787</v>
      </c>
      <c r="C689" s="86" t="n">
        <v>44258</v>
      </c>
      <c r="D689" s="87" t="n">
        <v>44386</v>
      </c>
      <c r="E689" s="49" t="n">
        <f aca="false">D689-C689</f>
        <v>128</v>
      </c>
      <c r="F689" s="52" t="s">
        <v>0</v>
      </c>
      <c r="G689" s="53"/>
      <c r="H689" s="53"/>
      <c r="J689" s="83" t="s">
        <v>1788</v>
      </c>
    </row>
    <row r="690" s="84" customFormat="true" ht="15.75" hidden="false" customHeight="true" outlineLevel="0" collapsed="false">
      <c r="A690" s="84" t="s">
        <v>1789</v>
      </c>
      <c r="B690" s="50" t="s">
        <v>1790</v>
      </c>
      <c r="C690" s="86" t="n">
        <v>44366</v>
      </c>
      <c r="D690" s="87" t="n">
        <v>44387</v>
      </c>
      <c r="E690" s="49" t="n">
        <f aca="false">D690-C690</f>
        <v>21</v>
      </c>
      <c r="F690" s="52" t="s">
        <v>0</v>
      </c>
      <c r="G690" s="88" t="s">
        <v>1791</v>
      </c>
      <c r="H690" s="53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1792</v>
      </c>
      <c r="D2" s="11" t="s">
        <v>1793</v>
      </c>
      <c r="E2" s="11" t="s">
        <v>1794</v>
      </c>
      <c r="F2" s="11" t="s">
        <v>1795</v>
      </c>
      <c r="G2" s="11" t="s">
        <v>1796</v>
      </c>
      <c r="H2" s="11" t="s">
        <v>1797</v>
      </c>
      <c r="I2" s="22" t="s">
        <v>1798</v>
      </c>
      <c r="J2" s="22" t="s">
        <v>1799</v>
      </c>
      <c r="K2" s="22" t="n">
        <v>2948</v>
      </c>
      <c r="L2" s="22" t="n">
        <v>3720</v>
      </c>
      <c r="M2" s="22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1800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2"/>
      <c r="J3" s="22"/>
      <c r="K3" s="22"/>
      <c r="L3" s="22"/>
      <c r="M3" s="2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927</v>
      </c>
      <c r="B5" s="5" t="s">
        <v>926</v>
      </c>
      <c r="C5" s="6" t="s">
        <v>1801</v>
      </c>
      <c r="D5" s="6" t="s">
        <v>1801</v>
      </c>
      <c r="E5" s="6" t="s">
        <v>1801</v>
      </c>
      <c r="F5" s="6" t="s">
        <v>1801</v>
      </c>
      <c r="G5" s="6" t="s">
        <v>1801</v>
      </c>
      <c r="H5" s="95" t="n">
        <v>294</v>
      </c>
      <c r="I5" s="96" t="n">
        <v>268</v>
      </c>
      <c r="J5" s="96" t="n">
        <v>566</v>
      </c>
      <c r="K5" s="96" t="n">
        <v>523</v>
      </c>
      <c r="L5" s="96" t="n">
        <v>735</v>
      </c>
      <c r="M5" s="96" t="n">
        <v>359</v>
      </c>
      <c r="N5" s="95" t="n">
        <v>145</v>
      </c>
      <c r="O5" s="97" t="s">
        <v>1802</v>
      </c>
      <c r="P5" s="3" t="s">
        <v>1802</v>
      </c>
      <c r="Q5" s="98" t="n">
        <v>0</v>
      </c>
      <c r="R5" s="3" t="s">
        <v>1802</v>
      </c>
      <c r="S5" s="98" t="n">
        <v>0</v>
      </c>
      <c r="T5" s="99" t="n">
        <v>1070</v>
      </c>
      <c r="U5" s="98" t="n">
        <f aca="false">(1-T5/2965)*80+10</f>
        <v>61.1298482293423</v>
      </c>
      <c r="V5" s="95" t="n">
        <v>56</v>
      </c>
      <c r="W5" s="100" t="n">
        <f aca="false">(1-V5/3425)*80+20</f>
        <v>98.6919708029197</v>
      </c>
      <c r="X5" s="1"/>
      <c r="Y5" s="98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1801</v>
      </c>
      <c r="D6" s="6" t="s">
        <v>1801</v>
      </c>
      <c r="E6" s="6" t="s">
        <v>1801</v>
      </c>
      <c r="F6" s="6" t="s">
        <v>1801</v>
      </c>
      <c r="G6" s="6" t="s">
        <v>1801</v>
      </c>
      <c r="H6" s="6" t="s">
        <v>1801</v>
      </c>
      <c r="I6" s="6" t="s">
        <v>1801</v>
      </c>
      <c r="J6" s="95" t="n">
        <v>41</v>
      </c>
      <c r="K6" s="95" t="n">
        <v>16</v>
      </c>
      <c r="L6" s="95" t="n">
        <v>26</v>
      </c>
      <c r="M6" s="95" t="n">
        <v>12</v>
      </c>
      <c r="N6" s="6" t="s">
        <v>485</v>
      </c>
      <c r="O6" s="95" t="n">
        <v>7</v>
      </c>
      <c r="P6" s="95" t="n">
        <v>46</v>
      </c>
      <c r="Q6" s="98" t="n">
        <f aca="false">(1-P6/3198)*80+20</f>
        <v>98.8492808005003</v>
      </c>
      <c r="R6" s="95" t="n">
        <v>3</v>
      </c>
      <c r="S6" s="98" t="n">
        <f aca="false">(1-R6/3055)*80+20</f>
        <v>99.9214402618658</v>
      </c>
      <c r="T6" s="95" t="n">
        <v>23</v>
      </c>
      <c r="U6" s="98" t="n">
        <f aca="false">(1-T6/2965)*80+20</f>
        <v>99.3794266441821</v>
      </c>
      <c r="V6" s="95" t="n">
        <v>59</v>
      </c>
      <c r="W6" s="100" t="n">
        <f aca="false">(1-V6/3425)*80+20</f>
        <v>98.621897810219</v>
      </c>
      <c r="X6" s="1"/>
      <c r="Y6" s="98" t="n">
        <f aca="false">(SUM(S6,U6,W6)-MIN(S6,U6,W6))/2</f>
        <v>99.650433453024</v>
      </c>
    </row>
    <row r="7" customFormat="false" ht="15" hidden="false" customHeight="false" outlineLevel="0" collapsed="false">
      <c r="A7" s="1" t="s">
        <v>642</v>
      </c>
      <c r="B7" s="1" t="s">
        <v>641</v>
      </c>
      <c r="C7" s="6" t="s">
        <v>1801</v>
      </c>
      <c r="D7" s="6" t="s">
        <v>1801</v>
      </c>
      <c r="E7" s="6" t="s">
        <v>1801</v>
      </c>
      <c r="F7" s="6" t="s">
        <v>1801</v>
      </c>
      <c r="G7" s="6" t="s">
        <v>1801</v>
      </c>
      <c r="H7" s="6" t="s">
        <v>1801</v>
      </c>
      <c r="I7" s="6" t="s">
        <v>1801</v>
      </c>
      <c r="J7" s="6" t="s">
        <v>1801</v>
      </c>
      <c r="K7" s="6" t="s">
        <v>1801</v>
      </c>
      <c r="L7" s="6" t="s">
        <v>1801</v>
      </c>
      <c r="M7" s="6" t="s">
        <v>1801</v>
      </c>
      <c r="N7" s="6" t="s">
        <v>1801</v>
      </c>
      <c r="O7" s="6" t="s">
        <v>1801</v>
      </c>
      <c r="P7" s="6" t="s">
        <v>1801</v>
      </c>
      <c r="Q7" s="98" t="n">
        <v>0</v>
      </c>
      <c r="R7" s="6" t="s">
        <v>1801</v>
      </c>
      <c r="S7" s="98" t="n">
        <v>0</v>
      </c>
      <c r="T7" s="99" t="n">
        <v>452</v>
      </c>
      <c r="U7" s="98" t="n">
        <f aca="false">(1-T7/2965)*80+10</f>
        <v>77.8043844856661</v>
      </c>
      <c r="V7" s="95" t="n">
        <v>73</v>
      </c>
      <c r="W7" s="100" t="n">
        <f aca="false">(1-V7/3425)*80+20</f>
        <v>98.2948905109489</v>
      </c>
      <c r="X7" s="1"/>
      <c r="Y7" s="98" t="n">
        <f aca="false">(SUM(S7,U7,W7)-MIN(S7,U7,W7))/2</f>
        <v>88.0496374983075</v>
      </c>
    </row>
    <row r="8" customFormat="false" ht="15" hidden="false" customHeight="false" outlineLevel="0" collapsed="false">
      <c r="A8" s="8" t="s">
        <v>637</v>
      </c>
      <c r="B8" s="8" t="s">
        <v>636</v>
      </c>
      <c r="C8" s="6" t="s">
        <v>1801</v>
      </c>
      <c r="D8" s="6" t="s">
        <v>1801</v>
      </c>
      <c r="E8" s="6" t="s">
        <v>1801</v>
      </c>
      <c r="F8" s="6" t="s">
        <v>1801</v>
      </c>
      <c r="G8" s="6" t="s">
        <v>1801</v>
      </c>
      <c r="H8" s="6" t="s">
        <v>1801</v>
      </c>
      <c r="I8" s="6" t="s">
        <v>1801</v>
      </c>
      <c r="J8" s="6" t="s">
        <v>1801</v>
      </c>
      <c r="K8" s="6" t="s">
        <v>1801</v>
      </c>
      <c r="L8" s="6" t="s">
        <v>1801</v>
      </c>
      <c r="M8" s="6" t="s">
        <v>1801</v>
      </c>
      <c r="N8" s="6" t="s">
        <v>1801</v>
      </c>
      <c r="O8" s="6" t="s">
        <v>1801</v>
      </c>
      <c r="P8" s="6" t="s">
        <v>1801</v>
      </c>
      <c r="Q8" s="98" t="n">
        <v>0</v>
      </c>
      <c r="R8" s="6" t="s">
        <v>1801</v>
      </c>
      <c r="S8" s="98" t="n">
        <v>0</v>
      </c>
      <c r="T8" s="96" t="n">
        <v>161</v>
      </c>
      <c r="U8" s="98" t="n">
        <f aca="false">(1-T8/2965)*80+15</f>
        <v>90.6559865092749</v>
      </c>
      <c r="V8" s="95" t="n">
        <v>84</v>
      </c>
      <c r="W8" s="100" t="n">
        <f aca="false">(1-V8/3425)*80+20</f>
        <v>98.0379562043796</v>
      </c>
      <c r="X8" s="1"/>
      <c r="Y8" s="98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633</v>
      </c>
      <c r="B9" s="5" t="s">
        <v>632</v>
      </c>
      <c r="C9" s="101" t="n">
        <v>1430</v>
      </c>
      <c r="D9" s="102" t="n">
        <v>1040</v>
      </c>
      <c r="E9" s="6" t="s">
        <v>485</v>
      </c>
      <c r="F9" s="96" t="n">
        <v>733</v>
      </c>
      <c r="G9" s="3" t="s">
        <v>485</v>
      </c>
      <c r="H9" s="99" t="n">
        <v>2151</v>
      </c>
      <c r="I9" s="3" t="s">
        <v>485</v>
      </c>
      <c r="J9" s="101" t="n">
        <v>2495</v>
      </c>
      <c r="K9" s="3" t="s">
        <v>485</v>
      </c>
      <c r="L9" s="6" t="s">
        <v>485</v>
      </c>
      <c r="M9" s="95" t="n">
        <v>151</v>
      </c>
      <c r="N9" s="96" t="n">
        <v>309</v>
      </c>
      <c r="O9" s="99" t="n">
        <v>933</v>
      </c>
      <c r="P9" s="3" t="s">
        <v>485</v>
      </c>
      <c r="Q9" s="98" t="n">
        <v>0</v>
      </c>
      <c r="R9" s="99" t="n">
        <v>671</v>
      </c>
      <c r="S9" s="98" t="n">
        <f aca="false">(1-R9/3055)*80+10</f>
        <v>72.4288052373159</v>
      </c>
      <c r="T9" s="99" t="n">
        <v>370</v>
      </c>
      <c r="U9" s="98" t="n">
        <f aca="false">(1-T9/2965)*80+10</f>
        <v>80.0168634064081</v>
      </c>
      <c r="V9" s="95" t="n">
        <v>196</v>
      </c>
      <c r="W9" s="100" t="n">
        <f aca="false">(1-V9/3425)*80+20</f>
        <v>95.421897810219</v>
      </c>
      <c r="X9" s="1"/>
      <c r="Y9" s="98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606</v>
      </c>
      <c r="B10" s="45" t="s">
        <v>605</v>
      </c>
      <c r="C10" s="103" t="n">
        <v>2393</v>
      </c>
      <c r="D10" s="104" t="n">
        <v>2905</v>
      </c>
      <c r="E10" s="104" t="n">
        <v>2176</v>
      </c>
      <c r="F10" s="52" t="s">
        <v>485</v>
      </c>
      <c r="G10" s="104" t="n">
        <v>1784</v>
      </c>
      <c r="H10" s="105" t="n">
        <v>1603</v>
      </c>
      <c r="I10" s="104" t="n">
        <v>2241</v>
      </c>
      <c r="J10" s="52" t="s">
        <v>485</v>
      </c>
      <c r="K10" s="104" t="n">
        <v>1621</v>
      </c>
      <c r="L10" s="105" t="n">
        <v>1543</v>
      </c>
      <c r="M10" s="106" t="n">
        <v>1066</v>
      </c>
      <c r="N10" s="104" t="n">
        <v>1563</v>
      </c>
      <c r="O10" s="49" t="s">
        <v>485</v>
      </c>
      <c r="P10" s="104" t="n">
        <v>1262</v>
      </c>
      <c r="Q10" s="107" t="n">
        <f aca="false">(1-P10/3198)*80+5</f>
        <v>53.4302689180738</v>
      </c>
      <c r="R10" s="54" t="s">
        <v>485</v>
      </c>
      <c r="S10" s="107" t="n">
        <v>0</v>
      </c>
      <c r="T10" s="105" t="n">
        <v>416</v>
      </c>
      <c r="U10" s="107" t="n">
        <f aca="false">(1-T10/2965)*80+10</f>
        <v>78.7757166947723</v>
      </c>
      <c r="V10" s="108" t="n">
        <v>198</v>
      </c>
      <c r="W10" s="109" t="n">
        <f aca="false">(1-V10/3425)*80+20</f>
        <v>95.3751824817518</v>
      </c>
      <c r="X10" s="45"/>
      <c r="Y10" s="107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1801</v>
      </c>
      <c r="D11" s="6" t="s">
        <v>1801</v>
      </c>
      <c r="E11" s="6" t="s">
        <v>1801</v>
      </c>
      <c r="F11" s="6" t="s">
        <v>1801</v>
      </c>
      <c r="G11" s="6" t="s">
        <v>1801</v>
      </c>
      <c r="H11" s="6" t="s">
        <v>1801</v>
      </c>
      <c r="I11" s="6" t="s">
        <v>1801</v>
      </c>
      <c r="J11" s="6" t="s">
        <v>1801</v>
      </c>
      <c r="K11" s="6" t="s">
        <v>1801</v>
      </c>
      <c r="L11" s="6" t="s">
        <v>1801</v>
      </c>
      <c r="M11" s="6" t="s">
        <v>1801</v>
      </c>
      <c r="N11" s="6" t="s">
        <v>1801</v>
      </c>
      <c r="O11" s="6" t="s">
        <v>1801</v>
      </c>
      <c r="P11" s="6" t="s">
        <v>1801</v>
      </c>
      <c r="Q11" s="98" t="n">
        <v>0</v>
      </c>
      <c r="R11" s="6" t="s">
        <v>1801</v>
      </c>
      <c r="S11" s="98" t="n">
        <v>0</v>
      </c>
      <c r="T11" s="101" t="n">
        <v>1737</v>
      </c>
      <c r="U11" s="98" t="n">
        <f aca="false">(1-T11/2965)*80+5</f>
        <v>38.1332209106239</v>
      </c>
      <c r="V11" s="95" t="n">
        <v>201</v>
      </c>
      <c r="W11" s="100" t="n">
        <f aca="false">(1-V11/3425)*80+20</f>
        <v>95.3051094890511</v>
      </c>
      <c r="X11" s="1"/>
      <c r="Y11" s="98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732</v>
      </c>
      <c r="B12" s="5" t="s">
        <v>731</v>
      </c>
      <c r="C12" s="6" t="s">
        <v>1801</v>
      </c>
      <c r="D12" s="6" t="s">
        <v>1801</v>
      </c>
      <c r="E12" s="6" t="s">
        <v>1801</v>
      </c>
      <c r="F12" s="6" t="s">
        <v>1801</v>
      </c>
      <c r="G12" s="6" t="s">
        <v>1801</v>
      </c>
      <c r="H12" s="6" t="s">
        <v>1801</v>
      </c>
      <c r="I12" s="6" t="s">
        <v>1801</v>
      </c>
      <c r="J12" s="6" t="s">
        <v>1801</v>
      </c>
      <c r="K12" s="6" t="s">
        <v>1801</v>
      </c>
      <c r="L12" s="6" t="s">
        <v>1801</v>
      </c>
      <c r="M12" s="6" t="s">
        <v>1801</v>
      </c>
      <c r="N12" s="96" t="n">
        <v>280</v>
      </c>
      <c r="O12" s="96" t="n">
        <v>308</v>
      </c>
      <c r="P12" s="96" t="n">
        <v>309</v>
      </c>
      <c r="Q12" s="98" t="n">
        <f aca="false">(1-P12/3198)*80+15</f>
        <v>87.2701688555347</v>
      </c>
      <c r="R12" s="99" t="n">
        <v>527</v>
      </c>
      <c r="S12" s="98" t="n">
        <f aca="false">(1-R12/3055)*80+10</f>
        <v>76.1996726677578</v>
      </c>
      <c r="T12" s="3" t="s">
        <v>485</v>
      </c>
      <c r="U12" s="98" t="n">
        <v>0</v>
      </c>
      <c r="V12" s="96" t="n">
        <v>209</v>
      </c>
      <c r="W12" s="100" t="n">
        <f aca="false">(1-V11/3425)*80+15</f>
        <v>90.3051094890511</v>
      </c>
      <c r="X12" s="1"/>
      <c r="Y12" s="98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1803</v>
      </c>
      <c r="B13" s="1" t="s">
        <v>19</v>
      </c>
      <c r="C13" s="101" t="n">
        <v>1402</v>
      </c>
      <c r="D13" s="102" t="n">
        <v>1428</v>
      </c>
      <c r="E13" s="101" t="n">
        <v>996</v>
      </c>
      <c r="F13" s="6" t="s">
        <v>485</v>
      </c>
      <c r="G13" s="99" t="n">
        <v>868</v>
      </c>
      <c r="H13" s="96" t="n">
        <v>1081</v>
      </c>
      <c r="I13" s="101" t="n">
        <v>1767</v>
      </c>
      <c r="J13" s="99" t="n">
        <v>1136</v>
      </c>
      <c r="K13" s="101" t="n">
        <v>1333</v>
      </c>
      <c r="L13" s="96" t="n">
        <v>828</v>
      </c>
      <c r="M13" s="96" t="n">
        <v>1452</v>
      </c>
      <c r="N13" s="96" t="n">
        <v>552</v>
      </c>
      <c r="O13" s="99" t="n">
        <v>1145</v>
      </c>
      <c r="P13" s="99" t="n">
        <v>800</v>
      </c>
      <c r="Q13" s="98" t="n">
        <f aca="false">(1-P13/3198)*80+10</f>
        <v>69.9874921826141</v>
      </c>
      <c r="R13" s="101" t="n">
        <v>1682</v>
      </c>
      <c r="S13" s="98" t="n">
        <f aca="false">(1-R13/3055)*80+5</f>
        <v>40.9541734860884</v>
      </c>
      <c r="T13" s="99" t="n">
        <v>1066</v>
      </c>
      <c r="U13" s="98" t="n">
        <f aca="false">(1-T13/2965)*80+10</f>
        <v>61.2377740303541</v>
      </c>
      <c r="V13" s="96" t="n">
        <v>378</v>
      </c>
      <c r="W13" s="100" t="n">
        <f aca="false">(1-V12/3425)*80+15</f>
        <v>90.1182481751825</v>
      </c>
      <c r="X13" s="1"/>
      <c r="Y13" s="98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689</v>
      </c>
      <c r="B14" s="5" t="s">
        <v>597</v>
      </c>
      <c r="C14" s="6" t="s">
        <v>1801</v>
      </c>
      <c r="D14" s="6" t="s">
        <v>1801</v>
      </c>
      <c r="E14" s="6" t="s">
        <v>1801</v>
      </c>
      <c r="F14" s="6" t="s">
        <v>1801</v>
      </c>
      <c r="G14" s="6" t="s">
        <v>1801</v>
      </c>
      <c r="H14" s="6" t="s">
        <v>1801</v>
      </c>
      <c r="I14" s="6" t="s">
        <v>1801</v>
      </c>
      <c r="J14" s="6" t="s">
        <v>1801</v>
      </c>
      <c r="K14" s="6" t="s">
        <v>1801</v>
      </c>
      <c r="L14" s="6" t="s">
        <v>1801</v>
      </c>
      <c r="M14" s="6" t="s">
        <v>1801</v>
      </c>
      <c r="N14" s="6" t="s">
        <v>1801</v>
      </c>
      <c r="O14" s="6" t="s">
        <v>1801</v>
      </c>
      <c r="P14" s="99" t="n">
        <v>666</v>
      </c>
      <c r="Q14" s="98" t="n">
        <f aca="false">(1-P14/3198)*80+10</f>
        <v>73.3395872420263</v>
      </c>
      <c r="R14" s="101" t="n">
        <v>1534</v>
      </c>
      <c r="S14" s="98" t="n">
        <f aca="false">(1-R14/3055)*80+5</f>
        <v>44.8297872340426</v>
      </c>
      <c r="T14" s="96" t="n">
        <v>195</v>
      </c>
      <c r="U14" s="98" t="n">
        <f aca="false">(1-T14/2965)*80+15</f>
        <v>89.7386172006745</v>
      </c>
      <c r="V14" s="96" t="n">
        <v>386</v>
      </c>
      <c r="W14" s="100" t="n">
        <f aca="false">(1-V13/3425)*80+15</f>
        <v>86.170802919708</v>
      </c>
      <c r="X14" s="1"/>
      <c r="Y14" s="98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714</v>
      </c>
      <c r="B15" s="5" t="s">
        <v>713</v>
      </c>
      <c r="C15" s="6" t="s">
        <v>1801</v>
      </c>
      <c r="D15" s="6" t="s">
        <v>1801</v>
      </c>
      <c r="E15" s="6" t="s">
        <v>1801</v>
      </c>
      <c r="F15" s="6" t="s">
        <v>1801</v>
      </c>
      <c r="G15" s="6" t="s">
        <v>1801</v>
      </c>
      <c r="H15" s="6" t="s">
        <v>1801</v>
      </c>
      <c r="I15" s="6" t="s">
        <v>1801</v>
      </c>
      <c r="J15" s="6" t="s">
        <v>1801</v>
      </c>
      <c r="K15" s="6" t="s">
        <v>1801</v>
      </c>
      <c r="L15" s="6" t="s">
        <v>1801</v>
      </c>
      <c r="M15" s="6" t="s">
        <v>1801</v>
      </c>
      <c r="N15" s="6" t="s">
        <v>1801</v>
      </c>
      <c r="O15" s="6" t="s">
        <v>1801</v>
      </c>
      <c r="P15" s="6" t="s">
        <v>1801</v>
      </c>
      <c r="Q15" s="6" t="s">
        <v>1801</v>
      </c>
      <c r="R15" s="6" t="s">
        <v>1801</v>
      </c>
      <c r="S15" s="98" t="n">
        <v>0</v>
      </c>
      <c r="T15" s="6" t="s">
        <v>1801</v>
      </c>
      <c r="U15" s="98" t="n">
        <v>0</v>
      </c>
      <c r="V15" s="96" t="n">
        <v>474</v>
      </c>
      <c r="W15" s="100" t="n">
        <f aca="false">(1-V14/3425)*80+15</f>
        <v>85.9839416058394</v>
      </c>
      <c r="X15" s="1"/>
      <c r="Y15" s="98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613</v>
      </c>
      <c r="B16" s="10" t="s">
        <v>610</v>
      </c>
      <c r="C16" s="6" t="s">
        <v>1801</v>
      </c>
      <c r="D16" s="6" t="s">
        <v>1801</v>
      </c>
      <c r="E16" s="6" t="s">
        <v>1801</v>
      </c>
      <c r="F16" s="6" t="s">
        <v>1801</v>
      </c>
      <c r="G16" s="6" t="s">
        <v>1801</v>
      </c>
      <c r="H16" s="6" t="s">
        <v>1801</v>
      </c>
      <c r="I16" s="6" t="s">
        <v>1801</v>
      </c>
      <c r="J16" s="6" t="s">
        <v>1801</v>
      </c>
      <c r="K16" s="6" t="s">
        <v>1801</v>
      </c>
      <c r="L16" s="6" t="s">
        <v>1801</v>
      </c>
      <c r="M16" s="6" t="s">
        <v>1801</v>
      </c>
      <c r="N16" s="6" t="s">
        <v>1801</v>
      </c>
      <c r="O16" s="6" t="s">
        <v>1801</v>
      </c>
      <c r="P16" s="6" t="s">
        <v>1801</v>
      </c>
      <c r="Q16" s="98" t="n">
        <v>0</v>
      </c>
      <c r="R16" s="99" t="n">
        <v>810</v>
      </c>
      <c r="S16" s="98" t="n">
        <f aca="false">(1-R16/3055)*80+10</f>
        <v>68.7888707037643</v>
      </c>
      <c r="T16" s="101" t="n">
        <v>1641</v>
      </c>
      <c r="U16" s="98" t="n">
        <f aca="false">(1-T16/2965)*80+5</f>
        <v>40.7234401349073</v>
      </c>
      <c r="V16" s="96" t="n">
        <v>548</v>
      </c>
      <c r="W16" s="100" t="n">
        <f aca="false">(1-V15/3425)*80+15</f>
        <v>83.9284671532847</v>
      </c>
      <c r="X16" s="1"/>
      <c r="Y16" s="98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1801</v>
      </c>
      <c r="D17" s="6" t="s">
        <v>1801</v>
      </c>
      <c r="E17" s="101" t="n">
        <v>719</v>
      </c>
      <c r="F17" s="101" t="n">
        <v>1698</v>
      </c>
      <c r="G17" s="96" t="n">
        <v>423</v>
      </c>
      <c r="H17" s="96" t="n">
        <v>605</v>
      </c>
      <c r="I17" s="101" t="n">
        <v>1444</v>
      </c>
      <c r="J17" s="99" t="n">
        <v>1059</v>
      </c>
      <c r="K17" s="101" t="n">
        <v>1425</v>
      </c>
      <c r="L17" s="99" t="n">
        <v>1266</v>
      </c>
      <c r="M17" s="96" t="n">
        <v>815</v>
      </c>
      <c r="N17" s="99" t="n">
        <v>1289</v>
      </c>
      <c r="O17" s="96" t="n">
        <v>670</v>
      </c>
      <c r="P17" s="101" t="n">
        <v>1406</v>
      </c>
      <c r="Q17" s="98" t="n">
        <f aca="false">(1-P17/3198)*80+5</f>
        <v>49.8280175109443</v>
      </c>
      <c r="R17" s="101" t="n">
        <v>972</v>
      </c>
      <c r="S17" s="98" t="n">
        <f aca="false">(1-R17/3055)*80+5</f>
        <v>59.5466448445172</v>
      </c>
      <c r="T17" s="101" t="n">
        <v>1097</v>
      </c>
      <c r="U17" s="98" t="n">
        <f aca="false">(1-T17/2965)*80+5</f>
        <v>55.4013490725126</v>
      </c>
      <c r="V17" s="96" t="n">
        <v>564</v>
      </c>
      <c r="W17" s="100" t="n">
        <f aca="false">(1-V16/3425)*80+15</f>
        <v>82.2</v>
      </c>
      <c r="X17" s="1"/>
      <c r="Y17" s="98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592</v>
      </c>
      <c r="B18" s="1" t="s">
        <v>1804</v>
      </c>
      <c r="C18" s="6" t="s">
        <v>1801</v>
      </c>
      <c r="D18" s="102" t="n">
        <v>711</v>
      </c>
      <c r="E18" s="101" t="n">
        <v>1728</v>
      </c>
      <c r="F18" s="99" t="n">
        <v>1105</v>
      </c>
      <c r="G18" s="101" t="n">
        <v>1417</v>
      </c>
      <c r="H18" s="6" t="s">
        <v>485</v>
      </c>
      <c r="I18" s="99" t="n">
        <v>1297</v>
      </c>
      <c r="J18" s="6" t="s">
        <v>485</v>
      </c>
      <c r="K18" s="99" t="n">
        <v>786</v>
      </c>
      <c r="L18" s="6" t="s">
        <v>485</v>
      </c>
      <c r="M18" s="101" t="n">
        <v>2285</v>
      </c>
      <c r="N18" s="6" t="s">
        <v>485</v>
      </c>
      <c r="O18" s="101" t="n">
        <v>1618</v>
      </c>
      <c r="P18" s="101" t="n">
        <v>1305</v>
      </c>
      <c r="Q18" s="98" t="n">
        <f aca="false">(1-P18/3198)*80+5</f>
        <v>52.3545966228893</v>
      </c>
      <c r="R18" s="110" t="s">
        <v>485</v>
      </c>
      <c r="S18" s="98" t="n">
        <v>0</v>
      </c>
      <c r="T18" s="101" t="n">
        <v>1118</v>
      </c>
      <c r="U18" s="98" t="n">
        <f aca="false">(1-T18/2965)*80+5</f>
        <v>54.8347386172007</v>
      </c>
      <c r="V18" s="96" t="n">
        <v>571</v>
      </c>
      <c r="W18" s="100" t="n">
        <f aca="false">(1-V17/3425)*80+15</f>
        <v>81.8262773722628</v>
      </c>
      <c r="X18" s="1"/>
      <c r="Y18" s="98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6" t="n">
        <v>250</v>
      </c>
      <c r="D19" s="95" t="n">
        <v>110</v>
      </c>
      <c r="E19" s="99" t="n">
        <v>610</v>
      </c>
      <c r="F19" s="95" t="n">
        <v>24</v>
      </c>
      <c r="G19" s="95" t="n">
        <v>26</v>
      </c>
      <c r="H19" s="6" t="s">
        <v>485</v>
      </c>
      <c r="I19" s="95" t="n">
        <v>104</v>
      </c>
      <c r="J19" s="96" t="n">
        <v>299</v>
      </c>
      <c r="K19" s="96" t="n">
        <v>77</v>
      </c>
      <c r="L19" s="95" t="n">
        <v>46</v>
      </c>
      <c r="M19" s="95" t="n">
        <v>3</v>
      </c>
      <c r="N19" s="6" t="s">
        <v>485</v>
      </c>
      <c r="O19" s="97" t="s">
        <v>485</v>
      </c>
      <c r="P19" s="96" t="n">
        <v>470</v>
      </c>
      <c r="Q19" s="98" t="n">
        <f aca="false">(1-P19/3198)*80+15</f>
        <v>83.2426516572858</v>
      </c>
      <c r="R19" s="99" t="n">
        <v>493</v>
      </c>
      <c r="S19" s="98" t="n">
        <f aca="false">(1-R19/3055)*80+10</f>
        <v>77.0900163666121</v>
      </c>
      <c r="T19" s="96" t="n">
        <v>222</v>
      </c>
      <c r="U19" s="98" t="n">
        <f aca="false">(1-T19/2965)*80+15</f>
        <v>89.0101180438449</v>
      </c>
      <c r="V19" s="96" t="n">
        <v>583</v>
      </c>
      <c r="W19" s="100" t="n">
        <f aca="false">(1-V18/3425)*80+15</f>
        <v>81.6627737226277</v>
      </c>
      <c r="X19" s="1"/>
      <c r="Y19" s="98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627</v>
      </c>
      <c r="B20" s="5" t="s">
        <v>626</v>
      </c>
      <c r="C20" s="101" t="n">
        <v>1614</v>
      </c>
      <c r="D20" s="101" t="n">
        <v>2541</v>
      </c>
      <c r="E20" s="101" t="n">
        <v>1523</v>
      </c>
      <c r="F20" s="99" t="n">
        <v>1274</v>
      </c>
      <c r="G20" s="99" t="n">
        <v>1178</v>
      </c>
      <c r="H20" s="6" t="s">
        <v>485</v>
      </c>
      <c r="I20" s="96" t="n">
        <v>473</v>
      </c>
      <c r="J20" s="6" t="s">
        <v>485</v>
      </c>
      <c r="K20" s="99" t="n">
        <v>934</v>
      </c>
      <c r="L20" s="96" t="n">
        <v>615</v>
      </c>
      <c r="M20" s="99" t="n">
        <v>1953</v>
      </c>
      <c r="N20" s="99" t="n">
        <v>1380</v>
      </c>
      <c r="O20" s="97" t="s">
        <v>485</v>
      </c>
      <c r="P20" s="101" t="n">
        <v>1722</v>
      </c>
      <c r="Q20" s="98" t="n">
        <f aca="false">(1-P20/3198)*80+5</f>
        <v>41.9230769230769</v>
      </c>
      <c r="R20" s="110" t="s">
        <v>485</v>
      </c>
      <c r="S20" s="98" t="n">
        <v>0</v>
      </c>
      <c r="T20" s="110" t="s">
        <v>485</v>
      </c>
      <c r="U20" s="98" t="n">
        <v>0</v>
      </c>
      <c r="V20" s="96" t="n">
        <v>608</v>
      </c>
      <c r="W20" s="100" t="n">
        <f aca="false">(1-V19/3425)*80+15</f>
        <v>81.3824817518248</v>
      </c>
      <c r="X20" s="1"/>
      <c r="Y20" s="98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646</v>
      </c>
      <c r="B21" s="5" t="s">
        <v>999</v>
      </c>
      <c r="C21" s="6" t="s">
        <v>1801</v>
      </c>
      <c r="D21" s="6" t="s">
        <v>1801</v>
      </c>
      <c r="E21" s="6" t="s">
        <v>1801</v>
      </c>
      <c r="F21" s="6" t="s">
        <v>1801</v>
      </c>
      <c r="G21" s="6" t="s">
        <v>1801</v>
      </c>
      <c r="H21" s="6" t="s">
        <v>1801</v>
      </c>
      <c r="I21" s="6" t="s">
        <v>1801</v>
      </c>
      <c r="J21" s="6" t="s">
        <v>1801</v>
      </c>
      <c r="K21" s="6" t="s">
        <v>1801</v>
      </c>
      <c r="L21" s="6" t="s">
        <v>1801</v>
      </c>
      <c r="M21" s="96" t="n">
        <v>1035</v>
      </c>
      <c r="N21" s="95" t="n">
        <v>66</v>
      </c>
      <c r="O21" s="99" t="n">
        <v>1021</v>
      </c>
      <c r="P21" s="99" t="n">
        <v>765</v>
      </c>
      <c r="Q21" s="98" t="n">
        <f aca="false">(1-P21/3198)*80+10</f>
        <v>70.8630393996248</v>
      </c>
      <c r="R21" s="99" t="n">
        <v>231</v>
      </c>
      <c r="S21" s="98" t="n">
        <f aca="false">(1-R21/3055)*80+10</f>
        <v>83.9509001636661</v>
      </c>
      <c r="T21" s="99" t="n">
        <v>490</v>
      </c>
      <c r="U21" s="98" t="n">
        <f aca="false">(1-T21/2965)*80+10</f>
        <v>76.779089376054</v>
      </c>
      <c r="V21" s="99" t="n">
        <v>646</v>
      </c>
      <c r="W21" s="100" t="n">
        <f aca="false">(1-V20/3425)*80+10</f>
        <v>75.7985401459854</v>
      </c>
      <c r="X21" s="1"/>
      <c r="Y21" s="98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666</v>
      </c>
      <c r="B22" s="5" t="s">
        <v>665</v>
      </c>
      <c r="C22" s="6"/>
      <c r="D22" s="6"/>
      <c r="E22" s="6"/>
      <c r="F22" s="6"/>
      <c r="G22" s="101" t="n">
        <v>1655</v>
      </c>
      <c r="H22" s="96" t="n">
        <v>993</v>
      </c>
      <c r="I22" s="99" t="n">
        <v>1056</v>
      </c>
      <c r="J22" s="101" t="n">
        <v>1739</v>
      </c>
      <c r="K22" s="99" t="n">
        <v>1003</v>
      </c>
      <c r="L22" s="96" t="n">
        <v>700</v>
      </c>
      <c r="M22" s="6" t="s">
        <v>485</v>
      </c>
      <c r="N22" s="96" t="n">
        <v>638</v>
      </c>
      <c r="O22" s="99" t="n">
        <v>1066</v>
      </c>
      <c r="P22" s="99" t="n">
        <v>863</v>
      </c>
      <c r="Q22" s="98" t="n">
        <f aca="false">(1-P22/3198)*80+10</f>
        <v>68.411507191995</v>
      </c>
      <c r="R22" s="101" t="n">
        <v>1161</v>
      </c>
      <c r="S22" s="98" t="n">
        <f aca="false">(1-R22/3055)*80+5</f>
        <v>54.5973813420622</v>
      </c>
      <c r="T22" s="96" t="n">
        <v>119</v>
      </c>
      <c r="U22" s="98" t="n">
        <f aca="false">(1-T22/2965)*80+15</f>
        <v>91.7892074198988</v>
      </c>
      <c r="V22" s="99" t="n">
        <v>662</v>
      </c>
      <c r="W22" s="100" t="n">
        <f aca="false">(1-V21/3425)*80+10</f>
        <v>74.9109489051095</v>
      </c>
      <c r="X22" s="1"/>
      <c r="Y22" s="98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1805</v>
      </c>
      <c r="B23" s="10" t="s">
        <v>1805</v>
      </c>
      <c r="C23" s="6" t="s">
        <v>1801</v>
      </c>
      <c r="D23" s="6" t="s">
        <v>1801</v>
      </c>
      <c r="E23" s="6" t="s">
        <v>1801</v>
      </c>
      <c r="F23" s="6" t="s">
        <v>1801</v>
      </c>
      <c r="G23" s="6" t="s">
        <v>1801</v>
      </c>
      <c r="H23" s="6" t="s">
        <v>1801</v>
      </c>
      <c r="I23" s="6" t="s">
        <v>1801</v>
      </c>
      <c r="J23" s="6" t="s">
        <v>1801</v>
      </c>
      <c r="K23" s="6" t="s">
        <v>1801</v>
      </c>
      <c r="L23" s="6" t="s">
        <v>1801</v>
      </c>
      <c r="M23" s="6" t="s">
        <v>1801</v>
      </c>
      <c r="N23" s="6" t="s">
        <v>1801</v>
      </c>
      <c r="O23" s="6" t="s">
        <v>1801</v>
      </c>
      <c r="P23" s="99" t="n">
        <v>918</v>
      </c>
      <c r="Q23" s="98" t="n">
        <f aca="false">(1-P23/3198)*80+10</f>
        <v>67.0356472795497</v>
      </c>
      <c r="R23" s="101" t="n">
        <v>1108</v>
      </c>
      <c r="S23" s="98" t="n">
        <f aca="false">(1-R23/3055)*80+5</f>
        <v>55.9852700490998</v>
      </c>
      <c r="T23" s="99" t="n">
        <v>1060</v>
      </c>
      <c r="U23" s="98" t="n">
        <f aca="false">(1-T23/2965)*80+10</f>
        <v>61.3996627318718</v>
      </c>
      <c r="V23" s="99" t="n">
        <v>796</v>
      </c>
      <c r="W23" s="100" t="n">
        <f aca="false">(1-V22/3425)*80+10</f>
        <v>74.5372262773723</v>
      </c>
      <c r="X23" s="1"/>
      <c r="Y23" s="98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1806</v>
      </c>
      <c r="B24" s="5" t="s">
        <v>34</v>
      </c>
      <c r="C24" s="6" t="s">
        <v>1801</v>
      </c>
      <c r="D24" s="6" t="s">
        <v>1801</v>
      </c>
      <c r="E24" s="6" t="s">
        <v>1801</v>
      </c>
      <c r="F24" s="96" t="n">
        <v>395</v>
      </c>
      <c r="G24" s="96" t="n">
        <v>330</v>
      </c>
      <c r="H24" s="96" t="n">
        <v>681</v>
      </c>
      <c r="I24" s="96" t="n">
        <v>465</v>
      </c>
      <c r="J24" s="96" t="n">
        <v>160</v>
      </c>
      <c r="K24" s="99" t="n">
        <v>890</v>
      </c>
      <c r="L24" s="6" t="s">
        <v>485</v>
      </c>
      <c r="M24" s="96" t="n">
        <v>512</v>
      </c>
      <c r="N24" s="6" t="s">
        <v>485</v>
      </c>
      <c r="O24" s="97" t="s">
        <v>485</v>
      </c>
      <c r="P24" s="3" t="s">
        <v>485</v>
      </c>
      <c r="Q24" s="98" t="n">
        <v>0</v>
      </c>
      <c r="R24" s="101" t="n">
        <v>1210</v>
      </c>
      <c r="S24" s="98" t="n">
        <f aca="false">(1-R24/3055)*80+5</f>
        <v>53.3142389525368</v>
      </c>
      <c r="T24" s="96" t="n">
        <v>293</v>
      </c>
      <c r="U24" s="98" t="n">
        <f aca="false">(1-T24/2965)*80+15</f>
        <v>87.0944350758853</v>
      </c>
      <c r="V24" s="99" t="n">
        <v>805</v>
      </c>
      <c r="W24" s="100" t="n">
        <f aca="false">(1-V23/3425)*80+10</f>
        <v>71.407299270073</v>
      </c>
      <c r="X24" s="1"/>
      <c r="Y24" s="98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502</v>
      </c>
      <c r="B25" s="10" t="s">
        <v>501</v>
      </c>
      <c r="C25" s="111" t="n">
        <v>1983</v>
      </c>
      <c r="D25" s="6" t="s">
        <v>1801</v>
      </c>
      <c r="E25" s="6" t="s">
        <v>1801</v>
      </c>
      <c r="F25" s="6" t="s">
        <v>1801</v>
      </c>
      <c r="G25" s="6" t="s">
        <v>1801</v>
      </c>
      <c r="H25" s="6" t="s">
        <v>1801</v>
      </c>
      <c r="I25" s="6" t="s">
        <v>1801</v>
      </c>
      <c r="J25" s="6" t="s">
        <v>1801</v>
      </c>
      <c r="K25" s="6" t="s">
        <v>1801</v>
      </c>
      <c r="L25" s="6" t="s">
        <v>1801</v>
      </c>
      <c r="M25" s="99" t="n">
        <v>1925</v>
      </c>
      <c r="N25" s="101" t="n">
        <v>1649</v>
      </c>
      <c r="O25" s="97" t="s">
        <v>485</v>
      </c>
      <c r="P25" s="101" t="n">
        <v>1338</v>
      </c>
      <c r="Q25" s="98" t="n">
        <f aca="false">(1-P25/3198)*80+5</f>
        <v>51.5290806754221</v>
      </c>
      <c r="R25" s="101" t="n">
        <v>948</v>
      </c>
      <c r="S25" s="98" t="n">
        <f aca="false">(1-R25/3055)*80+5</f>
        <v>60.1751227495908</v>
      </c>
      <c r="T25" s="101" t="n">
        <v>1173</v>
      </c>
      <c r="U25" s="98" t="n">
        <f aca="false">(1-T25/2965)*80+5</f>
        <v>53.3507588532884</v>
      </c>
      <c r="V25" s="99" t="n">
        <v>860</v>
      </c>
      <c r="W25" s="100" t="n">
        <f aca="false">(1-V24/3425)*80+10</f>
        <v>71.1970802919708</v>
      </c>
      <c r="X25" s="1"/>
      <c r="Y25" s="98" t="n">
        <f aca="false">(SUM(S25,U25,W25)-MIN(S25,U25,W25))/2</f>
        <v>65.6861015207808</v>
      </c>
    </row>
    <row r="26" customFormat="false" ht="15.75" hidden="false" customHeight="true" outlineLevel="0" collapsed="false">
      <c r="A26" s="112" t="s">
        <v>635</v>
      </c>
      <c r="B26" s="1" t="s">
        <v>1807</v>
      </c>
      <c r="C26" s="6" t="s">
        <v>1801</v>
      </c>
      <c r="D26" s="101" t="n">
        <v>1877</v>
      </c>
      <c r="E26" s="101" t="n">
        <v>1432</v>
      </c>
      <c r="F26" s="96" t="n">
        <v>772</v>
      </c>
      <c r="G26" s="101" t="n">
        <v>2032</v>
      </c>
      <c r="H26" s="6" t="s">
        <v>485</v>
      </c>
      <c r="I26" s="101" t="n">
        <v>1441</v>
      </c>
      <c r="J26" s="6" t="s">
        <v>485</v>
      </c>
      <c r="K26" s="101" t="n">
        <v>1319</v>
      </c>
      <c r="L26" s="6" t="s">
        <v>485</v>
      </c>
      <c r="M26" s="96" t="n">
        <v>1512</v>
      </c>
      <c r="N26" s="101" t="n">
        <v>1773</v>
      </c>
      <c r="O26" s="96" t="n">
        <v>307</v>
      </c>
      <c r="P26" s="96" t="n">
        <v>352</v>
      </c>
      <c r="Q26" s="98" t="n">
        <f aca="false">(1-P26/3198)*80+15</f>
        <v>86.1944965603502</v>
      </c>
      <c r="R26" s="99" t="n">
        <v>597</v>
      </c>
      <c r="S26" s="98" t="n">
        <f aca="false">(1-R26/3055)*80+10</f>
        <v>74.366612111293</v>
      </c>
      <c r="T26" s="3" t="s">
        <v>485</v>
      </c>
      <c r="U26" s="98" t="n">
        <v>0</v>
      </c>
      <c r="V26" s="99" t="n">
        <v>883</v>
      </c>
      <c r="W26" s="100" t="n">
        <f aca="false">(1-V25/3425)*80+10</f>
        <v>69.9124087591241</v>
      </c>
      <c r="X26" s="1"/>
      <c r="Y26" s="98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607</v>
      </c>
      <c r="B27" s="1" t="s">
        <v>607</v>
      </c>
      <c r="C27" s="101" t="n">
        <v>1677</v>
      </c>
      <c r="D27" s="102" t="n">
        <v>935</v>
      </c>
      <c r="E27" s="101" t="n">
        <v>2368</v>
      </c>
      <c r="F27" s="96" t="n">
        <v>361</v>
      </c>
      <c r="G27" s="99" t="n">
        <v>567</v>
      </c>
      <c r="H27" s="95" t="n">
        <v>446</v>
      </c>
      <c r="I27" s="3" t="s">
        <v>485</v>
      </c>
      <c r="J27" s="101" t="n">
        <v>1722</v>
      </c>
      <c r="K27" s="99" t="n">
        <v>806</v>
      </c>
      <c r="L27" s="95" t="n">
        <v>189</v>
      </c>
      <c r="M27" s="99" t="n">
        <v>1568</v>
      </c>
      <c r="N27" s="96" t="n">
        <v>614</v>
      </c>
      <c r="O27" s="96" t="n">
        <v>193</v>
      </c>
      <c r="P27" s="99" t="n">
        <v>760</v>
      </c>
      <c r="Q27" s="98" t="n">
        <f aca="false">(1-P27/3198)*80+10</f>
        <v>70.9881175734834</v>
      </c>
      <c r="R27" s="101" t="n">
        <v>1068</v>
      </c>
      <c r="S27" s="98" t="n">
        <f aca="false">(1-R27/3055)*80+5</f>
        <v>57.0327332242226</v>
      </c>
      <c r="T27" s="99" t="n">
        <v>385</v>
      </c>
      <c r="U27" s="98" t="n">
        <f aca="false">(1-T27/2965)*80+10</f>
        <v>79.6121416526138</v>
      </c>
      <c r="V27" s="99" t="n">
        <v>888</v>
      </c>
      <c r="W27" s="100" t="n">
        <f aca="false">(1-V26/3425)*80+10</f>
        <v>69.3751824817518</v>
      </c>
      <c r="X27" s="1"/>
      <c r="Y27" s="98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761</v>
      </c>
      <c r="B28" s="10" t="s">
        <v>761</v>
      </c>
      <c r="C28" s="6" t="s">
        <v>1801</v>
      </c>
      <c r="D28" s="6" t="s">
        <v>1801</v>
      </c>
      <c r="E28" s="6" t="s">
        <v>1801</v>
      </c>
      <c r="F28" s="6" t="s">
        <v>1801</v>
      </c>
      <c r="G28" s="6" t="s">
        <v>1801</v>
      </c>
      <c r="H28" s="6" t="s">
        <v>1801</v>
      </c>
      <c r="I28" s="6" t="s">
        <v>1801</v>
      </c>
      <c r="J28" s="6" t="s">
        <v>1801</v>
      </c>
      <c r="K28" s="6" t="s">
        <v>1801</v>
      </c>
      <c r="L28" s="6" t="s">
        <v>1801</v>
      </c>
      <c r="M28" s="6" t="s">
        <v>1801</v>
      </c>
      <c r="N28" s="6" t="s">
        <v>1801</v>
      </c>
      <c r="O28" s="6" t="s">
        <v>1801</v>
      </c>
      <c r="P28" s="6" t="s">
        <v>1801</v>
      </c>
      <c r="Q28" s="98" t="n">
        <v>0</v>
      </c>
      <c r="R28" s="101" t="n">
        <v>1644</v>
      </c>
      <c r="S28" s="98" t="n">
        <f aca="false">(1-R28/3055)*80+5</f>
        <v>41.949263502455</v>
      </c>
      <c r="T28" s="101" t="n">
        <v>1508</v>
      </c>
      <c r="U28" s="98" t="n">
        <f aca="false">(1-T28/2965)*80+5</f>
        <v>44.3119730185498</v>
      </c>
      <c r="V28" s="99" t="n">
        <v>904</v>
      </c>
      <c r="W28" s="100" t="n">
        <f aca="false">(1-V27/3425)*80+10</f>
        <v>69.258394160584</v>
      </c>
      <c r="X28" s="1"/>
      <c r="Y28" s="98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890</v>
      </c>
      <c r="B29" s="1" t="s">
        <v>811</v>
      </c>
      <c r="C29" s="6" t="s">
        <v>1801</v>
      </c>
      <c r="D29" s="6" t="s">
        <v>1801</v>
      </c>
      <c r="E29" s="101" t="n">
        <v>1766</v>
      </c>
      <c r="F29" s="6" t="s">
        <v>485</v>
      </c>
      <c r="G29" s="99" t="n">
        <v>841</v>
      </c>
      <c r="H29" s="6" t="s">
        <v>485</v>
      </c>
      <c r="I29" s="99" t="n">
        <v>1243</v>
      </c>
      <c r="J29" s="96" t="n">
        <v>632</v>
      </c>
      <c r="K29" s="3" t="s">
        <v>485</v>
      </c>
      <c r="L29" s="96" t="n">
        <v>751</v>
      </c>
      <c r="M29" s="96" t="n">
        <v>1490</v>
      </c>
      <c r="N29" s="6" t="s">
        <v>485</v>
      </c>
      <c r="O29" s="96" t="n">
        <v>533</v>
      </c>
      <c r="P29" s="99" t="n">
        <v>802</v>
      </c>
      <c r="Q29" s="98" t="n">
        <f aca="false">(1-P29/3198)*80+10</f>
        <v>69.9374609130707</v>
      </c>
      <c r="R29" s="101" t="n">
        <v>1048</v>
      </c>
      <c r="S29" s="98" t="n">
        <f aca="false">(1-R29/3055)*80+5</f>
        <v>57.556464811784</v>
      </c>
      <c r="T29" s="99" t="n">
        <v>689</v>
      </c>
      <c r="U29" s="98" t="n">
        <f aca="false">(1-T29/2965)*80+10</f>
        <v>71.4097807757167</v>
      </c>
      <c r="V29" s="99" t="n">
        <v>964</v>
      </c>
      <c r="W29" s="100" t="n">
        <f aca="false">(1-V28/3425)*80+10</f>
        <v>68.8846715328467</v>
      </c>
      <c r="X29" s="1"/>
      <c r="Y29" s="98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1801</v>
      </c>
      <c r="D30" s="6" t="s">
        <v>1801</v>
      </c>
      <c r="E30" s="6" t="s">
        <v>1801</v>
      </c>
      <c r="F30" s="6" t="s">
        <v>1801</v>
      </c>
      <c r="G30" s="6" t="s">
        <v>1801</v>
      </c>
      <c r="H30" s="6" t="s">
        <v>1801</v>
      </c>
      <c r="I30" s="6" t="s">
        <v>1801</v>
      </c>
      <c r="J30" s="6" t="s">
        <v>1801</v>
      </c>
      <c r="K30" s="6" t="s">
        <v>1801</v>
      </c>
      <c r="L30" s="6" t="s">
        <v>1801</v>
      </c>
      <c r="M30" s="6" t="s">
        <v>1801</v>
      </c>
      <c r="N30" s="99" t="n">
        <v>1283</v>
      </c>
      <c r="O30" s="99" t="n">
        <v>1122</v>
      </c>
      <c r="P30" s="99" t="n">
        <v>904</v>
      </c>
      <c r="Q30" s="98" t="n">
        <f aca="false">(1-P30/3198)*80+10</f>
        <v>67.385866166354</v>
      </c>
      <c r="R30" s="101" t="n">
        <v>1021</v>
      </c>
      <c r="S30" s="98" t="n">
        <f aca="false">(1-R30/3055)*80+5</f>
        <v>58.2635024549918</v>
      </c>
      <c r="T30" s="99" t="n">
        <v>911</v>
      </c>
      <c r="U30" s="98" t="n">
        <f aca="false">(1-T30/2965)*80+10</f>
        <v>65.4198988195616</v>
      </c>
      <c r="V30" s="99" t="n">
        <v>1017</v>
      </c>
      <c r="W30" s="100" t="n">
        <f aca="false">(1-V29/3425)*80+10</f>
        <v>67.4832116788321</v>
      </c>
      <c r="X30" s="1"/>
      <c r="Y30" s="98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639</v>
      </c>
      <c r="B31" s="5" t="s">
        <v>638</v>
      </c>
      <c r="C31" s="6" t="s">
        <v>485</v>
      </c>
      <c r="D31" s="102" t="n">
        <v>791</v>
      </c>
      <c r="E31" s="101" t="n">
        <v>2015</v>
      </c>
      <c r="F31" s="99" t="n">
        <v>1468</v>
      </c>
      <c r="G31" s="99" t="n">
        <v>1167</v>
      </c>
      <c r="H31" s="96" t="n">
        <v>954</v>
      </c>
      <c r="I31" s="101" t="n">
        <v>1413</v>
      </c>
      <c r="J31" s="6" t="s">
        <v>485</v>
      </c>
      <c r="K31" s="101" t="n">
        <v>1693</v>
      </c>
      <c r="L31" s="6" t="s">
        <v>485</v>
      </c>
      <c r="M31" s="96" t="n">
        <v>361</v>
      </c>
      <c r="N31" s="6" t="s">
        <v>485</v>
      </c>
      <c r="O31" s="96" t="n">
        <v>570</v>
      </c>
      <c r="P31" s="99" t="n">
        <v>970</v>
      </c>
      <c r="Q31" s="98" t="n">
        <f aca="false">(1-P31/3198)*80+10</f>
        <v>65.7348342714196</v>
      </c>
      <c r="R31" s="101" t="n">
        <v>1433</v>
      </c>
      <c r="S31" s="98" t="n">
        <f aca="false">(1-R31/3055)*80+5</f>
        <v>47.4746317512275</v>
      </c>
      <c r="T31" s="110" t="s">
        <v>485</v>
      </c>
      <c r="U31" s="98" t="n">
        <v>0</v>
      </c>
      <c r="V31" s="99" t="n">
        <v>1063</v>
      </c>
      <c r="W31" s="100" t="n">
        <f aca="false">(1-V30/3425)*80+10</f>
        <v>66.2452554744526</v>
      </c>
      <c r="X31" s="1"/>
      <c r="Y31" s="98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615</v>
      </c>
      <c r="B32" s="10" t="s">
        <v>30</v>
      </c>
      <c r="C32" s="6" t="s">
        <v>1801</v>
      </c>
      <c r="D32" s="6" t="s">
        <v>1801</v>
      </c>
      <c r="E32" s="6" t="s">
        <v>1801</v>
      </c>
      <c r="F32" s="6" t="s">
        <v>1801</v>
      </c>
      <c r="G32" s="6" t="s">
        <v>1801</v>
      </c>
      <c r="H32" s="6" t="s">
        <v>1801</v>
      </c>
      <c r="I32" s="6" t="s">
        <v>1801</v>
      </c>
      <c r="J32" s="6" t="s">
        <v>1801</v>
      </c>
      <c r="K32" s="6" t="s">
        <v>1801</v>
      </c>
      <c r="L32" s="6" t="s">
        <v>1801</v>
      </c>
      <c r="M32" s="6" t="s">
        <v>1801</v>
      </c>
      <c r="N32" s="6" t="s">
        <v>1801</v>
      </c>
      <c r="O32" s="6" t="s">
        <v>1801</v>
      </c>
      <c r="P32" s="6" t="s">
        <v>1801</v>
      </c>
      <c r="Q32" s="98" t="n">
        <v>0</v>
      </c>
      <c r="R32" s="6" t="s">
        <v>1801</v>
      </c>
      <c r="S32" s="98" t="n">
        <v>0</v>
      </c>
      <c r="T32" s="101" t="n">
        <v>1475</v>
      </c>
      <c r="U32" s="98" t="n">
        <f aca="false">(1-T32/2965)*80+5</f>
        <v>45.2023608768971</v>
      </c>
      <c r="V32" s="99" t="n">
        <v>1131</v>
      </c>
      <c r="W32" s="100" t="n">
        <f aca="false">(1-V31/3425)*80+10</f>
        <v>65.170802919708</v>
      </c>
      <c r="X32" s="1"/>
      <c r="Y32" s="98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1112</v>
      </c>
      <c r="B33" s="5" t="s">
        <v>744</v>
      </c>
      <c r="C33" s="6" t="s">
        <v>1801</v>
      </c>
      <c r="D33" s="6" t="s">
        <v>1801</v>
      </c>
      <c r="E33" s="6" t="s">
        <v>1801</v>
      </c>
      <c r="F33" s="6" t="s">
        <v>1801</v>
      </c>
      <c r="G33" s="6" t="s">
        <v>1801</v>
      </c>
      <c r="H33" s="6" t="s">
        <v>1801</v>
      </c>
      <c r="I33" s="6" t="s">
        <v>1801</v>
      </c>
      <c r="J33" s="6" t="s">
        <v>485</v>
      </c>
      <c r="K33" s="3" t="s">
        <v>485</v>
      </c>
      <c r="L33" s="99" t="n">
        <v>1068</v>
      </c>
      <c r="M33" s="96" t="n">
        <v>1071</v>
      </c>
      <c r="N33" s="99" t="n">
        <v>1346</v>
      </c>
      <c r="O33" s="99" t="n">
        <v>1114</v>
      </c>
      <c r="P33" s="99" t="n">
        <v>730</v>
      </c>
      <c r="Q33" s="98" t="n">
        <f aca="false">(1-P33/3198)*80+10</f>
        <v>71.7385866166354</v>
      </c>
      <c r="R33" s="99" t="n">
        <v>466</v>
      </c>
      <c r="S33" s="98" t="n">
        <f aca="false">(1-R33/3055)*80+10</f>
        <v>77.79705400982</v>
      </c>
      <c r="T33" s="99" t="n">
        <v>726</v>
      </c>
      <c r="U33" s="98" t="n">
        <f aca="false">(1-T33/2965)*80+10</f>
        <v>70.4114671163575</v>
      </c>
      <c r="V33" s="99" t="n">
        <v>1149</v>
      </c>
      <c r="W33" s="100" t="n">
        <f aca="false">(1-V32/3425)*80+10</f>
        <v>63.5824817518248</v>
      </c>
      <c r="X33" s="1"/>
      <c r="Y33" s="98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575</v>
      </c>
      <c r="B34" s="10" t="s">
        <v>619</v>
      </c>
      <c r="C34" s="6" t="s">
        <v>1801</v>
      </c>
      <c r="D34" s="6" t="s">
        <v>1801</v>
      </c>
      <c r="E34" s="6" t="s">
        <v>1801</v>
      </c>
      <c r="F34" s="6" t="s">
        <v>1801</v>
      </c>
      <c r="G34" s="6" t="s">
        <v>1801</v>
      </c>
      <c r="H34" s="6" t="s">
        <v>1801</v>
      </c>
      <c r="I34" s="6" t="s">
        <v>1801</v>
      </c>
      <c r="J34" s="6" t="s">
        <v>1801</v>
      </c>
      <c r="K34" s="6" t="s">
        <v>1801</v>
      </c>
      <c r="L34" s="6" t="s">
        <v>1801</v>
      </c>
      <c r="M34" s="6" t="s">
        <v>1801</v>
      </c>
      <c r="N34" s="96" t="n">
        <v>558</v>
      </c>
      <c r="O34" s="101" t="n">
        <v>1571</v>
      </c>
      <c r="P34" s="101" t="n">
        <v>1405</v>
      </c>
      <c r="Q34" s="98" t="n">
        <f aca="false">(1-P34/3198)*80+5</f>
        <v>49.8530331457161</v>
      </c>
      <c r="R34" s="99" t="n">
        <v>844</v>
      </c>
      <c r="S34" s="98" t="n">
        <f aca="false">(1-R34/3055)*80+10</f>
        <v>67.89852700491</v>
      </c>
      <c r="T34" s="99" t="n">
        <v>838</v>
      </c>
      <c r="U34" s="98" t="n">
        <f aca="false">(1-T34/2965)*80+10</f>
        <v>67.389544688027</v>
      </c>
      <c r="V34" s="99" t="n">
        <v>1150</v>
      </c>
      <c r="W34" s="100" t="n">
        <f aca="false">(1-V33/3425)*80+10</f>
        <v>63.1620437956204</v>
      </c>
      <c r="X34" s="1"/>
      <c r="Y34" s="98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660</v>
      </c>
      <c r="B35" s="5" t="s">
        <v>659</v>
      </c>
      <c r="C35" s="6" t="s">
        <v>1801</v>
      </c>
      <c r="D35" s="6" t="s">
        <v>1801</v>
      </c>
      <c r="E35" s="6" t="s">
        <v>1801</v>
      </c>
      <c r="F35" s="6" t="s">
        <v>1801</v>
      </c>
      <c r="G35" s="6" t="s">
        <v>1801</v>
      </c>
      <c r="H35" s="6" t="s">
        <v>1801</v>
      </c>
      <c r="I35" s="6" t="s">
        <v>1801</v>
      </c>
      <c r="J35" s="6" t="s">
        <v>1801</v>
      </c>
      <c r="K35" s="6" t="s">
        <v>1801</v>
      </c>
      <c r="L35" s="6" t="s">
        <v>1801</v>
      </c>
      <c r="M35" s="6" t="s">
        <v>1801</v>
      </c>
      <c r="N35" s="6" t="s">
        <v>1801</v>
      </c>
      <c r="O35" s="6" t="s">
        <v>1801</v>
      </c>
      <c r="P35" s="6" t="s">
        <v>1801</v>
      </c>
      <c r="Q35" s="98" t="n">
        <v>0</v>
      </c>
      <c r="R35" s="101" t="n">
        <v>1728</v>
      </c>
      <c r="S35" s="98" t="n">
        <f aca="false">(1-R35/3055)*80+5</f>
        <v>39.7495908346972</v>
      </c>
      <c r="T35" s="99" t="n">
        <v>1049</v>
      </c>
      <c r="U35" s="98" t="n">
        <f aca="false">(1-T35/2965)*80+10</f>
        <v>61.6964586846543</v>
      </c>
      <c r="V35" s="99" t="n">
        <v>1168</v>
      </c>
      <c r="W35" s="100" t="n">
        <f aca="false">(1-V34/3425)*80+10</f>
        <v>63.1386861313869</v>
      </c>
      <c r="X35" s="1"/>
      <c r="Y35" s="98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6" t="n">
        <v>321</v>
      </c>
      <c r="D36" s="101" t="n">
        <v>2185</v>
      </c>
      <c r="E36" s="6" t="s">
        <v>485</v>
      </c>
      <c r="F36" s="6" t="s">
        <v>485</v>
      </c>
      <c r="G36" s="96" t="n">
        <v>163</v>
      </c>
      <c r="H36" s="99" t="n">
        <v>1433</v>
      </c>
      <c r="I36" s="99" t="n">
        <v>807</v>
      </c>
      <c r="J36" s="99" t="n">
        <v>1631</v>
      </c>
      <c r="K36" s="101" t="n">
        <v>1115</v>
      </c>
      <c r="L36" s="96" t="n">
        <v>762</v>
      </c>
      <c r="M36" s="96" t="n">
        <v>820</v>
      </c>
      <c r="N36" s="99" t="n">
        <v>935</v>
      </c>
      <c r="O36" s="101" t="n">
        <v>1480</v>
      </c>
      <c r="P36" s="99" t="n">
        <v>566</v>
      </c>
      <c r="Q36" s="98" t="n">
        <f aca="false">(1-P36/3198)*80+10</f>
        <v>75.8411507191995</v>
      </c>
      <c r="R36" s="99" t="n">
        <v>753</v>
      </c>
      <c r="S36" s="98" t="n">
        <f aca="false">(1-R36/3055)*80+10</f>
        <v>70.2815057283142</v>
      </c>
      <c r="T36" s="99" t="n">
        <v>419</v>
      </c>
      <c r="U36" s="98" t="n">
        <f aca="false">(1-T36/2965)*80+10</f>
        <v>78.6947723440135</v>
      </c>
      <c r="V36" s="99" t="n">
        <v>1177</v>
      </c>
      <c r="W36" s="100" t="n">
        <f aca="false">(1-V35/3425)*80+10</f>
        <v>62.7182481751825</v>
      </c>
      <c r="X36" s="1"/>
      <c r="Y36" s="98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534</v>
      </c>
      <c r="B37" s="5" t="s">
        <v>533</v>
      </c>
      <c r="C37" s="6" t="s">
        <v>1801</v>
      </c>
      <c r="D37" s="6" t="s">
        <v>485</v>
      </c>
      <c r="E37" s="6" t="s">
        <v>485</v>
      </c>
      <c r="F37" s="101" t="n">
        <v>1936</v>
      </c>
      <c r="G37" s="3" t="s">
        <v>485</v>
      </c>
      <c r="H37" s="99" t="n">
        <v>1498</v>
      </c>
      <c r="I37" s="6" t="s">
        <v>1801</v>
      </c>
      <c r="J37" s="6" t="s">
        <v>1801</v>
      </c>
      <c r="K37" s="6" t="s">
        <v>1801</v>
      </c>
      <c r="L37" s="6" t="s">
        <v>1801</v>
      </c>
      <c r="M37" s="6" t="s">
        <v>1801</v>
      </c>
      <c r="N37" s="6" t="s">
        <v>1801</v>
      </c>
      <c r="O37" s="6" t="s">
        <v>1801</v>
      </c>
      <c r="P37" s="97" t="s">
        <v>485</v>
      </c>
      <c r="Q37" s="98" t="n">
        <v>0</v>
      </c>
      <c r="R37" s="101" t="n">
        <v>1352</v>
      </c>
      <c r="S37" s="98" t="n">
        <f aca="false">(1-R37/3055)*80+5</f>
        <v>49.5957446808511</v>
      </c>
      <c r="T37" s="3" t="s">
        <v>485</v>
      </c>
      <c r="U37" s="98" t="n">
        <v>0</v>
      </c>
      <c r="V37" s="99" t="n">
        <v>1242</v>
      </c>
      <c r="W37" s="100" t="n">
        <f aca="false">(1-V36/3425)*80+10</f>
        <v>62.5080291970803</v>
      </c>
      <c r="X37" s="1"/>
      <c r="Y37" s="98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1364</v>
      </c>
      <c r="B38" s="1" t="s">
        <v>1363</v>
      </c>
      <c r="C38" s="6" t="s">
        <v>1801</v>
      </c>
      <c r="D38" s="6" t="s">
        <v>1801</v>
      </c>
      <c r="E38" s="101" t="n">
        <v>1882</v>
      </c>
      <c r="F38" s="99" t="n">
        <v>1338</v>
      </c>
      <c r="G38" s="101" t="n">
        <v>1318</v>
      </c>
      <c r="H38" s="96" t="n">
        <v>791</v>
      </c>
      <c r="I38" s="101" t="n">
        <v>1424</v>
      </c>
      <c r="J38" s="96" t="n">
        <v>416</v>
      </c>
      <c r="K38" s="101" t="n">
        <v>1098</v>
      </c>
      <c r="L38" s="99" t="n">
        <v>1351</v>
      </c>
      <c r="M38" s="96" t="n">
        <v>1384</v>
      </c>
      <c r="N38" s="99" t="n">
        <v>1079</v>
      </c>
      <c r="O38" s="101" t="n">
        <v>1535</v>
      </c>
      <c r="P38" s="3" t="s">
        <v>485</v>
      </c>
      <c r="Q38" s="98" t="n">
        <v>0</v>
      </c>
      <c r="R38" s="101" t="n">
        <v>1571</v>
      </c>
      <c r="S38" s="98" t="n">
        <f aca="false">(1-R38/3055)*80+5</f>
        <v>43.860883797054</v>
      </c>
      <c r="T38" s="101" t="n">
        <v>1232</v>
      </c>
      <c r="U38" s="98" t="n">
        <f aca="false">(1-T38/2965)*80+5</f>
        <v>51.7588532883643</v>
      </c>
      <c r="V38" s="99" t="n">
        <v>1260</v>
      </c>
      <c r="W38" s="100" t="n">
        <f aca="false">(1-V37/3425)*80+10</f>
        <v>60.9897810218978</v>
      </c>
      <c r="X38" s="1"/>
      <c r="Y38" s="98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1200</v>
      </c>
      <c r="B39" s="5" t="s">
        <v>674</v>
      </c>
      <c r="C39" s="6" t="s">
        <v>1801</v>
      </c>
      <c r="D39" s="6" t="s">
        <v>1801</v>
      </c>
      <c r="E39" s="6" t="s">
        <v>1801</v>
      </c>
      <c r="F39" s="6" t="s">
        <v>1801</v>
      </c>
      <c r="G39" s="99" t="n">
        <v>686</v>
      </c>
      <c r="H39" s="99" t="n">
        <v>1170</v>
      </c>
      <c r="I39" s="113" t="n">
        <v>2616</v>
      </c>
      <c r="J39" s="99" t="n">
        <v>1518</v>
      </c>
      <c r="K39" s="3" t="s">
        <v>485</v>
      </c>
      <c r="L39" s="99" t="n">
        <v>1706</v>
      </c>
      <c r="M39" s="96" t="n">
        <v>1277</v>
      </c>
      <c r="N39" s="101" t="n">
        <v>1635</v>
      </c>
      <c r="O39" s="101" t="n">
        <v>1425</v>
      </c>
      <c r="P39" s="101" t="n">
        <v>1383</v>
      </c>
      <c r="Q39" s="98" t="n">
        <f aca="false">(1-P39/3198)*80+5</f>
        <v>50.4033771106942</v>
      </c>
      <c r="R39" s="101" t="n">
        <v>1718</v>
      </c>
      <c r="S39" s="98" t="n">
        <f aca="false">(1-R39/3055)*80+5</f>
        <v>40.0114566284779</v>
      </c>
      <c r="T39" s="99" t="n">
        <v>332</v>
      </c>
      <c r="U39" s="98" t="n">
        <f aca="false">(1-T39/2965)*80+10</f>
        <v>81.0421585160202</v>
      </c>
      <c r="V39" s="99" t="n">
        <v>1418</v>
      </c>
      <c r="W39" s="100" t="n">
        <f aca="false">(1-V38/3425)*80+10</f>
        <v>60.5693430656934</v>
      </c>
      <c r="X39" s="1"/>
      <c r="Y39" s="98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617</v>
      </c>
      <c r="B40" s="1" t="s">
        <v>617</v>
      </c>
      <c r="C40" s="113" t="n">
        <v>2611</v>
      </c>
      <c r="D40" s="101" t="n">
        <v>2357</v>
      </c>
      <c r="E40" s="101" t="n">
        <v>1139</v>
      </c>
      <c r="F40" s="96" t="n">
        <v>896</v>
      </c>
      <c r="G40" s="101" t="n">
        <v>1437</v>
      </c>
      <c r="H40" s="6" t="s">
        <v>485</v>
      </c>
      <c r="I40" s="3" t="s">
        <v>485</v>
      </c>
      <c r="J40" s="101" t="n">
        <v>1826</v>
      </c>
      <c r="K40" s="101" t="n">
        <v>1647</v>
      </c>
      <c r="L40" s="6" t="s">
        <v>485</v>
      </c>
      <c r="M40" s="101" t="n">
        <v>2155</v>
      </c>
      <c r="N40" s="6" t="s">
        <v>485</v>
      </c>
      <c r="O40" s="101" t="n">
        <v>1786</v>
      </c>
      <c r="P40" s="101" t="n">
        <v>1292</v>
      </c>
      <c r="Q40" s="98" t="n">
        <f aca="false">(1-P40/3198)*80+5</f>
        <v>52.6797998749218</v>
      </c>
      <c r="R40" s="110" t="s">
        <v>485</v>
      </c>
      <c r="S40" s="98" t="n">
        <v>0</v>
      </c>
      <c r="T40" s="101" t="n">
        <v>1518</v>
      </c>
      <c r="U40" s="98" t="n">
        <f aca="false">(1-T40/2965)*80+5</f>
        <v>44.0421585160202</v>
      </c>
      <c r="V40" s="99" t="n">
        <v>1453</v>
      </c>
      <c r="W40" s="100" t="n">
        <f aca="false">(1-V39/3425)*80+10</f>
        <v>56.8788321167883</v>
      </c>
      <c r="X40" s="1"/>
      <c r="Y40" s="98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1257</v>
      </c>
      <c r="B41" s="5" t="s">
        <v>1256</v>
      </c>
      <c r="C41" s="102" t="n">
        <v>929</v>
      </c>
      <c r="D41" s="102" t="n">
        <v>665</v>
      </c>
      <c r="E41" s="99" t="n">
        <v>344</v>
      </c>
      <c r="F41" s="96" t="n">
        <v>840</v>
      </c>
      <c r="G41" s="99" t="n">
        <v>1016</v>
      </c>
      <c r="H41" s="99" t="n">
        <v>1903</v>
      </c>
      <c r="I41" s="101" t="n">
        <v>1445</v>
      </c>
      <c r="J41" s="101" t="n">
        <v>2512</v>
      </c>
      <c r="K41" s="101" t="n">
        <v>1615</v>
      </c>
      <c r="L41" s="99" t="n">
        <v>929</v>
      </c>
      <c r="M41" s="99" t="n">
        <v>1826</v>
      </c>
      <c r="N41" s="99" t="n">
        <v>796</v>
      </c>
      <c r="O41" s="99" t="n">
        <v>1003</v>
      </c>
      <c r="P41" s="99" t="n">
        <v>1121</v>
      </c>
      <c r="Q41" s="98" t="n">
        <f aca="false">(1-P41/3198)*80+10</f>
        <v>61.9574734208881</v>
      </c>
      <c r="R41" s="101" t="n">
        <v>1083</v>
      </c>
      <c r="S41" s="98" t="n">
        <f aca="false">(1-R41/3055)*80+5</f>
        <v>56.6399345335516</v>
      </c>
      <c r="T41" s="99" t="n">
        <v>339</v>
      </c>
      <c r="U41" s="98" t="n">
        <f aca="false">(1-T41/2965)*80+10</f>
        <v>80.8532883642496</v>
      </c>
      <c r="V41" s="99" t="n">
        <v>1486</v>
      </c>
      <c r="W41" s="100" t="n">
        <f aca="false">(1-V40/3425)*80+10</f>
        <v>56.0613138686131</v>
      </c>
      <c r="X41" s="1"/>
      <c r="Y41" s="98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573</v>
      </c>
      <c r="B42" s="5" t="s">
        <v>650</v>
      </c>
      <c r="C42" s="6" t="s">
        <v>1801</v>
      </c>
      <c r="D42" s="6" t="s">
        <v>1801</v>
      </c>
      <c r="E42" s="6" t="s">
        <v>1801</v>
      </c>
      <c r="F42" s="99" t="n">
        <v>1128</v>
      </c>
      <c r="G42" s="101" t="n">
        <v>1714</v>
      </c>
      <c r="H42" s="99" t="n">
        <v>1201</v>
      </c>
      <c r="I42" s="101" t="n">
        <v>1695</v>
      </c>
      <c r="J42" s="99" t="n">
        <v>1415</v>
      </c>
      <c r="K42" s="101" t="n">
        <v>1196</v>
      </c>
      <c r="L42" s="99" t="n">
        <v>1120</v>
      </c>
      <c r="M42" s="96" t="n">
        <v>871</v>
      </c>
      <c r="N42" s="6" t="s">
        <v>485</v>
      </c>
      <c r="O42" s="97" t="s">
        <v>485</v>
      </c>
      <c r="P42" s="3" t="s">
        <v>485</v>
      </c>
      <c r="Q42" s="98" t="n">
        <v>0</v>
      </c>
      <c r="R42" s="101" t="n">
        <v>1049</v>
      </c>
      <c r="S42" s="98" t="n">
        <f aca="false">(1-R42/3055)*80+5</f>
        <v>57.5302782324059</v>
      </c>
      <c r="T42" s="101" t="n">
        <v>1458</v>
      </c>
      <c r="U42" s="98" t="n">
        <f aca="false">(1-T42/2965)*80+5</f>
        <v>45.6610455311973</v>
      </c>
      <c r="V42" s="101" t="n">
        <v>1549</v>
      </c>
      <c r="W42" s="100" t="n">
        <f aca="false">(1-V41/3425)*80+5</f>
        <v>50.2905109489051</v>
      </c>
      <c r="X42" s="1"/>
      <c r="Y42" s="98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495</v>
      </c>
      <c r="B43" s="50" t="s">
        <v>494</v>
      </c>
      <c r="C43" s="104" t="n">
        <v>1596</v>
      </c>
      <c r="D43" s="52" t="s">
        <v>1801</v>
      </c>
      <c r="E43" s="52" t="s">
        <v>1801</v>
      </c>
      <c r="F43" s="52" t="s">
        <v>1801</v>
      </c>
      <c r="G43" s="52" t="s">
        <v>1801</v>
      </c>
      <c r="H43" s="52" t="s">
        <v>1801</v>
      </c>
      <c r="I43" s="52" t="s">
        <v>1801</v>
      </c>
      <c r="J43" s="52" t="s">
        <v>1801</v>
      </c>
      <c r="K43" s="52" t="s">
        <v>1801</v>
      </c>
      <c r="L43" s="52" t="s">
        <v>1801</v>
      </c>
      <c r="M43" s="52" t="s">
        <v>1801</v>
      </c>
      <c r="N43" s="52" t="s">
        <v>1801</v>
      </c>
      <c r="O43" s="52" t="s">
        <v>1801</v>
      </c>
      <c r="P43" s="52" t="s">
        <v>1801</v>
      </c>
      <c r="Q43" s="107" t="n">
        <v>0</v>
      </c>
      <c r="R43" s="52" t="s">
        <v>1801</v>
      </c>
      <c r="S43" s="107" t="n">
        <v>0</v>
      </c>
      <c r="T43" s="104" t="n">
        <v>1976</v>
      </c>
      <c r="U43" s="107" t="n">
        <f aca="false">(1-T43/2965)*80+5</f>
        <v>31.6846543001686</v>
      </c>
      <c r="V43" s="104" t="n">
        <v>1576</v>
      </c>
      <c r="W43" s="109" t="n">
        <f aca="false">(1-V42/3425)*80+5</f>
        <v>48.8189781021898</v>
      </c>
      <c r="X43" s="45"/>
      <c r="Y43" s="107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586</v>
      </c>
      <c r="B44" s="1" t="s">
        <v>585</v>
      </c>
      <c r="C44" s="6" t="s">
        <v>1801</v>
      </c>
      <c r="D44" s="102" t="n">
        <v>2641</v>
      </c>
      <c r="E44" s="101" t="n">
        <v>866</v>
      </c>
      <c r="F44" s="96" t="n">
        <v>242</v>
      </c>
      <c r="G44" s="101" t="n">
        <v>1584</v>
      </c>
      <c r="H44" s="101" t="n">
        <v>2238</v>
      </c>
      <c r="I44" s="99" t="n">
        <v>784</v>
      </c>
      <c r="J44" s="6" t="s">
        <v>485</v>
      </c>
      <c r="K44" s="101" t="n">
        <v>1662</v>
      </c>
      <c r="L44" s="6" t="s">
        <v>485</v>
      </c>
      <c r="M44" s="96" t="n">
        <v>1080</v>
      </c>
      <c r="N44" s="101" t="n">
        <v>1667</v>
      </c>
      <c r="O44" s="101" t="n">
        <v>1655</v>
      </c>
      <c r="P44" s="3" t="s">
        <v>485</v>
      </c>
      <c r="Q44" s="98" t="n">
        <v>0</v>
      </c>
      <c r="R44" s="113" t="n">
        <v>2360</v>
      </c>
      <c r="S44" s="98" t="n">
        <v>0</v>
      </c>
      <c r="T44" s="101" t="n">
        <v>1825</v>
      </c>
      <c r="U44" s="98" t="n">
        <f aca="false">(1-T44/2965)*80+5</f>
        <v>35.7588532883643</v>
      </c>
      <c r="V44" s="101" t="n">
        <v>1594</v>
      </c>
      <c r="W44" s="100" t="n">
        <f aca="false">(1-V43/3425)*80+5</f>
        <v>48.1883211678832</v>
      </c>
      <c r="X44" s="1"/>
      <c r="Y44" s="98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93</v>
      </c>
      <c r="B45" s="5" t="s">
        <v>92</v>
      </c>
      <c r="C45" s="6" t="s">
        <v>1801</v>
      </c>
      <c r="D45" s="6" t="s">
        <v>485</v>
      </c>
      <c r="E45" s="99" t="n">
        <v>562</v>
      </c>
      <c r="F45" s="96" t="n">
        <v>727</v>
      </c>
      <c r="G45" s="101" t="n">
        <v>1389</v>
      </c>
      <c r="H45" s="99" t="n">
        <v>1594</v>
      </c>
      <c r="I45" s="101" t="n">
        <v>2291</v>
      </c>
      <c r="J45" s="101" t="n">
        <v>2433</v>
      </c>
      <c r="K45" s="101" t="n">
        <v>1087</v>
      </c>
      <c r="L45" s="99" t="n">
        <v>1488</v>
      </c>
      <c r="M45" s="96" t="n">
        <v>1347</v>
      </c>
      <c r="N45" s="96" t="n">
        <v>648</v>
      </c>
      <c r="O45" s="99" t="n">
        <v>860</v>
      </c>
      <c r="P45" s="99" t="n">
        <v>878</v>
      </c>
      <c r="Q45" s="98" t="n">
        <f aca="false">(1-P45/3198)*80+10</f>
        <v>68.036272670419</v>
      </c>
      <c r="R45" s="110" t="s">
        <v>485</v>
      </c>
      <c r="S45" s="98" t="n">
        <v>0</v>
      </c>
      <c r="T45" s="110" t="s">
        <v>485</v>
      </c>
      <c r="U45" s="98" t="n">
        <v>0</v>
      </c>
      <c r="V45" s="101" t="n">
        <v>1596</v>
      </c>
      <c r="W45" s="100" t="n">
        <f aca="false">(1-V44/3425)*80+5</f>
        <v>47.7678832116788</v>
      </c>
      <c r="X45" s="1"/>
      <c r="Y45" s="98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1018</v>
      </c>
      <c r="B46" s="1" t="s">
        <v>1808</v>
      </c>
      <c r="C46" s="6" t="s">
        <v>1801</v>
      </c>
      <c r="D46" s="6" t="s">
        <v>1801</v>
      </c>
      <c r="E46" s="99" t="n">
        <v>638</v>
      </c>
      <c r="F46" s="99" t="n">
        <v>1238</v>
      </c>
      <c r="G46" s="96" t="n">
        <v>213</v>
      </c>
      <c r="H46" s="96" t="n">
        <v>771</v>
      </c>
      <c r="I46" s="96" t="n">
        <v>433</v>
      </c>
      <c r="J46" s="96" t="n">
        <v>1035</v>
      </c>
      <c r="K46" s="99" t="n">
        <v>701</v>
      </c>
      <c r="L46" s="99" t="n">
        <v>1128</v>
      </c>
      <c r="M46" s="95" t="n">
        <v>61</v>
      </c>
      <c r="N46" s="99" t="n">
        <v>1029</v>
      </c>
      <c r="O46" s="101" t="n">
        <v>1651</v>
      </c>
      <c r="P46" s="3" t="s">
        <v>485</v>
      </c>
      <c r="Q46" s="98" t="n">
        <v>0</v>
      </c>
      <c r="R46" s="101" t="n">
        <v>954</v>
      </c>
      <c r="S46" s="98" t="n">
        <f aca="false">(1-R46/3055)*80+5</f>
        <v>60.0180032733224</v>
      </c>
      <c r="T46" s="3" t="s">
        <v>485</v>
      </c>
      <c r="U46" s="98" t="n">
        <v>0</v>
      </c>
      <c r="V46" s="101" t="n">
        <v>1615</v>
      </c>
      <c r="W46" s="100" t="n">
        <f aca="false">(1-V45/3425)*80+5</f>
        <v>47.7211678832117</v>
      </c>
      <c r="X46" s="1"/>
      <c r="Y46" s="98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947</v>
      </c>
      <c r="B47" s="5" t="s">
        <v>946</v>
      </c>
      <c r="C47" s="6" t="s">
        <v>1801</v>
      </c>
      <c r="D47" s="6" t="s">
        <v>1801</v>
      </c>
      <c r="E47" s="6" t="s">
        <v>1801</v>
      </c>
      <c r="F47" s="6" t="s">
        <v>1801</v>
      </c>
      <c r="G47" s="6" t="s">
        <v>1801</v>
      </c>
      <c r="H47" s="6" t="s">
        <v>1801</v>
      </c>
      <c r="I47" s="6" t="s">
        <v>1801</v>
      </c>
      <c r="J47" s="6" t="s">
        <v>1801</v>
      </c>
      <c r="K47" s="6" t="s">
        <v>1801</v>
      </c>
      <c r="L47" s="6" t="s">
        <v>1801</v>
      </c>
      <c r="M47" s="6" t="s">
        <v>1801</v>
      </c>
      <c r="N47" s="6" t="s">
        <v>1801</v>
      </c>
      <c r="O47" s="6" t="s">
        <v>1801</v>
      </c>
      <c r="P47" s="6" t="s">
        <v>1801</v>
      </c>
      <c r="Q47" s="6" t="s">
        <v>1801</v>
      </c>
      <c r="R47" s="6" t="s">
        <v>1801</v>
      </c>
      <c r="S47" s="98" t="n">
        <v>0</v>
      </c>
      <c r="T47" s="6" t="s">
        <v>1801</v>
      </c>
      <c r="U47" s="98" t="n">
        <v>0</v>
      </c>
      <c r="V47" s="101" t="n">
        <v>1622</v>
      </c>
      <c r="W47" s="100" t="n">
        <f aca="false">(1-V46/3425)*80+5</f>
        <v>47.2773722627737</v>
      </c>
      <c r="X47" s="1"/>
      <c r="Y47" s="98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590</v>
      </c>
      <c r="B48" s="45" t="s">
        <v>1809</v>
      </c>
      <c r="C48" s="52" t="s">
        <v>1801</v>
      </c>
      <c r="D48" s="52" t="s">
        <v>1801</v>
      </c>
      <c r="E48" s="52" t="s">
        <v>1801</v>
      </c>
      <c r="F48" s="52" t="s">
        <v>1801</v>
      </c>
      <c r="G48" s="52" t="s">
        <v>1801</v>
      </c>
      <c r="H48" s="52" t="s">
        <v>1801</v>
      </c>
      <c r="I48" s="52" t="s">
        <v>1801</v>
      </c>
      <c r="J48" s="52" t="s">
        <v>1801</v>
      </c>
      <c r="K48" s="52" t="s">
        <v>1801</v>
      </c>
      <c r="L48" s="52" t="s">
        <v>1801</v>
      </c>
      <c r="M48" s="52" t="s">
        <v>1801</v>
      </c>
      <c r="N48" s="52" t="s">
        <v>1801</v>
      </c>
      <c r="O48" s="52" t="s">
        <v>1801</v>
      </c>
      <c r="P48" s="49" t="s">
        <v>485</v>
      </c>
      <c r="Q48" s="107" t="n">
        <v>0</v>
      </c>
      <c r="R48" s="104" t="n">
        <v>1563</v>
      </c>
      <c r="S48" s="107" t="n">
        <f aca="false">(1-R48/3055)*80+5</f>
        <v>44.0703764320786</v>
      </c>
      <c r="T48" s="105" t="n">
        <v>1004</v>
      </c>
      <c r="U48" s="107" t="n">
        <f aca="false">(1-T48/2965)*80+10</f>
        <v>62.9106239460371</v>
      </c>
      <c r="V48" s="104" t="n">
        <v>1768</v>
      </c>
      <c r="W48" s="109" t="n">
        <f aca="false">(1-V47/3425)*80+5</f>
        <v>47.1138686131387</v>
      </c>
      <c r="X48" s="45"/>
      <c r="Y48" s="107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708</v>
      </c>
      <c r="B49" s="1" t="s">
        <v>707</v>
      </c>
      <c r="C49" s="102" t="n">
        <v>864</v>
      </c>
      <c r="D49" s="102" t="n">
        <v>1017</v>
      </c>
      <c r="E49" s="101" t="n">
        <v>989</v>
      </c>
      <c r="F49" s="96" t="n">
        <v>919</v>
      </c>
      <c r="G49" s="99" t="n">
        <v>1238</v>
      </c>
      <c r="H49" s="99" t="n">
        <v>1463</v>
      </c>
      <c r="I49" s="96" t="n">
        <v>472</v>
      </c>
      <c r="J49" s="6" t="s">
        <v>485</v>
      </c>
      <c r="K49" s="101" t="n">
        <v>1589</v>
      </c>
      <c r="L49" s="101" t="n">
        <v>2138</v>
      </c>
      <c r="M49" s="96" t="n">
        <v>420</v>
      </c>
      <c r="N49" s="101" t="n">
        <v>1881</v>
      </c>
      <c r="O49" s="96" t="n">
        <v>481</v>
      </c>
      <c r="P49" s="96" t="n">
        <v>201</v>
      </c>
      <c r="Q49" s="98" t="n">
        <f aca="false">(1-P49/3198)*80+15</f>
        <v>89.9718574108818</v>
      </c>
      <c r="R49" s="101" t="n">
        <v>1417</v>
      </c>
      <c r="S49" s="98" t="n">
        <f aca="false">(1-R49/3055)*80+5</f>
        <v>47.8936170212766</v>
      </c>
      <c r="T49" s="99" t="n">
        <v>540</v>
      </c>
      <c r="U49" s="98" t="n">
        <f aca="false">(1-T49/2965)*80+10</f>
        <v>75.4300168634064</v>
      </c>
      <c r="V49" s="101" t="n">
        <v>1777</v>
      </c>
      <c r="W49" s="100" t="n">
        <f aca="false">(1-V48/3425)*80+5</f>
        <v>43.7036496350365</v>
      </c>
      <c r="X49" s="1"/>
      <c r="Y49" s="98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1801</v>
      </c>
      <c r="D50" s="6" t="s">
        <v>1801</v>
      </c>
      <c r="E50" s="6" t="s">
        <v>1801</v>
      </c>
      <c r="F50" s="6" t="s">
        <v>1801</v>
      </c>
      <c r="G50" s="6" t="s">
        <v>1801</v>
      </c>
      <c r="H50" s="99" t="n">
        <v>1453</v>
      </c>
      <c r="I50" s="101" t="n">
        <v>1419</v>
      </c>
      <c r="J50" s="99" t="n">
        <v>1184</v>
      </c>
      <c r="K50" s="101" t="n">
        <v>1558</v>
      </c>
      <c r="L50" s="96" t="n">
        <v>781</v>
      </c>
      <c r="M50" s="96" t="n">
        <v>1199</v>
      </c>
      <c r="N50" s="99" t="n">
        <v>1317</v>
      </c>
      <c r="O50" s="101" t="n">
        <v>1721</v>
      </c>
      <c r="P50" s="99" t="n">
        <v>1125</v>
      </c>
      <c r="Q50" s="98" t="n">
        <f aca="false">(1-P50/3198)*80+10</f>
        <v>61.8574108818011</v>
      </c>
      <c r="R50" s="99" t="n">
        <v>748</v>
      </c>
      <c r="S50" s="98" t="n">
        <f aca="false">(1-R50/3055)*80+10</f>
        <v>70.4124386252046</v>
      </c>
      <c r="T50" s="101" t="n">
        <v>1148</v>
      </c>
      <c r="U50" s="98" t="n">
        <f aca="false">(1-T50/2965)*80+5</f>
        <v>54.0252951096121</v>
      </c>
      <c r="V50" s="101" t="n">
        <v>1865</v>
      </c>
      <c r="W50" s="100" t="n">
        <f aca="false">(1-V49/3425)*80+5</f>
        <v>43.4934306569343</v>
      </c>
      <c r="X50" s="1"/>
      <c r="Y50" s="98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735</v>
      </c>
      <c r="B51" s="1" t="s">
        <v>584</v>
      </c>
      <c r="C51" s="6" t="s">
        <v>1801</v>
      </c>
      <c r="D51" s="6" t="s">
        <v>1801</v>
      </c>
      <c r="E51" s="6" t="s">
        <v>1801</v>
      </c>
      <c r="F51" s="6" t="s">
        <v>1801</v>
      </c>
      <c r="G51" s="6" t="s">
        <v>1801</v>
      </c>
      <c r="H51" s="6" t="s">
        <v>1801</v>
      </c>
      <c r="I51" s="6" t="s">
        <v>1801</v>
      </c>
      <c r="J51" s="96" t="n">
        <v>975</v>
      </c>
      <c r="K51" s="99" t="n">
        <v>971</v>
      </c>
      <c r="L51" s="99" t="n">
        <v>1447</v>
      </c>
      <c r="M51" s="95" t="n">
        <v>160</v>
      </c>
      <c r="N51" s="96" t="n">
        <v>602</v>
      </c>
      <c r="O51" s="101" t="n">
        <v>1499</v>
      </c>
      <c r="P51" s="99" t="n">
        <v>793</v>
      </c>
      <c r="Q51" s="98" t="n">
        <f aca="false">(1-P51/3198)*80+10</f>
        <v>70.1626016260163</v>
      </c>
      <c r="R51" s="99" t="n">
        <v>662</v>
      </c>
      <c r="S51" s="98" t="n">
        <f aca="false">(1-R51/3055)*80+10</f>
        <v>72.6644844517185</v>
      </c>
      <c r="T51" s="101" t="n">
        <v>1237</v>
      </c>
      <c r="U51" s="98" t="n">
        <f aca="false">(1-T51/2965)*80+5</f>
        <v>51.6239460370995</v>
      </c>
      <c r="V51" s="101" t="n">
        <v>1963</v>
      </c>
      <c r="W51" s="100" t="n">
        <f aca="false">(1-V118/3425)*80+5</f>
        <v>39.2189781021898</v>
      </c>
      <c r="X51" s="1"/>
      <c r="Y51" s="98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594</v>
      </c>
      <c r="B52" s="1" t="s">
        <v>593</v>
      </c>
      <c r="C52" s="6" t="s">
        <v>1801</v>
      </c>
      <c r="D52" s="6" t="s">
        <v>1801</v>
      </c>
      <c r="E52" s="6" t="s">
        <v>1801</v>
      </c>
      <c r="F52" s="6" t="s">
        <v>1801</v>
      </c>
      <c r="G52" s="6" t="s">
        <v>1801</v>
      </c>
      <c r="H52" s="6" t="s">
        <v>1801</v>
      </c>
      <c r="I52" s="6" t="s">
        <v>1801</v>
      </c>
      <c r="J52" s="6" t="s">
        <v>1801</v>
      </c>
      <c r="K52" s="6" t="s">
        <v>1801</v>
      </c>
      <c r="L52" s="6" t="s">
        <v>1801</v>
      </c>
      <c r="M52" s="6" t="s">
        <v>1801</v>
      </c>
      <c r="N52" s="6" t="s">
        <v>1801</v>
      </c>
      <c r="O52" s="97" t="s">
        <v>485</v>
      </c>
      <c r="P52" s="3" t="s">
        <v>485</v>
      </c>
      <c r="Q52" s="98" t="n">
        <v>0</v>
      </c>
      <c r="R52" s="101" t="n">
        <v>1493</v>
      </c>
      <c r="S52" s="98" t="n">
        <f aca="false">(1-R52/3055)*80+5</f>
        <v>45.9034369885434</v>
      </c>
      <c r="T52" s="101" t="n">
        <v>1656</v>
      </c>
      <c r="U52" s="98" t="n">
        <f aca="false">(1-T52/2965)*80+5</f>
        <v>40.318718381113</v>
      </c>
      <c r="V52" s="101" t="n">
        <v>2047</v>
      </c>
      <c r="W52" s="100" t="n">
        <f aca="false">(1-V51/3425)*80+5</f>
        <v>39.148905109489</v>
      </c>
      <c r="X52" s="1"/>
      <c r="Y52" s="98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848</v>
      </c>
      <c r="B53" s="1" t="s">
        <v>847</v>
      </c>
      <c r="C53" s="6" t="s">
        <v>485</v>
      </c>
      <c r="D53" s="101" t="n">
        <v>2561</v>
      </c>
      <c r="E53" s="101" t="n">
        <v>2192</v>
      </c>
      <c r="F53" s="6" t="s">
        <v>485</v>
      </c>
      <c r="G53" s="101" t="n">
        <v>1709</v>
      </c>
      <c r="H53" s="6" t="s">
        <v>485</v>
      </c>
      <c r="I53" s="101" t="n">
        <v>2157</v>
      </c>
      <c r="J53" s="101" t="n">
        <v>2503</v>
      </c>
      <c r="K53" s="101" t="n">
        <v>1847</v>
      </c>
      <c r="L53" s="101" t="n">
        <v>2185</v>
      </c>
      <c r="M53" s="101" t="n">
        <v>2321</v>
      </c>
      <c r="N53" s="6" t="s">
        <v>485</v>
      </c>
      <c r="O53" s="97" t="s">
        <v>485</v>
      </c>
      <c r="P53" s="3" t="s">
        <v>485</v>
      </c>
      <c r="Q53" s="98" t="n">
        <v>0</v>
      </c>
      <c r="R53" s="101" t="n">
        <v>1630</v>
      </c>
      <c r="S53" s="98" t="n">
        <f aca="false">(1-R53/3055)*80+5</f>
        <v>42.315875613748</v>
      </c>
      <c r="T53" s="3" t="s">
        <v>485</v>
      </c>
      <c r="U53" s="98" t="n">
        <v>0</v>
      </c>
      <c r="V53" s="101" t="n">
        <v>2106</v>
      </c>
      <c r="W53" s="100" t="n">
        <f aca="false">(1-V52/3425)*80+5</f>
        <v>37.1868613138686</v>
      </c>
      <c r="X53" s="1"/>
      <c r="Y53" s="98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1293</v>
      </c>
      <c r="B54" s="8" t="s">
        <v>788</v>
      </c>
      <c r="C54" s="6" t="s">
        <v>1801</v>
      </c>
      <c r="D54" s="6" t="s">
        <v>1801</v>
      </c>
      <c r="E54" s="6" t="s">
        <v>1801</v>
      </c>
      <c r="F54" s="6" t="s">
        <v>1801</v>
      </c>
      <c r="G54" s="6" t="s">
        <v>1801</v>
      </c>
      <c r="H54" s="6" t="s">
        <v>1801</v>
      </c>
      <c r="I54" s="6" t="s">
        <v>1801</v>
      </c>
      <c r="J54" s="6" t="s">
        <v>1801</v>
      </c>
      <c r="K54" s="6" t="s">
        <v>1801</v>
      </c>
      <c r="L54" s="6" t="s">
        <v>1801</v>
      </c>
      <c r="M54" s="6" t="s">
        <v>1801</v>
      </c>
      <c r="N54" s="6" t="s">
        <v>1801</v>
      </c>
      <c r="O54" s="6" t="s">
        <v>1801</v>
      </c>
      <c r="P54" s="6" t="s">
        <v>1801</v>
      </c>
      <c r="Q54" s="98" t="n">
        <v>0</v>
      </c>
      <c r="R54" s="6" t="s">
        <v>1801</v>
      </c>
      <c r="S54" s="98" t="n">
        <v>0</v>
      </c>
      <c r="T54" s="101" t="n">
        <v>1411</v>
      </c>
      <c r="U54" s="98" t="n">
        <f aca="false">(1-T54/2965)*80+5</f>
        <v>46.929173693086</v>
      </c>
      <c r="V54" s="101" t="n">
        <v>2151</v>
      </c>
      <c r="W54" s="100" t="n">
        <f aca="false">(1-V53/3425)*80+5</f>
        <v>35.8087591240876</v>
      </c>
      <c r="X54" s="1"/>
      <c r="Y54" s="98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721</v>
      </c>
      <c r="B55" s="1" t="s">
        <v>720</v>
      </c>
      <c r="C55" s="6" t="s">
        <v>1801</v>
      </c>
      <c r="D55" s="6" t="s">
        <v>1801</v>
      </c>
      <c r="E55" s="6" t="s">
        <v>1801</v>
      </c>
      <c r="F55" s="6" t="s">
        <v>1801</v>
      </c>
      <c r="G55" s="6" t="s">
        <v>1801</v>
      </c>
      <c r="H55" s="6" t="s">
        <v>1801</v>
      </c>
      <c r="I55" s="6" t="s">
        <v>1801</v>
      </c>
      <c r="J55" s="6" t="s">
        <v>1801</v>
      </c>
      <c r="K55" s="6" t="s">
        <v>1801</v>
      </c>
      <c r="L55" s="6" t="s">
        <v>1801</v>
      </c>
      <c r="M55" s="6" t="s">
        <v>1801</v>
      </c>
      <c r="N55" s="6" t="s">
        <v>1801</v>
      </c>
      <c r="O55" s="6" t="s">
        <v>1801</v>
      </c>
      <c r="P55" s="6" t="s">
        <v>1801</v>
      </c>
      <c r="Q55" s="98" t="n">
        <v>0</v>
      </c>
      <c r="R55" s="3" t="s">
        <v>485</v>
      </c>
      <c r="S55" s="98" t="n">
        <v>0</v>
      </c>
      <c r="T55" s="3" t="s">
        <v>485</v>
      </c>
      <c r="U55" s="98" t="n">
        <v>0</v>
      </c>
      <c r="V55" s="101" t="n">
        <v>2249</v>
      </c>
      <c r="W55" s="100" t="n">
        <f aca="false">(1-V54/3425)*80+5</f>
        <v>34.7576642335766</v>
      </c>
      <c r="X55" s="1"/>
      <c r="Y55" s="98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1158</v>
      </c>
      <c r="B56" s="5" t="s">
        <v>1157</v>
      </c>
      <c r="C56" s="6" t="s">
        <v>1801</v>
      </c>
      <c r="D56" s="6" t="s">
        <v>1801</v>
      </c>
      <c r="E56" s="6" t="s">
        <v>1801</v>
      </c>
      <c r="F56" s="6" t="s">
        <v>1801</v>
      </c>
      <c r="G56" s="3" t="s">
        <v>485</v>
      </c>
      <c r="H56" s="6" t="s">
        <v>485</v>
      </c>
      <c r="I56" s="99" t="n">
        <v>984</v>
      </c>
      <c r="J56" s="96" t="n">
        <v>1030</v>
      </c>
      <c r="K56" s="96" t="n">
        <v>247</v>
      </c>
      <c r="L56" s="95" t="n">
        <v>230</v>
      </c>
      <c r="M56" s="95" t="n">
        <v>165</v>
      </c>
      <c r="N56" s="96" t="n">
        <v>279</v>
      </c>
      <c r="O56" s="97" t="s">
        <v>485</v>
      </c>
      <c r="P56" s="97" t="s">
        <v>1802</v>
      </c>
      <c r="Q56" s="98" t="n">
        <v>0</v>
      </c>
      <c r="R56" s="97" t="s">
        <v>1802</v>
      </c>
      <c r="S56" s="98" t="n">
        <v>0</v>
      </c>
      <c r="T56" s="97" t="s">
        <v>1802</v>
      </c>
      <c r="U56" s="98" t="n">
        <v>0</v>
      </c>
      <c r="V56" s="6" t="s">
        <v>1802</v>
      </c>
      <c r="W56" s="100" t="n">
        <v>0</v>
      </c>
      <c r="X56" s="1"/>
      <c r="Y56" s="98" t="n">
        <f aca="false">(SUM(S56,U56,W56)-MIN(S56,U56,W56))/2</f>
        <v>0</v>
      </c>
    </row>
    <row r="57" customFormat="false" ht="15.75" hidden="false" customHeight="true" outlineLevel="0" collapsed="false">
      <c r="A57" s="1" t="s">
        <v>1810</v>
      </c>
      <c r="B57" s="10" t="s">
        <v>1811</v>
      </c>
      <c r="C57" s="6" t="s">
        <v>1801</v>
      </c>
      <c r="D57" s="6" t="s">
        <v>1801</v>
      </c>
      <c r="E57" s="6" t="s">
        <v>1801</v>
      </c>
      <c r="F57" s="6" t="s">
        <v>1801</v>
      </c>
      <c r="G57" s="6" t="s">
        <v>1801</v>
      </c>
      <c r="H57" s="6" t="s">
        <v>1801</v>
      </c>
      <c r="I57" s="101" t="n">
        <v>1370</v>
      </c>
      <c r="J57" s="96" t="n">
        <v>276</v>
      </c>
      <c r="K57" s="96" t="n">
        <v>478</v>
      </c>
      <c r="L57" s="96" t="n">
        <v>420</v>
      </c>
      <c r="M57" s="96" t="n">
        <v>895</v>
      </c>
      <c r="N57" s="6" t="s">
        <v>485</v>
      </c>
      <c r="O57" s="96" t="n">
        <v>661</v>
      </c>
      <c r="P57" s="96" t="n">
        <v>367</v>
      </c>
      <c r="Q57" s="98" t="n">
        <f aca="false">(1-P57/3198)*80+15</f>
        <v>85.8192620387742</v>
      </c>
      <c r="R57" s="99" t="n">
        <v>612</v>
      </c>
      <c r="S57" s="98" t="n">
        <f aca="false">(1-R57/3055)*80+10</f>
        <v>73.9738134206219</v>
      </c>
      <c r="T57" s="99" t="n">
        <v>392</v>
      </c>
      <c r="U57" s="98" t="n">
        <f aca="false">(1-T57/2965)*80+10</f>
        <v>79.4232715008432</v>
      </c>
      <c r="V57" s="6" t="s">
        <v>485</v>
      </c>
      <c r="W57" s="100" t="n">
        <v>0</v>
      </c>
      <c r="X57" s="1"/>
      <c r="Y57" s="98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602</v>
      </c>
      <c r="B58" s="8" t="s">
        <v>601</v>
      </c>
      <c r="C58" s="6" t="s">
        <v>1801</v>
      </c>
      <c r="D58" s="6" t="s">
        <v>1801</v>
      </c>
      <c r="E58" s="6" t="s">
        <v>1801</v>
      </c>
      <c r="F58" s="6" t="s">
        <v>1801</v>
      </c>
      <c r="G58" s="6" t="s">
        <v>1801</v>
      </c>
      <c r="H58" s="6" t="s">
        <v>1801</v>
      </c>
      <c r="I58" s="6" t="s">
        <v>1801</v>
      </c>
      <c r="J58" s="6" t="s">
        <v>1801</v>
      </c>
      <c r="K58" s="6" t="s">
        <v>1801</v>
      </c>
      <c r="L58" s="6" t="s">
        <v>1801</v>
      </c>
      <c r="M58" s="6" t="s">
        <v>1801</v>
      </c>
      <c r="N58" s="6" t="s">
        <v>1801</v>
      </c>
      <c r="O58" s="6" t="s">
        <v>1801</v>
      </c>
      <c r="P58" s="6" t="s">
        <v>1801</v>
      </c>
      <c r="Q58" s="98" t="n">
        <v>0</v>
      </c>
      <c r="R58" s="6" t="s">
        <v>1801</v>
      </c>
      <c r="S58" s="98" t="n">
        <v>0</v>
      </c>
      <c r="T58" s="99" t="n">
        <v>522</v>
      </c>
      <c r="U58" s="98" t="n">
        <f aca="false">(1-T58/2965)*80+10</f>
        <v>75.9156829679595</v>
      </c>
      <c r="V58" s="6" t="s">
        <v>485</v>
      </c>
      <c r="W58" s="100" t="n">
        <v>0</v>
      </c>
      <c r="X58" s="1"/>
      <c r="Y58" s="98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1184</v>
      </c>
      <c r="B59" s="1" t="s">
        <v>1184</v>
      </c>
      <c r="C59" s="102" t="n">
        <v>630</v>
      </c>
      <c r="D59" s="102" t="n">
        <v>578</v>
      </c>
      <c r="E59" s="101" t="n">
        <v>747</v>
      </c>
      <c r="F59" s="96" t="n">
        <v>156</v>
      </c>
      <c r="G59" s="96" t="n">
        <v>209</v>
      </c>
      <c r="H59" s="6" t="s">
        <v>485</v>
      </c>
      <c r="I59" s="96" t="n">
        <v>283</v>
      </c>
      <c r="J59" s="96" t="n">
        <v>626</v>
      </c>
      <c r="K59" s="96" t="n">
        <v>98</v>
      </c>
      <c r="L59" s="95" t="n">
        <v>213</v>
      </c>
      <c r="M59" s="96" t="n">
        <v>828</v>
      </c>
      <c r="N59" s="99" t="n">
        <v>810</v>
      </c>
      <c r="O59" s="96" t="n">
        <v>207</v>
      </c>
      <c r="P59" s="3" t="s">
        <v>485</v>
      </c>
      <c r="Q59" s="98" t="n">
        <v>0</v>
      </c>
      <c r="R59" s="3" t="s">
        <v>485</v>
      </c>
      <c r="S59" s="98" t="n">
        <v>0</v>
      </c>
      <c r="T59" s="99" t="n">
        <v>547</v>
      </c>
      <c r="U59" s="98" t="n">
        <f aca="false">(1-T59/2965)*80+10</f>
        <v>75.2411467116358</v>
      </c>
      <c r="V59" s="6" t="s">
        <v>485</v>
      </c>
      <c r="W59" s="100" t="n">
        <v>0</v>
      </c>
      <c r="X59" s="1"/>
      <c r="Y59" s="98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763</v>
      </c>
      <c r="B60" s="1" t="s">
        <v>762</v>
      </c>
      <c r="C60" s="6" t="s">
        <v>1801</v>
      </c>
      <c r="D60" s="6" t="s">
        <v>1801</v>
      </c>
      <c r="E60" s="6" t="s">
        <v>1801</v>
      </c>
      <c r="F60" s="6" t="s">
        <v>1801</v>
      </c>
      <c r="G60" s="6" t="s">
        <v>1801</v>
      </c>
      <c r="H60" s="6" t="s">
        <v>1801</v>
      </c>
      <c r="I60" s="6" t="s">
        <v>1801</v>
      </c>
      <c r="J60" s="6" t="s">
        <v>485</v>
      </c>
      <c r="K60" s="3" t="s">
        <v>485</v>
      </c>
      <c r="L60" s="99" t="n">
        <v>1716</v>
      </c>
      <c r="M60" s="6" t="s">
        <v>485</v>
      </c>
      <c r="N60" s="99" t="n">
        <v>968</v>
      </c>
      <c r="O60" s="97" t="s">
        <v>485</v>
      </c>
      <c r="P60" s="3" t="s">
        <v>485</v>
      </c>
      <c r="Q60" s="98" t="n">
        <v>0</v>
      </c>
      <c r="R60" s="101" t="n">
        <v>1422</v>
      </c>
      <c r="S60" s="98" t="n">
        <f aca="false">(1-R60/3055)*80+5</f>
        <v>47.7626841243863</v>
      </c>
      <c r="T60" s="99" t="n">
        <v>792</v>
      </c>
      <c r="U60" s="98" t="n">
        <f aca="false">(1-T60/2965)*80+10</f>
        <v>68.6306913996627</v>
      </c>
      <c r="V60" s="6" t="s">
        <v>485</v>
      </c>
      <c r="W60" s="100" t="n">
        <v>0</v>
      </c>
      <c r="X60" s="1"/>
      <c r="Y60" s="98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664</v>
      </c>
      <c r="B61" s="5" t="s">
        <v>663</v>
      </c>
      <c r="C61" s="6" t="s">
        <v>1801</v>
      </c>
      <c r="D61" s="6" t="s">
        <v>1801</v>
      </c>
      <c r="E61" s="6" t="s">
        <v>1801</v>
      </c>
      <c r="F61" s="6" t="s">
        <v>1801</v>
      </c>
      <c r="G61" s="6" t="s">
        <v>1801</v>
      </c>
      <c r="H61" s="6" t="s">
        <v>1801</v>
      </c>
      <c r="I61" s="6" t="s">
        <v>1801</v>
      </c>
      <c r="J61" s="6" t="s">
        <v>1801</v>
      </c>
      <c r="K61" s="6" t="s">
        <v>1801</v>
      </c>
      <c r="L61" s="6" t="s">
        <v>1801</v>
      </c>
      <c r="M61" s="6" t="s">
        <v>1801</v>
      </c>
      <c r="N61" s="6" t="s">
        <v>1801</v>
      </c>
      <c r="O61" s="97" t="s">
        <v>485</v>
      </c>
      <c r="P61" s="101" t="n">
        <v>1992</v>
      </c>
      <c r="Q61" s="98" t="n">
        <f aca="false">(1-P61/3198)*80+5</f>
        <v>35.1688555347092</v>
      </c>
      <c r="R61" s="101" t="n">
        <v>1155</v>
      </c>
      <c r="S61" s="98" t="n">
        <f aca="false">(1-R61/3055)*80+5</f>
        <v>54.7545008183306</v>
      </c>
      <c r="T61" s="99" t="n">
        <v>971</v>
      </c>
      <c r="U61" s="98" t="n">
        <f aca="false">(1-T61/2965)*80+10</f>
        <v>63.8010118043845</v>
      </c>
      <c r="V61" s="6" t="s">
        <v>485</v>
      </c>
      <c r="W61" s="100" t="n">
        <v>0</v>
      </c>
      <c r="X61" s="1"/>
      <c r="Y61" s="98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836</v>
      </c>
      <c r="B62" s="10" t="s">
        <v>1812</v>
      </c>
      <c r="C62" s="6" t="s">
        <v>1801</v>
      </c>
      <c r="D62" s="6" t="s">
        <v>1801</v>
      </c>
      <c r="E62" s="6" t="s">
        <v>1801</v>
      </c>
      <c r="F62" s="6" t="s">
        <v>1801</v>
      </c>
      <c r="G62" s="6" t="s">
        <v>1801</v>
      </c>
      <c r="H62" s="6" t="s">
        <v>1801</v>
      </c>
      <c r="I62" s="6" t="s">
        <v>1801</v>
      </c>
      <c r="J62" s="99" t="n">
        <v>1582</v>
      </c>
      <c r="K62" s="3" t="s">
        <v>485</v>
      </c>
      <c r="L62" s="101" t="n">
        <v>1886</v>
      </c>
      <c r="M62" s="6" t="s">
        <v>485</v>
      </c>
      <c r="N62" s="6" t="s">
        <v>485</v>
      </c>
      <c r="O62" s="99" t="n">
        <v>1373</v>
      </c>
      <c r="P62" s="3" t="s">
        <v>485</v>
      </c>
      <c r="Q62" s="98" t="n">
        <v>0</v>
      </c>
      <c r="R62" s="99" t="n">
        <v>655</v>
      </c>
      <c r="S62" s="98" t="n">
        <f aca="false">(1-R62/3055)*80+10</f>
        <v>72.847790507365</v>
      </c>
      <c r="T62" s="101" t="n">
        <v>1119</v>
      </c>
      <c r="U62" s="98" t="n">
        <f aca="false">(1-T62/2965)*80+5</f>
        <v>54.8077571669477</v>
      </c>
      <c r="V62" s="6" t="s">
        <v>485</v>
      </c>
      <c r="W62" s="100" t="n">
        <v>0</v>
      </c>
      <c r="X62" s="1"/>
      <c r="Y62" s="98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792</v>
      </c>
      <c r="B63" s="5" t="s">
        <v>791</v>
      </c>
      <c r="C63" s="6" t="s">
        <v>1801</v>
      </c>
      <c r="D63" s="6" t="s">
        <v>1801</v>
      </c>
      <c r="E63" s="101" t="n">
        <v>1799</v>
      </c>
      <c r="F63" s="101" t="n">
        <v>2026</v>
      </c>
      <c r="G63" s="99" t="n">
        <v>673</v>
      </c>
      <c r="H63" s="96" t="n">
        <v>1019</v>
      </c>
      <c r="I63" s="3" t="s">
        <v>485</v>
      </c>
      <c r="J63" s="96" t="n">
        <v>603</v>
      </c>
      <c r="K63" s="3" t="s">
        <v>485</v>
      </c>
      <c r="L63" s="99" t="n">
        <v>1078</v>
      </c>
      <c r="M63" s="6" t="s">
        <v>485</v>
      </c>
      <c r="N63" s="99" t="n">
        <v>1029</v>
      </c>
      <c r="O63" s="101" t="n">
        <v>1489</v>
      </c>
      <c r="P63" s="99" t="n">
        <v>646</v>
      </c>
      <c r="Q63" s="98" t="n">
        <f aca="false">(1-P63/3198)*80+10</f>
        <v>73.8398999374609</v>
      </c>
      <c r="R63" s="110" t="s">
        <v>485</v>
      </c>
      <c r="S63" s="98" t="n">
        <v>0</v>
      </c>
      <c r="T63" s="101" t="n">
        <v>1347</v>
      </c>
      <c r="U63" s="98" t="n">
        <f aca="false">(1-T63/2965)*80+5</f>
        <v>48.6559865092749</v>
      </c>
      <c r="V63" s="6" t="s">
        <v>485</v>
      </c>
      <c r="W63" s="100" t="n">
        <v>0</v>
      </c>
      <c r="X63" s="1"/>
      <c r="Y63" s="98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476</v>
      </c>
      <c r="B64" s="1" t="s">
        <v>475</v>
      </c>
      <c r="C64" s="6" t="s">
        <v>1801</v>
      </c>
      <c r="D64" s="6" t="s">
        <v>1801</v>
      </c>
      <c r="E64" s="6" t="s">
        <v>1801</v>
      </c>
      <c r="F64" s="6" t="s">
        <v>1801</v>
      </c>
      <c r="G64" s="6" t="s">
        <v>1801</v>
      </c>
      <c r="H64" s="6" t="s">
        <v>1801</v>
      </c>
      <c r="I64" s="99" t="n">
        <v>1222</v>
      </c>
      <c r="J64" s="96" t="n">
        <v>845</v>
      </c>
      <c r="K64" s="99" t="n">
        <v>969</v>
      </c>
      <c r="L64" s="95" t="n">
        <v>182</v>
      </c>
      <c r="M64" s="96" t="n">
        <v>891</v>
      </c>
      <c r="N64" s="101" t="n">
        <v>1383</v>
      </c>
      <c r="O64" s="96" t="n">
        <v>708</v>
      </c>
      <c r="P64" s="99" t="n">
        <v>696</v>
      </c>
      <c r="Q64" s="98" t="n">
        <f aca="false">(1-P64/3198)*80+10</f>
        <v>72.5891181988743</v>
      </c>
      <c r="R64" s="99" t="n">
        <v>490</v>
      </c>
      <c r="S64" s="98" t="n">
        <f aca="false">(1-R64/3055)*80+10</f>
        <v>77.1685761047463</v>
      </c>
      <c r="T64" s="101" t="n">
        <v>1745</v>
      </c>
      <c r="U64" s="98" t="n">
        <f aca="false">(1-T64/2965)*80+5</f>
        <v>37.9173693086003</v>
      </c>
      <c r="V64" s="6" t="s">
        <v>485</v>
      </c>
      <c r="W64" s="100" t="n">
        <v>0</v>
      </c>
      <c r="X64" s="1"/>
      <c r="Y64" s="98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759</v>
      </c>
      <c r="B65" s="5" t="s">
        <v>758</v>
      </c>
      <c r="C65" s="6" t="s">
        <v>1801</v>
      </c>
      <c r="D65" s="6" t="s">
        <v>1801</v>
      </c>
      <c r="E65" s="6" t="s">
        <v>1801</v>
      </c>
      <c r="F65" s="6" t="s">
        <v>1801</v>
      </c>
      <c r="G65" s="6" t="s">
        <v>1801</v>
      </c>
      <c r="H65" s="96" t="n">
        <v>961</v>
      </c>
      <c r="I65" s="96" t="n">
        <v>262</v>
      </c>
      <c r="J65" s="96" t="n">
        <v>506</v>
      </c>
      <c r="K65" s="101" t="n">
        <v>1086</v>
      </c>
      <c r="L65" s="96" t="n">
        <v>582</v>
      </c>
      <c r="M65" s="96" t="n">
        <v>927</v>
      </c>
      <c r="N65" s="96" t="n">
        <v>631</v>
      </c>
      <c r="O65" s="96" t="n">
        <v>614</v>
      </c>
      <c r="P65" s="99" t="n">
        <v>549</v>
      </c>
      <c r="Q65" s="98" t="n">
        <f aca="false">(1-P65/3198)*80+10</f>
        <v>76.2664165103189</v>
      </c>
      <c r="R65" s="101" t="n">
        <v>1281</v>
      </c>
      <c r="S65" s="98" t="n">
        <f aca="false">(1-R65/3055)*80+5</f>
        <v>51.4549918166939</v>
      </c>
      <c r="T65" s="110" t="s">
        <v>485</v>
      </c>
      <c r="U65" s="98" t="n">
        <v>0</v>
      </c>
      <c r="V65" s="6" t="s">
        <v>485</v>
      </c>
      <c r="W65" s="100" t="n">
        <v>0</v>
      </c>
      <c r="X65" s="1"/>
      <c r="Y65" s="98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685</v>
      </c>
      <c r="B66" s="1" t="s">
        <v>684</v>
      </c>
      <c r="C66" s="6" t="s">
        <v>1801</v>
      </c>
      <c r="D66" s="6" t="s">
        <v>1801</v>
      </c>
      <c r="E66" s="6" t="s">
        <v>1801</v>
      </c>
      <c r="F66" s="6" t="s">
        <v>1801</v>
      </c>
      <c r="G66" s="6" t="s">
        <v>1801</v>
      </c>
      <c r="H66" s="6" t="s">
        <v>1801</v>
      </c>
      <c r="I66" s="3" t="s">
        <v>485</v>
      </c>
      <c r="J66" s="101" t="n">
        <v>1847</v>
      </c>
      <c r="K66" s="3" t="s">
        <v>485</v>
      </c>
      <c r="L66" s="99" t="n">
        <v>1308</v>
      </c>
      <c r="M66" s="101" t="n">
        <v>2223</v>
      </c>
      <c r="N66" s="6" t="s">
        <v>485</v>
      </c>
      <c r="O66" s="99" t="n">
        <v>1212</v>
      </c>
      <c r="P66" s="3" t="s">
        <v>485</v>
      </c>
      <c r="Q66" s="98" t="n">
        <v>0</v>
      </c>
      <c r="R66" s="101" t="n">
        <v>1377</v>
      </c>
      <c r="S66" s="98" t="n">
        <f aca="false">(1-R66/3055)*80+5</f>
        <v>48.9410801963994</v>
      </c>
      <c r="T66" s="3" t="s">
        <v>485</v>
      </c>
      <c r="U66" s="98" t="n">
        <v>0</v>
      </c>
      <c r="V66" s="6" t="s">
        <v>485</v>
      </c>
      <c r="W66" s="100" t="n">
        <v>0</v>
      </c>
      <c r="X66" s="1"/>
      <c r="Y66" s="98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623</v>
      </c>
      <c r="B67" s="5" t="s">
        <v>622</v>
      </c>
      <c r="C67" s="6" t="s">
        <v>1801</v>
      </c>
      <c r="D67" s="6" t="s">
        <v>1801</v>
      </c>
      <c r="E67" s="6" t="s">
        <v>1801</v>
      </c>
      <c r="F67" s="6" t="s">
        <v>1801</v>
      </c>
      <c r="G67" s="6" t="s">
        <v>1801</v>
      </c>
      <c r="H67" s="6" t="s">
        <v>1801</v>
      </c>
      <c r="I67" s="6" t="s">
        <v>1801</v>
      </c>
      <c r="J67" s="6" t="s">
        <v>1801</v>
      </c>
      <c r="K67" s="6" t="s">
        <v>1801</v>
      </c>
      <c r="L67" s="6" t="s">
        <v>1801</v>
      </c>
      <c r="M67" s="6" t="s">
        <v>1801</v>
      </c>
      <c r="N67" s="101" t="n">
        <v>1224</v>
      </c>
      <c r="O67" s="96" t="n">
        <v>403</v>
      </c>
      <c r="P67" s="99" t="n">
        <v>835</v>
      </c>
      <c r="Q67" s="98" t="n">
        <f aca="false">(1-P67/3198)*80+10</f>
        <v>69.1119449656035</v>
      </c>
      <c r="R67" s="101" t="n">
        <v>1603</v>
      </c>
      <c r="S67" s="98" t="n">
        <f aca="false">(1-R67/3055)*80+5</f>
        <v>43.0229132569558</v>
      </c>
      <c r="T67" s="110" t="s">
        <v>485</v>
      </c>
      <c r="U67" s="98" t="n">
        <v>0</v>
      </c>
      <c r="V67" s="6" t="s">
        <v>485</v>
      </c>
      <c r="W67" s="100" t="n">
        <v>0</v>
      </c>
      <c r="X67" s="1"/>
      <c r="Y67" s="98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588</v>
      </c>
      <c r="B68" s="1" t="s">
        <v>587</v>
      </c>
      <c r="C68" s="6" t="s">
        <v>1801</v>
      </c>
      <c r="D68" s="6" t="s">
        <v>1801</v>
      </c>
      <c r="E68" s="6" t="s">
        <v>1801</v>
      </c>
      <c r="F68" s="6" t="s">
        <v>1801</v>
      </c>
      <c r="G68" s="6" t="s">
        <v>1801</v>
      </c>
      <c r="H68" s="6" t="s">
        <v>1801</v>
      </c>
      <c r="I68" s="6" t="s">
        <v>1801</v>
      </c>
      <c r="J68" s="6" t="s">
        <v>1801</v>
      </c>
      <c r="K68" s="6" t="s">
        <v>1801</v>
      </c>
      <c r="L68" s="6" t="s">
        <v>1801</v>
      </c>
      <c r="M68" s="6" t="s">
        <v>1801</v>
      </c>
      <c r="N68" s="6" t="s">
        <v>1801</v>
      </c>
      <c r="O68" s="6" t="s">
        <v>1801</v>
      </c>
      <c r="P68" s="6" t="s">
        <v>1801</v>
      </c>
      <c r="Q68" s="6" t="s">
        <v>1801</v>
      </c>
      <c r="R68" s="6" t="s">
        <v>1801</v>
      </c>
      <c r="S68" s="6" t="s">
        <v>1801</v>
      </c>
      <c r="T68" s="6" t="s">
        <v>1801</v>
      </c>
      <c r="U68" s="6" t="s">
        <v>1801</v>
      </c>
      <c r="V68" s="6" t="s">
        <v>1801</v>
      </c>
      <c r="W68" s="6" t="s">
        <v>1801</v>
      </c>
      <c r="X68" s="6"/>
      <c r="Y68" s="98" t="n">
        <f aca="false">(SUM(S68,U68,W68)-MIN(S68,U68,W68))/2</f>
        <v>0</v>
      </c>
    </row>
    <row r="69" customFormat="false" ht="15.75" hidden="false" customHeight="true" outlineLevel="0" collapsed="false">
      <c r="A69" s="1" t="s">
        <v>673</v>
      </c>
      <c r="B69" s="1" t="s">
        <v>672</v>
      </c>
      <c r="C69" s="6" t="s">
        <v>1801</v>
      </c>
      <c r="D69" s="6" t="s">
        <v>1801</v>
      </c>
      <c r="E69" s="6" t="s">
        <v>1801</v>
      </c>
      <c r="F69" s="6" t="s">
        <v>1801</v>
      </c>
      <c r="G69" s="6" t="s">
        <v>1801</v>
      </c>
      <c r="H69" s="6" t="s">
        <v>1801</v>
      </c>
      <c r="I69" s="6" t="s">
        <v>1801</v>
      </c>
      <c r="J69" s="6" t="s">
        <v>1801</v>
      </c>
      <c r="K69" s="6" t="s">
        <v>1801</v>
      </c>
      <c r="L69" s="6" t="s">
        <v>1801</v>
      </c>
      <c r="M69" s="6" t="s">
        <v>1801</v>
      </c>
      <c r="N69" s="6" t="s">
        <v>1801</v>
      </c>
      <c r="O69" s="6" t="s">
        <v>1801</v>
      </c>
      <c r="P69" s="6" t="s">
        <v>1801</v>
      </c>
      <c r="Q69" s="6" t="s">
        <v>1801</v>
      </c>
      <c r="R69" s="6" t="s">
        <v>1801</v>
      </c>
      <c r="S69" s="6" t="s">
        <v>1801</v>
      </c>
      <c r="T69" s="6" t="s">
        <v>1801</v>
      </c>
      <c r="U69" s="6" t="s">
        <v>1801</v>
      </c>
      <c r="V69" s="6" t="s">
        <v>1801</v>
      </c>
      <c r="W69" s="6" t="s">
        <v>1801</v>
      </c>
      <c r="X69" s="1"/>
      <c r="Y69" s="98" t="n">
        <f aca="false">(SUM(S69,U69,W69)-MIN(S69,U69,W69))/2</f>
        <v>0</v>
      </c>
    </row>
    <row r="70" customFormat="false" ht="15.75" hidden="false" customHeight="true" outlineLevel="0" collapsed="false">
      <c r="A70" s="50" t="s">
        <v>578</v>
      </c>
      <c r="B70" s="45" t="s">
        <v>577</v>
      </c>
      <c r="C70" s="104" t="n">
        <v>1225</v>
      </c>
      <c r="D70" s="52" t="s">
        <v>485</v>
      </c>
      <c r="E70" s="105" t="n">
        <v>510</v>
      </c>
      <c r="F70" s="106" t="n">
        <v>239</v>
      </c>
      <c r="G70" s="51" t="s">
        <v>485</v>
      </c>
      <c r="H70" s="108" t="n">
        <v>114</v>
      </c>
      <c r="I70" s="51" t="s">
        <v>485</v>
      </c>
      <c r="J70" s="108" t="n">
        <v>93</v>
      </c>
      <c r="K70" s="106" t="n">
        <v>347</v>
      </c>
      <c r="L70" s="106" t="n">
        <v>390</v>
      </c>
      <c r="M70" s="108" t="n">
        <v>139</v>
      </c>
      <c r="N70" s="52" t="s">
        <v>485</v>
      </c>
      <c r="O70" s="49" t="s">
        <v>485</v>
      </c>
      <c r="P70" s="106" t="n">
        <v>264</v>
      </c>
      <c r="Q70" s="107" t="n">
        <f aca="false">(1-P70/3198)*80+15</f>
        <v>88.3958724202627</v>
      </c>
      <c r="R70" s="54" t="s">
        <v>485</v>
      </c>
      <c r="S70" s="107" t="n">
        <v>0</v>
      </c>
      <c r="T70" s="105" t="n">
        <v>919</v>
      </c>
      <c r="U70" s="107" t="n">
        <f aca="false">(1-T70/2965)*80+10</f>
        <v>65.2040472175379</v>
      </c>
      <c r="V70" s="52" t="s">
        <v>1801</v>
      </c>
      <c r="W70" s="52" t="s">
        <v>1801</v>
      </c>
      <c r="X70" s="45"/>
      <c r="Y70" s="107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596</v>
      </c>
      <c r="B71" s="50" t="s">
        <v>595</v>
      </c>
      <c r="C71" s="52" t="s">
        <v>1801</v>
      </c>
      <c r="D71" s="52" t="s">
        <v>1801</v>
      </c>
      <c r="E71" s="52" t="s">
        <v>1801</v>
      </c>
      <c r="F71" s="52" t="s">
        <v>1801</v>
      </c>
      <c r="G71" s="52" t="s">
        <v>1801</v>
      </c>
      <c r="H71" s="52" t="s">
        <v>1801</v>
      </c>
      <c r="I71" s="52" t="s">
        <v>1801</v>
      </c>
      <c r="J71" s="52" t="s">
        <v>1801</v>
      </c>
      <c r="K71" s="52" t="s">
        <v>1801</v>
      </c>
      <c r="L71" s="52" t="s">
        <v>1801</v>
      </c>
      <c r="M71" s="52" t="s">
        <v>1801</v>
      </c>
      <c r="N71" s="52" t="s">
        <v>1801</v>
      </c>
      <c r="O71" s="52" t="s">
        <v>1801</v>
      </c>
      <c r="P71" s="52" t="s">
        <v>1801</v>
      </c>
      <c r="Q71" s="52" t="s">
        <v>1801</v>
      </c>
      <c r="R71" s="52" t="s">
        <v>1801</v>
      </c>
      <c r="S71" s="52" t="s">
        <v>1801</v>
      </c>
      <c r="T71" s="52" t="s">
        <v>1801</v>
      </c>
      <c r="U71" s="52" t="s">
        <v>1801</v>
      </c>
      <c r="V71" s="52" t="s">
        <v>1801</v>
      </c>
      <c r="W71" s="52" t="s">
        <v>1801</v>
      </c>
      <c r="X71" s="45"/>
      <c r="Y71" s="107"/>
      <c r="Z71" s="45"/>
    </row>
    <row r="72" customFormat="false" ht="15.75" hidden="false" customHeight="true" outlineLevel="0" collapsed="false">
      <c r="A72" s="1" t="s">
        <v>645</v>
      </c>
      <c r="B72" s="5" t="s">
        <v>644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8"/>
    </row>
    <row r="73" customFormat="false" ht="15.75" hidden="false" customHeight="true" outlineLevel="0" collapsed="false">
      <c r="A73" s="1" t="s">
        <v>769</v>
      </c>
      <c r="B73" s="1" t="s">
        <v>768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8"/>
    </row>
    <row r="74" customFormat="false" ht="15.75" hidden="false" customHeight="true" outlineLevel="0" collapsed="false">
      <c r="A74" s="1" t="s">
        <v>709</v>
      </c>
      <c r="B74" s="5" t="s">
        <v>696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8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8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8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8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8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8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491</v>
      </c>
      <c r="B84" s="45" t="s">
        <v>490</v>
      </c>
      <c r="C84" s="103" t="n">
        <v>2930</v>
      </c>
      <c r="D84" s="52" t="s">
        <v>485</v>
      </c>
      <c r="E84" s="45"/>
      <c r="F84" s="45"/>
      <c r="G84" s="45"/>
      <c r="H84" s="45"/>
      <c r="I84" s="45"/>
      <c r="J84" s="5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499</v>
      </c>
      <c r="B85" s="45" t="s">
        <v>498</v>
      </c>
      <c r="C85" s="52" t="s">
        <v>1801</v>
      </c>
      <c r="D85" s="45"/>
      <c r="E85" s="45"/>
      <c r="F85" s="45"/>
      <c r="G85" s="45"/>
      <c r="H85" s="45"/>
      <c r="I85" s="45"/>
      <c r="J85" s="5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497</v>
      </c>
      <c r="B86" s="50" t="s">
        <v>496</v>
      </c>
      <c r="C86" s="52" t="s">
        <v>1801</v>
      </c>
      <c r="D86" s="45"/>
      <c r="E86" s="45"/>
      <c r="F86" s="45"/>
      <c r="G86" s="45"/>
      <c r="H86" s="45"/>
      <c r="I86" s="45"/>
      <c r="J86" s="5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493</v>
      </c>
      <c r="B87" s="45" t="s">
        <v>492</v>
      </c>
      <c r="C87" s="52" t="s">
        <v>1801</v>
      </c>
      <c r="D87" s="45"/>
      <c r="E87" s="45"/>
      <c r="F87" s="45"/>
      <c r="G87" s="45"/>
      <c r="H87" s="45"/>
      <c r="I87" s="45"/>
      <c r="J87" s="5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505</v>
      </c>
      <c r="B88" s="50" t="s">
        <v>504</v>
      </c>
      <c r="C88" s="52" t="s">
        <v>1801</v>
      </c>
      <c r="D88" s="114" t="n">
        <v>926</v>
      </c>
      <c r="E88" s="45"/>
      <c r="F88" s="45"/>
      <c r="G88" s="45"/>
      <c r="H88" s="45"/>
      <c r="I88" s="45"/>
      <c r="J88" s="5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507</v>
      </c>
      <c r="B89" s="45" t="s">
        <v>506</v>
      </c>
      <c r="C89" s="52" t="s">
        <v>1801</v>
      </c>
      <c r="D89" s="52" t="s">
        <v>1801</v>
      </c>
      <c r="E89" s="52" t="s">
        <v>485</v>
      </c>
      <c r="F89" s="45"/>
      <c r="G89" s="45"/>
      <c r="H89" s="45"/>
      <c r="I89" s="45"/>
      <c r="J89" s="5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509</v>
      </c>
      <c r="B90" s="45" t="s">
        <v>508</v>
      </c>
      <c r="C90" s="52" t="s">
        <v>1801</v>
      </c>
      <c r="D90" s="52" t="s">
        <v>1801</v>
      </c>
      <c r="E90" s="52" t="s">
        <v>485</v>
      </c>
      <c r="F90" s="45"/>
      <c r="G90" s="45"/>
      <c r="H90" s="45"/>
      <c r="I90" s="45"/>
      <c r="J90" s="5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513</v>
      </c>
      <c r="B91" s="50" t="s">
        <v>512</v>
      </c>
      <c r="C91" s="52" t="s">
        <v>485</v>
      </c>
      <c r="D91" s="104" t="n">
        <v>2040</v>
      </c>
      <c r="E91" s="52" t="s">
        <v>485</v>
      </c>
      <c r="F91" s="45"/>
      <c r="G91" s="45"/>
      <c r="H91" s="45"/>
      <c r="I91" s="45"/>
      <c r="J91" s="5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517</v>
      </c>
      <c r="B92" s="50" t="s">
        <v>516</v>
      </c>
      <c r="C92" s="52" t="s">
        <v>1801</v>
      </c>
      <c r="D92" s="52" t="s">
        <v>1801</v>
      </c>
      <c r="E92" s="52" t="s">
        <v>1801</v>
      </c>
      <c r="F92" s="52" t="s">
        <v>485</v>
      </c>
      <c r="G92" s="51" t="s">
        <v>485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100"/>
      <c r="X92" s="45"/>
      <c r="Y92" s="53"/>
      <c r="Z92" s="45"/>
    </row>
    <row r="93" customFormat="false" ht="15.75" hidden="false" customHeight="true" outlineLevel="0" collapsed="false">
      <c r="A93" s="50" t="s">
        <v>522</v>
      </c>
      <c r="B93" s="50" t="s">
        <v>521</v>
      </c>
      <c r="C93" s="52" t="s">
        <v>1801</v>
      </c>
      <c r="D93" s="52" t="s">
        <v>1801</v>
      </c>
      <c r="E93" s="52" t="s">
        <v>1801</v>
      </c>
      <c r="F93" s="52" t="s">
        <v>1801</v>
      </c>
      <c r="G93" s="105" t="n">
        <v>1177</v>
      </c>
      <c r="H93" s="45"/>
      <c r="I93" s="45"/>
      <c r="J93" s="5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524</v>
      </c>
      <c r="B94" s="45" t="s">
        <v>523</v>
      </c>
      <c r="C94" s="52" t="s">
        <v>1801</v>
      </c>
      <c r="D94" s="52" t="s">
        <v>485</v>
      </c>
      <c r="E94" s="52" t="s">
        <v>485</v>
      </c>
      <c r="F94" s="105" t="n">
        <v>1245</v>
      </c>
      <c r="G94" s="104" t="n">
        <v>1760</v>
      </c>
      <c r="H94" s="45"/>
      <c r="I94" s="45"/>
      <c r="J94" s="5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526</v>
      </c>
      <c r="B95" s="45" t="s">
        <v>525</v>
      </c>
      <c r="C95" s="52" t="s">
        <v>1801</v>
      </c>
      <c r="D95" s="52" t="s">
        <v>1801</v>
      </c>
      <c r="E95" s="52" t="s">
        <v>1801</v>
      </c>
      <c r="F95" s="52" t="s">
        <v>1801</v>
      </c>
      <c r="G95" s="106" t="n">
        <v>152</v>
      </c>
      <c r="H95" s="45"/>
      <c r="I95" s="45"/>
      <c r="J95" s="5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528</v>
      </c>
      <c r="B96" s="50" t="s">
        <v>527</v>
      </c>
      <c r="C96" s="52" t="s">
        <v>1801</v>
      </c>
      <c r="D96" s="52" t="s">
        <v>1801</v>
      </c>
      <c r="E96" s="52" t="s">
        <v>1801</v>
      </c>
      <c r="F96" s="52" t="s">
        <v>485</v>
      </c>
      <c r="G96" s="51" t="s">
        <v>485</v>
      </c>
      <c r="H96" s="45"/>
      <c r="I96" s="45"/>
      <c r="J96" s="5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530</v>
      </c>
      <c r="B97" s="45" t="s">
        <v>529</v>
      </c>
      <c r="C97" s="52" t="s">
        <v>1801</v>
      </c>
      <c r="D97" s="52" t="s">
        <v>1801</v>
      </c>
      <c r="E97" s="104" t="n">
        <v>2225</v>
      </c>
      <c r="F97" s="52" t="s">
        <v>485</v>
      </c>
      <c r="G97" s="104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100"/>
      <c r="X97" s="45"/>
      <c r="Y97" s="53"/>
      <c r="Z97" s="45"/>
    </row>
    <row r="98" customFormat="false" ht="15.75" hidden="false" customHeight="true" outlineLevel="0" collapsed="false">
      <c r="A98" s="50" t="s">
        <v>532</v>
      </c>
      <c r="B98" s="45" t="s">
        <v>531</v>
      </c>
      <c r="C98" s="52" t="s">
        <v>1801</v>
      </c>
      <c r="D98" s="52" t="s">
        <v>1801</v>
      </c>
      <c r="E98" s="52" t="s">
        <v>1801</v>
      </c>
      <c r="F98" s="52" t="s">
        <v>485</v>
      </c>
      <c r="G98" s="51" t="s">
        <v>485</v>
      </c>
      <c r="H98" s="52" t="s">
        <v>485</v>
      </c>
      <c r="I98" s="45"/>
      <c r="J98" s="5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536</v>
      </c>
      <c r="B99" s="45" t="s">
        <v>535</v>
      </c>
      <c r="C99" s="52" t="s">
        <v>1801</v>
      </c>
      <c r="D99" s="114" t="n">
        <v>1608</v>
      </c>
      <c r="E99" s="104" t="n">
        <v>1465</v>
      </c>
      <c r="F99" s="104" t="n">
        <v>1891</v>
      </c>
      <c r="G99" s="105" t="n">
        <v>630</v>
      </c>
      <c r="H99" s="52" t="s">
        <v>485</v>
      </c>
      <c r="I99" s="51" t="s">
        <v>485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100"/>
      <c r="X99" s="45"/>
      <c r="Y99" s="53"/>
      <c r="Z99" s="45"/>
    </row>
    <row r="100" customFormat="false" ht="15.75" hidden="false" customHeight="true" outlineLevel="0" collapsed="false">
      <c r="A100" s="50" t="s">
        <v>542</v>
      </c>
      <c r="B100" s="50" t="s">
        <v>1813</v>
      </c>
      <c r="C100" s="103" t="n">
        <v>2328</v>
      </c>
      <c r="D100" s="114" t="n">
        <v>1507</v>
      </c>
      <c r="E100" s="104" t="n">
        <v>2525</v>
      </c>
      <c r="F100" s="104" t="n">
        <v>1651</v>
      </c>
      <c r="G100" s="105" t="n">
        <v>1288</v>
      </c>
      <c r="H100" s="105" t="n">
        <v>1539</v>
      </c>
      <c r="I100" s="51" t="s">
        <v>485</v>
      </c>
      <c r="J100" s="5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540</v>
      </c>
      <c r="B101" s="50" t="s">
        <v>539</v>
      </c>
      <c r="C101" s="52" t="s">
        <v>1801</v>
      </c>
      <c r="D101" s="52" t="s">
        <v>485</v>
      </c>
      <c r="E101" s="104" t="n">
        <v>1282</v>
      </c>
      <c r="F101" s="105" t="n">
        <v>1511</v>
      </c>
      <c r="G101" s="51" t="s">
        <v>485</v>
      </c>
      <c r="H101" s="106" t="n">
        <v>785</v>
      </c>
      <c r="I101" s="51" t="s">
        <v>485</v>
      </c>
      <c r="J101" s="5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544</v>
      </c>
      <c r="B102" s="45" t="s">
        <v>543</v>
      </c>
      <c r="C102" s="52" t="s">
        <v>1801</v>
      </c>
      <c r="D102" s="52" t="s">
        <v>1801</v>
      </c>
      <c r="E102" s="104" t="n">
        <v>2184</v>
      </c>
      <c r="F102" s="52" t="s">
        <v>485</v>
      </c>
      <c r="G102" s="104" t="n">
        <v>1916</v>
      </c>
      <c r="H102" s="52" t="s">
        <v>485</v>
      </c>
      <c r="I102" s="51" t="s">
        <v>485</v>
      </c>
      <c r="J102" s="104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547</v>
      </c>
      <c r="B103" s="50" t="s">
        <v>546</v>
      </c>
      <c r="C103" s="52" t="s">
        <v>1801</v>
      </c>
      <c r="D103" s="52" t="s">
        <v>1801</v>
      </c>
      <c r="E103" s="104" t="n">
        <v>2456</v>
      </c>
      <c r="F103" s="104" t="n">
        <v>1710</v>
      </c>
      <c r="G103" s="104" t="n">
        <v>2278</v>
      </c>
      <c r="H103" s="105" t="n">
        <v>1864</v>
      </c>
      <c r="I103" s="105" t="n">
        <v>1182</v>
      </c>
      <c r="J103" s="104" t="n">
        <v>2148</v>
      </c>
      <c r="K103" s="51" t="s">
        <v>485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100"/>
      <c r="X103" s="45"/>
      <c r="Y103" s="53"/>
      <c r="Z103" s="45"/>
    </row>
    <row r="104" customFormat="false" ht="15.75" hidden="false" customHeight="true" outlineLevel="0" collapsed="false">
      <c r="A104" s="50" t="s">
        <v>549</v>
      </c>
      <c r="B104" s="50" t="s">
        <v>548</v>
      </c>
      <c r="C104" s="52" t="s">
        <v>1801</v>
      </c>
      <c r="D104" s="52" t="s">
        <v>1801</v>
      </c>
      <c r="E104" s="104" t="n">
        <v>1610</v>
      </c>
      <c r="F104" s="104" t="n">
        <v>2037</v>
      </c>
      <c r="G104" s="104" t="n">
        <v>1789</v>
      </c>
      <c r="H104" s="52" t="s">
        <v>485</v>
      </c>
      <c r="I104" s="104" t="n">
        <v>2309</v>
      </c>
      <c r="J104" s="52" t="s">
        <v>485</v>
      </c>
      <c r="K104" s="51" t="s">
        <v>485</v>
      </c>
      <c r="L104" s="55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551</v>
      </c>
      <c r="B105" s="45" t="s">
        <v>550</v>
      </c>
      <c r="C105" s="52" t="s">
        <v>1801</v>
      </c>
      <c r="D105" s="52" t="s">
        <v>1801</v>
      </c>
      <c r="E105" s="52" t="s">
        <v>1801</v>
      </c>
      <c r="F105" s="52" t="s">
        <v>1801</v>
      </c>
      <c r="G105" s="52" t="s">
        <v>1801</v>
      </c>
      <c r="H105" s="52" t="s">
        <v>1801</v>
      </c>
      <c r="I105" s="52" t="s">
        <v>1801</v>
      </c>
      <c r="J105" s="105" t="n">
        <v>1545</v>
      </c>
      <c r="K105" s="105" t="n">
        <v>792</v>
      </c>
      <c r="L105" s="106" t="n">
        <v>488</v>
      </c>
      <c r="M105" s="6"/>
      <c r="N105" s="6"/>
      <c r="O105" s="97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553</v>
      </c>
      <c r="B106" s="50" t="s">
        <v>552</v>
      </c>
      <c r="C106" s="52" t="s">
        <v>1801</v>
      </c>
      <c r="D106" s="52" t="s">
        <v>1801</v>
      </c>
      <c r="E106" s="52" t="s">
        <v>1801</v>
      </c>
      <c r="F106" s="52" t="s">
        <v>1801</v>
      </c>
      <c r="G106" s="52" t="s">
        <v>1801</v>
      </c>
      <c r="H106" s="52" t="s">
        <v>1801</v>
      </c>
      <c r="I106" s="52" t="s">
        <v>1801</v>
      </c>
      <c r="J106" s="52" t="s">
        <v>1801</v>
      </c>
      <c r="K106" s="51" t="s">
        <v>485</v>
      </c>
      <c r="L106" s="52" t="s">
        <v>485</v>
      </c>
      <c r="M106" s="6"/>
      <c r="N106" s="6"/>
      <c r="O106" s="97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555</v>
      </c>
      <c r="B107" s="50" t="s">
        <v>554</v>
      </c>
      <c r="C107" s="52" t="s">
        <v>485</v>
      </c>
      <c r="D107" s="114" t="n">
        <v>1195</v>
      </c>
      <c r="E107" s="52" t="s">
        <v>485</v>
      </c>
      <c r="F107" s="106" t="n">
        <v>976</v>
      </c>
      <c r="G107" s="104" t="n">
        <v>1880</v>
      </c>
      <c r="H107" s="106" t="n">
        <v>847</v>
      </c>
      <c r="I107" s="104" t="n">
        <v>2090</v>
      </c>
      <c r="J107" s="105" t="n">
        <v>1546</v>
      </c>
      <c r="K107" s="104" t="n">
        <v>1669</v>
      </c>
      <c r="L107" s="52" t="s">
        <v>485</v>
      </c>
      <c r="M107" s="6"/>
      <c r="N107" s="6"/>
      <c r="O107" s="97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511</v>
      </c>
      <c r="B108" s="45" t="s">
        <v>510</v>
      </c>
      <c r="C108" s="52" t="s">
        <v>1801</v>
      </c>
      <c r="D108" s="52" t="s">
        <v>1801</v>
      </c>
      <c r="E108" s="52" t="s">
        <v>485</v>
      </c>
      <c r="F108" s="52" t="s">
        <v>1801</v>
      </c>
      <c r="G108" s="52" t="s">
        <v>1801</v>
      </c>
      <c r="H108" s="52" t="s">
        <v>1801</v>
      </c>
      <c r="I108" s="52" t="s">
        <v>1801</v>
      </c>
      <c r="J108" s="52" t="s">
        <v>1801</v>
      </c>
      <c r="K108" s="52" t="s">
        <v>1801</v>
      </c>
      <c r="L108" s="52" t="s">
        <v>485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100"/>
      <c r="X108" s="45"/>
      <c r="Y108" s="53"/>
      <c r="Z108" s="45"/>
    </row>
    <row r="109" customFormat="false" ht="15.75" hidden="false" customHeight="true" outlineLevel="0" collapsed="false">
      <c r="A109" s="50" t="s">
        <v>558</v>
      </c>
      <c r="B109" s="45" t="s">
        <v>557</v>
      </c>
      <c r="C109" s="52" t="s">
        <v>1801</v>
      </c>
      <c r="D109" s="52" t="s">
        <v>485</v>
      </c>
      <c r="E109" s="52" t="s">
        <v>485</v>
      </c>
      <c r="F109" s="104" t="n">
        <v>1952</v>
      </c>
      <c r="G109" s="51" t="s">
        <v>485</v>
      </c>
      <c r="H109" s="105" t="n">
        <v>1755</v>
      </c>
      <c r="I109" s="51" t="s">
        <v>485</v>
      </c>
      <c r="J109" s="52" t="s">
        <v>485</v>
      </c>
      <c r="K109" s="51" t="s">
        <v>485</v>
      </c>
      <c r="L109" s="105" t="n">
        <v>1388</v>
      </c>
      <c r="M109" s="6"/>
      <c r="N109" s="6"/>
      <c r="O109" s="97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560</v>
      </c>
      <c r="B110" s="50" t="s">
        <v>559</v>
      </c>
      <c r="C110" s="52" t="s">
        <v>1801</v>
      </c>
      <c r="D110" s="52" t="s">
        <v>1801</v>
      </c>
      <c r="E110" s="52" t="s">
        <v>1801</v>
      </c>
      <c r="F110" s="52" t="s">
        <v>1801</v>
      </c>
      <c r="G110" s="52" t="s">
        <v>1801</v>
      </c>
      <c r="H110" s="52" t="s">
        <v>1801</v>
      </c>
      <c r="I110" s="104" t="n">
        <v>2104</v>
      </c>
      <c r="J110" s="104" t="n">
        <v>1929</v>
      </c>
      <c r="K110" s="104" t="n">
        <v>1160</v>
      </c>
      <c r="L110" s="52" t="s">
        <v>485</v>
      </c>
      <c r="M110" s="52" t="s">
        <v>485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100"/>
      <c r="X110" s="45"/>
      <c r="Y110" s="53"/>
      <c r="Z110" s="45"/>
    </row>
    <row r="111" customFormat="false" ht="15.75" hidden="false" customHeight="true" outlineLevel="0" collapsed="false">
      <c r="A111" s="50" t="s">
        <v>563</v>
      </c>
      <c r="B111" s="45" t="s">
        <v>562</v>
      </c>
      <c r="C111" s="103" t="n">
        <v>2518</v>
      </c>
      <c r="D111" s="114" t="n">
        <v>1642</v>
      </c>
      <c r="E111" s="104" t="n">
        <v>1894</v>
      </c>
      <c r="F111" s="52" t="s">
        <v>485</v>
      </c>
      <c r="G111" s="104" t="n">
        <v>2335</v>
      </c>
      <c r="H111" s="52" t="s">
        <v>485</v>
      </c>
      <c r="I111" s="104" t="n">
        <v>2179</v>
      </c>
      <c r="J111" s="106" t="n">
        <v>371</v>
      </c>
      <c r="K111" s="51" t="s">
        <v>485</v>
      </c>
      <c r="L111" s="104" t="n">
        <v>2202</v>
      </c>
      <c r="M111" s="52" t="s">
        <v>485</v>
      </c>
      <c r="N111" s="55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538</v>
      </c>
      <c r="B112" s="45" t="s">
        <v>537</v>
      </c>
      <c r="C112" s="52" t="s">
        <v>1801</v>
      </c>
      <c r="D112" s="52" t="s">
        <v>1801</v>
      </c>
      <c r="E112" s="104" t="n">
        <v>1668</v>
      </c>
      <c r="F112" s="104" t="n">
        <v>1898</v>
      </c>
      <c r="G112" s="104" t="n">
        <v>2390</v>
      </c>
      <c r="H112" s="105" t="n">
        <v>1577</v>
      </c>
      <c r="I112" s="51" t="s">
        <v>485</v>
      </c>
      <c r="J112" s="52" t="s">
        <v>1801</v>
      </c>
      <c r="K112" s="105" t="n">
        <v>585</v>
      </c>
      <c r="L112" s="105" t="n">
        <v>1512</v>
      </c>
      <c r="M112" s="52" t="s">
        <v>485</v>
      </c>
      <c r="N112" s="55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565</v>
      </c>
      <c r="B113" s="45" t="s">
        <v>564</v>
      </c>
      <c r="C113" s="104" t="n">
        <v>1737</v>
      </c>
      <c r="D113" s="114" t="n">
        <v>1542</v>
      </c>
      <c r="E113" s="104" t="n">
        <v>1327</v>
      </c>
      <c r="F113" s="106" t="n">
        <v>930</v>
      </c>
      <c r="G113" s="51" t="s">
        <v>485</v>
      </c>
      <c r="H113" s="105" t="n">
        <v>1560</v>
      </c>
      <c r="I113" s="104" t="n">
        <v>1811</v>
      </c>
      <c r="J113" s="105" t="n">
        <v>1623</v>
      </c>
      <c r="K113" s="104" t="n">
        <v>1612</v>
      </c>
      <c r="L113" s="105" t="n">
        <v>1608</v>
      </c>
      <c r="M113" s="105" t="n">
        <v>1989</v>
      </c>
      <c r="N113" s="55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568</v>
      </c>
      <c r="B114" s="45" t="s">
        <v>567</v>
      </c>
      <c r="C114" s="52" t="s">
        <v>1801</v>
      </c>
      <c r="D114" s="52" t="s">
        <v>1801</v>
      </c>
      <c r="E114" s="52" t="s">
        <v>1801</v>
      </c>
      <c r="F114" s="52" t="s">
        <v>1801</v>
      </c>
      <c r="G114" s="52" t="s">
        <v>1801</v>
      </c>
      <c r="H114" s="106" t="n">
        <v>845</v>
      </c>
      <c r="I114" s="51" t="s">
        <v>485</v>
      </c>
      <c r="J114" s="105" t="n">
        <v>1635</v>
      </c>
      <c r="K114" s="51" t="s">
        <v>485</v>
      </c>
      <c r="L114" s="106" t="n">
        <v>472</v>
      </c>
      <c r="M114" s="106" t="n">
        <v>1041</v>
      </c>
      <c r="N114" s="105" t="n">
        <v>849</v>
      </c>
      <c r="O114" s="106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570</v>
      </c>
      <c r="B115" s="50" t="s">
        <v>569</v>
      </c>
      <c r="C115" s="104" t="n">
        <v>1711</v>
      </c>
      <c r="D115" s="114" t="n">
        <v>1357</v>
      </c>
      <c r="E115" s="52" t="s">
        <v>485</v>
      </c>
      <c r="F115" s="105" t="n">
        <v>1563</v>
      </c>
      <c r="G115" s="104" t="n">
        <v>2300</v>
      </c>
      <c r="H115" s="105" t="n">
        <v>1532</v>
      </c>
      <c r="I115" s="51" t="s">
        <v>485</v>
      </c>
      <c r="J115" s="104" t="n">
        <v>1829</v>
      </c>
      <c r="K115" s="104" t="n">
        <v>1641</v>
      </c>
      <c r="L115" s="105" t="n">
        <v>1215</v>
      </c>
      <c r="M115" s="104" t="n">
        <v>2208</v>
      </c>
      <c r="N115" s="55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572</v>
      </c>
      <c r="B116" s="45" t="s">
        <v>571</v>
      </c>
      <c r="C116" s="52" t="s">
        <v>1801</v>
      </c>
      <c r="D116" s="52" t="s">
        <v>1801</v>
      </c>
      <c r="E116" s="52" t="s">
        <v>1801</v>
      </c>
      <c r="F116" s="52" t="s">
        <v>1801</v>
      </c>
      <c r="G116" s="52" t="s">
        <v>1801</v>
      </c>
      <c r="H116" s="52" t="s">
        <v>1801</v>
      </c>
      <c r="I116" s="52" t="s">
        <v>1801</v>
      </c>
      <c r="J116" s="52" t="s">
        <v>485</v>
      </c>
      <c r="K116" s="104" t="n">
        <v>1185</v>
      </c>
      <c r="L116" s="52" t="s">
        <v>485</v>
      </c>
      <c r="M116" s="104" t="n">
        <v>2327</v>
      </c>
      <c r="N116" s="52" t="s">
        <v>485</v>
      </c>
      <c r="O116" s="104" t="n">
        <v>1765</v>
      </c>
      <c r="P116" s="51" t="s">
        <v>485</v>
      </c>
      <c r="Q116" s="53"/>
      <c r="R116" s="53"/>
      <c r="S116" s="53"/>
      <c r="T116" s="53"/>
      <c r="U116" s="53"/>
      <c r="V116" s="55"/>
      <c r="W116" s="100"/>
      <c r="X116" s="45"/>
      <c r="Y116" s="53"/>
      <c r="Z116" s="45"/>
    </row>
    <row r="117" customFormat="false" ht="15.75" hidden="false" customHeight="true" outlineLevel="0" collapsed="false">
      <c r="A117" s="50" t="s">
        <v>581</v>
      </c>
      <c r="B117" s="50" t="s">
        <v>580</v>
      </c>
      <c r="C117" s="52" t="s">
        <v>1801</v>
      </c>
      <c r="D117" s="52" t="s">
        <v>1801</v>
      </c>
      <c r="E117" s="105" t="n">
        <v>455</v>
      </c>
      <c r="F117" s="105" t="n">
        <v>1308</v>
      </c>
      <c r="G117" s="105" t="n">
        <v>989</v>
      </c>
      <c r="H117" s="105" t="n">
        <v>1671</v>
      </c>
      <c r="I117" s="105" t="n">
        <v>992</v>
      </c>
      <c r="J117" s="106" t="n">
        <v>254</v>
      </c>
      <c r="K117" s="105" t="n">
        <v>865</v>
      </c>
      <c r="L117" s="106" t="n">
        <v>776</v>
      </c>
      <c r="M117" s="106" t="n">
        <v>630</v>
      </c>
      <c r="N117" s="106" t="n">
        <v>578</v>
      </c>
      <c r="O117" s="105" t="n">
        <v>1110</v>
      </c>
      <c r="P117" s="106" t="n">
        <v>397</v>
      </c>
      <c r="Q117" s="107" t="n">
        <f aca="false">(1-P117/3198)*80+15</f>
        <v>85.0687929956223</v>
      </c>
      <c r="R117" s="104" t="n">
        <v>1088</v>
      </c>
      <c r="S117" s="107" t="n">
        <f aca="false">(1-R117/3055)*80+5</f>
        <v>56.5090016366612</v>
      </c>
      <c r="T117" s="105" t="n">
        <v>889</v>
      </c>
      <c r="U117" s="107" t="n">
        <f aca="false">(1-T117/2965)*80+10</f>
        <v>66.0134907251265</v>
      </c>
      <c r="V117" s="6"/>
      <c r="W117" s="6"/>
      <c r="X117" s="1"/>
      <c r="Y117" s="10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7" t="s">
        <v>583</v>
      </c>
      <c r="B118" s="57" t="s">
        <v>582</v>
      </c>
      <c r="C118" s="74" t="s">
        <v>1801</v>
      </c>
      <c r="D118" s="74" t="s">
        <v>1801</v>
      </c>
      <c r="E118" s="74" t="s">
        <v>1801</v>
      </c>
      <c r="F118" s="74" t="s">
        <v>1801</v>
      </c>
      <c r="G118" s="74" t="s">
        <v>1801</v>
      </c>
      <c r="H118" s="74" t="s">
        <v>1801</v>
      </c>
      <c r="I118" s="74" t="s">
        <v>1801</v>
      </c>
      <c r="J118" s="74" t="s">
        <v>1801</v>
      </c>
      <c r="K118" s="74" t="s">
        <v>1801</v>
      </c>
      <c r="L118" s="74" t="s">
        <v>1801</v>
      </c>
      <c r="M118" s="74" t="s">
        <v>1801</v>
      </c>
      <c r="N118" s="74" t="s">
        <v>1801</v>
      </c>
      <c r="O118" s="115" t="n">
        <v>1590</v>
      </c>
      <c r="P118" s="115" t="n">
        <v>1963</v>
      </c>
      <c r="Q118" s="116" t="n">
        <f aca="false">(1-P118/3198)*80+5</f>
        <v>35.8943089430894</v>
      </c>
      <c r="R118" s="117" t="s">
        <v>485</v>
      </c>
      <c r="S118" s="116" t="n">
        <v>0</v>
      </c>
      <c r="T118" s="115" t="n">
        <v>1634</v>
      </c>
      <c r="U118" s="116" t="n">
        <f aca="false">(1-T118/2965)*80+5</f>
        <v>40.9123102866779</v>
      </c>
      <c r="V118" s="115" t="n">
        <v>1960</v>
      </c>
      <c r="W118" s="118" t="n">
        <f aca="false">(1-V119/3425)*80+5</f>
        <v>40.5737226277372</v>
      </c>
      <c r="X118" s="57"/>
      <c r="Y118" s="116" t="n">
        <f aca="false">(SUM(S118,U118,W118)-MIN(S118,U118,W118))/2</f>
        <v>40.7430164572076</v>
      </c>
      <c r="Z118" s="57"/>
    </row>
    <row r="119" customFormat="false" ht="15.75" hidden="false" customHeight="true" outlineLevel="0" collapsed="false">
      <c r="A119" s="50" t="s">
        <v>439</v>
      </c>
      <c r="B119" s="50" t="s">
        <v>438</v>
      </c>
      <c r="C119" s="52" t="s">
        <v>1801</v>
      </c>
      <c r="D119" s="52" t="s">
        <v>1801</v>
      </c>
      <c r="E119" s="52" t="s">
        <v>1801</v>
      </c>
      <c r="F119" s="52" t="s">
        <v>1801</v>
      </c>
      <c r="G119" s="52" t="s">
        <v>1801</v>
      </c>
      <c r="H119" s="52" t="s">
        <v>1801</v>
      </c>
      <c r="I119" s="52" t="s">
        <v>1801</v>
      </c>
      <c r="J119" s="52" t="s">
        <v>1801</v>
      </c>
      <c r="K119" s="52" t="s">
        <v>1801</v>
      </c>
      <c r="L119" s="52" t="s">
        <v>1801</v>
      </c>
      <c r="M119" s="52" t="s">
        <v>485</v>
      </c>
      <c r="N119" s="104" t="n">
        <v>1761</v>
      </c>
      <c r="O119" s="104" t="n">
        <v>1426</v>
      </c>
      <c r="P119" s="51" t="s">
        <v>485</v>
      </c>
      <c r="Q119" s="107" t="n">
        <v>0</v>
      </c>
      <c r="R119" s="51" t="s">
        <v>485</v>
      </c>
      <c r="S119" s="107" t="n">
        <v>0</v>
      </c>
      <c r="T119" s="51" t="s">
        <v>485</v>
      </c>
      <c r="U119" s="107" t="n">
        <v>0</v>
      </c>
      <c r="V119" s="104" t="n">
        <v>1902</v>
      </c>
      <c r="W119" s="109" t="n">
        <f aca="false">(1-V50/3425)*80+5</f>
        <v>41.4379562043796</v>
      </c>
      <c r="X119" s="45"/>
      <c r="Y119" s="107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1814</v>
      </c>
      <c r="E1" s="6" t="s">
        <v>1815</v>
      </c>
      <c r="F1" s="6" t="s">
        <v>1816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1232</v>
      </c>
      <c r="B2" s="11" t="s">
        <v>1817</v>
      </c>
      <c r="C2" s="16" t="n">
        <v>43923</v>
      </c>
      <c r="D2" s="119" t="n">
        <v>0.492361111111111</v>
      </c>
      <c r="E2" s="119" t="n">
        <v>0.609027777777778</v>
      </c>
      <c r="F2" s="11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1818</v>
      </c>
      <c r="B3" s="11" t="s">
        <v>1819</v>
      </c>
      <c r="C3" s="16" t="n">
        <v>43923</v>
      </c>
      <c r="D3" s="119" t="n">
        <v>0.0194444444444444</v>
      </c>
      <c r="E3" s="119" t="n">
        <v>0.290277777777778</v>
      </c>
      <c r="F3" s="11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1817</v>
      </c>
      <c r="C4" s="16" t="n">
        <v>43922</v>
      </c>
      <c r="D4" s="119" t="n">
        <v>0.838888888888889</v>
      </c>
      <c r="E4" s="119" t="n">
        <v>0.861805555555556</v>
      </c>
      <c r="F4" s="11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1820</v>
      </c>
      <c r="B5" s="11" t="s">
        <v>1821</v>
      </c>
      <c r="C5" s="16" t="n">
        <v>43922</v>
      </c>
      <c r="D5" s="119" t="n">
        <v>0.859722222222222</v>
      </c>
      <c r="E5" s="119" t="n">
        <v>0.925</v>
      </c>
      <c r="F5" s="11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1817</v>
      </c>
      <c r="C6" s="16" t="n">
        <v>43922</v>
      </c>
      <c r="D6" s="119" t="n">
        <v>0.714583333333333</v>
      </c>
      <c r="E6" s="119" t="n">
        <v>0.756944444444444</v>
      </c>
      <c r="F6" s="11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1211</v>
      </c>
      <c r="B7" s="11" t="s">
        <v>1817</v>
      </c>
      <c r="C7" s="16" t="n">
        <v>43922</v>
      </c>
      <c r="D7" s="119" t="n">
        <v>0.560416666666667</v>
      </c>
      <c r="E7" s="119" t="n">
        <v>0.667361111111111</v>
      </c>
      <c r="F7" s="119" t="n">
        <f aca="false">E7-D7</f>
        <v>0.106944444444444</v>
      </c>
    </row>
    <row r="8" customFormat="false" ht="15" hidden="false" customHeight="false" outlineLevel="0" collapsed="false">
      <c r="A8" s="6" t="s">
        <v>1822</v>
      </c>
      <c r="B8" s="11" t="s">
        <v>1817</v>
      </c>
      <c r="C8" s="16" t="n">
        <v>43922</v>
      </c>
      <c r="D8" s="119" t="n">
        <v>0.492361111111111</v>
      </c>
      <c r="E8" s="119" t="n">
        <v>0.64375</v>
      </c>
      <c r="F8" s="119" t="n">
        <f aca="false">E8-D8</f>
        <v>0.151388888888889</v>
      </c>
    </row>
    <row r="9" customFormat="false" ht="15" hidden="false" customHeight="false" outlineLevel="0" collapsed="false">
      <c r="A9" s="6" t="s">
        <v>1823</v>
      </c>
      <c r="B9" s="11" t="s">
        <v>1821</v>
      </c>
      <c r="C9" s="16" t="n">
        <v>43921</v>
      </c>
      <c r="D9" s="119" t="n">
        <v>0.869444444444444</v>
      </c>
      <c r="E9" s="119" t="n">
        <v>0.897222222222222</v>
      </c>
      <c r="F9" s="119" t="n">
        <f aca="false">E9-D9</f>
        <v>0.0277777777777778</v>
      </c>
    </row>
    <row r="10" customFormat="false" ht="15" hidden="false" customHeight="false" outlineLevel="0" collapsed="false">
      <c r="A10" s="11" t="s">
        <v>1281</v>
      </c>
      <c r="B10" s="11" t="s">
        <v>1817</v>
      </c>
      <c r="C10" s="16" t="n">
        <v>43921</v>
      </c>
      <c r="D10" s="119" t="n">
        <v>0.767361111111111</v>
      </c>
      <c r="E10" s="119" t="n">
        <v>0.831944444444444</v>
      </c>
      <c r="F10" s="11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1817</v>
      </c>
      <c r="C11" s="16" t="n">
        <v>43921</v>
      </c>
      <c r="D11" s="119" t="n">
        <v>0.672222222222222</v>
      </c>
      <c r="E11" s="119" t="n">
        <v>0.720833333333333</v>
      </c>
      <c r="F11" s="119" t="n">
        <f aca="false">E11-D11</f>
        <v>0.0486111111111111</v>
      </c>
    </row>
    <row r="12" customFormat="false" ht="15" hidden="false" customHeight="false" outlineLevel="0" collapsed="false">
      <c r="A12" s="6" t="s">
        <v>130</v>
      </c>
      <c r="B12" s="11" t="s">
        <v>1817</v>
      </c>
      <c r="C12" s="16" t="n">
        <v>43921</v>
      </c>
      <c r="D12" s="119" t="n">
        <v>0.575694444444444</v>
      </c>
      <c r="E12" s="119" t="n">
        <v>0.672916666666667</v>
      </c>
      <c r="F12" s="119" t="n">
        <f aca="false">E12-D12</f>
        <v>0.0972222222222222</v>
      </c>
    </row>
    <row r="13" customFormat="false" ht="15" hidden="false" customHeight="false" outlineLevel="0" collapsed="false">
      <c r="A13" s="11" t="s">
        <v>1824</v>
      </c>
      <c r="B13" s="11" t="s">
        <v>1817</v>
      </c>
      <c r="C13" s="16" t="n">
        <v>43921</v>
      </c>
      <c r="D13" s="119" t="n">
        <v>0.486111111111111</v>
      </c>
      <c r="E13" s="119" t="n">
        <v>0.570138888888889</v>
      </c>
      <c r="F13" s="11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1825</v>
      </c>
      <c r="C14" s="16" t="n">
        <v>43921</v>
      </c>
      <c r="D14" s="119" t="n">
        <v>0.00277777777777778</v>
      </c>
      <c r="E14" s="119" t="n">
        <v>0.241666666666667</v>
      </c>
      <c r="F14" s="119" t="n">
        <f aca="false">E14-D14</f>
        <v>0.238888888888889</v>
      </c>
    </row>
    <row r="15" customFormat="false" ht="15" hidden="false" customHeight="false" outlineLevel="0" collapsed="false">
      <c r="A15" s="11" t="s">
        <v>1021</v>
      </c>
      <c r="B15" s="11" t="s">
        <v>1817</v>
      </c>
      <c r="C15" s="16" t="n">
        <v>43920</v>
      </c>
      <c r="D15" s="119" t="n">
        <v>0.845833333333333</v>
      </c>
      <c r="E15" s="119" t="n">
        <v>0.868055555555555</v>
      </c>
      <c r="F15" s="119" t="n">
        <f aca="false">E15-D15</f>
        <v>0.0222222222222222</v>
      </c>
    </row>
    <row r="16" customFormat="false" ht="15" hidden="false" customHeight="false" outlineLevel="0" collapsed="false">
      <c r="A16" s="6" t="s">
        <v>1826</v>
      </c>
      <c r="B16" s="11" t="s">
        <v>1817</v>
      </c>
      <c r="C16" s="16" t="n">
        <v>43920</v>
      </c>
      <c r="D16" s="119" t="n">
        <v>0.632638888888889</v>
      </c>
      <c r="E16" s="119" t="n">
        <v>0.711111111111111</v>
      </c>
      <c r="F16" s="119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1817</v>
      </c>
      <c r="C17" s="16" t="n">
        <v>43920</v>
      </c>
      <c r="D17" s="119" t="n">
        <v>0.559722222222222</v>
      </c>
      <c r="E17" s="119" t="n">
        <v>0.682638888888889</v>
      </c>
      <c r="F17" s="119" t="n">
        <f aca="false">E17-D17</f>
        <v>0.122916666666667</v>
      </c>
    </row>
    <row r="18" customFormat="false" ht="15" hidden="false" customHeight="false" outlineLevel="0" collapsed="false">
      <c r="A18" s="6" t="s">
        <v>913</v>
      </c>
      <c r="B18" s="11" t="s">
        <v>1827</v>
      </c>
      <c r="C18" s="16" t="n">
        <v>43920</v>
      </c>
      <c r="D18" s="119" t="n">
        <v>0.461805555555556</v>
      </c>
      <c r="E18" s="119" t="n">
        <v>0.597916666666667</v>
      </c>
      <c r="F18" s="119" t="n">
        <f aca="false">E18-D18</f>
        <v>0.136111111111111</v>
      </c>
    </row>
    <row r="19" customFormat="false" ht="15" hidden="false" customHeight="false" outlineLevel="0" collapsed="false">
      <c r="A19" s="6" t="s">
        <v>1828</v>
      </c>
      <c r="B19" s="11" t="s">
        <v>1817</v>
      </c>
      <c r="C19" s="16" t="n">
        <v>43920</v>
      </c>
      <c r="D19" s="119" t="n">
        <v>0.0388888888888889</v>
      </c>
      <c r="E19" s="119" t="n">
        <v>0.254861111111111</v>
      </c>
      <c r="F19" s="119" t="n">
        <f aca="false">E19-D19</f>
        <v>0.215972222222222</v>
      </c>
    </row>
    <row r="20" customFormat="false" ht="15" hidden="false" customHeight="false" outlineLevel="0" collapsed="false">
      <c r="A20" s="11" t="s">
        <v>1127</v>
      </c>
      <c r="B20" s="11" t="s">
        <v>1817</v>
      </c>
      <c r="C20" s="16" t="n">
        <v>43919</v>
      </c>
      <c r="D20" s="119" t="n">
        <v>0.983333333333333</v>
      </c>
      <c r="E20" s="119" t="n">
        <v>0.0416666666666667</v>
      </c>
      <c r="F20" s="119" t="n">
        <f aca="false">E20-D20+24</f>
        <v>23.0583333333333</v>
      </c>
    </row>
    <row r="21" customFormat="false" ht="15.75" hidden="false" customHeight="true" outlineLevel="0" collapsed="false">
      <c r="A21" s="6" t="s">
        <v>1829</v>
      </c>
      <c r="B21" s="11" t="s">
        <v>1817</v>
      </c>
      <c r="C21" s="16" t="n">
        <v>43919</v>
      </c>
      <c r="D21" s="119" t="n">
        <v>0.921527777777778</v>
      </c>
      <c r="E21" s="119" t="n">
        <v>0.950694444444444</v>
      </c>
      <c r="F21" s="119" t="n">
        <f aca="false">E21-D21</f>
        <v>0.0291666666666667</v>
      </c>
    </row>
    <row r="22" customFormat="false" ht="15.75" hidden="false" customHeight="true" outlineLevel="0" collapsed="false">
      <c r="A22" s="6" t="s">
        <v>449</v>
      </c>
      <c r="B22" s="11" t="s">
        <v>1817</v>
      </c>
      <c r="C22" s="16" t="n">
        <v>43919</v>
      </c>
      <c r="D22" s="119" t="n">
        <v>0.867361111111111</v>
      </c>
      <c r="E22" s="119" t="n">
        <v>0.895833333333333</v>
      </c>
      <c r="F22" s="119" t="n">
        <f aca="false">E22-D22</f>
        <v>0.0284722222222222</v>
      </c>
    </row>
    <row r="23" customFormat="false" ht="15.75" hidden="false" customHeight="true" outlineLevel="0" collapsed="false">
      <c r="A23" s="6" t="s">
        <v>1830</v>
      </c>
      <c r="B23" s="11" t="s">
        <v>1817</v>
      </c>
      <c r="C23" s="16" t="n">
        <v>43919</v>
      </c>
      <c r="D23" s="119" t="n">
        <v>0.8</v>
      </c>
      <c r="E23" s="119" t="n">
        <v>0.830555555555556</v>
      </c>
      <c r="F23" s="119" t="n">
        <f aca="false">E23-D23</f>
        <v>0.0305555555555556</v>
      </c>
    </row>
    <row r="24" customFormat="false" ht="15.75" hidden="false" customHeight="true" outlineLevel="0" collapsed="false">
      <c r="A24" s="6" t="s">
        <v>1354</v>
      </c>
      <c r="B24" s="11" t="s">
        <v>1831</v>
      </c>
      <c r="C24" s="16" t="n">
        <v>43919</v>
      </c>
      <c r="D24" s="119" t="n">
        <v>0.775</v>
      </c>
      <c r="E24" s="119" t="n">
        <v>0.811111111111111</v>
      </c>
      <c r="F24" s="119" t="n">
        <f aca="false">E24-D24</f>
        <v>0.0361111111111111</v>
      </c>
    </row>
    <row r="25" customFormat="false" ht="15.75" hidden="false" customHeight="true" outlineLevel="0" collapsed="false">
      <c r="A25" s="6" t="s">
        <v>1832</v>
      </c>
      <c r="B25" s="11" t="s">
        <v>1831</v>
      </c>
      <c r="C25" s="16" t="n">
        <v>43919</v>
      </c>
      <c r="D25" s="119" t="n">
        <v>0.7125</v>
      </c>
      <c r="E25" s="119" t="n">
        <v>0.747916666666667</v>
      </c>
      <c r="F25" s="119" t="n">
        <f aca="false">E25-D25</f>
        <v>0.0354166666666667</v>
      </c>
    </row>
    <row r="26" customFormat="false" ht="15.75" hidden="false" customHeight="true" outlineLevel="0" collapsed="false">
      <c r="A26" s="11" t="s">
        <v>1036</v>
      </c>
      <c r="B26" s="11" t="s">
        <v>1831</v>
      </c>
      <c r="C26" s="16" t="n">
        <v>43919</v>
      </c>
      <c r="D26" s="119" t="n">
        <v>0.675</v>
      </c>
      <c r="E26" s="119" t="n">
        <v>0.727083333333333</v>
      </c>
      <c r="F26" s="119" t="n">
        <f aca="false">E26-D26</f>
        <v>0.0520833333333333</v>
      </c>
    </row>
    <row r="27" customFormat="false" ht="15.75" hidden="false" customHeight="true" outlineLevel="0" collapsed="false">
      <c r="A27" s="11" t="s">
        <v>1833</v>
      </c>
      <c r="B27" s="11" t="s">
        <v>1831</v>
      </c>
      <c r="C27" s="16" t="n">
        <v>43919</v>
      </c>
      <c r="D27" s="119" t="n">
        <v>0.647222222222222</v>
      </c>
      <c r="E27" s="119" t="n">
        <v>0.720833333333333</v>
      </c>
      <c r="F27" s="119" t="n">
        <f aca="false">E27-D27</f>
        <v>0.0736111111111111</v>
      </c>
    </row>
    <row r="28" customFormat="false" ht="15.75" hidden="false" customHeight="true" outlineLevel="0" collapsed="false">
      <c r="A28" s="6" t="s">
        <v>1266</v>
      </c>
      <c r="B28" s="11" t="s">
        <v>1831</v>
      </c>
      <c r="C28" s="16" t="n">
        <v>43919</v>
      </c>
      <c r="D28" s="119" t="n">
        <v>0.603472222222222</v>
      </c>
      <c r="E28" s="119" t="n">
        <v>0.68125</v>
      </c>
      <c r="F28" s="119" t="n">
        <f aca="false">E28-D28</f>
        <v>0.0777777777777778</v>
      </c>
    </row>
    <row r="29" customFormat="false" ht="15.75" hidden="false" customHeight="true" outlineLevel="0" collapsed="false">
      <c r="A29" s="11" t="s">
        <v>744</v>
      </c>
      <c r="B29" s="11" t="s">
        <v>1831</v>
      </c>
      <c r="C29" s="16" t="n">
        <v>43919</v>
      </c>
      <c r="D29" s="119" t="n">
        <v>0.559722222222222</v>
      </c>
      <c r="E29" s="119" t="n">
        <v>0.6625</v>
      </c>
      <c r="F29" s="119" t="n">
        <f aca="false">E29-D29</f>
        <v>0.102777777777778</v>
      </c>
    </row>
    <row r="30" customFormat="false" ht="15.75" hidden="false" customHeight="true" outlineLevel="0" collapsed="false">
      <c r="A30" s="6" t="s">
        <v>1834</v>
      </c>
      <c r="B30" s="11" t="s">
        <v>1831</v>
      </c>
      <c r="C30" s="16" t="n">
        <v>43919</v>
      </c>
      <c r="D30" s="119" t="n">
        <v>0.518055555555556</v>
      </c>
      <c r="E30" s="119" t="n">
        <v>0.607638888888889</v>
      </c>
      <c r="F30" s="119" t="n">
        <f aca="false">E30-D30</f>
        <v>0.0895833333333333</v>
      </c>
    </row>
    <row r="31" customFormat="false" ht="15.75" hidden="false" customHeight="true" outlineLevel="0" collapsed="false">
      <c r="A31" s="11" t="s">
        <v>1835</v>
      </c>
      <c r="B31" s="11" t="s">
        <v>1831</v>
      </c>
      <c r="C31" s="16" t="n">
        <v>43919</v>
      </c>
      <c r="D31" s="119" t="n">
        <v>0.469444444444444</v>
      </c>
      <c r="E31" s="119" t="n">
        <v>0.549305555555556</v>
      </c>
      <c r="F31" s="119" t="n">
        <f aca="false">E31-D31</f>
        <v>0.0798611111111111</v>
      </c>
    </row>
    <row r="32" customFormat="false" ht="15.75" hidden="false" customHeight="true" outlineLevel="0" collapsed="false">
      <c r="A32" s="11" t="s">
        <v>143</v>
      </c>
      <c r="B32" s="11" t="s">
        <v>1831</v>
      </c>
      <c r="C32" s="16" t="n">
        <v>43919</v>
      </c>
      <c r="D32" s="119" t="n">
        <v>0.454166666666667</v>
      </c>
      <c r="E32" s="119" t="n">
        <v>0.532638888888889</v>
      </c>
      <c r="F32" s="119" t="n">
        <f aca="false">E32-D32</f>
        <v>0.0784722222222222</v>
      </c>
    </row>
    <row r="33" customFormat="false" ht="15.75" hidden="false" customHeight="true" outlineLevel="0" collapsed="false">
      <c r="A33" s="6" t="s">
        <v>1213</v>
      </c>
      <c r="B33" s="11" t="s">
        <v>1831</v>
      </c>
      <c r="C33" s="16" t="n">
        <v>43919</v>
      </c>
      <c r="D33" s="119" t="n">
        <v>0.422916666666667</v>
      </c>
      <c r="E33" s="119" t="n">
        <v>0.488194444444444</v>
      </c>
      <c r="F33" s="119" t="n">
        <f aca="false">E33-D33</f>
        <v>0.0652777777777778</v>
      </c>
    </row>
    <row r="34" customFormat="false" ht="15.75" hidden="false" customHeight="true" outlineLevel="0" collapsed="false">
      <c r="A34" s="6" t="s">
        <v>1219</v>
      </c>
      <c r="B34" s="11" t="s">
        <v>1831</v>
      </c>
      <c r="C34" s="16" t="n">
        <v>43919</v>
      </c>
      <c r="D34" s="119" t="n">
        <v>0.0701388888888889</v>
      </c>
      <c r="E34" s="119" t="n">
        <v>0.290277777777778</v>
      </c>
      <c r="F34" s="119" t="n">
        <f aca="false">E34-D34</f>
        <v>0.220138888888889</v>
      </c>
    </row>
    <row r="35" customFormat="false" ht="15.75" hidden="false" customHeight="true" outlineLevel="0" collapsed="false">
      <c r="A35" s="11" t="s">
        <v>1836</v>
      </c>
      <c r="B35" s="11" t="s">
        <v>1831</v>
      </c>
      <c r="C35" s="16" t="n">
        <v>43919</v>
      </c>
      <c r="D35" s="119" t="n">
        <v>0.0166666666666667</v>
      </c>
      <c r="E35" s="119" t="n">
        <v>0.170833333333333</v>
      </c>
      <c r="F35" s="119" t="n">
        <f aca="false">E35-D35</f>
        <v>0.154166666666667</v>
      </c>
    </row>
    <row r="36" customFormat="false" ht="15.75" hidden="false" customHeight="true" outlineLevel="0" collapsed="false">
      <c r="A36" s="6" t="s">
        <v>1151</v>
      </c>
      <c r="B36" s="11" t="s">
        <v>1831</v>
      </c>
      <c r="C36" s="16" t="n">
        <v>43918</v>
      </c>
      <c r="D36" s="119" t="n">
        <v>0.971527777777778</v>
      </c>
      <c r="E36" s="119" t="n">
        <v>0</v>
      </c>
      <c r="F36" s="119" t="n">
        <f aca="false">E36-D36+24</f>
        <v>23.0284722222222</v>
      </c>
    </row>
    <row r="37" customFormat="false" ht="15.75" hidden="false" customHeight="true" outlineLevel="0" collapsed="false">
      <c r="A37" s="6" t="s">
        <v>1837</v>
      </c>
      <c r="B37" s="11" t="s">
        <v>1831</v>
      </c>
      <c r="C37" s="16" t="n">
        <v>43918</v>
      </c>
      <c r="D37" s="119" t="n">
        <v>0.970138888888889</v>
      </c>
      <c r="E37" s="119" t="n">
        <v>0.997222222222222</v>
      </c>
      <c r="F37" s="119" t="n">
        <f aca="false">E37-D37</f>
        <v>0.0270833333333333</v>
      </c>
    </row>
    <row r="38" customFormat="false" ht="15.75" hidden="false" customHeight="true" outlineLevel="0" collapsed="false">
      <c r="A38" s="11" t="s">
        <v>1193</v>
      </c>
      <c r="B38" s="11" t="s">
        <v>1831</v>
      </c>
      <c r="C38" s="16" t="n">
        <v>43918</v>
      </c>
      <c r="D38" s="119" t="n">
        <v>0.95625</v>
      </c>
      <c r="E38" s="119" t="n">
        <v>0.974305555555556</v>
      </c>
      <c r="F38" s="11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1363</v>
      </c>
      <c r="B1" s="50" t="s">
        <v>1364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1365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1256</v>
      </c>
      <c r="B2" s="50" t="s">
        <v>1257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1558</v>
      </c>
      <c r="B3" s="50" t="s">
        <v>1559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112</v>
      </c>
      <c r="B4" s="50" t="s">
        <v>1535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70</v>
      </c>
      <c r="H4" s="53"/>
      <c r="I4" s="45"/>
      <c r="J4" s="60" t="s">
        <v>1536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1184</v>
      </c>
      <c r="B5" s="50" t="s">
        <v>1184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1838</v>
      </c>
      <c r="H5" s="51" t="s">
        <v>58</v>
      </c>
      <c r="I5" s="45"/>
      <c r="J5" s="60" t="s">
        <v>1185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1475</v>
      </c>
      <c r="B6" s="50" t="s">
        <v>1476</v>
      </c>
      <c r="C6" s="47" t="n">
        <v>43546</v>
      </c>
      <c r="D6" s="47" t="n">
        <v>44116</v>
      </c>
      <c r="E6" s="53" t="n">
        <f aca="false">D6-C6</f>
        <v>570</v>
      </c>
      <c r="F6" s="52" t="s">
        <v>894</v>
      </c>
      <c r="G6" s="53"/>
      <c r="H6" s="53"/>
      <c r="I6" s="45"/>
      <c r="J6" s="60" t="s">
        <v>1477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674</v>
      </c>
      <c r="B7" s="50" t="s">
        <v>1200</v>
      </c>
      <c r="C7" s="47" t="n">
        <v>43375</v>
      </c>
      <c r="D7" s="47" t="n">
        <v>43925</v>
      </c>
      <c r="E7" s="53" t="n">
        <f aca="false">D7-C7</f>
        <v>550</v>
      </c>
      <c r="F7" s="55" t="s">
        <v>531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1455</v>
      </c>
      <c r="B8" s="50" t="s">
        <v>339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1157</v>
      </c>
      <c r="B9" s="50" t="s">
        <v>1158</v>
      </c>
      <c r="C9" s="47" t="n">
        <v>43374</v>
      </c>
      <c r="D9" s="47" t="n">
        <v>43904</v>
      </c>
      <c r="E9" s="53" t="n">
        <f aca="false">D9-C9</f>
        <v>530</v>
      </c>
      <c r="F9" s="51" t="s">
        <v>556</v>
      </c>
      <c r="G9" s="51" t="s">
        <v>1</v>
      </c>
      <c r="H9" s="70"/>
      <c r="I9" s="45"/>
      <c r="J9" s="60" t="s">
        <v>1159</v>
      </c>
    </row>
    <row r="10" customFormat="false" ht="15" hidden="false" customHeight="false" outlineLevel="0" collapsed="false">
      <c r="A10" s="50" t="s">
        <v>1422</v>
      </c>
      <c r="B10" s="50" t="s">
        <v>1423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631</v>
      </c>
      <c r="G10" s="51" t="s">
        <v>299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827</v>
      </c>
      <c r="B11" s="50" t="s">
        <v>1405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290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788</v>
      </c>
      <c r="B12" s="59" t="s">
        <v>1293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1294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1085</v>
      </c>
      <c r="B13" s="50" t="s">
        <v>1539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66</v>
      </c>
      <c r="G13" s="51" t="s">
        <v>16</v>
      </c>
      <c r="H13" s="53"/>
      <c r="I13" s="45"/>
      <c r="J13" s="60" t="s">
        <v>1540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744</v>
      </c>
      <c r="B14" s="50" t="s">
        <v>1112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573</v>
      </c>
      <c r="G14" s="51" t="s">
        <v>16</v>
      </c>
      <c r="H14" s="53"/>
      <c r="I14" s="45"/>
      <c r="J14" s="60" t="s">
        <v>1113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887</v>
      </c>
      <c r="B15" s="59" t="s">
        <v>1456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66</v>
      </c>
      <c r="G15" s="53"/>
      <c r="H15" s="53"/>
      <c r="I15" s="45"/>
      <c r="J15" s="60" t="s">
        <v>1457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1030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1031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1077</v>
      </c>
      <c r="B17" s="63" t="s">
        <v>1078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1453</v>
      </c>
      <c r="B18" s="50" t="s">
        <v>1454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1018</v>
      </c>
      <c r="B19" s="46" t="s">
        <v>1018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168</v>
      </c>
      <c r="B20" s="59" t="s">
        <v>1543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981</v>
      </c>
      <c r="G20" s="51" t="s">
        <v>1</v>
      </c>
      <c r="H20" s="53"/>
      <c r="I20" s="45"/>
      <c r="J20" s="60" t="s">
        <v>1544</v>
      </c>
      <c r="K20" s="50" t="s">
        <v>1545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1408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16</v>
      </c>
      <c r="H21" s="53"/>
      <c r="I21" s="45"/>
      <c r="J21" s="60" t="s">
        <v>441</v>
      </c>
      <c r="K21" s="50" t="s">
        <v>442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1240</v>
      </c>
      <c r="B22" s="50" t="s">
        <v>1241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390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669</v>
      </c>
      <c r="B23" s="50" t="s">
        <v>1189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1190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219</v>
      </c>
      <c r="B24" s="50" t="s">
        <v>220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1205</v>
      </c>
      <c r="H24" s="53"/>
      <c r="I24" s="45"/>
      <c r="J24" s="60" t="s">
        <v>221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696</v>
      </c>
      <c r="B25" s="50" t="s">
        <v>709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921</v>
      </c>
      <c r="G25" s="51" t="s">
        <v>710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1174</v>
      </c>
      <c r="B26" s="50" t="s">
        <v>1555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1069</v>
      </c>
      <c r="H26" s="53"/>
      <c r="I26" s="45"/>
      <c r="J26" s="60" t="s">
        <v>1556</v>
      </c>
      <c r="K26" s="50" t="s">
        <v>1557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1304</v>
      </c>
      <c r="B27" s="50" t="s">
        <v>1305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1311</v>
      </c>
      <c r="B28" s="50" t="s">
        <v>1312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1313</v>
      </c>
      <c r="H28" s="53"/>
      <c r="I28" s="45"/>
      <c r="J28" s="60" t="s">
        <v>1314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999</v>
      </c>
      <c r="B29" s="46" t="s">
        <v>646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34</v>
      </c>
      <c r="G29" s="51" t="s">
        <v>45</v>
      </c>
      <c r="H29" s="53"/>
      <c r="I29" s="45"/>
      <c r="J29" s="45"/>
    </row>
    <row r="30" customFormat="false" ht="15.75" hidden="false" customHeight="true" outlineLevel="0" collapsed="false">
      <c r="A30" s="45" t="s">
        <v>1023</v>
      </c>
      <c r="B30" s="50" t="s">
        <v>1290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66</v>
      </c>
      <c r="G30" s="51" t="s">
        <v>1</v>
      </c>
      <c r="H30" s="53"/>
      <c r="I30" s="45"/>
      <c r="J30" s="60" t="s">
        <v>1291</v>
      </c>
      <c r="K30" s="50" t="s">
        <v>1292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1324</v>
      </c>
      <c r="B31" s="50" t="s">
        <v>1325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45</v>
      </c>
      <c r="H31" s="53"/>
      <c r="I31" s="45"/>
      <c r="J31" s="60" t="s">
        <v>1326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1401</v>
      </c>
      <c r="B32" s="50" t="s">
        <v>1402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827</v>
      </c>
      <c r="G32" s="53"/>
      <c r="H32" s="53"/>
      <c r="I32" s="45"/>
      <c r="J32" s="60" t="s">
        <v>1403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1070</v>
      </c>
      <c r="B33" s="63" t="s">
        <v>1071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503</v>
      </c>
    </row>
    <row r="34" customFormat="false" ht="15.75" hidden="false" customHeight="true" outlineLevel="0" collapsed="false">
      <c r="A34" s="64" t="s">
        <v>1435</v>
      </c>
      <c r="B34" s="59" t="s">
        <v>1436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1437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926</v>
      </c>
      <c r="B35" s="46" t="s">
        <v>927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928</v>
      </c>
      <c r="H35" s="53"/>
      <c r="I35" s="45"/>
      <c r="J35" s="60" t="s">
        <v>929</v>
      </c>
    </row>
    <row r="36" customFormat="false" ht="15.75" hidden="false" customHeight="true" outlineLevel="0" collapsed="false">
      <c r="A36" s="64" t="s">
        <v>1080</v>
      </c>
      <c r="B36" s="50" t="s">
        <v>1321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1322</v>
      </c>
      <c r="H36" s="51" t="s">
        <v>121</v>
      </c>
      <c r="I36" s="45"/>
      <c r="J36" s="60" t="s">
        <v>1323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1134</v>
      </c>
      <c r="B37" s="50" t="s">
        <v>1135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94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1279</v>
      </c>
      <c r="B38" s="50" t="s">
        <v>618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620</v>
      </c>
      <c r="H38" s="53"/>
      <c r="I38" s="45"/>
      <c r="J38" s="60" t="s">
        <v>621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811</v>
      </c>
      <c r="B39" s="46" t="s">
        <v>890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891</v>
      </c>
      <c r="H39" s="53"/>
      <c r="I39" s="45"/>
      <c r="J39" s="60" t="s">
        <v>892</v>
      </c>
    </row>
    <row r="40" customFormat="false" ht="15.75" hidden="false" customHeight="true" outlineLevel="0" collapsed="false">
      <c r="A40" s="50" t="s">
        <v>1548</v>
      </c>
      <c r="B40" s="50" t="s">
        <v>1548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customFormat="false" ht="15.75" hidden="false" customHeight="true" outlineLevel="0" collapsed="false">
      <c r="A41" s="50" t="s">
        <v>85</v>
      </c>
      <c r="B41" s="50" t="s">
        <v>1396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66</v>
      </c>
      <c r="G41" s="53"/>
      <c r="H41" s="53"/>
      <c r="I41" s="45"/>
      <c r="J41" s="60" t="s">
        <v>1397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847</v>
      </c>
      <c r="B42" s="46" t="s">
        <v>848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916</v>
      </c>
      <c r="B43" s="50" t="s">
        <v>807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893</v>
      </c>
      <c r="G43" s="53"/>
      <c r="H43" s="53"/>
      <c r="I43" s="45"/>
      <c r="J43" s="60" t="s">
        <v>1280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1379</v>
      </c>
      <c r="B44" s="50" t="s">
        <v>1379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66</v>
      </c>
      <c r="G44" s="53"/>
      <c r="H44" s="53"/>
      <c r="I44" s="45"/>
      <c r="J44" s="60" t="s">
        <v>1380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177</v>
      </c>
      <c r="B45" s="50" t="s">
        <v>1263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1264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449</v>
      </c>
      <c r="B46" s="50" t="s">
        <v>450</v>
      </c>
      <c r="C46" s="47" t="n">
        <v>43537</v>
      </c>
      <c r="D46" s="73" t="n">
        <v>43834</v>
      </c>
      <c r="E46" s="53" t="n">
        <f aca="false">D46-C46</f>
        <v>297</v>
      </c>
      <c r="F46" s="52" t="s">
        <v>0</v>
      </c>
      <c r="G46" s="51" t="s">
        <v>451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4" t="s">
        <v>1040</v>
      </c>
      <c r="B47" s="59" t="s">
        <v>1406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168</v>
      </c>
      <c r="G47" s="45"/>
      <c r="H47" s="53"/>
      <c r="I47" s="45"/>
      <c r="J47" s="60" t="s">
        <v>1407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1232</v>
      </c>
      <c r="B48" s="64" t="s">
        <v>1233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1234</v>
      </c>
      <c r="H48" s="53"/>
      <c r="I48" s="45"/>
      <c r="J48" s="60" t="s">
        <v>1235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946</v>
      </c>
      <c r="B49" s="46" t="s">
        <v>947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7" t="s">
        <v>1064</v>
      </c>
      <c r="B50" s="57" t="s">
        <v>1065</v>
      </c>
      <c r="C50" s="73" t="n">
        <v>43555</v>
      </c>
      <c r="D50" s="73" t="n">
        <v>43834</v>
      </c>
      <c r="E50" s="53" t="n">
        <f aca="false">D50-C50</f>
        <v>279</v>
      </c>
      <c r="F50" s="74" t="s">
        <v>0</v>
      </c>
    </row>
    <row r="51" customFormat="false" ht="15.75" hidden="false" customHeight="true" outlineLevel="0" collapsed="false">
      <c r="A51" s="45" t="s">
        <v>297</v>
      </c>
      <c r="B51" s="59" t="s">
        <v>298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83</v>
      </c>
      <c r="G51" s="51" t="s">
        <v>299</v>
      </c>
      <c r="H51" s="53"/>
      <c r="I51" s="45"/>
      <c r="J51" s="60" t="s">
        <v>300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1473</v>
      </c>
      <c r="B52" s="50" t="s">
        <v>1530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1531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1281</v>
      </c>
      <c r="B53" s="50" t="s">
        <v>1282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1283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1274</v>
      </c>
      <c r="B54" s="50" t="s">
        <v>1275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1276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373</v>
      </c>
      <c r="B55" s="50" t="s">
        <v>1532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1533</v>
      </c>
      <c r="H55" s="53"/>
      <c r="I55" s="45"/>
      <c r="J55" s="60" t="s">
        <v>1534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835</v>
      </c>
      <c r="B56" s="46" t="s">
        <v>836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573</v>
      </c>
      <c r="G56" s="51" t="s">
        <v>58</v>
      </c>
      <c r="H56" s="53" t="s">
        <v>566</v>
      </c>
      <c r="I56" s="45"/>
      <c r="J56" s="45"/>
    </row>
    <row r="57" customFormat="false" ht="15.75" hidden="false" customHeight="true" outlineLevel="0" collapsed="false">
      <c r="A57" s="72" t="s">
        <v>1415</v>
      </c>
      <c r="B57" s="50" t="s">
        <v>1416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66</v>
      </c>
      <c r="G57" s="51" t="s">
        <v>58</v>
      </c>
      <c r="H57" s="53"/>
      <c r="I57" s="45"/>
      <c r="J57" s="45"/>
      <c r="K57" s="50" t="s">
        <v>1417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791</v>
      </c>
      <c r="B58" s="46" t="s">
        <v>792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58</v>
      </c>
      <c r="H58" s="53"/>
      <c r="I58" s="45"/>
      <c r="J58" s="45"/>
    </row>
    <row r="59" customFormat="false" ht="15.75" hidden="false" customHeight="true" outlineLevel="0" collapsed="false">
      <c r="A59" s="50" t="s">
        <v>924</v>
      </c>
      <c r="B59" s="50" t="s">
        <v>1042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752</v>
      </c>
      <c r="G59" s="51" t="s">
        <v>925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913</v>
      </c>
      <c r="B60" s="46" t="s">
        <v>936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589</v>
      </c>
      <c r="G60" s="51" t="s">
        <v>58</v>
      </c>
      <c r="H60" s="53"/>
      <c r="I60" s="45"/>
      <c r="J60" s="45"/>
    </row>
    <row r="61" customFormat="false" ht="15.75" hidden="false" customHeight="true" outlineLevel="0" collapsed="false">
      <c r="A61" s="50" t="s">
        <v>1091</v>
      </c>
      <c r="B61" s="50" t="s">
        <v>1092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1023</v>
      </c>
      <c r="G61" s="51" t="s">
        <v>1</v>
      </c>
      <c r="H61" s="53"/>
      <c r="I61" s="45"/>
      <c r="J61" s="60" t="s">
        <v>1093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1227</v>
      </c>
      <c r="B62" s="50" t="s">
        <v>981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957</v>
      </c>
      <c r="G62" s="53"/>
      <c r="H62" s="53"/>
      <c r="I62" s="45"/>
      <c r="J62" s="60" t="s">
        <v>1228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699</v>
      </c>
      <c r="B63" s="46" t="s">
        <v>937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938</v>
      </c>
      <c r="H63" s="53"/>
      <c r="I63" s="45"/>
      <c r="J63" s="45"/>
    </row>
    <row r="64" customFormat="false" ht="15.75" hidden="false" customHeight="true" outlineLevel="0" collapsed="false">
      <c r="A64" s="50" t="s">
        <v>1458</v>
      </c>
      <c r="B64" s="50" t="s">
        <v>1458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1415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1552</v>
      </c>
      <c r="B65" s="50" t="s">
        <v>1553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1549</v>
      </c>
      <c r="H65" s="53"/>
      <c r="I65" s="84"/>
      <c r="J65" s="60" t="s">
        <v>1554</v>
      </c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customFormat="false" ht="15.75" hidden="false" customHeight="true" outlineLevel="0" collapsed="false">
      <c r="A66" s="45" t="s">
        <v>196</v>
      </c>
      <c r="B66" s="50" t="s">
        <v>197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198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1014</v>
      </c>
      <c r="B67" s="46" t="s">
        <v>1015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1016</v>
      </c>
      <c r="G67" s="51" t="s">
        <v>1017</v>
      </c>
      <c r="H67" s="53"/>
      <c r="I67" s="45"/>
      <c r="J67" s="45"/>
    </row>
    <row r="68" customFormat="false" ht="15.75" hidden="false" customHeight="true" outlineLevel="0" collapsed="false">
      <c r="A68" s="45" t="s">
        <v>975</v>
      </c>
      <c r="B68" s="46" t="s">
        <v>988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696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186</v>
      </c>
      <c r="B69" s="59" t="s">
        <v>1358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981</v>
      </c>
      <c r="G69" s="51" t="s">
        <v>299</v>
      </c>
      <c r="H69" s="53"/>
      <c r="I69" s="45"/>
      <c r="J69" s="60" t="s">
        <v>201</v>
      </c>
      <c r="K69" s="59" t="s">
        <v>1359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785</v>
      </c>
      <c r="B70" s="46" t="s">
        <v>1007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631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745</v>
      </c>
      <c r="B71" s="63" t="s">
        <v>746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1315</v>
      </c>
      <c r="B72" s="59" t="s">
        <v>1315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390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804</v>
      </c>
      <c r="B73" s="46" t="s">
        <v>1000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1012</v>
      </c>
      <c r="B74" s="46" t="s">
        <v>1013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58</v>
      </c>
      <c r="H74" s="53"/>
      <c r="I74" s="45"/>
      <c r="J74" s="45"/>
    </row>
    <row r="75" customFormat="false" ht="15.75" hidden="false" customHeight="true" outlineLevel="0" collapsed="false">
      <c r="A75" s="45" t="s">
        <v>1334</v>
      </c>
      <c r="B75" s="59" t="s">
        <v>1335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1336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475</v>
      </c>
      <c r="B76" s="46" t="s">
        <v>476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605</v>
      </c>
      <c r="G76" s="51" t="s">
        <v>16</v>
      </c>
      <c r="H76" s="3"/>
      <c r="I76" s="1"/>
      <c r="J76" s="4" t="s">
        <v>477</v>
      </c>
    </row>
    <row r="77" customFormat="false" ht="15.75" hidden="false" customHeight="true" outlineLevel="0" collapsed="false">
      <c r="A77" s="45" t="s">
        <v>1418</v>
      </c>
      <c r="B77" s="50" t="s">
        <v>1419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16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1489</v>
      </c>
      <c r="B78" s="50" t="s">
        <v>1490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58</v>
      </c>
      <c r="H78" s="53"/>
      <c r="I78" s="45"/>
      <c r="J78" s="60" t="s">
        <v>1491</v>
      </c>
      <c r="K78" s="81" t="s">
        <v>1492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92</v>
      </c>
      <c r="B79" s="46" t="s">
        <v>93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707</v>
      </c>
      <c r="G79" s="51" t="s">
        <v>94</v>
      </c>
      <c r="H79" s="53"/>
      <c r="I79" s="45"/>
      <c r="J79" s="45"/>
    </row>
    <row r="80" customFormat="false" ht="15.75" hidden="false" customHeight="true" outlineLevel="0" collapsed="false">
      <c r="A80" s="50" t="s">
        <v>987</v>
      </c>
      <c r="B80" s="50" t="s">
        <v>1050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946</v>
      </c>
      <c r="G80" s="51" t="s">
        <v>1051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1236</v>
      </c>
      <c r="B81" s="59" t="s">
        <v>1236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57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707</v>
      </c>
      <c r="B82" s="46" t="s">
        <v>708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58</v>
      </c>
      <c r="H82" s="53"/>
      <c r="I82" s="45"/>
      <c r="J82" s="45"/>
    </row>
    <row r="83" customFormat="false" ht="15.75" hidden="false" customHeight="true" outlineLevel="0" collapsed="false">
      <c r="A83" s="45" t="s">
        <v>1508</v>
      </c>
      <c r="B83" s="50" t="s">
        <v>1509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1510</v>
      </c>
      <c r="G83" s="53"/>
      <c r="H83" s="51" t="s">
        <v>1511</v>
      </c>
      <c r="I83" s="45"/>
      <c r="J83" s="60" t="s">
        <v>1512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1111</v>
      </c>
      <c r="B84" s="50" t="s">
        <v>1111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785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4" t="s">
        <v>1102</v>
      </c>
      <c r="B85" s="50" t="s">
        <v>1120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55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1201</v>
      </c>
      <c r="B86" s="50" t="s">
        <v>1202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1111</v>
      </c>
      <c r="G86" s="53"/>
      <c r="H86" s="53"/>
      <c r="I86" s="45"/>
      <c r="J86" s="60" t="s">
        <v>1203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726</v>
      </c>
      <c r="B87" s="46" t="s">
        <v>727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1433</v>
      </c>
      <c r="H87" s="53"/>
      <c r="I87" s="45"/>
      <c r="J87" s="60" t="s">
        <v>1434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913</v>
      </c>
      <c r="B88" s="50" t="s">
        <v>936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58</v>
      </c>
      <c r="H88" s="53"/>
      <c r="I88" s="45"/>
      <c r="J88" s="60" t="s">
        <v>1340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758</v>
      </c>
      <c r="B89" s="46" t="s">
        <v>759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760</v>
      </c>
      <c r="H89" s="53"/>
      <c r="I89" s="45"/>
      <c r="J89" s="45"/>
    </row>
    <row r="90" customFormat="false" ht="15.75" hidden="false" customHeight="true" outlineLevel="0" collapsed="false">
      <c r="A90" s="45" t="s">
        <v>742</v>
      </c>
      <c r="B90" s="50" t="s">
        <v>743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1441</v>
      </c>
      <c r="B91" s="50" t="s">
        <v>1442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70</v>
      </c>
      <c r="H91" s="53"/>
      <c r="I91" s="45"/>
      <c r="J91" s="60" t="s">
        <v>1443</v>
      </c>
      <c r="K91" s="50" t="s">
        <v>1444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910</v>
      </c>
      <c r="B92" s="63" t="s">
        <v>1079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1080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1481</v>
      </c>
      <c r="B93" s="50" t="s">
        <v>1482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503</v>
      </c>
      <c r="H93" s="53"/>
      <c r="I93" s="45"/>
      <c r="J93" s="60" t="s">
        <v>1483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1058</v>
      </c>
      <c r="B94" s="50" t="s">
        <v>1059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1431</v>
      </c>
      <c r="B95" s="50" t="s">
        <v>1432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70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1428</v>
      </c>
      <c r="B96" s="50" t="s">
        <v>1429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503</v>
      </c>
      <c r="H96" s="53"/>
      <c r="I96" s="45"/>
      <c r="J96" s="60" t="s">
        <v>1430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762</v>
      </c>
      <c r="B98" s="46" t="s">
        <v>763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573</v>
      </c>
      <c r="G98" s="51" t="s">
        <v>58</v>
      </c>
      <c r="H98" s="53"/>
      <c r="I98" s="45"/>
      <c r="J98" s="45"/>
    </row>
    <row r="99" customFormat="false" ht="15.75" hidden="false" customHeight="true" outlineLevel="0" collapsed="false">
      <c r="A99" s="50" t="s">
        <v>335</v>
      </c>
      <c r="B99" s="50" t="s">
        <v>336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1182</v>
      </c>
      <c r="G99" s="53"/>
      <c r="H99" s="53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customFormat="false" ht="15.75" hidden="false" customHeight="true" outlineLevel="0" collapsed="false">
      <c r="A100" s="45" t="s">
        <v>959</v>
      </c>
      <c r="B100" s="46" t="s">
        <v>960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1404</v>
      </c>
      <c r="B101" s="50" t="s">
        <v>1404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168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1034</v>
      </c>
      <c r="B102" s="46" t="s">
        <v>1035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16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1167</v>
      </c>
      <c r="B103" s="59" t="s">
        <v>1168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24</v>
      </c>
      <c r="G103" s="51" t="s">
        <v>1169</v>
      </c>
      <c r="H103" s="53"/>
      <c r="I103" s="45"/>
      <c r="J103" s="60" t="s">
        <v>1170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1388</v>
      </c>
      <c r="B104" s="50" t="s">
        <v>1389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58</v>
      </c>
      <c r="H104" s="53"/>
      <c r="I104" s="45"/>
      <c r="J104" s="60" t="s">
        <v>1390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584</v>
      </c>
      <c r="B105" s="46" t="s">
        <v>735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707</v>
      </c>
      <c r="G105" s="51" t="s">
        <v>579</v>
      </c>
      <c r="H105" s="53"/>
      <c r="I105" s="45"/>
      <c r="J105" s="45"/>
    </row>
    <row r="106" customFormat="false" ht="15.75" hidden="false" customHeight="true" outlineLevel="0" collapsed="false">
      <c r="A106" s="45" t="s">
        <v>898</v>
      </c>
      <c r="B106" s="46" t="s">
        <v>902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600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106</v>
      </c>
      <c r="B107" s="46" t="s">
        <v>107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108</v>
      </c>
      <c r="H107" s="53"/>
      <c r="I107" s="45"/>
      <c r="J107" s="45"/>
    </row>
    <row r="108" customFormat="false" ht="15.75" hidden="false" customHeight="true" outlineLevel="0" collapsed="false">
      <c r="A108" s="45" t="s">
        <v>1360</v>
      </c>
      <c r="B108" s="50" t="s">
        <v>1361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112</v>
      </c>
      <c r="G108" s="53"/>
      <c r="H108" s="53"/>
      <c r="I108" s="45"/>
      <c r="J108" s="60" t="s">
        <v>1362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638</v>
      </c>
      <c r="B109" s="46" t="s">
        <v>639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640</v>
      </c>
      <c r="I109" s="45"/>
      <c r="J109" s="45"/>
    </row>
    <row r="110" customFormat="false" ht="15.75" hidden="false" customHeight="true" outlineLevel="0" collapsed="false">
      <c r="A110" s="50" t="s">
        <v>656</v>
      </c>
      <c r="B110" s="46" t="s">
        <v>656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589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1193</v>
      </c>
      <c r="B111" s="59" t="s">
        <v>1194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1196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1024</v>
      </c>
      <c r="B112" s="46" t="s">
        <v>1025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66</v>
      </c>
      <c r="G112" s="51" t="s">
        <v>503</v>
      </c>
      <c r="H112" s="53"/>
      <c r="I112" s="45"/>
      <c r="J112" s="45"/>
    </row>
    <row r="113" customFormat="false" ht="15.75" hidden="false" customHeight="true" outlineLevel="0" collapsed="false">
      <c r="A113" s="64" t="s">
        <v>1060</v>
      </c>
      <c r="B113" s="50" t="s">
        <v>1061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825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1301</v>
      </c>
      <c r="B114" s="50" t="s">
        <v>1302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47</v>
      </c>
      <c r="G114" s="51" t="s">
        <v>58</v>
      </c>
      <c r="H114" s="53"/>
      <c r="I114" s="45"/>
      <c r="J114" s="60" t="s">
        <v>1303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1019</v>
      </c>
      <c r="B115" s="58" t="s">
        <v>1020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66</v>
      </c>
      <c r="G115" s="51" t="s">
        <v>58</v>
      </c>
      <c r="H115" s="53"/>
      <c r="I115" s="45"/>
      <c r="J115" s="45"/>
    </row>
    <row r="116" customFormat="false" ht="15.75" hidden="false" customHeight="true" outlineLevel="0" collapsed="false">
      <c r="A116" s="45" t="s">
        <v>731</v>
      </c>
      <c r="B116" s="50" t="s">
        <v>732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58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626</v>
      </c>
      <c r="B117" s="46" t="s">
        <v>627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628</v>
      </c>
      <c r="I117" s="45"/>
      <c r="J117" s="45"/>
    </row>
    <row r="118" customFormat="false" ht="15.75" hidden="false" customHeight="true" outlineLevel="0" collapsed="false">
      <c r="A118" s="45" t="s">
        <v>632</v>
      </c>
      <c r="B118" s="46" t="s">
        <v>633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634</v>
      </c>
      <c r="B119" s="46" t="s">
        <v>635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1478</v>
      </c>
      <c r="B120" s="50" t="s">
        <v>1479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7</v>
      </c>
      <c r="I120" s="45"/>
      <c r="J120" s="45"/>
      <c r="K120" s="45" t="s">
        <v>1480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1461</v>
      </c>
      <c r="B121" s="80" t="s">
        <v>1462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1463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1398</v>
      </c>
      <c r="B122" s="50" t="s">
        <v>1399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58</v>
      </c>
      <c r="H122" s="53"/>
      <c r="I122" s="45"/>
      <c r="J122" s="60" t="s">
        <v>1400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260</v>
      </c>
      <c r="B123" s="50" t="s">
        <v>261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1197</v>
      </c>
      <c r="G123" s="51" t="s">
        <v>58</v>
      </c>
      <c r="H123" s="53"/>
      <c r="I123" s="45"/>
      <c r="J123" s="60" t="s">
        <v>262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1083</v>
      </c>
      <c r="B124" s="50" t="s">
        <v>1084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1085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957</v>
      </c>
      <c r="B125" s="46" t="s">
        <v>958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66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977</v>
      </c>
      <c r="B126" s="46" t="s">
        <v>978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66</v>
      </c>
      <c r="G126" s="51" t="s">
        <v>45</v>
      </c>
      <c r="H126" s="51" t="s">
        <v>121</v>
      </c>
      <c r="I126" s="45"/>
      <c r="J126" s="45"/>
    </row>
    <row r="127" customFormat="false" ht="15.75" hidden="false" customHeight="true" outlineLevel="0" collapsed="false">
      <c r="A127" s="50" t="s">
        <v>617</v>
      </c>
      <c r="B127" s="46" t="s">
        <v>617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684</v>
      </c>
      <c r="B128" s="46" t="s">
        <v>685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605</v>
      </c>
      <c r="G128" s="61" t="s">
        <v>686</v>
      </c>
      <c r="H128" s="53"/>
      <c r="I128" s="45"/>
      <c r="J128" s="45"/>
    </row>
    <row r="129" customFormat="false" ht="15.75" hidden="false" customHeight="true" outlineLevel="0" collapsed="false">
      <c r="A129" s="50" t="s">
        <v>967</v>
      </c>
      <c r="B129" s="46" t="s">
        <v>967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650</v>
      </c>
      <c r="B130" s="46" t="s">
        <v>573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651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868</v>
      </c>
      <c r="B131" s="46" t="s">
        <v>1004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66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1515</v>
      </c>
      <c r="B132" s="50" t="s">
        <v>1516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299</v>
      </c>
      <c r="H132" s="53"/>
      <c r="I132" s="45"/>
      <c r="J132" s="45"/>
      <c r="K132" s="50" t="s">
        <v>1517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607</v>
      </c>
      <c r="B133" s="46" t="s">
        <v>607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608</v>
      </c>
      <c r="H133" s="53"/>
      <c r="I133" s="45"/>
      <c r="J133" s="60" t="s">
        <v>609</v>
      </c>
    </row>
    <row r="134" customFormat="false" ht="15.75" hidden="false" customHeight="true" outlineLevel="0" collapsed="false">
      <c r="A134" s="45" t="s">
        <v>665</v>
      </c>
      <c r="B134" s="46" t="s">
        <v>666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70</v>
      </c>
      <c r="H134" s="53" t="s">
        <v>566</v>
      </c>
      <c r="I134" s="45"/>
      <c r="J134" s="45"/>
    </row>
    <row r="135" customFormat="false" ht="15.75" hidden="false" customHeight="true" outlineLevel="0" collapsed="false">
      <c r="A135" s="45" t="s">
        <v>731</v>
      </c>
      <c r="B135" s="46" t="s">
        <v>732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438</v>
      </c>
      <c r="G135" s="51" t="s">
        <v>58</v>
      </c>
      <c r="H135" s="53"/>
      <c r="I135" s="45"/>
      <c r="J135" s="60" t="s">
        <v>733</v>
      </c>
    </row>
    <row r="136" customFormat="false" ht="15.75" hidden="false" customHeight="true" outlineLevel="0" collapsed="false">
      <c r="A136" s="45" t="s">
        <v>605</v>
      </c>
      <c r="B136" s="46" t="s">
        <v>606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1036</v>
      </c>
      <c r="B137" s="46" t="s">
        <v>1037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841</v>
      </c>
      <c r="B138" s="50" t="s">
        <v>1048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66</v>
      </c>
      <c r="G138" s="51" t="s">
        <v>58</v>
      </c>
      <c r="H138" s="51" t="s">
        <v>1049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1391</v>
      </c>
      <c r="B139" s="50" t="s">
        <v>1392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70</v>
      </c>
      <c r="H139" s="53"/>
      <c r="I139" s="45"/>
      <c r="J139" s="60" t="s">
        <v>1393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831</v>
      </c>
      <c r="B140" s="46" t="s">
        <v>832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58</v>
      </c>
      <c r="H140" s="53"/>
      <c r="I140" s="45"/>
      <c r="J140" s="45"/>
    </row>
    <row r="141" customFormat="false" ht="15.75" hidden="false" customHeight="true" outlineLevel="0" collapsed="false">
      <c r="A141" s="45" t="s">
        <v>1182</v>
      </c>
      <c r="B141" s="50" t="s">
        <v>1348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1349</v>
      </c>
      <c r="K141" s="50" t="s">
        <v>1350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812</v>
      </c>
      <c r="B142" s="46" t="s">
        <v>499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813</v>
      </c>
      <c r="H142" s="3"/>
      <c r="I142" s="1"/>
      <c r="J142" s="1"/>
    </row>
    <row r="143" customFormat="false" ht="15.75" hidden="false" customHeight="true" outlineLevel="0" collapsed="false">
      <c r="A143" s="45" t="s">
        <v>1495</v>
      </c>
      <c r="B143" s="50" t="s">
        <v>1496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1497</v>
      </c>
      <c r="G143" s="51" t="s">
        <v>58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6" t="s">
        <v>1067</v>
      </c>
      <c r="B144" s="63" t="s">
        <v>1068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1069</v>
      </c>
      <c r="H144" s="62" t="s">
        <v>1049</v>
      </c>
    </row>
    <row r="145" customFormat="false" ht="15.75" hidden="false" customHeight="true" outlineLevel="0" collapsed="false">
      <c r="A145" s="45" t="s">
        <v>1106</v>
      </c>
      <c r="B145" s="50" t="s">
        <v>1107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1511</v>
      </c>
      <c r="I145" s="84"/>
      <c r="J145" s="84"/>
      <c r="K145" s="50" t="s">
        <v>1560</v>
      </c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customFormat="false" ht="15.75" hidden="false" customHeight="true" outlineLevel="0" collapsed="false">
      <c r="A146" s="50" t="s">
        <v>66</v>
      </c>
      <c r="B146" s="46" t="s">
        <v>869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870</v>
      </c>
      <c r="I146" s="45"/>
      <c r="J146" s="45"/>
    </row>
    <row r="147" customFormat="false" ht="15.75" hidden="false" customHeight="true" outlineLevel="0" collapsed="false">
      <c r="A147" s="45" t="s">
        <v>1128</v>
      </c>
      <c r="B147" s="50" t="s">
        <v>1129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952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1527</v>
      </c>
      <c r="B148" s="50" t="s">
        <v>1528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1473</v>
      </c>
      <c r="G148" s="51" t="s">
        <v>1</v>
      </c>
      <c r="H148" s="53"/>
      <c r="I148" s="45"/>
      <c r="J148" s="45"/>
      <c r="K148" s="50" t="s">
        <v>1529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761</v>
      </c>
      <c r="B149" s="46" t="s">
        <v>761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619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1337</v>
      </c>
      <c r="B150" s="50" t="s">
        <v>1338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1339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1045</v>
      </c>
      <c r="B151" s="50" t="s">
        <v>1046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1351</v>
      </c>
      <c r="B152" s="50" t="s">
        <v>1352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1127</v>
      </c>
      <c r="G152" s="53"/>
      <c r="H152" s="53"/>
      <c r="I152" s="45"/>
      <c r="J152" s="60" t="s">
        <v>1353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610</v>
      </c>
      <c r="B153" s="46" t="s">
        <v>613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16</v>
      </c>
      <c r="H153" s="53"/>
      <c r="I153" s="45"/>
      <c r="J153" s="45"/>
    </row>
    <row r="154" customFormat="false" ht="15.75" hidden="false" customHeight="true" outlineLevel="0" collapsed="false">
      <c r="A154" s="59" t="s">
        <v>1094</v>
      </c>
      <c r="B154" s="59" t="s">
        <v>1095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744</v>
      </c>
      <c r="G154" s="51" t="s">
        <v>390</v>
      </c>
      <c r="H154" s="53"/>
      <c r="I154" s="45"/>
      <c r="J154" s="60" t="s">
        <v>1096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1330</v>
      </c>
      <c r="B155" s="50" t="s">
        <v>1331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556</v>
      </c>
      <c r="B156" s="46" t="s">
        <v>592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4" t="s">
        <v>1055</v>
      </c>
      <c r="B157" s="50" t="s">
        <v>1056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816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607</v>
      </c>
      <c r="B158" s="46" t="s">
        <v>607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608</v>
      </c>
      <c r="H158" s="53"/>
      <c r="I158" s="45"/>
      <c r="J158" s="60" t="s">
        <v>609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768</v>
      </c>
      <c r="B159" s="46" t="s">
        <v>769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3"/>
      <c r="H159" s="3"/>
      <c r="I159" s="1"/>
      <c r="J159" s="4" t="s">
        <v>770</v>
      </c>
    </row>
    <row r="160" customFormat="false" ht="15.75" hidden="false" customHeight="true" outlineLevel="0" collapsed="false">
      <c r="A160" s="50" t="s">
        <v>845</v>
      </c>
      <c r="B160" s="46" t="s">
        <v>846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744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720</v>
      </c>
      <c r="B161" s="46" t="s">
        <v>721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600</v>
      </c>
      <c r="G161" s="51" t="s">
        <v>58</v>
      </c>
      <c r="H161" s="53"/>
      <c r="I161" s="45"/>
      <c r="J161" s="45"/>
    </row>
    <row r="162" customFormat="false" ht="15.75" hidden="false" customHeight="true" outlineLevel="0" collapsed="false">
      <c r="A162" s="50" t="s">
        <v>816</v>
      </c>
      <c r="B162" s="46" t="s">
        <v>817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731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1470</v>
      </c>
      <c r="B163" s="46" t="s">
        <v>830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579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1279</v>
      </c>
      <c r="B164" s="50" t="s">
        <v>1498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620</v>
      </c>
      <c r="H164" s="53"/>
      <c r="I164" s="45"/>
      <c r="J164" s="60" t="s">
        <v>621</v>
      </c>
      <c r="K164" s="50" t="s">
        <v>618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965</v>
      </c>
      <c r="B165" s="46" t="s">
        <v>966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1148</v>
      </c>
      <c r="B166" s="50" t="s">
        <v>1149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744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365</v>
      </c>
      <c r="B167" s="50" t="s">
        <v>366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367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1062</v>
      </c>
      <c r="B168" s="50" t="s">
        <v>1063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1371</v>
      </c>
      <c r="B169" s="50" t="s">
        <v>1372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186</v>
      </c>
      <c r="G169" s="53"/>
      <c r="H169" s="53"/>
      <c r="I169" s="45"/>
      <c r="J169" s="60" t="s">
        <v>1373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982</v>
      </c>
      <c r="B170" s="46" t="s">
        <v>983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984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1045</v>
      </c>
      <c r="B171" s="50" t="s">
        <v>1046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1072</v>
      </c>
      <c r="B172" s="77" t="s">
        <v>1073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1067</v>
      </c>
      <c r="G172" s="62" t="s">
        <v>108</v>
      </c>
    </row>
    <row r="173" customFormat="false" ht="15.75" hidden="false" customHeight="true" outlineLevel="0" collapsed="false">
      <c r="A173" s="50" t="s">
        <v>954</v>
      </c>
      <c r="B173" s="46" t="s">
        <v>955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825</v>
      </c>
      <c r="G173" s="51" t="s">
        <v>956</v>
      </c>
      <c r="H173" s="53"/>
      <c r="I173" s="45"/>
      <c r="J173" s="45"/>
    </row>
    <row r="174" customFormat="false" ht="15.75" hidden="false" customHeight="true" outlineLevel="0" collapsed="false">
      <c r="A174" s="50" t="s">
        <v>809</v>
      </c>
      <c r="B174" s="46" t="s">
        <v>810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390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842</v>
      </c>
      <c r="B175" s="46" t="s">
        <v>843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631</v>
      </c>
      <c r="G175" s="51" t="s">
        <v>1</v>
      </c>
      <c r="H175" s="51" t="s">
        <v>844</v>
      </c>
      <c r="I175" s="45"/>
      <c r="J175" s="45"/>
    </row>
    <row r="176" customFormat="false" ht="15.75" hidden="false" customHeight="true" outlineLevel="0" collapsed="false">
      <c r="A176" s="50" t="s">
        <v>1258</v>
      </c>
      <c r="B176" s="50" t="s">
        <v>1259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745</v>
      </c>
      <c r="B177" s="50" t="s">
        <v>1411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1412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585</v>
      </c>
      <c r="B178" s="46" t="s">
        <v>586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6"/>
      <c r="I178" s="57"/>
      <c r="J178" s="57"/>
    </row>
    <row r="179" customFormat="false" ht="15.75" hidden="false" customHeight="true" outlineLevel="0" collapsed="false">
      <c r="A179" s="50" t="s">
        <v>66</v>
      </c>
      <c r="B179" s="50" t="s">
        <v>869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913</v>
      </c>
      <c r="G179" s="51" t="s">
        <v>70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471</v>
      </c>
      <c r="B180" s="50" t="s">
        <v>472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503</v>
      </c>
      <c r="H180" s="51" t="s">
        <v>1049</v>
      </c>
      <c r="I180" s="45"/>
      <c r="J180" s="60" t="s">
        <v>473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577</v>
      </c>
      <c r="B181" s="46" t="s">
        <v>578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579</v>
      </c>
      <c r="H181" s="53"/>
      <c r="I181" s="45"/>
      <c r="J181" s="45"/>
    </row>
    <row r="182" customFormat="false" ht="15.75" hidden="false" customHeight="true" outlineLevel="0" collapsed="false">
      <c r="A182" s="50" t="s">
        <v>860</v>
      </c>
      <c r="B182" s="46" t="s">
        <v>861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6</v>
      </c>
      <c r="H182" s="62"/>
      <c r="I182" s="63"/>
      <c r="J182" s="63"/>
    </row>
    <row r="183" customFormat="false" ht="15.75" hidden="false" customHeight="true" outlineLevel="0" collapsed="false">
      <c r="A183" s="45" t="s">
        <v>1028</v>
      </c>
      <c r="B183" s="46" t="s">
        <v>1029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72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297</v>
      </c>
      <c r="B184" s="59" t="s">
        <v>298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299</v>
      </c>
      <c r="H184" s="53"/>
      <c r="I184" s="45"/>
      <c r="J184" s="60" t="s">
        <v>300</v>
      </c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customFormat="false" ht="15.75" hidden="false" customHeight="true" outlineLevel="0" collapsed="false">
      <c r="A185" s="45" t="s">
        <v>597</v>
      </c>
      <c r="B185" s="46" t="s">
        <v>689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690</v>
      </c>
      <c r="G185" s="51" t="s">
        <v>1</v>
      </c>
      <c r="H185" s="53"/>
      <c r="I185" s="45"/>
      <c r="J185" s="60" t="s">
        <v>691</v>
      </c>
    </row>
    <row r="186" customFormat="false" ht="15.75" hidden="false" customHeight="true" outlineLevel="0" collapsed="false">
      <c r="A186" s="64" t="s">
        <v>1005</v>
      </c>
      <c r="B186" s="46" t="s">
        <v>1006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831</v>
      </c>
      <c r="B187" s="46" t="s">
        <v>832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58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883</v>
      </c>
      <c r="B188" s="46" t="s">
        <v>903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751</v>
      </c>
      <c r="G188" s="51" t="s">
        <v>1839</v>
      </c>
      <c r="H188" s="53"/>
      <c r="I188" s="45"/>
      <c r="J188" s="45"/>
    </row>
    <row r="189" customFormat="false" ht="15.75" hidden="false" customHeight="true" outlineLevel="0" collapsed="false">
      <c r="A189" s="45" t="s">
        <v>879</v>
      </c>
      <c r="B189" s="46" t="s">
        <v>880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1062</v>
      </c>
      <c r="B190" s="50" t="s">
        <v>1063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501</v>
      </c>
      <c r="B191" s="46" t="s">
        <v>502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503</v>
      </c>
      <c r="H191" s="53"/>
      <c r="I191" s="45"/>
      <c r="J191" s="45"/>
    </row>
    <row r="192" customFormat="false" ht="15.75" hidden="false" customHeight="true" outlineLevel="0" collapsed="false">
      <c r="A192" s="50" t="s">
        <v>1493</v>
      </c>
      <c r="B192" s="50" t="s">
        <v>1494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133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856</v>
      </c>
      <c r="B193" s="46" t="s">
        <v>857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6</v>
      </c>
      <c r="H193" s="53" t="s">
        <v>566</v>
      </c>
      <c r="I193" s="45"/>
      <c r="J193" s="45"/>
    </row>
    <row r="194" customFormat="false" ht="15.75" hidden="false" customHeight="true" outlineLevel="0" collapsed="false">
      <c r="A194" s="45" t="s">
        <v>1021</v>
      </c>
      <c r="B194" s="46" t="s">
        <v>1022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1023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713</v>
      </c>
      <c r="B195" s="58" t="s">
        <v>714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715</v>
      </c>
    </row>
    <row r="196" customFormat="false" ht="15.75" hidden="false" customHeight="true" outlineLevel="0" collapsed="false">
      <c r="A196" s="50" t="s">
        <v>823</v>
      </c>
      <c r="B196" s="46" t="s">
        <v>823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752</v>
      </c>
      <c r="G196" s="51" t="s">
        <v>824</v>
      </c>
      <c r="H196" s="53"/>
      <c r="I196" s="45"/>
      <c r="J196" s="45"/>
    </row>
    <row r="197" customFormat="false" ht="15.75" hidden="false" customHeight="true" outlineLevel="0" collapsed="false">
      <c r="A197" s="45" t="s">
        <v>971</v>
      </c>
      <c r="B197" s="46" t="s">
        <v>972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854</v>
      </c>
      <c r="B198" s="50" t="s">
        <v>855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1074</v>
      </c>
      <c r="B199" s="59" t="s">
        <v>1075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1076</v>
      </c>
    </row>
    <row r="200" customFormat="false" ht="15.75" hidden="false" customHeight="true" outlineLevel="0" collapsed="false">
      <c r="A200" s="50" t="s">
        <v>1041</v>
      </c>
      <c r="B200" s="50" t="s">
        <v>1041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663</v>
      </c>
      <c r="B201" s="46" t="s">
        <v>664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1518</v>
      </c>
      <c r="B202" s="50" t="s">
        <v>1519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1520</v>
      </c>
      <c r="H202" s="51" t="s">
        <v>1511</v>
      </c>
      <c r="I202" s="45"/>
      <c r="J202" s="45"/>
      <c r="K202" s="50" t="s">
        <v>1521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1249</v>
      </c>
      <c r="B203" s="50" t="s">
        <v>1250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1251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1197</v>
      </c>
      <c r="B204" s="50" t="s">
        <v>1198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1199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965</v>
      </c>
      <c r="B205" s="46" t="s">
        <v>966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967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1026</v>
      </c>
      <c r="B206" s="46" t="s">
        <v>1027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290</v>
      </c>
      <c r="H206" s="53"/>
      <c r="I206" s="45"/>
      <c r="J206" s="45"/>
    </row>
    <row r="207" customFormat="false" ht="15.75" hidden="false" customHeight="true" outlineLevel="0" collapsed="false">
      <c r="A207" s="50" t="s">
        <v>1026</v>
      </c>
      <c r="B207" s="46" t="s">
        <v>1027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58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1094</v>
      </c>
      <c r="B208" s="59" t="s">
        <v>1095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1096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1487</v>
      </c>
      <c r="B209" s="50" t="s">
        <v>1488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1473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1501</v>
      </c>
      <c r="B210" s="50" t="s">
        <v>1502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1279</v>
      </c>
      <c r="G210" s="53"/>
      <c r="H210" s="53"/>
      <c r="I210" s="45"/>
      <c r="J210" s="45"/>
      <c r="K210" s="50" t="s">
        <v>1503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696</v>
      </c>
      <c r="B211" s="46" t="s">
        <v>709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616</v>
      </c>
      <c r="G211" s="51" t="s">
        <v>710</v>
      </c>
      <c r="H211" s="53"/>
      <c r="I211" s="45"/>
      <c r="J211" s="45"/>
    </row>
    <row r="212" customFormat="false" ht="15.75" hidden="false" customHeight="true" outlineLevel="0" collapsed="false">
      <c r="A212" s="50" t="s">
        <v>1484</v>
      </c>
      <c r="B212" s="50" t="s">
        <v>1485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1" t="s">
        <v>1486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1216</v>
      </c>
      <c r="B213" s="50" t="s">
        <v>1217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1218</v>
      </c>
      <c r="G213" s="51" t="s">
        <v>58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1394</v>
      </c>
      <c r="B214" s="50" t="s">
        <v>1395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85</v>
      </c>
      <c r="G214" s="51" t="s">
        <v>58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996</v>
      </c>
      <c r="B215" s="46" t="s">
        <v>1001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70</v>
      </c>
      <c r="H215" s="53"/>
      <c r="I215" s="45"/>
      <c r="J215" s="45"/>
    </row>
    <row r="216" customFormat="false" ht="15.75" hidden="false" customHeight="true" outlineLevel="0" collapsed="false">
      <c r="A216" s="45" t="s">
        <v>1445</v>
      </c>
      <c r="B216" s="50" t="s">
        <v>1446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68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449</v>
      </c>
      <c r="B217" s="50" t="s">
        <v>450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1091</v>
      </c>
      <c r="G217" s="51" t="s">
        <v>451</v>
      </c>
      <c r="H217" s="53"/>
      <c r="I217" s="45"/>
      <c r="J217" s="60" t="s">
        <v>1229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1110</v>
      </c>
      <c r="B218" s="50" t="s">
        <v>1204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913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580</v>
      </c>
      <c r="B219" s="46" t="s">
        <v>581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2" t="s">
        <v>1099</v>
      </c>
      <c r="B220" s="50" t="s">
        <v>1163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58</v>
      </c>
      <c r="H220" s="53"/>
      <c r="I220" s="45"/>
      <c r="J220" s="60" t="s">
        <v>1164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478</v>
      </c>
      <c r="B221" s="50" t="s">
        <v>479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139</v>
      </c>
      <c r="G221" s="51" t="s">
        <v>58</v>
      </c>
      <c r="H221" s="53"/>
      <c r="I221" s="45"/>
      <c r="J221" s="60" t="s">
        <v>480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1384</v>
      </c>
      <c r="B222" s="50" t="s">
        <v>1385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189</v>
      </c>
      <c r="G222" s="51" t="s">
        <v>58</v>
      </c>
      <c r="H222" s="53"/>
      <c r="I222" s="45"/>
      <c r="J222" s="60" t="s">
        <v>1387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1237</v>
      </c>
      <c r="B223" s="50" t="s">
        <v>1238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45</v>
      </c>
      <c r="H223" s="53"/>
      <c r="I223" s="45"/>
      <c r="J223" s="60" t="s">
        <v>1239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619</v>
      </c>
      <c r="B224" s="46" t="s">
        <v>575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646</v>
      </c>
      <c r="G224" s="53"/>
      <c r="H224" s="53"/>
      <c r="I224" s="45"/>
      <c r="J224" s="60" t="s">
        <v>647</v>
      </c>
    </row>
    <row r="225" customFormat="false" ht="15.75" hidden="false" customHeight="true" outlineLevel="0" collapsed="false">
      <c r="A225" s="45" t="s">
        <v>1366</v>
      </c>
      <c r="B225" s="50" t="s">
        <v>1367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260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622</v>
      </c>
      <c r="B226" s="46" t="s">
        <v>623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624</v>
      </c>
      <c r="I226" s="45"/>
      <c r="J226" s="45"/>
    </row>
    <row r="227" customFormat="false" ht="15.75" hidden="false" customHeight="true" outlineLevel="0" collapsed="false">
      <c r="A227" s="45" t="s">
        <v>1269</v>
      </c>
      <c r="B227" s="50" t="s">
        <v>1270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68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809</v>
      </c>
      <c r="B228" s="46" t="s">
        <v>810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1021</v>
      </c>
      <c r="B229" s="46" t="s">
        <v>1022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1222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862</v>
      </c>
      <c r="B230" s="46" t="s">
        <v>863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864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615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58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189</v>
      </c>
      <c r="B232" s="50" t="s">
        <v>190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112</v>
      </c>
      <c r="G232" s="53"/>
      <c r="H232" s="53"/>
      <c r="I232" s="45"/>
      <c r="J232" s="60" t="s">
        <v>191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659</v>
      </c>
      <c r="B233" s="46" t="s">
        <v>660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646</v>
      </c>
      <c r="G233" s="51" t="s">
        <v>58</v>
      </c>
      <c r="H233" s="53"/>
      <c r="I233" s="45"/>
      <c r="J233" s="45"/>
    </row>
    <row r="234" customFormat="false" ht="15.75" hidden="false" customHeight="true" outlineLevel="0" collapsed="false">
      <c r="A234" s="45" t="s">
        <v>718</v>
      </c>
      <c r="B234" s="46" t="s">
        <v>719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696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837</v>
      </c>
      <c r="B235" s="46" t="s">
        <v>838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569</v>
      </c>
      <c r="B236" s="46" t="s">
        <v>570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3"/>
      <c r="I236" s="1"/>
      <c r="J236" s="1"/>
    </row>
    <row r="237" customFormat="false" ht="15.75" hidden="false" customHeight="true" outlineLevel="0" collapsed="false">
      <c r="A237" s="64" t="s">
        <v>1011</v>
      </c>
      <c r="B237" s="58" t="s">
        <v>1011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897</v>
      </c>
      <c r="B238" s="58" t="s">
        <v>897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898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888</v>
      </c>
      <c r="B239" s="59" t="s">
        <v>889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1106</v>
      </c>
      <c r="B240" s="50" t="s">
        <v>1107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1354</v>
      </c>
      <c r="B241" s="50" t="s">
        <v>1355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112</v>
      </c>
      <c r="G241" s="51" t="s">
        <v>58</v>
      </c>
      <c r="H241" s="51" t="s">
        <v>121</v>
      </c>
      <c r="I241" s="45"/>
      <c r="J241" s="60" t="s">
        <v>1356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1254</v>
      </c>
      <c r="B242" s="50" t="s">
        <v>1255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83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1091</v>
      </c>
      <c r="B243" s="50" t="s">
        <v>1092</v>
      </c>
      <c r="C243" s="47" t="n">
        <v>43876</v>
      </c>
      <c r="D243" s="47" t="n">
        <v>43960</v>
      </c>
      <c r="E243" s="53" t="n">
        <f aca="false">D243-C243</f>
        <v>84</v>
      </c>
      <c r="F243" s="79" t="s">
        <v>981</v>
      </c>
      <c r="G243" s="51" t="s">
        <v>1</v>
      </c>
      <c r="H243" s="53"/>
      <c r="I243" s="45"/>
      <c r="J243" s="60" t="s">
        <v>1093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779</v>
      </c>
      <c r="B244" s="46" t="s">
        <v>780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893</v>
      </c>
      <c r="B245" s="46" t="s">
        <v>894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860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1103</v>
      </c>
      <c r="B246" s="72" t="s">
        <v>1103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66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707</v>
      </c>
      <c r="B247" s="46" t="s">
        <v>708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58</v>
      </c>
      <c r="H247" s="53"/>
      <c r="I247" s="45"/>
      <c r="J247" s="60" t="s">
        <v>1316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1327</v>
      </c>
      <c r="B248" s="50" t="s">
        <v>1328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1329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177</v>
      </c>
      <c r="B249" s="50" t="s">
        <v>1374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1375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1522</v>
      </c>
      <c r="B250" s="50" t="s">
        <v>1523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112</v>
      </c>
      <c r="G250" s="53"/>
      <c r="H250" s="53"/>
      <c r="I250" s="45"/>
      <c r="J250" s="45"/>
      <c r="K250" s="50" t="s">
        <v>1524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877</v>
      </c>
      <c r="B251" s="46" t="s">
        <v>878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22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1197</v>
      </c>
      <c r="B252" s="50" t="s">
        <v>1198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177</v>
      </c>
      <c r="G252" s="53"/>
      <c r="H252" s="53"/>
      <c r="I252" s="45"/>
      <c r="J252" s="60" t="s">
        <v>1199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1036</v>
      </c>
      <c r="B253" s="46" t="s">
        <v>1037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1265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533</v>
      </c>
      <c r="B254" s="46" t="s">
        <v>534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625</v>
      </c>
    </row>
    <row r="255" customFormat="false" ht="15.75" hidden="false" customHeight="true" outlineLevel="0" collapsed="false">
      <c r="A255" s="45" t="s">
        <v>975</v>
      </c>
      <c r="B255" s="46" t="s">
        <v>988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1413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112</v>
      </c>
      <c r="G256" s="53"/>
      <c r="H256" s="53"/>
      <c r="I256" s="45"/>
      <c r="J256" s="60" t="s">
        <v>1414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899</v>
      </c>
      <c r="B257" s="46" t="s">
        <v>900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991</v>
      </c>
      <c r="B258" s="59" t="s">
        <v>1047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58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1177</v>
      </c>
      <c r="B259" s="50" t="s">
        <v>1178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468</v>
      </c>
      <c r="H259" s="53"/>
      <c r="I259" s="45"/>
      <c r="J259" s="60" t="s">
        <v>1179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1271</v>
      </c>
      <c r="B260" s="50" t="s">
        <v>1272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45</v>
      </c>
      <c r="H260" s="53"/>
      <c r="I260" s="45"/>
      <c r="J260" s="60" t="s">
        <v>1273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564</v>
      </c>
      <c r="B261" s="46" t="s">
        <v>565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641</v>
      </c>
      <c r="B262" s="46" t="s">
        <v>642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58</v>
      </c>
      <c r="H262" s="53"/>
      <c r="I262" s="45"/>
      <c r="J262" s="60" t="s">
        <v>643</v>
      </c>
    </row>
    <row r="263" customFormat="false" ht="15.75" hidden="false" customHeight="true" outlineLevel="0" collapsed="false">
      <c r="A263" s="50" t="s">
        <v>672</v>
      </c>
      <c r="B263" s="46" t="s">
        <v>673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674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821</v>
      </c>
      <c r="B264" s="46" t="s">
        <v>822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66</v>
      </c>
      <c r="G264" s="3"/>
      <c r="H264" s="3"/>
    </row>
    <row r="265" customFormat="false" ht="15.75" hidden="false" customHeight="true" outlineLevel="0" collapsed="false">
      <c r="A265" s="50" t="s">
        <v>1172</v>
      </c>
      <c r="B265" s="50" t="s">
        <v>1173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1174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1288</v>
      </c>
      <c r="B266" s="50" t="s">
        <v>1289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1193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562</v>
      </c>
      <c r="B267" s="46" t="s">
        <v>563</v>
      </c>
      <c r="C267" s="47" t="n">
        <v>43345</v>
      </c>
      <c r="D267" s="47" t="n">
        <v>43422</v>
      </c>
      <c r="E267" s="55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1346</v>
      </c>
      <c r="B268" s="50" t="s">
        <v>1346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1347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1537</v>
      </c>
      <c r="B269" s="81" t="s">
        <v>1538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103</v>
      </c>
      <c r="G269" s="53"/>
      <c r="H269" s="53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customFormat="false" ht="15.75" hidden="false" customHeight="true" outlineLevel="0" collapsed="false">
      <c r="A270" s="50" t="s">
        <v>554</v>
      </c>
      <c r="B270" s="46" t="s">
        <v>555</v>
      </c>
      <c r="C270" s="47" t="n">
        <v>43345</v>
      </c>
      <c r="D270" s="47" t="n">
        <v>43421</v>
      </c>
      <c r="E270" s="55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771</v>
      </c>
      <c r="B271" s="46" t="s">
        <v>772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773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619</v>
      </c>
      <c r="B272" s="46" t="s">
        <v>575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646</v>
      </c>
      <c r="G272" s="51" t="s">
        <v>94</v>
      </c>
      <c r="H272" s="53"/>
      <c r="I272" s="45"/>
      <c r="J272" s="45"/>
    </row>
    <row r="273" customFormat="false" ht="15.75" hidden="false" customHeight="true" outlineLevel="0" collapsed="false">
      <c r="A273" s="64" t="s">
        <v>881</v>
      </c>
      <c r="B273" s="58" t="s">
        <v>882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883</v>
      </c>
      <c r="H273" s="51" t="s">
        <v>884</v>
      </c>
      <c r="I273" s="45"/>
      <c r="J273" s="45"/>
    </row>
    <row r="274" customFormat="false" ht="15.75" hidden="false" customHeight="true" outlineLevel="0" collapsed="false">
      <c r="A274" s="50" t="s">
        <v>992</v>
      </c>
      <c r="B274" s="46" t="s">
        <v>993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66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1561</v>
      </c>
      <c r="B275" s="50" t="s">
        <v>1562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customFormat="false" ht="15.75" hidden="false" customHeight="true" outlineLevel="0" collapsed="false">
      <c r="A276" s="64" t="s">
        <v>888</v>
      </c>
      <c r="B276" s="58" t="s">
        <v>889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66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618</v>
      </c>
      <c r="B277" s="46" t="s">
        <v>618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619</v>
      </c>
      <c r="G277" s="51" t="s">
        <v>620</v>
      </c>
      <c r="H277" s="53" t="s">
        <v>566</v>
      </c>
      <c r="I277" s="45"/>
      <c r="J277" s="60" t="s">
        <v>621</v>
      </c>
    </row>
    <row r="278" customFormat="false" ht="15.75" hidden="false" customHeight="true" outlineLevel="0" collapsed="false">
      <c r="A278" s="59" t="s">
        <v>636</v>
      </c>
      <c r="B278" s="58" t="s">
        <v>637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576</v>
      </c>
      <c r="H278" s="53"/>
      <c r="I278" s="45"/>
      <c r="J278" s="45"/>
    </row>
    <row r="279" customFormat="false" ht="15.75" hidden="false" customHeight="true" outlineLevel="0" collapsed="false">
      <c r="A279" s="50" t="s">
        <v>797</v>
      </c>
      <c r="B279" s="46" t="s">
        <v>797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619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1106</v>
      </c>
      <c r="B280" s="50" t="s">
        <v>1107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1175</v>
      </c>
      <c r="B281" s="50" t="s">
        <v>1176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744</v>
      </c>
      <c r="B282" s="50" t="s">
        <v>1112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1113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976</v>
      </c>
      <c r="B283" s="50" t="s">
        <v>976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697</v>
      </c>
      <c r="B284" s="46" t="s">
        <v>698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699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831</v>
      </c>
      <c r="B285" s="50" t="s">
        <v>832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58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858</v>
      </c>
      <c r="B286" s="59" t="s">
        <v>1057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410</v>
      </c>
      <c r="B287" s="50" t="s">
        <v>411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68</v>
      </c>
      <c r="G287" s="53"/>
      <c r="H287" s="53"/>
      <c r="I287" s="84"/>
      <c r="J287" s="84"/>
      <c r="K287" s="45" t="s">
        <v>412</v>
      </c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customFormat="false" ht="15.75" hidden="false" customHeight="true" outlineLevel="0" collapsed="false">
      <c r="A288" s="50" t="s">
        <v>438</v>
      </c>
      <c r="B288" s="46" t="s">
        <v>439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731</v>
      </c>
      <c r="G288" s="51" t="s">
        <v>58</v>
      </c>
      <c r="H288" s="53"/>
      <c r="I288" s="45"/>
      <c r="J288" s="45"/>
    </row>
    <row r="289" customFormat="false" ht="15.75" hidden="false" customHeight="true" outlineLevel="0" collapsed="false">
      <c r="A289" s="50" t="s">
        <v>1266</v>
      </c>
      <c r="B289" s="50" t="s">
        <v>1267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1268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557</v>
      </c>
      <c r="B290" s="46" t="s">
        <v>558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755</v>
      </c>
      <c r="B291" s="58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436</v>
      </c>
      <c r="H291" s="53"/>
      <c r="I291" s="45"/>
      <c r="J291" s="45"/>
    </row>
    <row r="292" customFormat="false" ht="15.75" hidden="false" customHeight="true" outlineLevel="0" collapsed="false">
      <c r="A292" s="45" t="s">
        <v>783</v>
      </c>
      <c r="B292" s="46" t="s">
        <v>784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785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895</v>
      </c>
      <c r="B293" s="46" t="s">
        <v>896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842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795</v>
      </c>
      <c r="B294" s="46" t="s">
        <v>1010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910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1104</v>
      </c>
      <c r="B295" s="50" t="s">
        <v>1105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16</v>
      </c>
      <c r="H295" s="51" t="s">
        <v>1049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1450</v>
      </c>
      <c r="B296" s="50" t="s">
        <v>1451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34</v>
      </c>
      <c r="G296" s="51" t="s">
        <v>1</v>
      </c>
      <c r="H296" s="53"/>
      <c r="I296" s="45"/>
      <c r="J296" s="45"/>
      <c r="K296" s="50" t="s">
        <v>1452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242</v>
      </c>
      <c r="B297" s="50" t="s">
        <v>242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83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610</v>
      </c>
      <c r="B298" s="46" t="s">
        <v>611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612</v>
      </c>
      <c r="H298" s="53"/>
      <c r="I298" s="45"/>
      <c r="J298" s="45"/>
      <c r="L298" s="46" t="s">
        <v>613</v>
      </c>
    </row>
    <row r="299" customFormat="false" ht="15.75" hidden="false" customHeight="true" outlineLevel="0" collapsed="false">
      <c r="A299" s="45" t="s">
        <v>679</v>
      </c>
      <c r="B299" s="46" t="s">
        <v>734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600</v>
      </c>
      <c r="G299" s="51" t="s">
        <v>16</v>
      </c>
      <c r="H299" s="53"/>
      <c r="I299" s="45"/>
      <c r="J299" s="45"/>
    </row>
    <row r="300" customFormat="false" ht="15.75" hidden="false" customHeight="true" outlineLevel="0" collapsed="false">
      <c r="A300" s="45" t="s">
        <v>742</v>
      </c>
      <c r="B300" s="46" t="s">
        <v>743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744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776</v>
      </c>
      <c r="B301" s="46" t="s">
        <v>777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631</v>
      </c>
      <c r="G301" s="51" t="s">
        <v>778</v>
      </c>
      <c r="H301" s="53"/>
      <c r="I301" s="45"/>
      <c r="J301" s="45"/>
    </row>
    <row r="302" customFormat="false" ht="15.75" hidden="false" customHeight="true" outlineLevel="0" collapsed="false">
      <c r="A302" s="45" t="s">
        <v>1160</v>
      </c>
      <c r="B302" s="50" t="s">
        <v>1161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58</v>
      </c>
      <c r="H302" s="53"/>
      <c r="I302" s="45"/>
      <c r="J302" s="60" t="s">
        <v>1162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904</v>
      </c>
      <c r="B303" s="58" t="s">
        <v>905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1186</v>
      </c>
      <c r="B304" s="50" t="s">
        <v>1187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1188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752</v>
      </c>
      <c r="B305" s="46" t="s">
        <v>774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775</v>
      </c>
      <c r="H305" s="53"/>
      <c r="I305" s="45"/>
      <c r="J305" s="45"/>
    </row>
    <row r="306" customFormat="false" ht="15.75" hidden="false" customHeight="true" outlineLevel="0" collapsed="false">
      <c r="A306" s="45" t="s">
        <v>854</v>
      </c>
      <c r="B306" s="46" t="s">
        <v>855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66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1298</v>
      </c>
      <c r="B307" s="50" t="s">
        <v>1299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1300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1426</v>
      </c>
      <c r="B308" s="50" t="s">
        <v>1427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816</v>
      </c>
      <c r="B309" s="46" t="s">
        <v>901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128</v>
      </c>
      <c r="B310" s="50" t="s">
        <v>1165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70</v>
      </c>
      <c r="H310" s="53"/>
      <c r="I310" s="45"/>
      <c r="J310" s="60" t="s">
        <v>1166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443</v>
      </c>
      <c r="B311" s="50" t="s">
        <v>444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58</v>
      </c>
      <c r="H311" s="53"/>
      <c r="I311" s="45"/>
      <c r="J311" s="60" t="s">
        <v>1171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1167</v>
      </c>
      <c r="B312" s="59" t="s">
        <v>1168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45</v>
      </c>
      <c r="H312" s="53"/>
      <c r="I312" s="45"/>
      <c r="J312" s="60" t="s">
        <v>1170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644</v>
      </c>
      <c r="B313" s="46" t="s">
        <v>645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589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1376</v>
      </c>
      <c r="B314" s="50" t="s">
        <v>1377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1301</v>
      </c>
      <c r="G314" s="53"/>
      <c r="H314" s="53"/>
      <c r="I314" s="45"/>
      <c r="J314" s="60" t="s">
        <v>1378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952</v>
      </c>
      <c r="B315" s="46" t="s">
        <v>953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868</v>
      </c>
      <c r="G315" s="51" t="s">
        <v>58</v>
      </c>
      <c r="H315" s="53"/>
      <c r="I315" s="45"/>
      <c r="J315" s="45"/>
    </row>
    <row r="316" customFormat="false" ht="15.75" hidden="false" customHeight="true" outlineLevel="0" collapsed="false">
      <c r="A316" s="45" t="s">
        <v>1138</v>
      </c>
      <c r="B316" s="50" t="s">
        <v>1139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1140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1244</v>
      </c>
      <c r="B317" s="50" t="s">
        <v>1245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299</v>
      </c>
      <c r="H317" s="53"/>
      <c r="I317" s="45"/>
      <c r="J317" s="60" t="s">
        <v>1246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1343</v>
      </c>
      <c r="B318" s="50" t="s">
        <v>1344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68</v>
      </c>
      <c r="G318" s="53"/>
      <c r="H318" s="53"/>
      <c r="I318" s="45"/>
      <c r="J318" s="45"/>
      <c r="K318" s="50" t="s">
        <v>1345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593</v>
      </c>
      <c r="B319" s="46" t="s">
        <v>594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584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614</v>
      </c>
      <c r="B320" s="46" t="s">
        <v>615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616</v>
      </c>
      <c r="G320" s="51" t="s">
        <v>58</v>
      </c>
      <c r="H320" s="53"/>
      <c r="I320" s="45"/>
      <c r="J320" s="45"/>
    </row>
    <row r="321" customFormat="false" ht="15.75" hidden="false" customHeight="true" outlineLevel="0" collapsed="false">
      <c r="A321" s="45" t="s">
        <v>670</v>
      </c>
      <c r="B321" s="46" t="s">
        <v>671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92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888</v>
      </c>
      <c r="B322" s="59" t="s">
        <v>889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904</v>
      </c>
      <c r="B323" s="58" t="s">
        <v>905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1260</v>
      </c>
      <c r="B324" s="50" t="s">
        <v>1261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1049</v>
      </c>
      <c r="I324" s="45"/>
      <c r="J324" s="60" t="s">
        <v>1262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1513</v>
      </c>
      <c r="B325" s="50" t="s">
        <v>1514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83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1546</v>
      </c>
      <c r="B326" s="50" t="s">
        <v>1547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1205</v>
      </c>
      <c r="H326" s="53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customFormat="false" ht="15.75" hidden="false" customHeight="true" outlineLevel="0" collapsed="false">
      <c r="A327" s="45" t="s">
        <v>659</v>
      </c>
      <c r="B327" s="46" t="s">
        <v>660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646</v>
      </c>
      <c r="G327" s="51" t="s">
        <v>58</v>
      </c>
      <c r="H327" s="53" t="s">
        <v>566</v>
      </c>
      <c r="I327" s="45"/>
      <c r="J327" s="45"/>
    </row>
    <row r="328" customFormat="false" ht="15.75" hidden="false" customHeight="true" outlineLevel="0" collapsed="false">
      <c r="A328" s="45" t="s">
        <v>1426</v>
      </c>
      <c r="B328" s="50" t="s">
        <v>1427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655</v>
      </c>
      <c r="B329" s="46" t="s">
        <v>655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656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908</v>
      </c>
      <c r="B330" s="46" t="s">
        <v>909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910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1306</v>
      </c>
      <c r="B331" s="50" t="s">
        <v>1307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1308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1438</v>
      </c>
      <c r="B332" s="50" t="s">
        <v>1439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1440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756</v>
      </c>
      <c r="B333" s="46" t="s">
        <v>757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849</v>
      </c>
      <c r="B334" s="46" t="s">
        <v>850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438</v>
      </c>
      <c r="B335" s="46" t="s">
        <v>439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34</v>
      </c>
      <c r="G335" s="53"/>
      <c r="H335" s="3"/>
      <c r="I335" s="1"/>
      <c r="J335" s="1"/>
    </row>
    <row r="336" customFormat="false" ht="15.75" hidden="false" customHeight="true" outlineLevel="0" collapsed="false">
      <c r="A336" s="50" t="s">
        <v>793</v>
      </c>
      <c r="B336" s="46" t="s">
        <v>794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16</v>
      </c>
      <c r="H336" s="62"/>
      <c r="I336" s="63"/>
      <c r="J336" s="63"/>
    </row>
    <row r="337" customFormat="false" ht="15.75" hidden="false" customHeight="true" outlineLevel="0" collapsed="false">
      <c r="A337" s="64" t="s">
        <v>1274</v>
      </c>
      <c r="B337" s="50" t="s">
        <v>1275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1276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1368</v>
      </c>
      <c r="B338" s="50" t="s">
        <v>1369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1005</v>
      </c>
      <c r="B339" s="46" t="s">
        <v>1006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979</v>
      </c>
      <c r="B340" s="58" t="s">
        <v>980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1154</v>
      </c>
      <c r="G340" s="51" t="s">
        <v>45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541</v>
      </c>
      <c r="B341" s="46" t="s">
        <v>542</v>
      </c>
      <c r="C341" s="47" t="n">
        <v>43345</v>
      </c>
      <c r="D341" s="47" t="n">
        <v>43397</v>
      </c>
      <c r="E341" s="55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675</v>
      </c>
      <c r="B342" s="46" t="s">
        <v>676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646</v>
      </c>
      <c r="G342" s="51" t="s">
        <v>58</v>
      </c>
      <c r="H342" s="53" t="s">
        <v>566</v>
      </c>
      <c r="I342" s="45"/>
      <c r="J342" s="45"/>
    </row>
    <row r="343" customFormat="false" ht="15.75" hidden="false" customHeight="true" outlineLevel="0" collapsed="false">
      <c r="A343" s="45" t="s">
        <v>571</v>
      </c>
      <c r="B343" s="46" t="s">
        <v>572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573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443</v>
      </c>
      <c r="B344" s="46" t="s">
        <v>444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58</v>
      </c>
      <c r="H344" s="53"/>
      <c r="I344" s="45"/>
      <c r="J344" s="45"/>
    </row>
    <row r="345" customFormat="false" ht="15.75" hidden="false" customHeight="true" outlineLevel="0" collapsed="false">
      <c r="A345" s="50" t="s">
        <v>1088</v>
      </c>
      <c r="B345" s="50" t="s">
        <v>1088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1102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1141</v>
      </c>
      <c r="B346" s="50" t="s">
        <v>1142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58</v>
      </c>
      <c r="H346" s="53"/>
      <c r="I346" s="45"/>
      <c r="J346" s="60" t="s">
        <v>1143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548</v>
      </c>
      <c r="B347" s="46" t="s">
        <v>549</v>
      </c>
      <c r="C347" s="47" t="n">
        <v>43362</v>
      </c>
      <c r="D347" s="47" t="n">
        <v>43412</v>
      </c>
      <c r="E347" s="55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580</v>
      </c>
      <c r="B348" s="50" t="s">
        <v>581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744</v>
      </c>
      <c r="B349" s="50" t="s">
        <v>1112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631</v>
      </c>
      <c r="G349" s="51" t="s">
        <v>1</v>
      </c>
      <c r="H349" s="53"/>
      <c r="I349" s="45"/>
      <c r="J349" s="60" t="s">
        <v>1113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1541</v>
      </c>
      <c r="B350" s="50" t="s">
        <v>1542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103</v>
      </c>
      <c r="G350" s="53"/>
      <c r="H350" s="53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customFormat="false" ht="15.75" hidden="false" customHeight="true" outlineLevel="0" collapsed="false">
      <c r="A351" s="45" t="s">
        <v>722</v>
      </c>
      <c r="B351" s="46" t="s">
        <v>723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720</v>
      </c>
      <c r="G351" s="51" t="s">
        <v>45</v>
      </c>
      <c r="H351" s="53" t="s">
        <v>566</v>
      </c>
      <c r="I351" s="45"/>
      <c r="J351" s="45"/>
    </row>
    <row r="352" customFormat="false" ht="15.75" hidden="false" customHeight="true" outlineLevel="0" collapsed="false">
      <c r="A352" s="50" t="s">
        <v>703</v>
      </c>
      <c r="B352" s="46" t="s">
        <v>704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1219</v>
      </c>
      <c r="B353" s="50" t="s">
        <v>1220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168</v>
      </c>
      <c r="G353" s="53"/>
      <c r="H353" s="53"/>
      <c r="I353" s="45"/>
      <c r="J353" s="60" t="s">
        <v>1221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1445</v>
      </c>
      <c r="B354" s="50" t="s">
        <v>1446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1549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601</v>
      </c>
      <c r="B355" s="58" t="s">
        <v>602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584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703</v>
      </c>
      <c r="B356" s="46" t="s">
        <v>704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851</v>
      </c>
      <c r="B357" s="46" t="s">
        <v>852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853</v>
      </c>
      <c r="H357" s="53"/>
      <c r="I357" s="45"/>
      <c r="J357" s="45"/>
    </row>
    <row r="358" customFormat="false" ht="15.75" hidden="false" customHeight="true" outlineLevel="0" collapsed="false">
      <c r="A358" s="72" t="s">
        <v>1103</v>
      </c>
      <c r="B358" s="72" t="s">
        <v>1103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64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567</v>
      </c>
      <c r="B359" s="46" t="s">
        <v>568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755</v>
      </c>
      <c r="B360" s="58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436</v>
      </c>
      <c r="H360" s="53"/>
      <c r="I360" s="45"/>
      <c r="J360" s="45"/>
    </row>
    <row r="361" customFormat="false" ht="15.75" hidden="false" customHeight="true" outlineLevel="0" collapsed="false">
      <c r="A361" s="45" t="s">
        <v>1332</v>
      </c>
      <c r="B361" s="50" t="s">
        <v>1333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1146</v>
      </c>
      <c r="B362" s="50" t="s">
        <v>1147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58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653</v>
      </c>
      <c r="B363" s="46" t="s">
        <v>654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634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750</v>
      </c>
      <c r="B364" s="46" t="s">
        <v>751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752</v>
      </c>
      <c r="G364" s="51" t="s">
        <v>94</v>
      </c>
      <c r="H364" s="53"/>
      <c r="I364" s="45"/>
      <c r="J364" s="45"/>
    </row>
    <row r="365" customFormat="false" ht="15.75" hidden="false" customHeight="true" outlineLevel="0" collapsed="false">
      <c r="A365" s="45" t="s">
        <v>1186</v>
      </c>
      <c r="B365" s="50" t="s">
        <v>1187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1127</v>
      </c>
      <c r="G365" s="53"/>
      <c r="H365" s="53"/>
      <c r="I365" s="45"/>
      <c r="J365" s="60" t="s">
        <v>1188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1296</v>
      </c>
      <c r="B366" s="50" t="s">
        <v>1297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428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546</v>
      </c>
      <c r="B367" s="46" t="s">
        <v>547</v>
      </c>
      <c r="C367" s="47" t="n">
        <v>43362</v>
      </c>
      <c r="D367" s="47" t="n">
        <v>43407</v>
      </c>
      <c r="E367" s="55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738</v>
      </c>
      <c r="B368" s="46" t="s">
        <v>739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631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1381</v>
      </c>
      <c r="B369" s="50" t="s">
        <v>1382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112</v>
      </c>
      <c r="G369" s="53"/>
      <c r="H369" s="53"/>
      <c r="I369" s="45"/>
      <c r="J369" s="60" t="s">
        <v>1383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535</v>
      </c>
      <c r="B370" s="46" t="s">
        <v>536</v>
      </c>
      <c r="C370" s="47" t="n">
        <v>43352</v>
      </c>
      <c r="D370" s="47" t="n">
        <v>43396</v>
      </c>
      <c r="E370" s="55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9" t="s">
        <v>589</v>
      </c>
      <c r="B371" s="46" t="s">
        <v>590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19</v>
      </c>
      <c r="G371" s="3"/>
      <c r="H371" s="3"/>
      <c r="I371" s="1"/>
      <c r="J371" s="60" t="s">
        <v>591</v>
      </c>
    </row>
    <row r="372" customFormat="false" ht="15.75" hidden="false" customHeight="true" outlineLevel="0" collapsed="false">
      <c r="A372" s="64" t="s">
        <v>873</v>
      </c>
      <c r="B372" s="46" t="s">
        <v>874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503</v>
      </c>
      <c r="H372" s="53"/>
      <c r="I372" s="45"/>
      <c r="J372" s="45"/>
    </row>
    <row r="373" customFormat="false" ht="15.75" hidden="false" customHeight="true" outlineLevel="0" collapsed="false">
      <c r="A373" s="50" t="s">
        <v>1341</v>
      </c>
      <c r="B373" s="50" t="s">
        <v>1342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1182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1114</v>
      </c>
      <c r="B374" s="50" t="s">
        <v>1115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103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539</v>
      </c>
      <c r="B375" s="46" t="s">
        <v>540</v>
      </c>
      <c r="C375" s="47" t="n">
        <v>43355</v>
      </c>
      <c r="D375" s="47" t="n">
        <v>43397</v>
      </c>
      <c r="E375" s="55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543</v>
      </c>
      <c r="B376" s="46" t="s">
        <v>544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545</v>
      </c>
      <c r="H376" s="53"/>
      <c r="I376" s="45"/>
      <c r="J376" s="45"/>
    </row>
    <row r="377" customFormat="false" ht="15.75" hidden="false" customHeight="true" outlineLevel="0" collapsed="false">
      <c r="A377" s="50" t="s">
        <v>582</v>
      </c>
      <c r="B377" s="46" t="s">
        <v>583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584</v>
      </c>
      <c r="G377" s="53"/>
      <c r="H377" s="3"/>
      <c r="I377" s="1"/>
      <c r="J377" s="1"/>
    </row>
    <row r="378" customFormat="false" ht="15.75" hidden="false" customHeight="true" outlineLevel="0" collapsed="false">
      <c r="A378" s="50" t="s">
        <v>825</v>
      </c>
      <c r="B378" s="46" t="s">
        <v>826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827</v>
      </c>
      <c r="G378" s="51" t="s">
        <v>1</v>
      </c>
      <c r="H378" s="51" t="s">
        <v>828</v>
      </c>
      <c r="I378" s="45"/>
      <c r="J378" s="45"/>
    </row>
    <row r="379" customFormat="false" ht="15.75" hidden="false" customHeight="true" outlineLevel="0" collapsed="false">
      <c r="A379" s="45" t="s">
        <v>533</v>
      </c>
      <c r="B379" s="46" t="s">
        <v>534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1136</v>
      </c>
      <c r="B380" s="50" t="s">
        <v>1137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1151</v>
      </c>
      <c r="B381" s="50" t="s">
        <v>1152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1153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1141</v>
      </c>
      <c r="B382" s="50" t="s">
        <v>1142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58</v>
      </c>
      <c r="H382" s="53"/>
      <c r="I382" s="45"/>
      <c r="J382" s="60" t="s">
        <v>1143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1471</v>
      </c>
      <c r="B383" s="50" t="s">
        <v>1472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1473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800</v>
      </c>
      <c r="B384" s="46" t="s">
        <v>801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1118</v>
      </c>
      <c r="B385" s="50" t="s">
        <v>1119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24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1474</v>
      </c>
      <c r="B386" s="50" t="s">
        <v>409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1550</v>
      </c>
      <c r="B387" s="50" t="s">
        <v>1551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84"/>
      <c r="H387" s="53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customFormat="false" ht="15.75" hidden="false" customHeight="true" outlineLevel="0" collapsed="false">
      <c r="A388" s="50" t="s">
        <v>829</v>
      </c>
      <c r="B388" s="46" t="s">
        <v>830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579</v>
      </c>
      <c r="H388" s="53"/>
      <c r="I388" s="45"/>
      <c r="J388" s="45"/>
    </row>
    <row r="389" customFormat="false" ht="15.75" hidden="false" customHeight="true" outlineLevel="0" collapsed="false">
      <c r="A389" s="45" t="s">
        <v>939</v>
      </c>
      <c r="B389" s="46" t="s">
        <v>940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941</v>
      </c>
      <c r="H389" s="53"/>
      <c r="I389" s="45"/>
      <c r="J389" s="45"/>
    </row>
    <row r="390" customFormat="false" ht="15.75" hidden="false" customHeight="true" outlineLevel="0" collapsed="false">
      <c r="A390" s="50" t="s">
        <v>1464</v>
      </c>
      <c r="B390" s="50" t="s">
        <v>1465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1466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682</v>
      </c>
      <c r="B391" s="46" t="s">
        <v>683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670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728</v>
      </c>
      <c r="B392" s="46" t="s">
        <v>729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730</v>
      </c>
      <c r="H392" s="53"/>
      <c r="I392" s="45"/>
      <c r="J392" s="45"/>
    </row>
    <row r="393" customFormat="false" ht="15.75" hidden="false" customHeight="true" outlineLevel="0" collapsed="false">
      <c r="A393" s="45" t="s">
        <v>753</v>
      </c>
      <c r="B393" s="46" t="s">
        <v>754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802</v>
      </c>
      <c r="B394" s="46" t="s">
        <v>803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804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1409</v>
      </c>
      <c r="B395" s="50" t="s">
        <v>1410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559</v>
      </c>
      <c r="B396" s="46" t="s">
        <v>560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561</v>
      </c>
      <c r="G396" s="45"/>
      <c r="H396" s="3"/>
      <c r="I396" s="1"/>
      <c r="J396" s="1"/>
    </row>
    <row r="397" customFormat="false" ht="15.75" hidden="false" customHeight="true" outlineLevel="0" collapsed="false">
      <c r="A397" s="59" t="s">
        <v>601</v>
      </c>
      <c r="B397" s="58" t="s">
        <v>602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6" t="s">
        <v>944</v>
      </c>
      <c r="B398" s="67" t="s">
        <v>945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968</v>
      </c>
      <c r="B399" s="58" t="s">
        <v>969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699</v>
      </c>
      <c r="G399" s="51" t="s">
        <v>970</v>
      </c>
      <c r="H399" s="53"/>
      <c r="I399" s="45"/>
      <c r="J399" s="45"/>
    </row>
    <row r="400" customFormat="false" ht="15.75" hidden="false" customHeight="true" outlineLevel="0" collapsed="false">
      <c r="A400" s="50" t="s">
        <v>823</v>
      </c>
      <c r="B400" s="50" t="s">
        <v>823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66</v>
      </c>
      <c r="G400" s="51" t="s">
        <v>824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449</v>
      </c>
      <c r="B401" s="50" t="s">
        <v>450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34</v>
      </c>
      <c r="G401" s="51" t="s">
        <v>451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994</v>
      </c>
      <c r="B402" s="58" t="s">
        <v>995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996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537</v>
      </c>
      <c r="B403" s="46" t="s">
        <v>538</v>
      </c>
      <c r="C403" s="47" t="n">
        <v>43362</v>
      </c>
      <c r="D403" s="47" t="n">
        <v>43396</v>
      </c>
      <c r="E403" s="55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726</v>
      </c>
      <c r="B404" s="46" t="s">
        <v>727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16</v>
      </c>
      <c r="H404" s="53"/>
      <c r="I404" s="45"/>
      <c r="J404" s="45"/>
    </row>
    <row r="405" customFormat="false" ht="15.75" hidden="false" customHeight="true" outlineLevel="0" collapsed="false">
      <c r="A405" s="45" t="s">
        <v>740</v>
      </c>
      <c r="B405" s="46" t="s">
        <v>741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745</v>
      </c>
      <c r="B406" s="46" t="s">
        <v>746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1026</v>
      </c>
      <c r="B407" s="46" t="s">
        <v>1027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58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1467</v>
      </c>
      <c r="B408" s="50" t="s">
        <v>1468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1469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1086</v>
      </c>
      <c r="B409" s="50" t="s">
        <v>1087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1088</v>
      </c>
      <c r="G409" s="51" t="s">
        <v>299</v>
      </c>
      <c r="H409" s="53"/>
      <c r="I409" s="50" t="s">
        <v>545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711</v>
      </c>
      <c r="B410" s="46" t="s">
        <v>712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795</v>
      </c>
      <c r="B411" s="46" t="s">
        <v>796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66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1002</v>
      </c>
      <c r="B412" s="58" t="s">
        <v>1003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854</v>
      </c>
      <c r="G412" s="51" t="s">
        <v>58</v>
      </c>
      <c r="H412" s="53"/>
      <c r="I412" s="45"/>
      <c r="J412" s="45"/>
    </row>
    <row r="413" customFormat="false" ht="15.75" hidden="false" customHeight="true" outlineLevel="0" collapsed="false">
      <c r="A413" s="50" t="s">
        <v>277</v>
      </c>
      <c r="B413" s="50" t="s">
        <v>1357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1284</v>
      </c>
      <c r="B414" s="50" t="s">
        <v>1285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523</v>
      </c>
      <c r="B415" s="46" t="s">
        <v>524</v>
      </c>
      <c r="C415" s="47" t="n">
        <v>43352</v>
      </c>
      <c r="D415" s="48" t="n">
        <v>43382</v>
      </c>
      <c r="E415" s="55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4" t="s">
        <v>875</v>
      </c>
      <c r="B416" s="46" t="s">
        <v>876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15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888</v>
      </c>
      <c r="B417" s="58" t="s">
        <v>889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1043</v>
      </c>
      <c r="B418" s="50" t="s">
        <v>1044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1045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1146</v>
      </c>
      <c r="B419" s="50" t="s">
        <v>1147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30</v>
      </c>
      <c r="G419" s="51" t="s">
        <v>58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716</v>
      </c>
      <c r="B420" s="46" t="s">
        <v>717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631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577</v>
      </c>
      <c r="B421" s="46" t="s">
        <v>578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579</v>
      </c>
      <c r="H421" s="53"/>
      <c r="I421" s="45"/>
      <c r="J421" s="45"/>
    </row>
    <row r="422" customFormat="false" ht="15.75" hidden="false" customHeight="true" outlineLevel="0" collapsed="false">
      <c r="A422" s="50" t="s">
        <v>766</v>
      </c>
      <c r="B422" s="46" t="s">
        <v>767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798</v>
      </c>
      <c r="B423" s="46" t="s">
        <v>799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976</v>
      </c>
      <c r="B424" s="46" t="s">
        <v>976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1230</v>
      </c>
      <c r="B425" s="50" t="s">
        <v>1231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1223</v>
      </c>
      <c r="G425" s="51" t="s">
        <v>94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1464</v>
      </c>
      <c r="B426" s="50" t="s">
        <v>1465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1466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833</v>
      </c>
      <c r="B427" s="46" t="s">
        <v>834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57</v>
      </c>
      <c r="G427" s="51" t="s">
        <v>16</v>
      </c>
      <c r="H427" s="53"/>
      <c r="I427" s="45"/>
      <c r="J427" s="45"/>
    </row>
    <row r="428" customFormat="false" ht="15.75" hidden="false" customHeight="true" outlineLevel="0" collapsed="false">
      <c r="A428" s="45" t="s">
        <v>906</v>
      </c>
      <c r="B428" s="46" t="s">
        <v>907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66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1155</v>
      </c>
      <c r="B429" s="50" t="s">
        <v>1156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365</v>
      </c>
      <c r="B430" s="50" t="s">
        <v>366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367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1368</v>
      </c>
      <c r="B431" s="50" t="s">
        <v>1369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1354</v>
      </c>
      <c r="B432" s="50" t="s">
        <v>1355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657</v>
      </c>
      <c r="B433" s="46" t="s">
        <v>658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631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694</v>
      </c>
      <c r="B434" s="46" t="s">
        <v>695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696</v>
      </c>
      <c r="G434" s="51" t="s">
        <v>58</v>
      </c>
      <c r="H434" s="53"/>
      <c r="I434" s="45"/>
      <c r="J434" s="45"/>
    </row>
    <row r="435" customFormat="false" ht="15.75" hidden="false" customHeight="true" outlineLevel="0" collapsed="false">
      <c r="A435" s="50" t="s">
        <v>781</v>
      </c>
      <c r="B435" s="46" t="s">
        <v>782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66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610</v>
      </c>
      <c r="B436" s="46" t="s">
        <v>611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4" t="s">
        <v>888</v>
      </c>
      <c r="B437" s="59" t="s">
        <v>889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1097</v>
      </c>
      <c r="B438" s="50" t="s">
        <v>1098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1099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1151</v>
      </c>
      <c r="B439" s="50" t="s">
        <v>1152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1153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1223</v>
      </c>
      <c r="B440" s="50" t="s">
        <v>1224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94</v>
      </c>
      <c r="H440" s="53"/>
      <c r="I440" s="45"/>
      <c r="J440" s="60" t="s">
        <v>1225</v>
      </c>
      <c r="K440" s="50" t="s">
        <v>1226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1247</v>
      </c>
      <c r="B441" s="50" t="s">
        <v>1248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742</v>
      </c>
      <c r="B442" s="46" t="s">
        <v>743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6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595</v>
      </c>
      <c r="B443" s="46" t="s">
        <v>596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597</v>
      </c>
      <c r="G443" s="51" t="s">
        <v>58</v>
      </c>
      <c r="H443" s="53"/>
      <c r="I443" s="45"/>
      <c r="J443" s="45"/>
    </row>
    <row r="444" customFormat="false" ht="15.75" hidden="false" customHeight="true" outlineLevel="0" collapsed="false">
      <c r="A444" s="50" t="s">
        <v>705</v>
      </c>
      <c r="B444" s="46" t="s">
        <v>706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58</v>
      </c>
      <c r="H444" s="53" t="s">
        <v>566</v>
      </c>
      <c r="I444" s="45"/>
      <c r="J444" s="45"/>
    </row>
    <row r="445" customFormat="false" ht="15.75" hidden="false" customHeight="true" outlineLevel="0" collapsed="false">
      <c r="A445" s="45" t="s">
        <v>537</v>
      </c>
      <c r="B445" s="46" t="s">
        <v>538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768</v>
      </c>
      <c r="B446" s="46" t="s">
        <v>769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770</v>
      </c>
    </row>
    <row r="447" customFormat="false" ht="15.75" hidden="false" customHeight="true" outlineLevel="0" collapsed="false">
      <c r="A447" s="45" t="s">
        <v>1180</v>
      </c>
      <c r="B447" s="50" t="s">
        <v>1181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1182</v>
      </c>
      <c r="G447" s="53"/>
      <c r="H447" s="53"/>
      <c r="I447" s="45"/>
      <c r="J447" s="60" t="s">
        <v>1183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786</v>
      </c>
      <c r="B448" s="46" t="s">
        <v>787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788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177</v>
      </c>
      <c r="B449" s="46" t="s">
        <v>702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597</v>
      </c>
      <c r="B450" s="46" t="s">
        <v>689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811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1089</v>
      </c>
      <c r="B451" s="50" t="s">
        <v>1090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744</v>
      </c>
      <c r="G451" s="51" t="s">
        <v>58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529</v>
      </c>
      <c r="B452" s="46" t="s">
        <v>530</v>
      </c>
      <c r="C452" s="47" t="n">
        <v>43365</v>
      </c>
      <c r="D452" s="47" t="n">
        <v>43386</v>
      </c>
      <c r="E452" s="55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4" t="s">
        <v>858</v>
      </c>
      <c r="B453" s="46" t="s">
        <v>859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731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814</v>
      </c>
      <c r="B454" s="46" t="s">
        <v>815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887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1054</v>
      </c>
      <c r="B455" s="57" t="s">
        <v>1066</v>
      </c>
      <c r="C455" s="73" t="n">
        <v>43813</v>
      </c>
      <c r="D455" s="73" t="n">
        <v>43834</v>
      </c>
      <c r="E455" s="53" t="n">
        <f aca="false">D455-C455</f>
        <v>21</v>
      </c>
      <c r="F455" s="74" t="s">
        <v>924</v>
      </c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Format="false" ht="15.75" hidden="false" customHeight="true" outlineLevel="0" collapsed="false">
      <c r="A456" s="50" t="s">
        <v>1213</v>
      </c>
      <c r="B456" s="50" t="s">
        <v>1214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726</v>
      </c>
      <c r="G456" s="51" t="s">
        <v>16</v>
      </c>
      <c r="H456" s="53"/>
      <c r="I456" s="45"/>
      <c r="J456" s="60" t="s">
        <v>1215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1317</v>
      </c>
      <c r="B457" s="50" t="s">
        <v>1318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744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1525</v>
      </c>
      <c r="B458" s="50" t="s">
        <v>1526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196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494</v>
      </c>
      <c r="B459" s="58" t="s">
        <v>495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911</v>
      </c>
      <c r="B460" s="46" t="s">
        <v>912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913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973</v>
      </c>
      <c r="B461" s="58" t="s">
        <v>974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975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1121</v>
      </c>
      <c r="B462" s="50" t="s">
        <v>1122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1123</v>
      </c>
      <c r="H462" s="53"/>
      <c r="I462" s="45"/>
      <c r="J462" s="60" t="s">
        <v>1124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1132</v>
      </c>
      <c r="B463" s="50" t="s">
        <v>1133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70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1459</v>
      </c>
      <c r="B464" s="50" t="s">
        <v>1460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512</v>
      </c>
      <c r="B465" s="46" t="s">
        <v>513</v>
      </c>
      <c r="C465" s="47" t="n">
        <v>43349</v>
      </c>
      <c r="D465" s="48" t="n">
        <v>43368</v>
      </c>
      <c r="E465" s="55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531</v>
      </c>
      <c r="B466" s="46" t="s">
        <v>532</v>
      </c>
      <c r="C466" s="47" t="n">
        <v>43369</v>
      </c>
      <c r="D466" s="47" t="n">
        <v>43388</v>
      </c>
      <c r="E466" s="55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537</v>
      </c>
      <c r="B467" s="46" t="s">
        <v>538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45</v>
      </c>
      <c r="H467" s="53" t="s">
        <v>566</v>
      </c>
      <c r="I467" s="1"/>
      <c r="J467" s="1"/>
    </row>
    <row r="468" customFormat="false" ht="15.75" hidden="false" customHeight="true" outlineLevel="0" collapsed="false">
      <c r="A468" s="50" t="s">
        <v>700</v>
      </c>
      <c r="B468" s="46" t="s">
        <v>701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736</v>
      </c>
      <c r="B469" s="46" t="s">
        <v>737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696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917</v>
      </c>
      <c r="B470" s="46" t="s">
        <v>918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731</v>
      </c>
      <c r="G470" s="51" t="s">
        <v>58</v>
      </c>
      <c r="H470" s="53"/>
      <c r="I470" s="45"/>
      <c r="J470" s="45"/>
    </row>
    <row r="471" customFormat="false" ht="15.75" hidden="false" customHeight="true" outlineLevel="0" collapsed="false">
      <c r="A471" s="64" t="s">
        <v>942</v>
      </c>
      <c r="B471" s="58" t="s">
        <v>943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827</v>
      </c>
      <c r="G471" s="3"/>
      <c r="H471" s="3"/>
      <c r="I471" s="1"/>
      <c r="J471" s="1"/>
    </row>
    <row r="472" customFormat="false" ht="15.75" hidden="false" customHeight="true" outlineLevel="0" collapsed="false">
      <c r="A472" s="64" t="s">
        <v>979</v>
      </c>
      <c r="B472" s="58" t="s">
        <v>980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981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1277</v>
      </c>
      <c r="B473" s="50" t="s">
        <v>1278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68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1420</v>
      </c>
      <c r="B474" s="50" t="s">
        <v>1421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1424</v>
      </c>
      <c r="B475" s="50" t="s">
        <v>1425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527</v>
      </c>
      <c r="B476" s="46" t="s">
        <v>528</v>
      </c>
      <c r="C476" s="47" t="n">
        <v>43368</v>
      </c>
      <c r="D476" s="47" t="n">
        <v>43386</v>
      </c>
      <c r="E476" s="55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615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610</v>
      </c>
      <c r="G477" s="51" t="s">
        <v>58</v>
      </c>
      <c r="H477" s="53"/>
      <c r="I477" s="45"/>
      <c r="J477" s="45"/>
    </row>
    <row r="478" customFormat="false" ht="15.75" hidden="false" customHeight="true" outlineLevel="0" collapsed="false">
      <c r="A478" s="50" t="s">
        <v>1081</v>
      </c>
      <c r="B478" s="50" t="s">
        <v>1082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365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804</v>
      </c>
      <c r="B479" s="46" t="s">
        <v>1000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58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1295</v>
      </c>
      <c r="B480" s="50" t="s">
        <v>1295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68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679</v>
      </c>
      <c r="B481" s="46" t="s">
        <v>734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16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661</v>
      </c>
      <c r="B482" s="46" t="s">
        <v>662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692</v>
      </c>
      <c r="B483" s="46" t="s">
        <v>693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443</v>
      </c>
      <c r="B484" s="46" t="s">
        <v>444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443</v>
      </c>
      <c r="B485" s="46" t="s">
        <v>444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814</v>
      </c>
      <c r="B486" s="46" t="s">
        <v>815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4" t="s">
        <v>885</v>
      </c>
      <c r="B487" s="46" t="s">
        <v>886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887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930</v>
      </c>
      <c r="B488" s="58" t="s">
        <v>931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1116</v>
      </c>
      <c r="B489" s="50" t="s">
        <v>1117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1110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550</v>
      </c>
      <c r="B490" s="46" t="s">
        <v>551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629</v>
      </c>
      <c r="B491" s="46" t="s">
        <v>630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631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677</v>
      </c>
      <c r="B492" s="46" t="s">
        <v>678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679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764</v>
      </c>
      <c r="B493" s="46" t="s">
        <v>765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745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818</v>
      </c>
      <c r="B494" s="65" t="s">
        <v>819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820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914</v>
      </c>
      <c r="B495" s="58" t="s">
        <v>915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916</v>
      </c>
      <c r="G495" s="51" t="s">
        <v>45</v>
      </c>
      <c r="H495" s="62" t="s">
        <v>121</v>
      </c>
      <c r="I495" s="63"/>
      <c r="J495" s="63"/>
    </row>
    <row r="496" customFormat="false" ht="15.75" hidden="false" customHeight="true" outlineLevel="0" collapsed="false">
      <c r="A496" s="45" t="s">
        <v>919</v>
      </c>
      <c r="B496" s="58" t="s">
        <v>920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921</v>
      </c>
      <c r="G496" s="3"/>
      <c r="H496" s="3"/>
      <c r="I496" s="1"/>
      <c r="J496" s="1"/>
    </row>
    <row r="497" customFormat="false" ht="15.75" hidden="false" customHeight="true" outlineLevel="0" collapsed="false">
      <c r="A497" s="64" t="s">
        <v>948</v>
      </c>
      <c r="B497" s="58" t="s">
        <v>949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910</v>
      </c>
      <c r="G497" s="51" t="s">
        <v>620</v>
      </c>
      <c r="H497" s="53"/>
      <c r="I497" s="45"/>
      <c r="J497" s="45"/>
    </row>
    <row r="498" customFormat="false" ht="15.75" hidden="false" customHeight="true" outlineLevel="0" collapsed="false">
      <c r="A498" s="45" t="s">
        <v>961</v>
      </c>
      <c r="B498" s="58" t="s">
        <v>962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744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989</v>
      </c>
      <c r="B499" s="46" t="s">
        <v>990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991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2" t="s">
        <v>1032</v>
      </c>
      <c r="B500" s="46" t="s">
        <v>1033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841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443</v>
      </c>
      <c r="B501" s="50" t="s">
        <v>444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58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1018</v>
      </c>
      <c r="B502" s="46" t="s">
        <v>1018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1242</v>
      </c>
      <c r="B503" s="50" t="s">
        <v>1243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30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667</v>
      </c>
      <c r="B504" s="46" t="s">
        <v>668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669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747</v>
      </c>
      <c r="B505" s="46" t="s">
        <v>748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749</v>
      </c>
      <c r="H505" s="53"/>
      <c r="I505" s="45"/>
      <c r="J505" s="45"/>
    </row>
    <row r="506" customFormat="false" ht="15.75" hidden="false" customHeight="true" outlineLevel="0" collapsed="false">
      <c r="A506" s="45" t="s">
        <v>1130</v>
      </c>
      <c r="B506" s="50" t="s">
        <v>1131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1110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1309</v>
      </c>
      <c r="B507" s="50" t="s">
        <v>1310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68</v>
      </c>
      <c r="G507" s="51" t="s">
        <v>1150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501</v>
      </c>
      <c r="B508" s="46" t="s">
        <v>502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503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552</v>
      </c>
      <c r="B509" s="46" t="s">
        <v>553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510</v>
      </c>
      <c r="B510" s="46" t="s">
        <v>511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556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866</v>
      </c>
      <c r="B511" s="46" t="s">
        <v>867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868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932</v>
      </c>
      <c r="B512" s="58" t="s">
        <v>933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916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1008</v>
      </c>
      <c r="B513" s="46" t="s">
        <v>1009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1108</v>
      </c>
      <c r="B514" s="50" t="s">
        <v>1109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1110</v>
      </c>
      <c r="G514" s="3"/>
      <c r="H514" s="3"/>
    </row>
    <row r="515" customFormat="false" ht="15.75" hidden="false" customHeight="true" outlineLevel="0" collapsed="false">
      <c r="A515" s="45" t="s">
        <v>1125</v>
      </c>
      <c r="B515" s="50" t="s">
        <v>1126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1127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1447</v>
      </c>
      <c r="B516" s="50" t="s">
        <v>1448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1449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587</v>
      </c>
      <c r="B517" s="46" t="s">
        <v>588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589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498</v>
      </c>
      <c r="B518" s="46" t="s">
        <v>499</v>
      </c>
      <c r="C518" s="47" t="n">
        <v>43345</v>
      </c>
      <c r="D518" s="48" t="n">
        <v>43356</v>
      </c>
      <c r="E518" s="55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694</v>
      </c>
      <c r="B519" s="46" t="s">
        <v>695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58</v>
      </c>
      <c r="H519" s="53"/>
      <c r="I519" s="45"/>
      <c r="J519" s="45"/>
    </row>
    <row r="520" customFormat="false" ht="15.75" hidden="false" customHeight="true" outlineLevel="0" collapsed="false">
      <c r="A520" s="45" t="s">
        <v>1499</v>
      </c>
      <c r="B520" s="50" t="s">
        <v>1500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516</v>
      </c>
      <c r="B521" s="46" t="s">
        <v>517</v>
      </c>
      <c r="C521" s="47" t="n">
        <v>43369</v>
      </c>
      <c r="D521" s="48" t="n">
        <v>43379</v>
      </c>
      <c r="E521" s="55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985</v>
      </c>
      <c r="B522" s="46" t="s">
        <v>986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987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1206</v>
      </c>
      <c r="B523" s="50" t="s">
        <v>1207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3"/>
      <c r="H523" s="3"/>
      <c r="J523" s="4" t="s">
        <v>1208</v>
      </c>
    </row>
    <row r="524" customFormat="false" ht="15.75" hidden="false" customHeight="true" outlineLevel="0" collapsed="false">
      <c r="A524" s="45" t="s">
        <v>510</v>
      </c>
      <c r="B524" s="46" t="s">
        <v>511</v>
      </c>
      <c r="C524" s="47" t="n">
        <v>43358</v>
      </c>
      <c r="D524" s="48" t="n">
        <v>43367</v>
      </c>
      <c r="E524" s="55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1191</v>
      </c>
      <c r="B525" s="50" t="s">
        <v>1192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913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1286</v>
      </c>
      <c r="B526" s="50" t="s">
        <v>1287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68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494</v>
      </c>
      <c r="B527" s="46" t="s">
        <v>495</v>
      </c>
      <c r="C527" s="47" t="n">
        <v>43345</v>
      </c>
      <c r="D527" s="48" t="n">
        <v>43353</v>
      </c>
      <c r="E527" s="55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508</v>
      </c>
      <c r="B528" s="46" t="s">
        <v>509</v>
      </c>
      <c r="C528" s="47" t="n">
        <v>43359</v>
      </c>
      <c r="D528" s="48" t="n">
        <v>43367</v>
      </c>
      <c r="E528" s="55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1211</v>
      </c>
      <c r="B529" s="50" t="s">
        <v>1212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1026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1319</v>
      </c>
      <c r="B530" s="50" t="s">
        <v>1320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490</v>
      </c>
      <c r="B531" s="46" t="s">
        <v>491</v>
      </c>
      <c r="C531" s="47" t="n">
        <v>43346</v>
      </c>
      <c r="D531" s="48" t="n">
        <v>43353</v>
      </c>
      <c r="E531" s="55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574</v>
      </c>
      <c r="B532" s="46" t="s">
        <v>574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575</v>
      </c>
      <c r="G532" s="51" t="s">
        <v>576</v>
      </c>
      <c r="H532" s="3"/>
      <c r="I532" s="1"/>
      <c r="J532" s="1"/>
    </row>
    <row r="533" customFormat="false" ht="15.75" hidden="false" customHeight="true" outlineLevel="0" collapsed="false">
      <c r="A533" s="45" t="s">
        <v>687</v>
      </c>
      <c r="B533" s="46" t="s">
        <v>688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871</v>
      </c>
      <c r="B534" s="46" t="s">
        <v>872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66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1038</v>
      </c>
      <c r="B535" s="46" t="s">
        <v>1039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1040</v>
      </c>
      <c r="G535" s="45"/>
      <c r="H535" s="51" t="s">
        <v>156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858</v>
      </c>
      <c r="B536" s="59" t="s">
        <v>1057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504</v>
      </c>
      <c r="B537" s="46" t="s">
        <v>505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1506</v>
      </c>
      <c r="B538" s="50" t="s">
        <v>1507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487</v>
      </c>
      <c r="B539" s="46" t="s">
        <v>488</v>
      </c>
      <c r="C539" s="47" t="n">
        <v>43345</v>
      </c>
      <c r="D539" s="48" t="n">
        <v>43350</v>
      </c>
      <c r="E539" s="55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496</v>
      </c>
      <c r="B540" s="46" t="s">
        <v>497</v>
      </c>
      <c r="C540" s="47" t="n">
        <v>43349</v>
      </c>
      <c r="D540" s="48" t="n">
        <v>43354</v>
      </c>
      <c r="E540" s="55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506</v>
      </c>
      <c r="B541" s="46" t="s">
        <v>507</v>
      </c>
      <c r="C541" s="47" t="n">
        <v>43359</v>
      </c>
      <c r="D541" s="48" t="n">
        <v>43364</v>
      </c>
      <c r="E541" s="55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525</v>
      </c>
      <c r="B542" s="46" t="s">
        <v>526</v>
      </c>
      <c r="C542" s="47" t="n">
        <v>43379</v>
      </c>
      <c r="D542" s="48" t="n">
        <v>43384</v>
      </c>
      <c r="E542" s="55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648</v>
      </c>
      <c r="B543" s="46" t="s">
        <v>649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644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758</v>
      </c>
      <c r="B544" s="46" t="s">
        <v>759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760</v>
      </c>
      <c r="H544" s="3"/>
    </row>
    <row r="545" customFormat="false" ht="15.75" hidden="false" customHeight="true" outlineLevel="0" collapsed="false">
      <c r="A545" s="64" t="s">
        <v>922</v>
      </c>
      <c r="B545" s="58" t="s">
        <v>923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924</v>
      </c>
      <c r="G545" s="51" t="s">
        <v>925</v>
      </c>
      <c r="H545" s="53"/>
      <c r="I545" s="45"/>
      <c r="J545" s="45"/>
    </row>
    <row r="546" customFormat="false" ht="15.75" hidden="false" customHeight="true" outlineLevel="0" collapsed="false">
      <c r="A546" s="45" t="s">
        <v>963</v>
      </c>
      <c r="B546" s="58" t="s">
        <v>964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997</v>
      </c>
      <c r="B547" s="46" t="s">
        <v>998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795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1144</v>
      </c>
      <c r="B548" s="50" t="s">
        <v>1145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492</v>
      </c>
      <c r="B549" s="46" t="s">
        <v>493</v>
      </c>
      <c r="C549" s="47" t="n">
        <v>43349</v>
      </c>
      <c r="D549" s="48" t="n">
        <v>43353</v>
      </c>
      <c r="E549" s="55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500</v>
      </c>
      <c r="B550" s="46" t="s">
        <v>485</v>
      </c>
      <c r="C550" s="47" t="n">
        <v>43352</v>
      </c>
      <c r="D550" s="48" t="n">
        <v>43356</v>
      </c>
      <c r="E550" s="55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514</v>
      </c>
      <c r="B551" s="46" t="s">
        <v>515</v>
      </c>
      <c r="C551" s="47" t="n">
        <v>43365</v>
      </c>
      <c r="D551" s="48" t="n">
        <v>43369</v>
      </c>
      <c r="E551" s="55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518</v>
      </c>
      <c r="B552" s="46" t="s">
        <v>519</v>
      </c>
      <c r="C552" s="47" t="n">
        <v>43375</v>
      </c>
      <c r="D552" s="48" t="n">
        <v>43379</v>
      </c>
      <c r="E552" s="55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521</v>
      </c>
      <c r="B553" s="46" t="s">
        <v>522</v>
      </c>
      <c r="C553" s="47" t="n">
        <v>43379</v>
      </c>
      <c r="D553" s="48" t="n">
        <v>43383</v>
      </c>
      <c r="E553" s="55" t="n">
        <f aca="false">D553-C553</f>
        <v>4</v>
      </c>
      <c r="F553" s="3"/>
      <c r="G553" s="3"/>
      <c r="H553" s="3"/>
      <c r="I553" s="1"/>
      <c r="J553" s="1"/>
    </row>
    <row r="554" s="84" customFormat="true" ht="15.75" hidden="false" customHeight="true" outlineLevel="0" collapsed="false">
      <c r="A554" s="50" t="s">
        <v>598</v>
      </c>
      <c r="B554" s="46" t="s">
        <v>599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600</v>
      </c>
      <c r="G554" s="53"/>
      <c r="H554" s="53"/>
      <c r="I554" s="45"/>
      <c r="J554" s="45"/>
    </row>
    <row r="555" s="84" customFormat="true" ht="15.75" hidden="false" customHeight="true" outlineLevel="0" collapsed="false">
      <c r="A555" s="45" t="s">
        <v>680</v>
      </c>
      <c r="B555" s="46" t="s">
        <v>681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  <c r="I555" s="45"/>
      <c r="J555" s="45"/>
    </row>
    <row r="556" s="84" customFormat="true" ht="15.75" hidden="false" customHeight="true" outlineLevel="0" collapsed="false">
      <c r="A556" s="50" t="s">
        <v>789</v>
      </c>
      <c r="B556" s="46" t="s">
        <v>790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  <c r="I556" s="45"/>
      <c r="J556" s="45"/>
    </row>
    <row r="557" s="84" customFormat="true" ht="15.75" hidden="false" customHeight="true" outlineLevel="0" collapsed="false">
      <c r="A557" s="45" t="s">
        <v>934</v>
      </c>
      <c r="B557" s="58" t="s">
        <v>935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910</v>
      </c>
      <c r="G557" s="53"/>
      <c r="H557" s="53"/>
      <c r="I557" s="45"/>
      <c r="J557" s="45"/>
    </row>
    <row r="558" s="84" customFormat="true" ht="15.75" hidden="false" customHeight="true" outlineLevel="0" collapsed="false">
      <c r="A558" s="50" t="s">
        <v>486</v>
      </c>
      <c r="B558" s="46" t="s">
        <v>485</v>
      </c>
      <c r="C558" s="47" t="n">
        <v>43346</v>
      </c>
      <c r="D558" s="48" t="n">
        <v>43349</v>
      </c>
      <c r="E558" s="55" t="n">
        <f aca="false">D558-C558</f>
        <v>3</v>
      </c>
      <c r="F558" s="3"/>
      <c r="G558" s="3"/>
      <c r="H558" s="3"/>
      <c r="I558" s="1"/>
      <c r="J558" s="1"/>
    </row>
    <row r="559" s="84" customFormat="true" ht="15.75" hidden="false" customHeight="true" outlineLevel="0" collapsed="false">
      <c r="A559" s="45" t="s">
        <v>724</v>
      </c>
      <c r="B559" s="46" t="s">
        <v>725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  <c r="I559" s="45"/>
      <c r="J559" s="45"/>
    </row>
    <row r="560" s="84" customFormat="true" ht="15.75" hidden="false" customHeight="true" outlineLevel="0" collapsed="false">
      <c r="A560" s="64" t="s">
        <v>950</v>
      </c>
      <c r="B560" s="58" t="s">
        <v>951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83</v>
      </c>
      <c r="G560" s="53"/>
      <c r="H560" s="53"/>
      <c r="I560" s="45"/>
      <c r="J560" s="45"/>
    </row>
    <row r="561" s="84" customFormat="true" ht="15.75" hidden="false" customHeight="true" outlineLevel="0" collapsed="false">
      <c r="A561" s="45" t="s">
        <v>1052</v>
      </c>
      <c r="B561" s="50" t="s">
        <v>1053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1054</v>
      </c>
      <c r="G561" s="53"/>
      <c r="H561" s="5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4" customFormat="true" ht="15.75" hidden="false" customHeight="true" outlineLevel="0" collapsed="false">
      <c r="A562" s="50" t="s">
        <v>1504</v>
      </c>
      <c r="B562" s="50" t="s">
        <v>1505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4" customFormat="true" ht="15.75" hidden="false" customHeight="true" outlineLevel="0" collapsed="false">
      <c r="A563" s="45" t="s">
        <v>484</v>
      </c>
      <c r="B563" s="46" t="s">
        <v>485</v>
      </c>
      <c r="C563" s="47" t="n">
        <v>43345</v>
      </c>
      <c r="D563" s="48" t="n">
        <v>43347</v>
      </c>
      <c r="E563" s="55" t="n">
        <f aca="false">D563-C563</f>
        <v>2</v>
      </c>
      <c r="F563" s="3"/>
      <c r="G563" s="3"/>
      <c r="H563" s="3"/>
      <c r="I563" s="1"/>
      <c r="J563" s="1"/>
    </row>
    <row r="564" s="84" customFormat="true" ht="15.75" hidden="false" customHeight="true" outlineLevel="0" collapsed="false">
      <c r="A564" s="45" t="s">
        <v>520</v>
      </c>
      <c r="B564" s="46" t="s">
        <v>485</v>
      </c>
      <c r="C564" s="47" t="n">
        <v>43379</v>
      </c>
      <c r="D564" s="48" t="n">
        <v>43381</v>
      </c>
      <c r="E564" s="55" t="n">
        <f aca="false">D564-C564</f>
        <v>2</v>
      </c>
      <c r="F564" s="3"/>
      <c r="G564" s="3"/>
      <c r="H564" s="3"/>
      <c r="I564" s="1"/>
      <c r="J564" s="1"/>
    </row>
    <row r="565" s="84" customFormat="true" ht="15.75" hidden="false" customHeight="true" outlineLevel="0" collapsed="false">
      <c r="A565" s="50" t="s">
        <v>1209</v>
      </c>
      <c r="B565" s="50" t="s">
        <v>1210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4" customFormat="true" ht="15.75" hidden="false" customHeight="true" outlineLevel="0" collapsed="false">
      <c r="A566" s="50" t="s">
        <v>1252</v>
      </c>
      <c r="B566" s="50" t="s">
        <v>1253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1127</v>
      </c>
      <c r="G566" s="53"/>
      <c r="H566" s="5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4" customFormat="true" ht="15.75" hidden="false" customHeight="true" outlineLevel="0" collapsed="false">
      <c r="A567" s="50" t="s">
        <v>489</v>
      </c>
      <c r="B567" s="46" t="s">
        <v>485</v>
      </c>
      <c r="C567" s="47" t="n">
        <v>43352</v>
      </c>
      <c r="D567" s="48" t="n">
        <v>43353</v>
      </c>
      <c r="E567" s="55" t="n">
        <f aca="false">D567-C567</f>
        <v>1</v>
      </c>
      <c r="F567" s="3"/>
      <c r="G567" s="3"/>
      <c r="H567" s="3"/>
      <c r="I567" s="1"/>
      <c r="J567" s="1"/>
    </row>
    <row r="568" s="84" customFormat="true" ht="15" hidden="false" customHeight="false" outlineLevel="0" collapsed="false">
      <c r="A568" s="45" t="s">
        <v>603</v>
      </c>
      <c r="B568" s="46" t="s">
        <v>604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600</v>
      </c>
      <c r="G568" s="53"/>
      <c r="H568" s="53"/>
      <c r="I568" s="45"/>
      <c r="J568" s="45"/>
    </row>
    <row r="569" s="84" customFormat="true" ht="15.75" hidden="false" customHeight="true" outlineLevel="0" collapsed="false">
      <c r="A569" s="64" t="s">
        <v>839</v>
      </c>
      <c r="B569" s="46" t="s">
        <v>840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841</v>
      </c>
      <c r="G569" s="3"/>
      <c r="H569" s="3"/>
      <c r="I569" s="1"/>
      <c r="J569" s="1"/>
    </row>
    <row r="570" s="84" customFormat="true" ht="15.75" hidden="false" customHeight="true" outlineLevel="0" collapsed="false">
      <c r="A570" s="45" t="s">
        <v>1100</v>
      </c>
      <c r="B570" s="50" t="s">
        <v>1101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4" customFormat="true" ht="15.75" hidden="false" customHeight="true" outlineLevel="0" collapsed="false">
      <c r="A571" s="45" t="s">
        <v>805</v>
      </c>
      <c r="B571" s="46" t="s">
        <v>806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807</v>
      </c>
      <c r="G571" s="53"/>
      <c r="H571" s="53"/>
      <c r="I571" s="45"/>
      <c r="J571" s="45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2021-07-10T22:09:10Z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