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divided (2)" sheetId="4" r:id="rId2"/>
  </sheets>
  <definedNames>
    <definedName name="evaluation" localSheetId="0">Sheet1!$C$5:$AJ$6</definedName>
    <definedName name="evaluation_1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5" i="4" l="1"/>
  <c r="E105" i="4"/>
  <c r="D105" i="4"/>
  <c r="C105" i="4"/>
  <c r="S103" i="4"/>
  <c r="S104" i="4"/>
  <c r="K103" i="4"/>
  <c r="K104" i="4"/>
  <c r="O102" i="4"/>
  <c r="F95" i="4"/>
  <c r="E95" i="4"/>
  <c r="D95" i="4"/>
  <c r="C95" i="4"/>
  <c r="S93" i="4"/>
  <c r="S94" i="4"/>
  <c r="K93" i="4"/>
  <c r="K94" i="4"/>
  <c r="O92" i="4"/>
  <c r="F85" i="4"/>
  <c r="E85" i="4"/>
  <c r="D85" i="4"/>
  <c r="C85" i="4"/>
  <c r="S83" i="4"/>
  <c r="S84" i="4"/>
  <c r="K82" i="4"/>
  <c r="L82" i="4"/>
  <c r="M82" i="4"/>
  <c r="N82" i="4"/>
  <c r="N83" i="4"/>
  <c r="M83" i="4"/>
  <c r="L83" i="4"/>
  <c r="K83" i="4"/>
  <c r="AC72" i="4"/>
  <c r="AC73" i="4"/>
  <c r="U72" i="4"/>
  <c r="U73" i="4"/>
  <c r="O73" i="4"/>
  <c r="P73" i="4"/>
  <c r="Q73" i="4"/>
  <c r="R73" i="4"/>
  <c r="K73" i="4"/>
  <c r="L73" i="4"/>
  <c r="M73" i="4"/>
  <c r="N73" i="4"/>
  <c r="G73" i="4"/>
  <c r="H73" i="4"/>
  <c r="I73" i="4"/>
  <c r="J73" i="4"/>
  <c r="C73" i="4"/>
  <c r="D73" i="4"/>
  <c r="E73" i="4"/>
  <c r="F73" i="4"/>
  <c r="R72" i="4"/>
  <c r="N72" i="4"/>
  <c r="J72" i="4"/>
  <c r="F72" i="4"/>
  <c r="R71" i="4"/>
  <c r="N71" i="4"/>
  <c r="J71" i="4"/>
  <c r="F71" i="4"/>
  <c r="AI61" i="4"/>
  <c r="AI62" i="4"/>
  <c r="AA61" i="4"/>
  <c r="AA62" i="4"/>
  <c r="Q61" i="4"/>
  <c r="Q62" i="4"/>
  <c r="J61" i="4"/>
  <c r="J62" i="4"/>
  <c r="G62" i="4"/>
  <c r="F62" i="4"/>
  <c r="E62" i="4"/>
  <c r="D62" i="4"/>
  <c r="C62" i="4"/>
  <c r="AI52" i="4"/>
  <c r="AI53" i="4"/>
  <c r="AA52" i="4"/>
  <c r="AA53" i="4"/>
  <c r="Q52" i="4"/>
  <c r="Q53" i="4"/>
  <c r="J52" i="4"/>
  <c r="J53" i="4"/>
  <c r="G53" i="4"/>
  <c r="F53" i="4"/>
  <c r="E53" i="4"/>
  <c r="D53" i="4"/>
  <c r="C53" i="4"/>
  <c r="AI43" i="4"/>
  <c r="AI44" i="4"/>
  <c r="AA43" i="4"/>
  <c r="AA44" i="4"/>
  <c r="Q43" i="4"/>
  <c r="Q44" i="4"/>
  <c r="J43" i="4"/>
  <c r="J44" i="4"/>
  <c r="G44" i="4"/>
  <c r="F44" i="4"/>
  <c r="E44" i="4"/>
  <c r="D44" i="4"/>
  <c r="C44" i="4"/>
  <c r="AI33" i="4"/>
  <c r="AI34" i="4"/>
  <c r="AA33" i="4"/>
  <c r="AA34" i="4"/>
  <c r="S34" i="4"/>
  <c r="T34" i="4"/>
  <c r="U34" i="4"/>
  <c r="V34" i="4"/>
  <c r="O34" i="4"/>
  <c r="P34" i="4"/>
  <c r="Q34" i="4"/>
  <c r="R34" i="4"/>
  <c r="K34" i="4"/>
  <c r="L34" i="4"/>
  <c r="M34" i="4"/>
  <c r="N34" i="4"/>
  <c r="G34" i="4"/>
  <c r="H34" i="4"/>
  <c r="I34" i="4"/>
  <c r="J34" i="4"/>
  <c r="C34" i="4"/>
  <c r="D34" i="4"/>
  <c r="E34" i="4"/>
  <c r="F34" i="4"/>
  <c r="V33" i="4"/>
  <c r="R33" i="4"/>
  <c r="N33" i="4"/>
  <c r="J33" i="4"/>
  <c r="F33" i="4"/>
  <c r="V32" i="4"/>
  <c r="R32" i="4"/>
  <c r="N32" i="4"/>
  <c r="J32" i="4"/>
  <c r="F32" i="4"/>
  <c r="AI24" i="4"/>
  <c r="AH24" i="4"/>
  <c r="AG24" i="4"/>
  <c r="AF24" i="4"/>
  <c r="AE24" i="4"/>
  <c r="X24" i="4"/>
  <c r="Y24" i="4"/>
  <c r="Z24" i="4"/>
  <c r="AA24" i="4"/>
  <c r="AB24" i="4"/>
  <c r="AC24" i="4"/>
  <c r="AD24" i="4"/>
  <c r="Q24" i="4"/>
  <c r="R24" i="4"/>
  <c r="S24" i="4"/>
  <c r="T24" i="4"/>
  <c r="U24" i="4"/>
  <c r="V24" i="4"/>
  <c r="W24" i="4"/>
  <c r="J24" i="4"/>
  <c r="K24" i="4"/>
  <c r="L24" i="4"/>
  <c r="M24" i="4"/>
  <c r="N24" i="4"/>
  <c r="O24" i="4"/>
  <c r="P24" i="4"/>
  <c r="C24" i="4"/>
  <c r="D24" i="4"/>
  <c r="E24" i="4"/>
  <c r="F24" i="4"/>
  <c r="G24" i="4"/>
  <c r="H24" i="4"/>
  <c r="I24" i="4"/>
  <c r="AD23" i="4"/>
  <c r="W23" i="4"/>
  <c r="P23" i="4"/>
  <c r="I23" i="4"/>
  <c r="AD22" i="4"/>
  <c r="W22" i="4"/>
  <c r="P22" i="4"/>
  <c r="I22" i="4"/>
  <c r="M108" i="1"/>
  <c r="N108" i="1"/>
  <c r="O108" i="1"/>
  <c r="P108" i="1"/>
  <c r="Q108" i="1"/>
  <c r="M107" i="1"/>
  <c r="N107" i="1"/>
  <c r="O107" i="1"/>
  <c r="P107" i="1"/>
  <c r="Q107" i="1"/>
  <c r="M118" i="1"/>
  <c r="N118" i="1"/>
  <c r="O118" i="1"/>
  <c r="P118" i="1"/>
  <c r="Q118" i="1"/>
  <c r="M117" i="1"/>
  <c r="N117" i="1"/>
  <c r="O117" i="1"/>
  <c r="P117" i="1"/>
  <c r="Q117" i="1"/>
  <c r="M128" i="1"/>
  <c r="N128" i="1"/>
  <c r="O128" i="1"/>
  <c r="P128" i="1"/>
  <c r="Q128" i="1"/>
  <c r="M127" i="1"/>
  <c r="N127" i="1"/>
  <c r="O127" i="1"/>
  <c r="P127" i="1"/>
  <c r="Q127" i="1"/>
  <c r="V127" i="1"/>
  <c r="W127" i="1"/>
  <c r="X127" i="1"/>
  <c r="Y127" i="1"/>
  <c r="V130" i="1"/>
  <c r="F130" i="1"/>
  <c r="E130" i="1"/>
  <c r="D130" i="1"/>
  <c r="C130" i="1"/>
  <c r="F120" i="1"/>
  <c r="E120" i="1"/>
  <c r="D120" i="1"/>
  <c r="C120" i="1"/>
  <c r="F110" i="1"/>
  <c r="E110" i="1"/>
  <c r="D110" i="1"/>
  <c r="C110" i="1"/>
  <c r="Y130" i="1"/>
  <c r="Y131" i="1"/>
  <c r="Y132" i="1"/>
  <c r="X130" i="1"/>
  <c r="X131" i="1"/>
  <c r="X132" i="1"/>
  <c r="W130" i="1"/>
  <c r="W131" i="1"/>
  <c r="W132" i="1"/>
  <c r="V131" i="1"/>
  <c r="V132" i="1"/>
  <c r="P130" i="1"/>
  <c r="O130" i="1"/>
  <c r="N130" i="1"/>
  <c r="M130" i="1"/>
  <c r="Y128" i="1"/>
  <c r="Y129" i="1"/>
  <c r="X128" i="1"/>
  <c r="X129" i="1"/>
  <c r="W128" i="1"/>
  <c r="W129" i="1"/>
  <c r="V128" i="1"/>
  <c r="V129" i="1"/>
  <c r="P129" i="1"/>
  <c r="O129" i="1"/>
  <c r="N129" i="1"/>
  <c r="M129" i="1"/>
  <c r="Y120" i="1"/>
  <c r="Y121" i="1"/>
  <c r="Y122" i="1"/>
  <c r="X120" i="1"/>
  <c r="X121" i="1"/>
  <c r="X122" i="1"/>
  <c r="W120" i="1"/>
  <c r="W121" i="1"/>
  <c r="W122" i="1"/>
  <c r="V120" i="1"/>
  <c r="V121" i="1"/>
  <c r="V122" i="1"/>
  <c r="P120" i="1"/>
  <c r="O120" i="1"/>
  <c r="N120" i="1"/>
  <c r="M120" i="1"/>
  <c r="Y117" i="1"/>
  <c r="Y118" i="1"/>
  <c r="Y119" i="1"/>
  <c r="X117" i="1"/>
  <c r="X118" i="1"/>
  <c r="X119" i="1"/>
  <c r="W117" i="1"/>
  <c r="W118" i="1"/>
  <c r="W119" i="1"/>
  <c r="V117" i="1"/>
  <c r="V118" i="1"/>
  <c r="V119" i="1"/>
  <c r="P119" i="1"/>
  <c r="O119" i="1"/>
  <c r="N119" i="1"/>
  <c r="M119" i="1"/>
  <c r="Y110" i="1"/>
  <c r="Y111" i="1"/>
  <c r="Y112" i="1"/>
  <c r="X110" i="1"/>
  <c r="X111" i="1"/>
  <c r="X112" i="1"/>
  <c r="W110" i="1"/>
  <c r="W111" i="1"/>
  <c r="W112" i="1"/>
  <c r="V110" i="1"/>
  <c r="V111" i="1"/>
  <c r="V112" i="1"/>
  <c r="P110" i="1"/>
  <c r="O110" i="1"/>
  <c r="N110" i="1"/>
  <c r="M110" i="1"/>
  <c r="Y107" i="1"/>
  <c r="Y108" i="1"/>
  <c r="Y109" i="1"/>
  <c r="X107" i="1"/>
  <c r="X108" i="1"/>
  <c r="X109" i="1"/>
  <c r="W107" i="1"/>
  <c r="W108" i="1"/>
  <c r="W109" i="1"/>
  <c r="V107" i="1"/>
  <c r="V108" i="1"/>
  <c r="V109" i="1"/>
  <c r="P109" i="1"/>
  <c r="O109" i="1"/>
  <c r="N109" i="1"/>
  <c r="M109" i="1"/>
  <c r="M93" i="1"/>
  <c r="N93" i="1"/>
  <c r="O93" i="1"/>
  <c r="P93" i="1"/>
  <c r="AI96" i="1"/>
  <c r="M94" i="1"/>
  <c r="N94" i="1"/>
  <c r="O94" i="1"/>
  <c r="P94" i="1"/>
  <c r="AI97" i="1"/>
  <c r="AI98" i="1"/>
  <c r="AH96" i="1"/>
  <c r="AH97" i="1"/>
  <c r="AH98" i="1"/>
  <c r="AG96" i="1"/>
  <c r="AG97" i="1"/>
  <c r="AG98" i="1"/>
  <c r="AF96" i="1"/>
  <c r="AF97" i="1"/>
  <c r="AF98" i="1"/>
  <c r="AE96" i="1"/>
  <c r="AE97" i="1"/>
  <c r="AE98" i="1"/>
  <c r="Y96" i="1"/>
  <c r="Y97" i="1"/>
  <c r="Y98" i="1"/>
  <c r="X96" i="1"/>
  <c r="X97" i="1"/>
  <c r="X98" i="1"/>
  <c r="W96" i="1"/>
  <c r="W97" i="1"/>
  <c r="W98" i="1"/>
  <c r="V96" i="1"/>
  <c r="V97" i="1"/>
  <c r="V98" i="1"/>
  <c r="AN94" i="1"/>
  <c r="AO94" i="1"/>
  <c r="AP94" i="1"/>
  <c r="AQ94" i="1"/>
  <c r="AR94" i="1"/>
  <c r="AR96" i="1"/>
  <c r="AQ96" i="1"/>
  <c r="AP96" i="1"/>
  <c r="AO96" i="1"/>
  <c r="AN96" i="1"/>
  <c r="P96" i="1"/>
  <c r="O96" i="1"/>
  <c r="N96" i="1"/>
  <c r="M96" i="1"/>
  <c r="AN93" i="1"/>
  <c r="AO93" i="1"/>
  <c r="AP93" i="1"/>
  <c r="AQ93" i="1"/>
  <c r="AR93" i="1"/>
  <c r="AR95" i="1"/>
  <c r="AQ95" i="1"/>
  <c r="AP95" i="1"/>
  <c r="AO95" i="1"/>
  <c r="AN95" i="1"/>
  <c r="AI93" i="1"/>
  <c r="AI94" i="1"/>
  <c r="AI95" i="1"/>
  <c r="AH93" i="1"/>
  <c r="AH94" i="1"/>
  <c r="AH95" i="1"/>
  <c r="AG93" i="1"/>
  <c r="AG94" i="1"/>
  <c r="AG95" i="1"/>
  <c r="AF93" i="1"/>
  <c r="AF94" i="1"/>
  <c r="AF95" i="1"/>
  <c r="AE93" i="1"/>
  <c r="AE94" i="1"/>
  <c r="AE95" i="1"/>
  <c r="Y93" i="1"/>
  <c r="Y94" i="1"/>
  <c r="Y95" i="1"/>
  <c r="X93" i="1"/>
  <c r="X94" i="1"/>
  <c r="X95" i="1"/>
  <c r="W93" i="1"/>
  <c r="W94" i="1"/>
  <c r="W95" i="1"/>
  <c r="V93" i="1"/>
  <c r="V94" i="1"/>
  <c r="V95" i="1"/>
  <c r="P95" i="1"/>
  <c r="O95" i="1"/>
  <c r="N95" i="1"/>
  <c r="M95" i="1"/>
  <c r="G96" i="1"/>
  <c r="G86" i="1"/>
  <c r="M83" i="1"/>
  <c r="N83" i="1"/>
  <c r="O83" i="1"/>
  <c r="P83" i="1"/>
  <c r="AI86" i="1"/>
  <c r="M84" i="1"/>
  <c r="N84" i="1"/>
  <c r="O84" i="1"/>
  <c r="P84" i="1"/>
  <c r="AI87" i="1"/>
  <c r="AI88" i="1"/>
  <c r="AH86" i="1"/>
  <c r="AH87" i="1"/>
  <c r="AH88" i="1"/>
  <c r="AG86" i="1"/>
  <c r="AG87" i="1"/>
  <c r="AG88" i="1"/>
  <c r="AF86" i="1"/>
  <c r="AF87" i="1"/>
  <c r="AF88" i="1"/>
  <c r="AE86" i="1"/>
  <c r="AE87" i="1"/>
  <c r="AE88" i="1"/>
  <c r="Y86" i="1"/>
  <c r="Y87" i="1"/>
  <c r="Y88" i="1"/>
  <c r="X86" i="1"/>
  <c r="X87" i="1"/>
  <c r="X88" i="1"/>
  <c r="W86" i="1"/>
  <c r="W87" i="1"/>
  <c r="W88" i="1"/>
  <c r="V86" i="1"/>
  <c r="V87" i="1"/>
  <c r="V88" i="1"/>
  <c r="AN84" i="1"/>
  <c r="AO84" i="1"/>
  <c r="AP84" i="1"/>
  <c r="AQ84" i="1"/>
  <c r="AR84" i="1"/>
  <c r="AR86" i="1"/>
  <c r="AQ86" i="1"/>
  <c r="AP86" i="1"/>
  <c r="AO86" i="1"/>
  <c r="AN86" i="1"/>
  <c r="P86" i="1"/>
  <c r="O86" i="1"/>
  <c r="N86" i="1"/>
  <c r="M86" i="1"/>
  <c r="AN83" i="1"/>
  <c r="AO83" i="1"/>
  <c r="AP83" i="1"/>
  <c r="AQ83" i="1"/>
  <c r="AR83" i="1"/>
  <c r="AR85" i="1"/>
  <c r="AQ85" i="1"/>
  <c r="AP85" i="1"/>
  <c r="AO85" i="1"/>
  <c r="AN85" i="1"/>
  <c r="AI83" i="1"/>
  <c r="AI84" i="1"/>
  <c r="AI85" i="1"/>
  <c r="AH83" i="1"/>
  <c r="AH84" i="1"/>
  <c r="AH85" i="1"/>
  <c r="AG83" i="1"/>
  <c r="AG84" i="1"/>
  <c r="AG85" i="1"/>
  <c r="AF83" i="1"/>
  <c r="AF84" i="1"/>
  <c r="AF85" i="1"/>
  <c r="AE83" i="1"/>
  <c r="AE84" i="1"/>
  <c r="AE85" i="1"/>
  <c r="Y83" i="1"/>
  <c r="Y84" i="1"/>
  <c r="Y85" i="1"/>
  <c r="X83" i="1"/>
  <c r="X84" i="1"/>
  <c r="X85" i="1"/>
  <c r="W83" i="1"/>
  <c r="W84" i="1"/>
  <c r="W85" i="1"/>
  <c r="V83" i="1"/>
  <c r="V84" i="1"/>
  <c r="V85" i="1"/>
  <c r="P85" i="1"/>
  <c r="O85" i="1"/>
  <c r="N85" i="1"/>
  <c r="M85" i="1"/>
  <c r="AN74" i="1"/>
  <c r="AO74" i="1"/>
  <c r="AP74" i="1"/>
  <c r="AQ74" i="1"/>
  <c r="AR74" i="1"/>
  <c r="AR76" i="1"/>
  <c r="AQ76" i="1"/>
  <c r="AP76" i="1"/>
  <c r="AO76" i="1"/>
  <c r="AN76" i="1"/>
  <c r="AN73" i="1"/>
  <c r="AO73" i="1"/>
  <c r="AP73" i="1"/>
  <c r="AQ73" i="1"/>
  <c r="AR73" i="1"/>
  <c r="AR75" i="1"/>
  <c r="AQ75" i="1"/>
  <c r="AP75" i="1"/>
  <c r="AO75" i="1"/>
  <c r="AN75" i="1"/>
  <c r="V73" i="1"/>
  <c r="V74" i="1"/>
  <c r="V75" i="1"/>
  <c r="W73" i="1"/>
  <c r="W74" i="1"/>
  <c r="W75" i="1"/>
  <c r="X73" i="1"/>
  <c r="X74" i="1"/>
  <c r="X75" i="1"/>
  <c r="Y73" i="1"/>
  <c r="Y74" i="1"/>
  <c r="Y75" i="1"/>
  <c r="M73" i="1"/>
  <c r="N73" i="1"/>
  <c r="O73" i="1"/>
  <c r="P73" i="1"/>
  <c r="V76" i="1"/>
  <c r="M74" i="1"/>
  <c r="N74" i="1"/>
  <c r="O74" i="1"/>
  <c r="P74" i="1"/>
  <c r="V77" i="1"/>
  <c r="V78" i="1"/>
  <c r="W76" i="1"/>
  <c r="W77" i="1"/>
  <c r="W78" i="1"/>
  <c r="X76" i="1"/>
  <c r="X77" i="1"/>
  <c r="X78" i="1"/>
  <c r="Y76" i="1"/>
  <c r="Y77" i="1"/>
  <c r="Y78" i="1"/>
  <c r="V79" i="1"/>
  <c r="AE73" i="1"/>
  <c r="AE74" i="1"/>
  <c r="AE75" i="1"/>
  <c r="AF73" i="1"/>
  <c r="AF74" i="1"/>
  <c r="AF75" i="1"/>
  <c r="AG73" i="1"/>
  <c r="AG74" i="1"/>
  <c r="AG75" i="1"/>
  <c r="AH73" i="1"/>
  <c r="AH74" i="1"/>
  <c r="AH75" i="1"/>
  <c r="AI73" i="1"/>
  <c r="AI74" i="1"/>
  <c r="AI75" i="1"/>
  <c r="AE76" i="1"/>
  <c r="AE77" i="1"/>
  <c r="AE78" i="1"/>
  <c r="AF76" i="1"/>
  <c r="AF77" i="1"/>
  <c r="AF78" i="1"/>
  <c r="AG76" i="1"/>
  <c r="AG77" i="1"/>
  <c r="AG78" i="1"/>
  <c r="AH76" i="1"/>
  <c r="AH77" i="1"/>
  <c r="AH78" i="1"/>
  <c r="AI76" i="1"/>
  <c r="AI77" i="1"/>
  <c r="AI78" i="1"/>
  <c r="AE79" i="1"/>
  <c r="G76" i="1"/>
  <c r="P76" i="1"/>
  <c r="O76" i="1"/>
  <c r="N76" i="1"/>
  <c r="M76" i="1"/>
  <c r="P75" i="1"/>
  <c r="O75" i="1"/>
  <c r="N75" i="1"/>
  <c r="M75" i="1"/>
  <c r="F96" i="1"/>
  <c r="E96" i="1"/>
  <c r="D96" i="1"/>
  <c r="C96" i="1"/>
  <c r="F86" i="1"/>
  <c r="E86" i="1"/>
  <c r="D86" i="1"/>
  <c r="C86" i="1"/>
  <c r="F76" i="1"/>
  <c r="E76" i="1"/>
  <c r="D76" i="1"/>
  <c r="C76" i="1"/>
  <c r="P18" i="1"/>
  <c r="AP36" i="1"/>
  <c r="AP37" i="1"/>
  <c r="AQ36" i="1"/>
  <c r="AQ37" i="1"/>
  <c r="AR36" i="1"/>
  <c r="AR37" i="1"/>
  <c r="AS36" i="1"/>
  <c r="AS37" i="1"/>
  <c r="AT36" i="1"/>
  <c r="AT37" i="1"/>
  <c r="AT38" i="1"/>
  <c r="AP29" i="1"/>
  <c r="AP30" i="1"/>
  <c r="AQ29" i="1"/>
  <c r="AQ30" i="1"/>
  <c r="AR29" i="1"/>
  <c r="AR30" i="1"/>
  <c r="AS29" i="1"/>
  <c r="AS30" i="1"/>
  <c r="AT29" i="1"/>
  <c r="AT30" i="1"/>
  <c r="AT31" i="1"/>
  <c r="AP21" i="1"/>
  <c r="AP22" i="1"/>
  <c r="AQ21" i="1"/>
  <c r="AQ22" i="1"/>
  <c r="AR21" i="1"/>
  <c r="AR22" i="1"/>
  <c r="AS21" i="1"/>
  <c r="AS22" i="1"/>
  <c r="AT23" i="1"/>
  <c r="AP14" i="1"/>
  <c r="AP15" i="1"/>
  <c r="AQ14" i="1"/>
  <c r="AQ15" i="1"/>
  <c r="AR14" i="1"/>
  <c r="AR15" i="1"/>
  <c r="AS14" i="1"/>
  <c r="AS15" i="1"/>
  <c r="AT16" i="1"/>
  <c r="M63" i="1"/>
  <c r="L63" i="1"/>
  <c r="J63" i="1"/>
  <c r="I63" i="1"/>
  <c r="G63" i="1"/>
  <c r="F63" i="1"/>
  <c r="D63" i="1"/>
  <c r="C63" i="1"/>
  <c r="N63" i="1"/>
  <c r="K63" i="1"/>
  <c r="H63" i="1"/>
  <c r="E63" i="1"/>
  <c r="N62" i="1"/>
  <c r="K62" i="1"/>
  <c r="H62" i="1"/>
  <c r="E62" i="1"/>
  <c r="N61" i="1"/>
  <c r="K61" i="1"/>
  <c r="H61" i="1"/>
  <c r="E61" i="1"/>
  <c r="E52" i="1"/>
  <c r="H52" i="1"/>
  <c r="K52" i="1"/>
  <c r="N52" i="1"/>
  <c r="E51" i="1"/>
  <c r="H51" i="1"/>
  <c r="K51" i="1"/>
  <c r="N51" i="1"/>
  <c r="M53" i="1"/>
  <c r="L53" i="1"/>
  <c r="J53" i="1"/>
  <c r="I53" i="1"/>
  <c r="G53" i="1"/>
  <c r="F53" i="1"/>
  <c r="D53" i="1"/>
  <c r="C53" i="1"/>
  <c r="N53" i="1"/>
  <c r="K53" i="1"/>
  <c r="H53" i="1"/>
  <c r="E53" i="1"/>
  <c r="L43" i="1"/>
  <c r="M43" i="1"/>
  <c r="N43" i="1"/>
  <c r="N42" i="1"/>
  <c r="N41" i="1"/>
  <c r="I43" i="1"/>
  <c r="J43" i="1"/>
  <c r="K43" i="1"/>
  <c r="K42" i="1"/>
  <c r="K41" i="1"/>
  <c r="F43" i="1"/>
  <c r="G43" i="1"/>
  <c r="H43" i="1"/>
  <c r="H42" i="1"/>
  <c r="H41" i="1"/>
  <c r="C43" i="1"/>
  <c r="D43" i="1"/>
  <c r="E43" i="1"/>
  <c r="E42" i="1"/>
  <c r="E41" i="1"/>
  <c r="Q33" i="1"/>
  <c r="P33" i="1"/>
  <c r="O33" i="1"/>
  <c r="M33" i="1"/>
  <c r="L33" i="1"/>
  <c r="K33" i="1"/>
  <c r="I33" i="1"/>
  <c r="H33" i="1"/>
  <c r="G33" i="1"/>
  <c r="E33" i="1"/>
  <c r="D33" i="1"/>
  <c r="C33" i="1"/>
  <c r="R33" i="1"/>
  <c r="N33" i="1"/>
  <c r="J33" i="1"/>
  <c r="F33" i="1"/>
  <c r="R32" i="1"/>
  <c r="N32" i="1"/>
  <c r="J32" i="1"/>
  <c r="F32" i="1"/>
  <c r="R31" i="1"/>
  <c r="N31" i="1"/>
  <c r="J31" i="1"/>
  <c r="F31" i="1"/>
  <c r="S24" i="1"/>
  <c r="T24" i="1"/>
  <c r="U24" i="1"/>
  <c r="V24" i="1"/>
  <c r="V23" i="1"/>
  <c r="V22" i="1"/>
  <c r="O24" i="1"/>
  <c r="P24" i="1"/>
  <c r="Q24" i="1"/>
  <c r="R24" i="1"/>
  <c r="R23" i="1"/>
  <c r="R22" i="1"/>
  <c r="K24" i="1"/>
  <c r="L24" i="1"/>
  <c r="M24" i="1"/>
  <c r="N24" i="1"/>
  <c r="N23" i="1"/>
  <c r="N22" i="1"/>
  <c r="G24" i="1"/>
  <c r="H24" i="1"/>
  <c r="I24" i="1"/>
  <c r="J24" i="1"/>
  <c r="J23" i="1"/>
  <c r="J22" i="1"/>
  <c r="C24" i="1"/>
  <c r="D24" i="1"/>
  <c r="E24" i="1"/>
  <c r="F24" i="1"/>
  <c r="F23" i="1"/>
  <c r="F22" i="1"/>
  <c r="AE7" i="1"/>
  <c r="AF7" i="1"/>
  <c r="AG7" i="1"/>
  <c r="AH7" i="1"/>
  <c r="AI7" i="1"/>
  <c r="AJ7" i="1"/>
  <c r="AK7" i="1"/>
  <c r="AK6" i="1"/>
  <c r="AK5" i="1"/>
  <c r="X7" i="1"/>
  <c r="Y7" i="1"/>
  <c r="Z7" i="1"/>
  <c r="AA7" i="1"/>
  <c r="AB7" i="1"/>
  <c r="AC7" i="1"/>
  <c r="AD7" i="1"/>
  <c r="AD6" i="1"/>
  <c r="AD5" i="1"/>
  <c r="Q7" i="1"/>
  <c r="R7" i="1"/>
  <c r="S7" i="1"/>
  <c r="T7" i="1"/>
  <c r="U7" i="1"/>
  <c r="V7" i="1"/>
  <c r="W7" i="1"/>
  <c r="W6" i="1"/>
  <c r="W5" i="1"/>
  <c r="J7" i="1"/>
  <c r="K7" i="1"/>
  <c r="L7" i="1"/>
  <c r="M7" i="1"/>
  <c r="N7" i="1"/>
  <c r="O7" i="1"/>
  <c r="P7" i="1"/>
  <c r="P6" i="1"/>
  <c r="P5" i="1"/>
  <c r="C7" i="1"/>
  <c r="D7" i="1"/>
  <c r="E7" i="1"/>
  <c r="F7" i="1"/>
  <c r="G7" i="1"/>
  <c r="H7" i="1"/>
  <c r="I7" i="1"/>
  <c r="I6" i="1"/>
  <c r="I5" i="1"/>
  <c r="M77" i="1"/>
  <c r="AN77" i="1"/>
  <c r="M87" i="1"/>
  <c r="AN87" i="1"/>
  <c r="V89" i="1"/>
  <c r="AE89" i="1"/>
  <c r="M97" i="1"/>
  <c r="AN97" i="1"/>
  <c r="V99" i="1"/>
  <c r="AE99" i="1"/>
  <c r="M111" i="1"/>
  <c r="V113" i="1"/>
  <c r="M121" i="1"/>
  <c r="V123" i="1"/>
  <c r="M131" i="1"/>
  <c r="V133" i="1"/>
  <c r="K84" i="4"/>
</calcChain>
</file>

<file path=xl/connections.xml><?xml version="1.0" encoding="utf-8"?>
<connections xmlns="http://schemas.openxmlformats.org/spreadsheetml/2006/main">
  <connection id="1" name="evaluation.csv" type="6" refreshedVersion="0" background="1" saveData="1">
    <textPr fileType="mac" sourceFile="Macintosh HD:Users:takyeonlee:Documents:study:ITM:MTurk-findingTopic:analysis:evaluation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<sst xmlns="http://schemas.openxmlformats.org/spreadsheetml/2006/main" count="832" uniqueCount="72">
  <si>
    <t>Word list</t>
  </si>
  <si>
    <t>short</t>
  </si>
  <si>
    <t>long</t>
  </si>
  <si>
    <t>best</t>
  </si>
  <si>
    <t>worst</t>
  </si>
  <si>
    <t>best-worst</t>
  </si>
  <si>
    <t>Bar Chart</t>
  </si>
  <si>
    <t>Word Cloud</t>
  </si>
  <si>
    <t>Topic-in-a-box</t>
  </si>
  <si>
    <t>Algorithm</t>
  </si>
  <si>
    <t>SHORT LABELS ONLY</t>
  </si>
  <si>
    <t>LONG LABELS ONLY</t>
  </si>
  <si>
    <t>+</t>
  </si>
  <si>
    <t>CHI-SQUARE TEST</t>
  </si>
  <si>
    <t>Observed</t>
  </si>
  <si>
    <t>Expected</t>
  </si>
  <si>
    <t>wordlist</t>
  </si>
  <si>
    <t>barchart</t>
  </si>
  <si>
    <t>wordcloud</t>
  </si>
  <si>
    <t>topic-in-a-box</t>
  </si>
  <si>
    <t>total</t>
  </si>
  <si>
    <t>5 words settings</t>
  </si>
  <si>
    <t>10 words settings</t>
  </si>
  <si>
    <t>20 words settings</t>
  </si>
  <si>
    <t>Entropy</t>
  </si>
  <si>
    <t>p(best) = best/total</t>
  </si>
  <si>
    <t># of best votes</t>
  </si>
  <si>
    <t>p*logp</t>
  </si>
  <si>
    <t>Entropy of best votes across modes</t>
  </si>
  <si>
    <t>Entropy of worst votes across modes</t>
  </si>
  <si>
    <t xml:space="preserve">Entropy </t>
  </si>
  <si>
    <t>Entropy of worst votes across modes (short labels including algorithm)</t>
  </si>
  <si>
    <t>Entropy of best votes across modes (short labels including algorithm)</t>
  </si>
  <si>
    <t>n/a</t>
  </si>
  <si>
    <t>v1</t>
  </si>
  <si>
    <t>v2</t>
  </si>
  <si>
    <t>v3</t>
  </si>
  <si>
    <t>v4</t>
  </si>
  <si>
    <t>algo</t>
  </si>
  <si>
    <t>Excluding algorithm and N/A</t>
  </si>
  <si>
    <t>Excluding algorithm</t>
  </si>
  <si>
    <t>Excluding N/A</t>
  </si>
  <si>
    <t>Including everything</t>
  </si>
  <si>
    <t>5 words short</t>
  </si>
  <si>
    <t>10 words short</t>
  </si>
  <si>
    <t>20 words short</t>
  </si>
  <si>
    <t>5 words long</t>
  </si>
  <si>
    <t>10 words long</t>
  </si>
  <si>
    <t>20 words long</t>
  </si>
  <si>
    <t>v5</t>
  </si>
  <si>
    <t>best_divided</t>
  </si>
  <si>
    <t>worst_divided</t>
  </si>
  <si>
    <t>score_divided</t>
  </si>
  <si>
    <t>exp</t>
  </si>
  <si>
    <t>CHI2,  SHORT, ALL-LENGTH, BEST VOTES</t>
  </si>
  <si>
    <t>CHI2,  SHORT, ALL-LENGTH, WORST VOTES</t>
  </si>
  <si>
    <t>5/10/20 WORDS, SHORT</t>
  </si>
  <si>
    <t>CHI2,  SHORT, 10, BEST VOTES</t>
  </si>
  <si>
    <t>CHI2,  SHORT, 10, WORST VOTES</t>
  </si>
  <si>
    <t>CHI2,  SHORT, 5, BEST VOTES</t>
  </si>
  <si>
    <t>CHI2,  SHORT, 5, WORST VOTES</t>
  </si>
  <si>
    <t>CHI2,  SHORT, 20, BEST VOTES</t>
  </si>
  <si>
    <t>CHI2,  SHORT, 20, WORST VOTES</t>
  </si>
  <si>
    <t>5/10/20 WORDS, LONG</t>
  </si>
  <si>
    <t>CHI2,  LONG 5, BEST VOTES</t>
  </si>
  <si>
    <t>CHI2,  LONG 5, WORST VOTES</t>
  </si>
  <si>
    <t>CHI2,  LONG, 10, BEST VOTES</t>
  </si>
  <si>
    <t>CHI2,  LONG 10, WORST VOTES</t>
  </si>
  <si>
    <t>EXCLUDING ALGORITHM</t>
  </si>
  <si>
    <t>CHI2,  LONG ALL-LENGTH, BEST VOTES</t>
  </si>
  <si>
    <t>CHI2,  LONG ALL-LENGTH, WORST VOTES</t>
  </si>
  <si>
    <t>Best / Worst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</si>
</sst>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i/>
      <sz val="12"/>
      <color theme="1"/>
      <name val="Calibri"/>
      <scheme val="minor"/>
    </font>
    <font>
      <sz val="9"/>
      <color theme="0" tint="-0.249977111117893"/>
      <name val="Calibri"/>
      <scheme val="minor"/>
    </font>
    <font>
      <sz val="8"/>
      <color theme="1"/>
      <name val="Calibri"/>
      <scheme val="minor"/>
    </font>
    <font>
      <sz val="8"/>
      <color theme="0" tint="-0.249977111117893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sz val="20"/>
      <color theme="1"/>
      <name val="Calibri"/>
      <scheme val="minor"/>
    </font>
    <font>
      <b/>
      <sz val="9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1" fillId="2" borderId="0" xfId="0" applyFont="1" applyFill="1"/>
    <xf numFmtId="0" fontId="5" fillId="0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Alignment="1"/>
    <xf numFmtId="0" fontId="0" fillId="5" borderId="0" xfId="0" applyFill="1"/>
    <xf numFmtId="0" fontId="7" fillId="0" borderId="0" xfId="0" applyFont="1"/>
    <xf numFmtId="0" fontId="5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0" fillId="0" borderId="0" xfId="0" applyFill="1" applyAlignment="1"/>
    <xf numFmtId="0" fontId="5" fillId="0" borderId="0" xfId="0" applyFont="1" applyFill="1" applyAlignment="1"/>
    <xf numFmtId="0" fontId="14" fillId="2" borderId="0" xfId="0" applyFont="1" applyFill="1"/>
    <xf numFmtId="0" fontId="14" fillId="3" borderId="0" xfId="0" applyFont="1" applyFill="1"/>
    <xf numFmtId="0" fontId="14" fillId="0" borderId="0" xfId="0" applyFont="1"/>
    <xf numFmtId="0" fontId="5" fillId="10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5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</cellXfs>
  <cellStyles count="8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valuatio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3"/>
  <sheetViews>
    <sheetView topLeftCell="A12" zoomScale="120" zoomScaleNormal="120" zoomScalePageLayoutView="120" workbookViewId="0">
      <selection activeCell="N117" sqref="N117"/>
    </sheetView>
  </sheetViews>
  <sheetFormatPr baseColWidth="10" defaultRowHeight="15" x14ac:dyDescent="0"/>
  <cols>
    <col min="3" max="8" width="4.83203125" style="1" customWidth="1"/>
    <col min="9" max="9" width="4.83203125" style="3" customWidth="1"/>
    <col min="10" max="15" width="4.83203125" customWidth="1"/>
    <col min="16" max="16" width="4.83203125" style="3" customWidth="1"/>
    <col min="17" max="22" width="4.83203125" style="1" customWidth="1"/>
    <col min="23" max="23" width="4.83203125" style="3" customWidth="1"/>
    <col min="24" max="29" width="4.83203125" customWidth="1"/>
    <col min="30" max="30" width="4.83203125" style="3" customWidth="1"/>
    <col min="31" max="36" width="4.83203125" style="1" customWidth="1"/>
    <col min="37" max="37" width="4.83203125" style="3" customWidth="1"/>
    <col min="38" max="47" width="4.83203125" customWidth="1"/>
  </cols>
  <sheetData>
    <row r="2" spans="2:46">
      <c r="C2" s="10" t="s">
        <v>0</v>
      </c>
      <c r="D2" s="10"/>
      <c r="E2" s="10"/>
      <c r="F2" s="10"/>
      <c r="G2" s="10"/>
      <c r="H2" s="10"/>
      <c r="I2" s="4"/>
      <c r="J2" s="7" t="s">
        <v>6</v>
      </c>
      <c r="K2" s="7"/>
      <c r="L2" s="7"/>
      <c r="M2" s="7"/>
      <c r="N2" s="7"/>
      <c r="O2" s="7"/>
      <c r="P2" s="4"/>
      <c r="Q2" s="10" t="s">
        <v>7</v>
      </c>
      <c r="R2" s="10"/>
      <c r="S2" s="10"/>
      <c r="T2" s="10"/>
      <c r="U2" s="10"/>
      <c r="V2" s="10"/>
      <c r="W2" s="4"/>
      <c r="X2" s="7" t="s">
        <v>8</v>
      </c>
      <c r="Y2" s="7"/>
      <c r="Z2" s="7"/>
      <c r="AA2" s="7"/>
      <c r="AB2" s="7"/>
      <c r="AC2" s="7"/>
      <c r="AD2" s="4"/>
      <c r="AE2" s="10" t="s">
        <v>9</v>
      </c>
    </row>
    <row r="3" spans="2:46">
      <c r="C3" s="1">
        <v>5</v>
      </c>
      <c r="E3" s="1">
        <v>10</v>
      </c>
      <c r="G3" s="1">
        <v>20</v>
      </c>
      <c r="J3">
        <v>5</v>
      </c>
      <c r="L3">
        <v>10</v>
      </c>
      <c r="N3">
        <v>20</v>
      </c>
      <c r="Q3" s="1">
        <v>5</v>
      </c>
      <c r="S3" s="1">
        <v>10</v>
      </c>
      <c r="U3" s="1">
        <v>20</v>
      </c>
      <c r="X3">
        <v>5</v>
      </c>
      <c r="Z3">
        <v>10</v>
      </c>
      <c r="AB3">
        <v>20</v>
      </c>
      <c r="AE3" s="1">
        <v>5</v>
      </c>
      <c r="AG3" s="1">
        <v>10</v>
      </c>
      <c r="AI3" s="1">
        <v>20</v>
      </c>
    </row>
    <row r="4" spans="2:46">
      <c r="C4" s="1" t="s">
        <v>1</v>
      </c>
      <c r="D4" s="1" t="s">
        <v>2</v>
      </c>
      <c r="E4" s="1" t="s">
        <v>1</v>
      </c>
      <c r="F4" s="1" t="s">
        <v>2</v>
      </c>
      <c r="G4" s="1" t="s">
        <v>1</v>
      </c>
      <c r="H4" s="1" t="s">
        <v>2</v>
      </c>
      <c r="I4" s="3" t="s">
        <v>12</v>
      </c>
      <c r="J4" t="s">
        <v>1</v>
      </c>
      <c r="K4" t="s">
        <v>2</v>
      </c>
      <c r="L4" t="s">
        <v>1</v>
      </c>
      <c r="M4" t="s">
        <v>2</v>
      </c>
      <c r="N4" t="s">
        <v>1</v>
      </c>
      <c r="O4" t="s">
        <v>2</v>
      </c>
      <c r="P4" s="3" t="s">
        <v>12</v>
      </c>
      <c r="Q4" s="1" t="s">
        <v>1</v>
      </c>
      <c r="R4" s="1" t="s">
        <v>2</v>
      </c>
      <c r="S4" s="1" t="s">
        <v>1</v>
      </c>
      <c r="T4" s="1" t="s">
        <v>2</v>
      </c>
      <c r="U4" s="1" t="s">
        <v>1</v>
      </c>
      <c r="V4" s="1" t="s">
        <v>2</v>
      </c>
      <c r="W4" s="3" t="s">
        <v>12</v>
      </c>
      <c r="X4" t="s">
        <v>1</v>
      </c>
      <c r="Y4" t="s">
        <v>2</v>
      </c>
      <c r="Z4" t="s">
        <v>1</v>
      </c>
      <c r="AA4" t="s">
        <v>2</v>
      </c>
      <c r="AB4" t="s">
        <v>1</v>
      </c>
      <c r="AC4" t="s">
        <v>2</v>
      </c>
      <c r="AD4" s="3" t="s">
        <v>12</v>
      </c>
      <c r="AE4" s="1" t="s">
        <v>1</v>
      </c>
      <c r="AF4" s="1" t="s">
        <v>2</v>
      </c>
      <c r="AG4" s="1" t="s">
        <v>1</v>
      </c>
      <c r="AH4" s="1" t="s">
        <v>2</v>
      </c>
      <c r="AI4" s="1" t="s">
        <v>1</v>
      </c>
      <c r="AJ4" s="1" t="s">
        <v>2</v>
      </c>
      <c r="AK4" s="3" t="s">
        <v>12</v>
      </c>
    </row>
    <row r="5" spans="2:46">
      <c r="B5" t="s">
        <v>3</v>
      </c>
      <c r="C5" s="1">
        <v>115</v>
      </c>
      <c r="D5" s="1">
        <v>141</v>
      </c>
      <c r="E5" s="1">
        <v>130</v>
      </c>
      <c r="F5" s="1">
        <v>125</v>
      </c>
      <c r="G5" s="1">
        <v>121</v>
      </c>
      <c r="H5" s="1">
        <v>132</v>
      </c>
      <c r="I5" s="3">
        <f>SUM(C5:H5)</f>
        <v>764</v>
      </c>
      <c r="J5">
        <v>139</v>
      </c>
      <c r="K5">
        <v>122</v>
      </c>
      <c r="L5">
        <v>121</v>
      </c>
      <c r="M5">
        <v>132</v>
      </c>
      <c r="N5">
        <v>131</v>
      </c>
      <c r="O5">
        <v>126</v>
      </c>
      <c r="P5" s="3">
        <f>SUM(J5:O5)</f>
        <v>771</v>
      </c>
      <c r="Q5" s="1">
        <v>116</v>
      </c>
      <c r="R5" s="1">
        <v>122</v>
      </c>
      <c r="S5" s="1">
        <v>123</v>
      </c>
      <c r="T5" s="1">
        <v>122</v>
      </c>
      <c r="U5" s="1">
        <v>125</v>
      </c>
      <c r="V5" s="1">
        <v>125</v>
      </c>
      <c r="W5" s="3">
        <f>SUM(Q5:V5)</f>
        <v>733</v>
      </c>
      <c r="X5">
        <v>122</v>
      </c>
      <c r="Y5">
        <v>115</v>
      </c>
      <c r="Z5">
        <v>141</v>
      </c>
      <c r="AA5">
        <v>121</v>
      </c>
      <c r="AB5">
        <v>131</v>
      </c>
      <c r="AC5">
        <v>117</v>
      </c>
      <c r="AD5" s="3">
        <f>SUM(X5:AC5)</f>
        <v>747</v>
      </c>
      <c r="AE5" s="1">
        <v>77</v>
      </c>
      <c r="AF5" s="1">
        <v>0</v>
      </c>
      <c r="AG5" s="1">
        <v>82</v>
      </c>
      <c r="AH5" s="1">
        <v>0</v>
      </c>
      <c r="AI5" s="1">
        <v>69</v>
      </c>
      <c r="AJ5" s="1">
        <v>0</v>
      </c>
      <c r="AK5" s="3">
        <f>SUM(AE5:AJ5)</f>
        <v>228</v>
      </c>
    </row>
    <row r="6" spans="2:46">
      <c r="B6" t="s">
        <v>4</v>
      </c>
      <c r="C6" s="1">
        <v>91</v>
      </c>
      <c r="D6" s="1">
        <v>128</v>
      </c>
      <c r="E6" s="1">
        <v>82</v>
      </c>
      <c r="F6" s="1">
        <v>140</v>
      </c>
      <c r="G6" s="1">
        <v>67</v>
      </c>
      <c r="H6" s="1">
        <v>122</v>
      </c>
      <c r="I6" s="3">
        <f>SUM(C6:H6)</f>
        <v>630</v>
      </c>
      <c r="J6">
        <v>70</v>
      </c>
      <c r="K6">
        <v>124</v>
      </c>
      <c r="L6">
        <v>79</v>
      </c>
      <c r="M6">
        <v>98</v>
      </c>
      <c r="N6">
        <v>83</v>
      </c>
      <c r="O6">
        <v>126</v>
      </c>
      <c r="P6" s="3">
        <f>SUM(J6:O6)</f>
        <v>580</v>
      </c>
      <c r="Q6" s="1">
        <v>91</v>
      </c>
      <c r="R6" s="1">
        <v>124</v>
      </c>
      <c r="S6" s="1">
        <v>95</v>
      </c>
      <c r="T6" s="1">
        <v>112</v>
      </c>
      <c r="U6" s="1">
        <v>89</v>
      </c>
      <c r="V6" s="1">
        <v>123</v>
      </c>
      <c r="W6" s="3">
        <f>SUM(Q6:V6)</f>
        <v>634</v>
      </c>
      <c r="X6">
        <v>101</v>
      </c>
      <c r="Y6">
        <v>125</v>
      </c>
      <c r="Z6">
        <v>82</v>
      </c>
      <c r="AA6">
        <v>150</v>
      </c>
      <c r="AB6">
        <v>70</v>
      </c>
      <c r="AC6">
        <v>129</v>
      </c>
      <c r="AD6" s="3">
        <f>SUM(X6:AC6)</f>
        <v>657</v>
      </c>
      <c r="AE6" s="1">
        <v>172</v>
      </c>
      <c r="AF6" s="1">
        <v>0</v>
      </c>
      <c r="AG6" s="1">
        <v>179</v>
      </c>
      <c r="AH6" s="1">
        <v>0</v>
      </c>
      <c r="AI6" s="1">
        <v>210</v>
      </c>
      <c r="AJ6" s="1">
        <v>0</v>
      </c>
      <c r="AK6" s="3">
        <f>SUM(AE6:AJ6)</f>
        <v>561</v>
      </c>
    </row>
    <row r="7" spans="2:46">
      <c r="B7" t="s">
        <v>5</v>
      </c>
      <c r="C7" s="1">
        <f>C5-C6</f>
        <v>24</v>
      </c>
      <c r="D7" s="1">
        <f t="shared" ref="D7:AJ7" si="0">D5-D6</f>
        <v>13</v>
      </c>
      <c r="E7" s="1">
        <f t="shared" si="0"/>
        <v>48</v>
      </c>
      <c r="F7" s="1">
        <f t="shared" si="0"/>
        <v>-15</v>
      </c>
      <c r="G7" s="1">
        <f t="shared" si="0"/>
        <v>54</v>
      </c>
      <c r="H7" s="1">
        <f t="shared" si="0"/>
        <v>10</v>
      </c>
      <c r="I7" s="5">
        <f>SUM(C7:H7)</f>
        <v>134</v>
      </c>
      <c r="J7">
        <f t="shared" si="0"/>
        <v>69</v>
      </c>
      <c r="K7">
        <f t="shared" si="0"/>
        <v>-2</v>
      </c>
      <c r="L7">
        <f t="shared" si="0"/>
        <v>42</v>
      </c>
      <c r="M7">
        <f t="shared" si="0"/>
        <v>34</v>
      </c>
      <c r="N7">
        <f t="shared" si="0"/>
        <v>48</v>
      </c>
      <c r="O7">
        <f t="shared" si="0"/>
        <v>0</v>
      </c>
      <c r="P7" s="5">
        <f>SUM(J7:O7)</f>
        <v>191</v>
      </c>
      <c r="Q7" s="1">
        <f t="shared" si="0"/>
        <v>25</v>
      </c>
      <c r="R7" s="1">
        <f t="shared" si="0"/>
        <v>-2</v>
      </c>
      <c r="S7" s="1">
        <f t="shared" si="0"/>
        <v>28</v>
      </c>
      <c r="T7" s="1">
        <f t="shared" si="0"/>
        <v>10</v>
      </c>
      <c r="U7" s="1">
        <f t="shared" si="0"/>
        <v>36</v>
      </c>
      <c r="V7" s="1">
        <f t="shared" si="0"/>
        <v>2</v>
      </c>
      <c r="W7" s="5">
        <f>SUM(Q7:V7)</f>
        <v>99</v>
      </c>
      <c r="X7">
        <f t="shared" si="0"/>
        <v>21</v>
      </c>
      <c r="Y7">
        <f t="shared" si="0"/>
        <v>-10</v>
      </c>
      <c r="Z7">
        <f t="shared" si="0"/>
        <v>59</v>
      </c>
      <c r="AA7">
        <f t="shared" si="0"/>
        <v>-29</v>
      </c>
      <c r="AB7">
        <f t="shared" si="0"/>
        <v>61</v>
      </c>
      <c r="AC7">
        <f t="shared" si="0"/>
        <v>-12</v>
      </c>
      <c r="AD7" s="5">
        <f>SUM(X7:AC7)</f>
        <v>90</v>
      </c>
      <c r="AE7" s="1">
        <f t="shared" si="0"/>
        <v>-95</v>
      </c>
      <c r="AF7" s="1">
        <f t="shared" si="0"/>
        <v>0</v>
      </c>
      <c r="AG7" s="1">
        <f t="shared" si="0"/>
        <v>-97</v>
      </c>
      <c r="AH7" s="1">
        <f t="shared" si="0"/>
        <v>0</v>
      </c>
      <c r="AI7" s="1">
        <f t="shared" si="0"/>
        <v>-141</v>
      </c>
      <c r="AJ7" s="1">
        <f t="shared" si="0"/>
        <v>0</v>
      </c>
      <c r="AK7" s="5">
        <f>SUM(AE7:AJ7)</f>
        <v>-333</v>
      </c>
    </row>
    <row r="8" spans="2:46" s="2" customFormat="1"/>
    <row r="9" spans="2:46" s="2" customFormat="1"/>
    <row r="10" spans="2:46" s="2" customFormat="1">
      <c r="F10" s="11"/>
      <c r="G10" s="11"/>
      <c r="H10" s="11"/>
      <c r="I10" s="11"/>
      <c r="J10" s="11"/>
      <c r="M10" s="22"/>
      <c r="N10" s="22"/>
      <c r="O10" s="22"/>
      <c r="P10" s="22"/>
      <c r="Q10" s="22"/>
      <c r="R10" s="22"/>
      <c r="S10" s="22"/>
      <c r="T10" s="22"/>
      <c r="U10" s="22"/>
      <c r="Y10" s="11"/>
      <c r="Z10" s="11"/>
      <c r="AA10" s="11"/>
      <c r="AB10" s="11"/>
      <c r="AC10" s="11"/>
      <c r="AD10" s="11"/>
      <c r="AE10" s="11"/>
    </row>
    <row r="11" spans="2:46">
      <c r="C11" s="2"/>
      <c r="D11" s="2"/>
      <c r="E11" s="2"/>
      <c r="F11" s="12"/>
      <c r="G11" s="11"/>
      <c r="H11" s="11"/>
      <c r="I11" s="11"/>
      <c r="J11" s="11"/>
      <c r="K11" s="2"/>
      <c r="M11" s="22"/>
      <c r="N11" s="22"/>
      <c r="O11" s="22"/>
      <c r="P11" s="22"/>
      <c r="Q11" s="22"/>
      <c r="R11" s="22"/>
      <c r="S11" s="22"/>
      <c r="T11" s="22"/>
      <c r="U11" s="22"/>
      <c r="V11" s="2"/>
      <c r="W11" s="2"/>
      <c r="Y11" s="11"/>
      <c r="Z11" s="11"/>
      <c r="AA11" s="12"/>
      <c r="AB11" s="11"/>
      <c r="AC11" s="11"/>
      <c r="AD11" s="11"/>
      <c r="AE11" s="11"/>
      <c r="AF11" s="2"/>
      <c r="AG11" s="2"/>
      <c r="AH11" s="2"/>
      <c r="AI11" s="2"/>
      <c r="AJ11" s="2"/>
      <c r="AK11" s="2"/>
      <c r="AO11" s="19" t="s">
        <v>28</v>
      </c>
    </row>
    <row r="12" spans="2:46">
      <c r="C12" s="2"/>
      <c r="D12" s="11"/>
      <c r="E12" s="12"/>
      <c r="F12" s="2"/>
      <c r="G12" s="2"/>
      <c r="H12" s="2"/>
      <c r="I12" s="2"/>
      <c r="J12" s="2"/>
      <c r="K12" s="2"/>
      <c r="M12" s="22"/>
      <c r="N12" s="22"/>
      <c r="O12" s="22"/>
      <c r="P12" s="22"/>
      <c r="Q12" s="22"/>
      <c r="R12" s="22"/>
      <c r="S12" s="22"/>
      <c r="T12" s="23"/>
      <c r="U12" s="23"/>
      <c r="V12" s="2"/>
      <c r="W12" s="2"/>
      <c r="Y12" s="11"/>
      <c r="Z12" s="12"/>
      <c r="AA12" s="11"/>
      <c r="AB12" s="11"/>
      <c r="AC12" s="11"/>
      <c r="AD12" s="11"/>
      <c r="AE12" s="11"/>
      <c r="AF12" s="2"/>
      <c r="AG12" s="2"/>
      <c r="AH12" s="2"/>
      <c r="AI12" s="2"/>
      <c r="AJ12" s="2"/>
      <c r="AK12" s="2"/>
      <c r="AP12" s="15" t="s">
        <v>16</v>
      </c>
      <c r="AQ12" s="16" t="s">
        <v>17</v>
      </c>
      <c r="AR12" s="16" t="s">
        <v>18</v>
      </c>
      <c r="AS12" s="16" t="s">
        <v>19</v>
      </c>
      <c r="AT12" s="16" t="s">
        <v>20</v>
      </c>
    </row>
    <row r="13" spans="2:46">
      <c r="C13" s="2"/>
      <c r="D13" s="12"/>
      <c r="E13" s="12"/>
      <c r="F13" s="2"/>
      <c r="G13" s="2"/>
      <c r="H13" s="2"/>
      <c r="I13" s="2"/>
      <c r="J13" s="2"/>
      <c r="K13" s="2"/>
      <c r="M13" s="22"/>
      <c r="N13" s="22"/>
      <c r="O13" s="22"/>
      <c r="P13" s="22"/>
      <c r="Q13" s="22"/>
      <c r="R13" s="22"/>
      <c r="S13" s="22"/>
      <c r="T13" s="23"/>
      <c r="U13" s="23"/>
      <c r="V13" s="2"/>
      <c r="W13" s="2"/>
      <c r="X13" s="2"/>
      <c r="Y13" s="12"/>
      <c r="Z13" s="12"/>
      <c r="AA13" s="12"/>
      <c r="AB13" s="12"/>
      <c r="AC13" s="12"/>
      <c r="AD13" s="11"/>
      <c r="AE13" s="11"/>
      <c r="AF13" s="2"/>
      <c r="AG13" s="2"/>
      <c r="AH13" s="2"/>
      <c r="AI13" s="2"/>
      <c r="AJ13" s="2"/>
      <c r="AK13" s="2"/>
      <c r="AO13" s="15" t="s">
        <v>26</v>
      </c>
      <c r="AP13" s="2">
        <v>764</v>
      </c>
      <c r="AQ13" s="2">
        <v>770</v>
      </c>
      <c r="AR13" s="2">
        <v>733</v>
      </c>
      <c r="AS13" s="2">
        <v>747</v>
      </c>
      <c r="AT13" s="2">
        <v>3000</v>
      </c>
    </row>
    <row r="14" spans="2:46">
      <c r="C14" s="2"/>
      <c r="D14" s="11"/>
      <c r="E14" s="12"/>
      <c r="F14" s="2"/>
      <c r="G14" s="2"/>
      <c r="H14" s="2"/>
      <c r="I14" s="2"/>
      <c r="J14" s="2"/>
      <c r="K14" s="2"/>
      <c r="M14" s="22"/>
      <c r="N14" s="22"/>
      <c r="O14" s="22"/>
      <c r="P14" s="22"/>
      <c r="Q14" s="22"/>
      <c r="R14" s="22"/>
      <c r="S14" s="22"/>
      <c r="T14" s="23"/>
      <c r="U14" s="23"/>
      <c r="V14" s="2"/>
      <c r="W14" s="2"/>
      <c r="X14" s="2"/>
      <c r="Y14" s="11"/>
      <c r="Z14" s="12"/>
      <c r="AA14" s="11"/>
      <c r="AB14" s="11"/>
      <c r="AC14" s="11"/>
      <c r="AD14" s="11"/>
      <c r="AE14" s="12"/>
      <c r="AF14" s="2"/>
      <c r="AG14" s="2"/>
      <c r="AH14" s="2"/>
      <c r="AI14" s="2"/>
      <c r="AJ14" s="2"/>
      <c r="AK14" s="2"/>
      <c r="AO14" s="15" t="s">
        <v>25</v>
      </c>
      <c r="AP14">
        <f>AP13/$AT$13</f>
        <v>0.25466666666666665</v>
      </c>
      <c r="AQ14">
        <f t="shared" ref="AQ14:AS14" si="1">AQ13/$AT$13</f>
        <v>0.25666666666666665</v>
      </c>
      <c r="AR14">
        <f t="shared" si="1"/>
        <v>0.24433333333333335</v>
      </c>
      <c r="AS14">
        <f t="shared" si="1"/>
        <v>0.249</v>
      </c>
    </row>
    <row r="15" spans="2:46">
      <c r="C15" s="2"/>
      <c r="D15" s="11"/>
      <c r="E15" s="11"/>
      <c r="F15" s="2"/>
      <c r="G15" s="2"/>
      <c r="H15" s="2"/>
      <c r="I15" s="2"/>
      <c r="J15" s="2"/>
      <c r="K15" s="2"/>
      <c r="M15" s="22"/>
      <c r="N15" s="22"/>
      <c r="O15" s="22"/>
      <c r="P15" s="22"/>
      <c r="Q15" s="22"/>
      <c r="R15" s="22"/>
      <c r="S15" s="22"/>
      <c r="T15" s="22"/>
      <c r="U15" s="22"/>
      <c r="V15" s="2"/>
      <c r="W15" s="2"/>
      <c r="X15" s="2"/>
      <c r="Y15" s="11"/>
      <c r="Z15" s="11"/>
      <c r="AA15" s="11"/>
      <c r="AB15" s="11"/>
      <c r="AC15" s="11"/>
      <c r="AD15" s="11"/>
      <c r="AE15" s="11"/>
      <c r="AF15" s="2"/>
      <c r="AG15" s="2"/>
      <c r="AH15" s="2"/>
      <c r="AI15" s="2"/>
      <c r="AJ15" s="2"/>
      <c r="AK15" s="2"/>
      <c r="AL15" s="2"/>
      <c r="AO15" t="s">
        <v>27</v>
      </c>
      <c r="AP15">
        <f>AP14*LOG(AP14,2)</f>
        <v>-0.50253830647116193</v>
      </c>
      <c r="AQ15">
        <f>AQ14*LOG(AQ14,2)</f>
        <v>-0.50358825178225142</v>
      </c>
      <c r="AR15">
        <f>AR14*LOG(AR14,2)</f>
        <v>-0.49674857739461104</v>
      </c>
      <c r="AS15">
        <f>AS14*LOG(AS14,2)</f>
        <v>-0.49943980579590758</v>
      </c>
    </row>
    <row r="16" spans="2:46">
      <c r="C16" s="2"/>
      <c r="D16" s="2"/>
      <c r="E16" s="2"/>
      <c r="F16" s="37"/>
      <c r="G16" s="37"/>
      <c r="H16" s="37"/>
      <c r="I16" s="37"/>
      <c r="J16" s="37"/>
      <c r="K16" s="2"/>
      <c r="M16" s="22"/>
      <c r="N16" s="22"/>
      <c r="O16" s="22"/>
      <c r="P16" s="22"/>
      <c r="Q16" s="22"/>
      <c r="R16" s="22"/>
      <c r="S16" s="22"/>
      <c r="T16" s="22"/>
      <c r="U16" s="22"/>
      <c r="V16" s="2"/>
      <c r="W16" s="2"/>
      <c r="X16" s="2"/>
      <c r="Y16" s="11"/>
      <c r="Z16" s="11"/>
      <c r="AA16" s="37"/>
      <c r="AB16" s="37"/>
      <c r="AC16" s="37"/>
      <c r="AD16" s="37"/>
      <c r="AE16" s="37"/>
      <c r="AF16" s="2"/>
      <c r="AG16" s="2"/>
      <c r="AH16" s="2"/>
      <c r="AI16" s="2"/>
      <c r="AJ16" s="2"/>
      <c r="AK16" s="2"/>
      <c r="AL16" s="2"/>
      <c r="AO16" s="39" t="s">
        <v>24</v>
      </c>
      <c r="AP16" s="39"/>
      <c r="AQ16" s="39"/>
      <c r="AR16" s="39"/>
      <c r="AS16" s="17"/>
      <c r="AT16" s="18">
        <f>-SUM(AP15:AS15)</f>
        <v>2.0023149414439319</v>
      </c>
    </row>
    <row r="17" spans="2:47">
      <c r="C17" s="2"/>
      <c r="D17" s="2"/>
      <c r="E17" s="2"/>
      <c r="F17" s="2"/>
      <c r="G17" s="2"/>
      <c r="H17" s="2"/>
      <c r="I17" s="2"/>
      <c r="J17" s="2"/>
      <c r="K17" s="2"/>
      <c r="M17" s="22"/>
      <c r="N17" s="22"/>
      <c r="O17" s="22"/>
      <c r="P17" s="22"/>
      <c r="Q17" s="22"/>
      <c r="R17" s="22"/>
      <c r="S17" s="22"/>
      <c r="T17" s="22"/>
      <c r="U17" s="2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:47" ht="18" customHeight="1">
      <c r="B18" s="8" t="s">
        <v>10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2"/>
      <c r="N18" s="22"/>
      <c r="O18" s="22"/>
      <c r="P18" s="38" t="e">
        <f>_xlfn.CHISQ.TEST(P12:S14,P15:S17)</f>
        <v>#DIV/0!</v>
      </c>
      <c r="Q18" s="38"/>
      <c r="R18" s="38"/>
      <c r="S18" s="38"/>
      <c r="T18" s="38"/>
      <c r="U18" s="38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O18" s="19" t="s">
        <v>29</v>
      </c>
    </row>
    <row r="19" spans="2:47">
      <c r="C19" s="1" t="s">
        <v>0</v>
      </c>
      <c r="F19" s="2"/>
      <c r="G19" t="s">
        <v>6</v>
      </c>
      <c r="H19" s="2"/>
      <c r="I19" s="2"/>
      <c r="J19" s="2"/>
      <c r="K19" s="1" t="s">
        <v>7</v>
      </c>
      <c r="L19" s="1"/>
      <c r="M19" s="1"/>
      <c r="N19" s="2"/>
      <c r="O19" t="s">
        <v>8</v>
      </c>
      <c r="P19" s="2"/>
      <c r="Q19" s="2"/>
      <c r="R19" s="2"/>
      <c r="S19" s="1" t="s">
        <v>9</v>
      </c>
      <c r="V19" s="2"/>
      <c r="W19" s="2"/>
      <c r="X19" s="2"/>
      <c r="Y19" s="11"/>
      <c r="Z19" s="11"/>
      <c r="AA19" s="11" t="s">
        <v>34</v>
      </c>
      <c r="AB19" s="11" t="s">
        <v>35</v>
      </c>
      <c r="AC19" s="11" t="s">
        <v>36</v>
      </c>
      <c r="AD19" s="11" t="s">
        <v>37</v>
      </c>
      <c r="AE19" s="11" t="s">
        <v>49</v>
      </c>
      <c r="AF19" s="11"/>
      <c r="AG19" s="11"/>
      <c r="AH19" s="2"/>
      <c r="AI19" s="2"/>
      <c r="AJ19" s="2"/>
      <c r="AK19" s="2"/>
      <c r="AL19" s="2"/>
      <c r="AP19" s="15" t="s">
        <v>16</v>
      </c>
      <c r="AQ19" s="16" t="s">
        <v>17</v>
      </c>
      <c r="AR19" s="16" t="s">
        <v>18</v>
      </c>
      <c r="AS19" s="16" t="s">
        <v>19</v>
      </c>
      <c r="AT19" s="16" t="s">
        <v>20</v>
      </c>
    </row>
    <row r="20" spans="2:47">
      <c r="C20" s="1">
        <v>5</v>
      </c>
      <c r="D20" s="1">
        <v>10</v>
      </c>
      <c r="E20" s="1">
        <v>20</v>
      </c>
      <c r="F20" s="2"/>
      <c r="G20">
        <v>5</v>
      </c>
      <c r="H20">
        <v>10</v>
      </c>
      <c r="I20">
        <v>20</v>
      </c>
      <c r="J20" s="2"/>
      <c r="K20" s="1">
        <v>5</v>
      </c>
      <c r="L20" s="1">
        <v>10</v>
      </c>
      <c r="M20" s="1">
        <v>20</v>
      </c>
      <c r="N20" s="2"/>
      <c r="O20">
        <v>5</v>
      </c>
      <c r="P20">
        <v>10</v>
      </c>
      <c r="Q20">
        <v>20</v>
      </c>
      <c r="R20" s="2"/>
      <c r="S20" s="1">
        <v>5</v>
      </c>
      <c r="T20" s="1">
        <v>10</v>
      </c>
      <c r="U20" s="1">
        <v>20</v>
      </c>
      <c r="V20" s="2"/>
      <c r="W20" s="2"/>
      <c r="X20" s="2"/>
      <c r="Y20" s="11"/>
      <c r="Z20" s="11" t="s">
        <v>3</v>
      </c>
      <c r="AA20" s="11">
        <v>366</v>
      </c>
      <c r="AB20" s="11">
        <v>391</v>
      </c>
      <c r="AC20" s="11">
        <v>364</v>
      </c>
      <c r="AD20" s="11">
        <v>394</v>
      </c>
      <c r="AE20" s="11">
        <v>228</v>
      </c>
      <c r="AF20" s="11"/>
      <c r="AG20" s="11"/>
      <c r="AH20" s="2"/>
      <c r="AI20" s="2"/>
      <c r="AJ20" s="2"/>
      <c r="AK20" s="2"/>
      <c r="AL20" s="2"/>
      <c r="AO20" s="15" t="s">
        <v>26</v>
      </c>
      <c r="AP20" s="2">
        <v>630</v>
      </c>
      <c r="AQ20" s="2">
        <v>580</v>
      </c>
      <c r="AR20" s="2">
        <v>634</v>
      </c>
      <c r="AS20" s="2">
        <v>657</v>
      </c>
      <c r="AT20" s="2">
        <v>3000</v>
      </c>
    </row>
    <row r="21" spans="2:47">
      <c r="C21" s="1" t="s">
        <v>1</v>
      </c>
      <c r="D21" s="1" t="s">
        <v>1</v>
      </c>
      <c r="E21" s="1" t="s">
        <v>1</v>
      </c>
      <c r="F21" s="2"/>
      <c r="G21" t="s">
        <v>1</v>
      </c>
      <c r="H21" t="s">
        <v>1</v>
      </c>
      <c r="I21" t="s">
        <v>1</v>
      </c>
      <c r="J21" s="2"/>
      <c r="K21" s="1" t="s">
        <v>1</v>
      </c>
      <c r="L21" s="1" t="s">
        <v>1</v>
      </c>
      <c r="M21" s="1" t="s">
        <v>1</v>
      </c>
      <c r="N21" s="2"/>
      <c r="O21" t="s">
        <v>1</v>
      </c>
      <c r="P21" t="s">
        <v>1</v>
      </c>
      <c r="Q21" t="s">
        <v>1</v>
      </c>
      <c r="R21" s="2"/>
      <c r="S21" s="1" t="s">
        <v>1</v>
      </c>
      <c r="T21" s="1" t="s">
        <v>1</v>
      </c>
      <c r="U21" s="1" t="s">
        <v>1</v>
      </c>
      <c r="V21" s="2"/>
      <c r="W21" s="2"/>
      <c r="X21" s="2"/>
      <c r="Y21" s="11"/>
      <c r="Z21" s="11"/>
      <c r="AA21" s="11"/>
      <c r="AB21" s="11"/>
      <c r="AC21" s="11"/>
      <c r="AD21" s="11"/>
      <c r="AE21" s="11"/>
      <c r="AF21" s="11"/>
      <c r="AG21" s="11"/>
      <c r="AH21" s="2"/>
      <c r="AI21" s="2"/>
      <c r="AJ21" s="2"/>
      <c r="AK21" s="2"/>
      <c r="AL21" s="2"/>
      <c r="AO21" s="15" t="s">
        <v>25</v>
      </c>
      <c r="AP21">
        <f>AP20/$AT$13</f>
        <v>0.21</v>
      </c>
      <c r="AQ21">
        <f t="shared" ref="AQ21" si="2">AQ20/$AT$13</f>
        <v>0.19333333333333333</v>
      </c>
      <c r="AR21">
        <f t="shared" ref="AR21" si="3">AR20/$AT$13</f>
        <v>0.21133333333333335</v>
      </c>
      <c r="AS21">
        <f t="shared" ref="AS21" si="4">AS20/$AT$13</f>
        <v>0.219</v>
      </c>
    </row>
    <row r="22" spans="2:47">
      <c r="B22" t="s">
        <v>3</v>
      </c>
      <c r="C22" s="1">
        <v>115</v>
      </c>
      <c r="D22" s="1">
        <v>130</v>
      </c>
      <c r="E22" s="1">
        <v>121</v>
      </c>
      <c r="F22" s="6">
        <f>SUM(C22:E22)</f>
        <v>366</v>
      </c>
      <c r="G22">
        <v>139</v>
      </c>
      <c r="H22">
        <v>121</v>
      </c>
      <c r="I22">
        <v>131</v>
      </c>
      <c r="J22" s="6">
        <f>SUM(G22:I22)</f>
        <v>391</v>
      </c>
      <c r="K22" s="1">
        <v>116</v>
      </c>
      <c r="L22" s="1">
        <v>123</v>
      </c>
      <c r="M22" s="1">
        <v>125</v>
      </c>
      <c r="N22" s="6">
        <f>SUM(K22:M22)</f>
        <v>364</v>
      </c>
      <c r="O22">
        <v>122</v>
      </c>
      <c r="P22">
        <v>141</v>
      </c>
      <c r="Q22">
        <v>131</v>
      </c>
      <c r="R22" s="6">
        <f>SUM(O22:Q22)</f>
        <v>394</v>
      </c>
      <c r="S22" s="1">
        <v>77</v>
      </c>
      <c r="T22" s="1">
        <v>82</v>
      </c>
      <c r="U22" s="1">
        <v>69</v>
      </c>
      <c r="V22" s="6">
        <f>SUM(S22:U22)</f>
        <v>228</v>
      </c>
      <c r="W22" s="2"/>
      <c r="X22" s="2"/>
      <c r="Y22" s="11"/>
      <c r="Z22" s="11"/>
      <c r="AA22" s="11"/>
      <c r="AB22" s="11"/>
      <c r="AC22" s="11"/>
      <c r="AD22" s="11"/>
      <c r="AE22" s="11"/>
      <c r="AF22" s="11"/>
      <c r="AG22" s="11"/>
      <c r="AH22" s="2"/>
      <c r="AI22" s="2"/>
      <c r="AJ22" s="2"/>
      <c r="AK22" s="2"/>
      <c r="AL22" s="2"/>
      <c r="AO22" t="s">
        <v>27</v>
      </c>
      <c r="AP22">
        <f>AP21*LOG(AP21,2)</f>
        <v>-0.47282314106915252</v>
      </c>
      <c r="AQ22">
        <f>AQ21*LOG(AQ21,2)</f>
        <v>-0.45836195443787309</v>
      </c>
      <c r="AR22">
        <f>AR21*LOG(AR21,2)</f>
        <v>-0.47389550560819738</v>
      </c>
      <c r="AS22">
        <f>AS21*LOG(AS21,2)</f>
        <v>-0.47982839228834012</v>
      </c>
    </row>
    <row r="23" spans="2:47">
      <c r="B23" t="s">
        <v>4</v>
      </c>
      <c r="C23" s="1">
        <v>91</v>
      </c>
      <c r="D23" s="1">
        <v>82</v>
      </c>
      <c r="E23" s="1">
        <v>67</v>
      </c>
      <c r="F23" s="6">
        <f t="shared" ref="F23:F24" si="5">SUM(C23:E23)</f>
        <v>240</v>
      </c>
      <c r="G23">
        <v>70</v>
      </c>
      <c r="H23">
        <v>79</v>
      </c>
      <c r="I23">
        <v>83</v>
      </c>
      <c r="J23" s="6">
        <f t="shared" ref="J23:J24" si="6">SUM(G23:I23)</f>
        <v>232</v>
      </c>
      <c r="K23" s="1">
        <v>91</v>
      </c>
      <c r="L23" s="1">
        <v>95</v>
      </c>
      <c r="M23" s="1">
        <v>89</v>
      </c>
      <c r="N23" s="6">
        <f t="shared" ref="N23:N24" si="7">SUM(K23:M23)</f>
        <v>275</v>
      </c>
      <c r="O23">
        <v>101</v>
      </c>
      <c r="P23">
        <v>82</v>
      </c>
      <c r="Q23">
        <v>70</v>
      </c>
      <c r="R23" s="6">
        <f t="shared" ref="R23:R24" si="8">SUM(O23:Q23)</f>
        <v>253</v>
      </c>
      <c r="S23" s="1">
        <v>172</v>
      </c>
      <c r="T23" s="1">
        <v>179</v>
      </c>
      <c r="U23" s="1">
        <v>210</v>
      </c>
      <c r="V23" s="6">
        <f t="shared" ref="V23:V24" si="9">SUM(S23:U23)</f>
        <v>561</v>
      </c>
      <c r="W23" s="2"/>
      <c r="X23" s="2"/>
      <c r="Y23" s="11"/>
      <c r="Z23" s="11"/>
      <c r="AA23" s="11"/>
      <c r="AB23" s="11"/>
      <c r="AC23" s="11"/>
      <c r="AD23" s="11"/>
      <c r="AE23" s="11"/>
      <c r="AF23" s="11"/>
      <c r="AG23" s="11"/>
      <c r="AH23" s="2"/>
      <c r="AI23" s="2"/>
      <c r="AJ23" s="2"/>
      <c r="AK23" s="2"/>
      <c r="AL23" s="2"/>
      <c r="AO23" s="39" t="s">
        <v>30</v>
      </c>
      <c r="AP23" s="39"/>
      <c r="AQ23" s="39"/>
      <c r="AR23" s="39"/>
      <c r="AS23" s="17"/>
      <c r="AT23" s="18">
        <f>-SUM(AP22:AS22)</f>
        <v>1.884908993403563</v>
      </c>
    </row>
    <row r="24" spans="2:47">
      <c r="B24" t="s">
        <v>5</v>
      </c>
      <c r="C24" s="1">
        <f>C22-C23</f>
        <v>24</v>
      </c>
      <c r="D24" s="1">
        <f t="shared" ref="D24:E24" si="10">D22-D23</f>
        <v>48</v>
      </c>
      <c r="E24" s="10">
        <f t="shared" si="10"/>
        <v>54</v>
      </c>
      <c r="F24" s="5">
        <f t="shared" si="5"/>
        <v>126</v>
      </c>
      <c r="G24" s="7">
        <f>G22-G23</f>
        <v>69</v>
      </c>
      <c r="H24">
        <f>H22-H23</f>
        <v>42</v>
      </c>
      <c r="I24">
        <f>I22-I23</f>
        <v>48</v>
      </c>
      <c r="J24" s="5">
        <f t="shared" si="6"/>
        <v>159</v>
      </c>
      <c r="K24" s="1">
        <f>K22-K23</f>
        <v>25</v>
      </c>
      <c r="L24" s="1">
        <f>L22-L23</f>
        <v>28</v>
      </c>
      <c r="M24" s="1">
        <f>M22-M23</f>
        <v>36</v>
      </c>
      <c r="N24" s="5">
        <f t="shared" si="7"/>
        <v>89</v>
      </c>
      <c r="O24">
        <f>O22-O23</f>
        <v>21</v>
      </c>
      <c r="P24" s="7">
        <f>P22-P23</f>
        <v>59</v>
      </c>
      <c r="Q24">
        <f>Q22-Q23</f>
        <v>61</v>
      </c>
      <c r="R24" s="5">
        <f t="shared" si="8"/>
        <v>141</v>
      </c>
      <c r="S24" s="1">
        <f>S22-S23</f>
        <v>-95</v>
      </c>
      <c r="T24" s="1">
        <f>T22-T23</f>
        <v>-97</v>
      </c>
      <c r="U24" s="1">
        <f>U22-U23</f>
        <v>-141</v>
      </c>
      <c r="V24" s="5">
        <f t="shared" si="9"/>
        <v>-333</v>
      </c>
      <c r="W24" s="2"/>
      <c r="X24" s="2"/>
      <c r="Y24" s="11"/>
      <c r="Z24" s="11"/>
      <c r="AA24" s="11"/>
      <c r="AB24" s="11"/>
      <c r="AC24" s="11"/>
      <c r="AD24" s="11"/>
      <c r="AE24" s="11"/>
      <c r="AF24" s="11"/>
      <c r="AG24" s="11"/>
      <c r="AH24" s="2"/>
      <c r="AI24" s="2"/>
      <c r="AJ24" s="2"/>
      <c r="AK24" s="2"/>
      <c r="AL24" s="2"/>
    </row>
    <row r="25" spans="2:4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"/>
      <c r="Z25" s="11"/>
      <c r="AA25" s="37"/>
      <c r="AB25" s="37"/>
      <c r="AC25" s="37"/>
      <c r="AD25" s="37"/>
      <c r="AE25" s="37"/>
      <c r="AF25" s="11"/>
      <c r="AG25" s="11"/>
      <c r="AH25" s="2"/>
      <c r="AI25" s="2"/>
      <c r="AJ25" s="2"/>
      <c r="AK25" s="2"/>
      <c r="AL25" s="2"/>
    </row>
    <row r="26" spans="2:4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"/>
      <c r="Z26" s="11"/>
      <c r="AA26" s="2"/>
      <c r="AB26" s="2"/>
      <c r="AC26" s="2"/>
      <c r="AD26" s="2"/>
      <c r="AE26" s="2"/>
      <c r="AF26" s="11"/>
      <c r="AG26" s="11"/>
      <c r="AH26" s="2"/>
      <c r="AI26" s="2"/>
      <c r="AJ26" s="2"/>
      <c r="AK26" s="2"/>
      <c r="AL26" s="2"/>
      <c r="AO26" s="19" t="s">
        <v>32</v>
      </c>
    </row>
    <row r="27" spans="2:47" ht="23">
      <c r="B27" s="8" t="s">
        <v>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P27" s="15" t="s">
        <v>16</v>
      </c>
      <c r="AQ27" s="16" t="s">
        <v>17</v>
      </c>
      <c r="AR27" s="16" t="s">
        <v>18</v>
      </c>
      <c r="AS27" s="16" t="s">
        <v>19</v>
      </c>
      <c r="AT27" s="16" t="s">
        <v>20</v>
      </c>
    </row>
    <row r="28" spans="2:47">
      <c r="C28" s="1" t="s">
        <v>0</v>
      </c>
      <c r="F28" s="2"/>
      <c r="G28" t="s">
        <v>6</v>
      </c>
      <c r="H28" s="2"/>
      <c r="I28" s="2"/>
      <c r="J28" s="2"/>
      <c r="K28" s="1" t="s">
        <v>7</v>
      </c>
      <c r="L28" s="1"/>
      <c r="M28" s="1"/>
      <c r="N28" s="2"/>
      <c r="O28" t="s">
        <v>8</v>
      </c>
      <c r="P28" s="2"/>
      <c r="Q28" s="2"/>
      <c r="R28" s="2"/>
      <c r="S28" s="2"/>
      <c r="T28" s="2"/>
      <c r="U28" s="11"/>
      <c r="V28" s="11"/>
      <c r="W28" s="11"/>
      <c r="X28" s="11"/>
      <c r="Y28" s="11"/>
      <c r="Z28" s="11"/>
      <c r="AA28" s="11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O28" s="15" t="s">
        <v>26</v>
      </c>
      <c r="AP28" s="2">
        <v>366</v>
      </c>
      <c r="AQ28" s="2">
        <v>391</v>
      </c>
      <c r="AR28" s="2">
        <v>364</v>
      </c>
      <c r="AS28" s="2">
        <v>394</v>
      </c>
      <c r="AT28" s="2">
        <v>228</v>
      </c>
      <c r="AU28">
        <v>1500</v>
      </c>
    </row>
    <row r="29" spans="2:47">
      <c r="C29" s="1">
        <v>5</v>
      </c>
      <c r="D29" s="1">
        <v>10</v>
      </c>
      <c r="E29" s="1">
        <v>20</v>
      </c>
      <c r="F29" s="2"/>
      <c r="G29">
        <v>5</v>
      </c>
      <c r="H29">
        <v>10</v>
      </c>
      <c r="I29">
        <v>20</v>
      </c>
      <c r="J29" s="2"/>
      <c r="K29" s="1">
        <v>5</v>
      </c>
      <c r="L29" s="1">
        <v>10</v>
      </c>
      <c r="M29" s="1">
        <v>20</v>
      </c>
      <c r="N29" s="2"/>
      <c r="O29">
        <v>5</v>
      </c>
      <c r="P29">
        <v>10</v>
      </c>
      <c r="Q29">
        <v>20</v>
      </c>
      <c r="R29" s="2"/>
      <c r="S29" s="2"/>
      <c r="T29" s="2"/>
      <c r="U29" s="25"/>
      <c r="V29" s="25"/>
      <c r="W29" s="25"/>
      <c r="X29" s="25"/>
      <c r="Y29" s="25"/>
      <c r="Z29" s="25"/>
      <c r="AA29" s="25"/>
      <c r="AB29" s="25"/>
      <c r="AC29" s="25"/>
      <c r="AD29" s="2"/>
      <c r="AE29" s="2"/>
      <c r="AF29" s="2"/>
      <c r="AG29" s="2"/>
      <c r="AH29" s="2"/>
      <c r="AI29" s="2"/>
      <c r="AJ29" s="2"/>
      <c r="AK29" s="2"/>
      <c r="AO29" s="15" t="s">
        <v>25</v>
      </c>
      <c r="AP29">
        <f>AP28/$AU$28</f>
        <v>0.24399999999999999</v>
      </c>
      <c r="AQ29">
        <f>AQ28/$AU$28</f>
        <v>0.26066666666666666</v>
      </c>
      <c r="AR29">
        <f>AR28/$AU$28</f>
        <v>0.24266666666666667</v>
      </c>
      <c r="AS29">
        <f>AS28/$AU$28</f>
        <v>0.26266666666666666</v>
      </c>
      <c r="AT29">
        <f>AT28/$AU$28</f>
        <v>0.152</v>
      </c>
    </row>
    <row r="30" spans="2:47">
      <c r="C30" s="1" t="s">
        <v>2</v>
      </c>
      <c r="D30" s="1" t="s">
        <v>2</v>
      </c>
      <c r="E30" s="1" t="s">
        <v>2</v>
      </c>
      <c r="F30" s="2"/>
      <c r="G30" t="s">
        <v>2</v>
      </c>
      <c r="H30" t="s">
        <v>2</v>
      </c>
      <c r="I30" t="s">
        <v>2</v>
      </c>
      <c r="J30" s="2"/>
      <c r="K30" s="1" t="s">
        <v>2</v>
      </c>
      <c r="L30" s="1" t="s">
        <v>2</v>
      </c>
      <c r="M30" s="1" t="s">
        <v>2</v>
      </c>
      <c r="N30" s="2"/>
      <c r="O30" t="s">
        <v>2</v>
      </c>
      <c r="P30" t="s">
        <v>2</v>
      </c>
      <c r="Q30" t="s">
        <v>2</v>
      </c>
      <c r="R30" s="2"/>
      <c r="S30" s="2"/>
      <c r="T30" s="2"/>
      <c r="U30" s="25"/>
      <c r="V30" s="25"/>
      <c r="W30" s="25"/>
      <c r="X30" s="25"/>
      <c r="Y30" s="25"/>
      <c r="Z30" s="25"/>
      <c r="AA30" s="25"/>
      <c r="AB30" s="25"/>
      <c r="AC30" s="25"/>
      <c r="AD30" s="2"/>
      <c r="AE30" s="2"/>
      <c r="AF30" s="2"/>
      <c r="AG30" s="2"/>
      <c r="AH30" s="2"/>
      <c r="AI30" s="2"/>
      <c r="AJ30" s="2"/>
      <c r="AK30" s="2"/>
      <c r="AO30" t="s">
        <v>27</v>
      </c>
      <c r="AP30">
        <f>AP29*LOG(AP29,2)</f>
        <v>-0.496551455092205</v>
      </c>
      <c r="AQ30">
        <f>AQ29*LOG(AQ29,2)</f>
        <v>-0.50562086489178226</v>
      </c>
      <c r="AR30">
        <f>AR29*LOG(AR29,2)</f>
        <v>-0.49575638723144999</v>
      </c>
      <c r="AS30">
        <f>AS29*LOG(AS29,2)</f>
        <v>-0.5066038777167905</v>
      </c>
      <c r="AT30">
        <f>AT29*LOG(AT29,2)</f>
        <v>-0.41311422922521218</v>
      </c>
    </row>
    <row r="31" spans="2:47">
      <c r="B31" t="s">
        <v>3</v>
      </c>
      <c r="C31" s="1">
        <v>141</v>
      </c>
      <c r="D31" s="1">
        <v>125</v>
      </c>
      <c r="E31" s="1">
        <v>132</v>
      </c>
      <c r="F31" s="2">
        <f>SUM(C31:E31)</f>
        <v>398</v>
      </c>
      <c r="G31">
        <v>122</v>
      </c>
      <c r="H31">
        <v>132</v>
      </c>
      <c r="I31">
        <v>126</v>
      </c>
      <c r="J31" s="2">
        <f>SUM(G31:I31)</f>
        <v>380</v>
      </c>
      <c r="K31" s="1">
        <v>122</v>
      </c>
      <c r="L31" s="1">
        <v>122</v>
      </c>
      <c r="M31" s="1">
        <v>125</v>
      </c>
      <c r="N31" s="2">
        <f>SUM(K31:M31)</f>
        <v>369</v>
      </c>
      <c r="O31">
        <v>115</v>
      </c>
      <c r="P31">
        <v>121</v>
      </c>
      <c r="Q31">
        <v>117</v>
      </c>
      <c r="R31" s="2">
        <f>SUM(O31:Q31)</f>
        <v>353</v>
      </c>
      <c r="S31" s="2"/>
      <c r="T31" s="2"/>
      <c r="U31" s="25"/>
      <c r="V31" s="25"/>
      <c r="W31" s="25"/>
      <c r="X31" s="25"/>
      <c r="Y31" s="25"/>
      <c r="Z31" s="25"/>
      <c r="AA31" s="25"/>
      <c r="AB31" s="25"/>
      <c r="AC31" s="25"/>
      <c r="AD31" s="2"/>
      <c r="AE31" s="2"/>
      <c r="AF31" s="2"/>
      <c r="AG31" s="2"/>
      <c r="AH31" s="2"/>
      <c r="AI31" s="2"/>
      <c r="AJ31" s="2"/>
      <c r="AK31" s="2"/>
      <c r="AO31" s="39" t="s">
        <v>24</v>
      </c>
      <c r="AP31" s="39"/>
      <c r="AQ31" s="39"/>
      <c r="AR31" s="39"/>
      <c r="AS31" s="17"/>
      <c r="AT31" s="18">
        <f>-SUM(AP30:AT30)</f>
        <v>2.4176468141574401</v>
      </c>
    </row>
    <row r="32" spans="2:47">
      <c r="B32" t="s">
        <v>4</v>
      </c>
      <c r="C32" s="1">
        <v>128</v>
      </c>
      <c r="D32" s="1">
        <v>140</v>
      </c>
      <c r="E32" s="1">
        <v>122</v>
      </c>
      <c r="F32" s="2">
        <f t="shared" ref="F32:F33" si="11">SUM(C32:E32)</f>
        <v>390</v>
      </c>
      <c r="G32">
        <v>124</v>
      </c>
      <c r="H32">
        <v>98</v>
      </c>
      <c r="I32">
        <v>126</v>
      </c>
      <c r="J32" s="2">
        <f t="shared" ref="J32:J33" si="12">SUM(G32:I32)</f>
        <v>348</v>
      </c>
      <c r="K32" s="1">
        <v>124</v>
      </c>
      <c r="L32" s="1">
        <v>112</v>
      </c>
      <c r="M32" s="1">
        <v>123</v>
      </c>
      <c r="N32" s="2">
        <f t="shared" ref="N32:N33" si="13">SUM(K32:M32)</f>
        <v>359</v>
      </c>
      <c r="O32">
        <v>125</v>
      </c>
      <c r="P32">
        <v>150</v>
      </c>
      <c r="Q32">
        <v>129</v>
      </c>
      <c r="R32" s="2">
        <f t="shared" ref="R32:R33" si="14">SUM(O32:Q32)</f>
        <v>404</v>
      </c>
      <c r="S32" s="2"/>
      <c r="T32" s="2"/>
      <c r="U32" s="25"/>
      <c r="V32" s="25"/>
      <c r="W32" s="25"/>
      <c r="X32" s="25"/>
      <c r="Y32" s="25"/>
      <c r="Z32" s="25"/>
      <c r="AA32" s="25"/>
      <c r="AB32" s="25"/>
      <c r="AC32" s="25"/>
      <c r="AD32" s="2"/>
      <c r="AE32" s="2"/>
      <c r="AF32" s="2"/>
      <c r="AG32" s="2"/>
      <c r="AH32" s="2"/>
      <c r="AI32" s="2"/>
      <c r="AJ32" s="2"/>
      <c r="AK32" s="2"/>
    </row>
    <row r="33" spans="2:47">
      <c r="B33" t="s">
        <v>5</v>
      </c>
      <c r="C33" s="1">
        <f t="shared" ref="C33:E33" si="15">C31-C32</f>
        <v>13</v>
      </c>
      <c r="D33" s="1">
        <f t="shared" si="15"/>
        <v>-15</v>
      </c>
      <c r="E33" s="1">
        <f t="shared" si="15"/>
        <v>10</v>
      </c>
      <c r="F33" s="5">
        <f t="shared" si="11"/>
        <v>8</v>
      </c>
      <c r="G33">
        <f t="shared" ref="G33:I33" si="16">G31-G32</f>
        <v>-2</v>
      </c>
      <c r="H33">
        <f t="shared" si="16"/>
        <v>34</v>
      </c>
      <c r="I33">
        <f t="shared" si="16"/>
        <v>0</v>
      </c>
      <c r="J33" s="5">
        <f t="shared" si="12"/>
        <v>32</v>
      </c>
      <c r="K33" s="1">
        <f t="shared" ref="K33:M33" si="17">K31-K32</f>
        <v>-2</v>
      </c>
      <c r="L33" s="1">
        <f t="shared" si="17"/>
        <v>10</v>
      </c>
      <c r="M33" s="1">
        <f t="shared" si="17"/>
        <v>2</v>
      </c>
      <c r="N33" s="5">
        <f t="shared" si="13"/>
        <v>10</v>
      </c>
      <c r="O33">
        <f t="shared" ref="O33:Q33" si="18">O31-O32</f>
        <v>-10</v>
      </c>
      <c r="P33">
        <f t="shared" si="18"/>
        <v>-29</v>
      </c>
      <c r="Q33">
        <f t="shared" si="18"/>
        <v>-12</v>
      </c>
      <c r="R33" s="5">
        <f t="shared" si="14"/>
        <v>-51</v>
      </c>
      <c r="S33" s="2"/>
      <c r="T33" s="2"/>
      <c r="U33" s="25"/>
      <c r="V33" s="25"/>
      <c r="W33" s="25"/>
      <c r="X33" s="25"/>
      <c r="Y33" s="25"/>
      <c r="Z33" s="25"/>
      <c r="AA33" s="25"/>
      <c r="AB33" s="25"/>
      <c r="AC33" s="25"/>
      <c r="AD33" s="2"/>
      <c r="AE33" s="2"/>
      <c r="AF33" s="2"/>
      <c r="AG33" s="2"/>
      <c r="AH33" s="2"/>
      <c r="AI33" s="2"/>
      <c r="AJ33" s="2"/>
      <c r="AK33" s="2"/>
      <c r="AO33" s="19" t="s">
        <v>31</v>
      </c>
    </row>
    <row r="34" spans="2:47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5"/>
      <c r="V34" s="25"/>
      <c r="W34" s="25"/>
      <c r="X34" s="25"/>
      <c r="Y34" s="25"/>
      <c r="Z34" s="25"/>
      <c r="AA34" s="25"/>
      <c r="AB34" s="25"/>
      <c r="AC34" s="25"/>
      <c r="AD34" s="2"/>
      <c r="AE34" s="2"/>
      <c r="AF34" s="2"/>
      <c r="AG34" s="2"/>
      <c r="AH34" s="2"/>
      <c r="AI34" s="2"/>
      <c r="AJ34" s="2"/>
      <c r="AK34" s="2"/>
      <c r="AP34" s="15" t="s">
        <v>16</v>
      </c>
      <c r="AQ34" s="16" t="s">
        <v>17</v>
      </c>
      <c r="AR34" s="16" t="s">
        <v>18</v>
      </c>
      <c r="AS34" s="16" t="s">
        <v>19</v>
      </c>
      <c r="AT34" s="16" t="s">
        <v>20</v>
      </c>
    </row>
    <row r="35" spans="2:47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1"/>
      <c r="V35" s="11"/>
      <c r="W35" s="20"/>
      <c r="X35" s="20"/>
      <c r="Y35" s="20"/>
      <c r="Z35" s="20"/>
      <c r="AA35" s="20"/>
      <c r="AB35" s="2"/>
      <c r="AC35" s="2"/>
      <c r="AD35" s="2"/>
      <c r="AE35" s="2"/>
      <c r="AF35" s="2"/>
      <c r="AG35" s="2"/>
      <c r="AH35" s="2"/>
      <c r="AI35" s="2"/>
      <c r="AJ35" s="2"/>
      <c r="AK35" s="2"/>
      <c r="AO35" s="15" t="s">
        <v>26</v>
      </c>
      <c r="AP35" s="2">
        <v>240</v>
      </c>
      <c r="AQ35" s="2">
        <v>232</v>
      </c>
      <c r="AR35" s="2">
        <v>275</v>
      </c>
      <c r="AS35" s="2">
        <v>253</v>
      </c>
      <c r="AT35" s="2">
        <v>561</v>
      </c>
      <c r="AU35">
        <v>1500</v>
      </c>
    </row>
    <row r="36" spans="2:47" ht="23"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O36" s="15" t="s">
        <v>25</v>
      </c>
      <c r="AP36">
        <f>AP35/$AU$35</f>
        <v>0.16</v>
      </c>
      <c r="AQ36">
        <f t="shared" ref="AQ36:AT36" si="19">AQ35/$AU$35</f>
        <v>0.15466666666666667</v>
      </c>
      <c r="AR36">
        <f t="shared" si="19"/>
        <v>0.18333333333333332</v>
      </c>
      <c r="AS36">
        <f t="shared" si="19"/>
        <v>0.16866666666666666</v>
      </c>
      <c r="AT36">
        <f t="shared" si="19"/>
        <v>0.374</v>
      </c>
    </row>
    <row r="37" spans="2:47" ht="23">
      <c r="B37" s="8" t="s">
        <v>21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O37" t="s">
        <v>27</v>
      </c>
      <c r="AP37">
        <f>AP36*LOG(AP36,2)</f>
        <v>-0.42301699036395596</v>
      </c>
      <c r="AQ37">
        <f>AQ36*LOG(AQ36,2)</f>
        <v>-0.41648110889287715</v>
      </c>
      <c r="AR37">
        <f>AR36*LOG(AR36,2)</f>
        <v>-0.44870081244472387</v>
      </c>
      <c r="AS37">
        <f>AS36*LOG(AS36,2)</f>
        <v>-0.43309437486953339</v>
      </c>
      <c r="AT37">
        <f>AT36*LOG(AT36,2)</f>
        <v>-0.53066479446564441</v>
      </c>
    </row>
    <row r="38" spans="2:47">
      <c r="C38" s="10" t="s">
        <v>0</v>
      </c>
      <c r="D38" s="2"/>
      <c r="E38" s="2"/>
      <c r="F38" s="7" t="s">
        <v>6</v>
      </c>
      <c r="G38" s="7"/>
      <c r="H38" s="2"/>
      <c r="I38" s="10" t="s">
        <v>7</v>
      </c>
      <c r="J38" s="10"/>
      <c r="K38" s="2"/>
      <c r="L38" s="7" t="s">
        <v>8</v>
      </c>
      <c r="M38" s="7"/>
      <c r="N38" s="2"/>
      <c r="O38" s="9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O38" s="39" t="s">
        <v>30</v>
      </c>
      <c r="AP38" s="39"/>
      <c r="AQ38" s="39"/>
      <c r="AR38" s="39"/>
      <c r="AS38" s="17"/>
      <c r="AT38" s="18">
        <f>-SUM(AP37:AT37)</f>
        <v>2.2519580810367348</v>
      </c>
    </row>
    <row r="39" spans="2:47">
      <c r="C39" s="1">
        <v>5</v>
      </c>
      <c r="D39" s="2"/>
      <c r="E39" s="2"/>
      <c r="F39">
        <v>5</v>
      </c>
      <c r="G39"/>
      <c r="H39" s="2"/>
      <c r="I39" s="1">
        <v>5</v>
      </c>
      <c r="J39" s="1"/>
      <c r="K39" s="2"/>
      <c r="L39">
        <v>5</v>
      </c>
      <c r="N39" s="2"/>
      <c r="O39" s="2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 spans="2:47">
      <c r="C40" s="1" t="s">
        <v>1</v>
      </c>
      <c r="D40" s="1" t="s">
        <v>2</v>
      </c>
      <c r="E40" s="2"/>
      <c r="F40" t="s">
        <v>1</v>
      </c>
      <c r="G40" t="s">
        <v>2</v>
      </c>
      <c r="H40" s="2"/>
      <c r="I40" s="1" t="s">
        <v>1</v>
      </c>
      <c r="J40" s="1" t="s">
        <v>2</v>
      </c>
      <c r="K40" s="2"/>
      <c r="L40" t="s">
        <v>1</v>
      </c>
      <c r="M40" t="s">
        <v>2</v>
      </c>
      <c r="N40" s="2"/>
      <c r="O40" s="2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spans="2:47">
      <c r="B41" t="s">
        <v>3</v>
      </c>
      <c r="C41" s="1">
        <v>115</v>
      </c>
      <c r="D41" s="1">
        <v>141</v>
      </c>
      <c r="E41" s="2">
        <f>SUM(C41:D41)</f>
        <v>256</v>
      </c>
      <c r="F41">
        <v>139</v>
      </c>
      <c r="G41">
        <v>122</v>
      </c>
      <c r="H41" s="2">
        <f>SUM(F41:G41)</f>
        <v>261</v>
      </c>
      <c r="I41" s="1">
        <v>116</v>
      </c>
      <c r="J41" s="1">
        <v>122</v>
      </c>
      <c r="K41" s="2">
        <f>SUM(I41:J41)</f>
        <v>238</v>
      </c>
      <c r="L41">
        <v>122</v>
      </c>
      <c r="M41">
        <v>115</v>
      </c>
      <c r="N41" s="2">
        <f>SUM(L41:M41)</f>
        <v>237</v>
      </c>
      <c r="O41" s="2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 spans="2:47">
      <c r="B42" t="s">
        <v>4</v>
      </c>
      <c r="C42" s="1">
        <v>91</v>
      </c>
      <c r="D42" s="1">
        <v>128</v>
      </c>
      <c r="E42" s="2">
        <f t="shared" ref="E42:E43" si="20">SUM(C42:D42)</f>
        <v>219</v>
      </c>
      <c r="F42">
        <v>70</v>
      </c>
      <c r="G42">
        <v>124</v>
      </c>
      <c r="H42" s="2">
        <f t="shared" ref="H42:H43" si="21">SUM(F42:G42)</f>
        <v>194</v>
      </c>
      <c r="I42" s="1">
        <v>91</v>
      </c>
      <c r="J42" s="1">
        <v>124</v>
      </c>
      <c r="K42" s="2">
        <f t="shared" ref="K42:K43" si="22">SUM(I42:J42)</f>
        <v>215</v>
      </c>
      <c r="L42">
        <v>101</v>
      </c>
      <c r="M42">
        <v>125</v>
      </c>
      <c r="N42" s="2">
        <f t="shared" ref="N42:N43" si="23">SUM(L42:M42)</f>
        <v>226</v>
      </c>
      <c r="O42" s="2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 spans="2:47">
      <c r="B43" t="s">
        <v>5</v>
      </c>
      <c r="C43" s="1">
        <f>C41-C42</f>
        <v>24</v>
      </c>
      <c r="D43" s="1">
        <f t="shared" ref="D43" si="24">D41-D42</f>
        <v>13</v>
      </c>
      <c r="E43" s="6">
        <f t="shared" si="20"/>
        <v>37</v>
      </c>
      <c r="F43">
        <f t="shared" ref="F43" si="25">F41-F42</f>
        <v>69</v>
      </c>
      <c r="G43">
        <f t="shared" ref="G43" si="26">G41-G42</f>
        <v>-2</v>
      </c>
      <c r="H43" s="6">
        <f t="shared" si="21"/>
        <v>67</v>
      </c>
      <c r="I43" s="1">
        <f t="shared" ref="I43" si="27">I41-I42</f>
        <v>25</v>
      </c>
      <c r="J43" s="1">
        <f t="shared" ref="J43" si="28">J41-J42</f>
        <v>-2</v>
      </c>
      <c r="K43" s="6">
        <f t="shared" si="22"/>
        <v>23</v>
      </c>
      <c r="L43">
        <f t="shared" ref="L43" si="29">L41-L42</f>
        <v>21</v>
      </c>
      <c r="M43">
        <f t="shared" ref="M43" si="30">M41-M42</f>
        <v>-10</v>
      </c>
      <c r="N43" s="6">
        <f t="shared" si="23"/>
        <v>11</v>
      </c>
      <c r="O43" s="2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 spans="2:47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</row>
    <row r="45" spans="2:47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</row>
    <row r="46" spans="2:47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</row>
    <row r="47" spans="2:47" ht="23">
      <c r="B47" s="8" t="s">
        <v>22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</row>
    <row r="48" spans="2:47">
      <c r="C48" s="10" t="s">
        <v>0</v>
      </c>
      <c r="D48" s="2"/>
      <c r="E48" s="2"/>
      <c r="F48" s="7" t="s">
        <v>6</v>
      </c>
      <c r="G48" s="7"/>
      <c r="H48" s="2"/>
      <c r="I48" s="10" t="s">
        <v>7</v>
      </c>
      <c r="J48" s="10"/>
      <c r="K48" s="2"/>
      <c r="L48" s="7" t="s">
        <v>8</v>
      </c>
      <c r="M48" s="7"/>
      <c r="N48" s="2"/>
      <c r="O48" s="9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</row>
    <row r="49" spans="1:39">
      <c r="A49" s="2"/>
      <c r="C49" s="1">
        <v>10</v>
      </c>
      <c r="E49" s="2"/>
      <c r="F49">
        <v>10</v>
      </c>
      <c r="G49"/>
      <c r="H49" s="2"/>
      <c r="I49" s="1">
        <v>10</v>
      </c>
      <c r="J49" s="1"/>
      <c r="K49" s="2"/>
      <c r="L49">
        <v>10</v>
      </c>
      <c r="N49" s="2"/>
      <c r="O49" s="2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</row>
    <row r="50" spans="1:39">
      <c r="A50" s="2"/>
      <c r="C50" s="1" t="s">
        <v>1</v>
      </c>
      <c r="D50" s="1" t="s">
        <v>2</v>
      </c>
      <c r="E50" s="2"/>
      <c r="F50" t="s">
        <v>1</v>
      </c>
      <c r="G50" t="s">
        <v>2</v>
      </c>
      <c r="H50" s="2"/>
      <c r="I50" s="1" t="s">
        <v>1</v>
      </c>
      <c r="J50" s="1" t="s">
        <v>2</v>
      </c>
      <c r="K50" s="2"/>
      <c r="L50" t="s">
        <v>1</v>
      </c>
      <c r="M50" t="s">
        <v>2</v>
      </c>
      <c r="N50" s="2"/>
      <c r="O50" s="2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spans="1:39">
      <c r="A51" s="2"/>
      <c r="B51" t="s">
        <v>3</v>
      </c>
      <c r="C51" s="1">
        <v>130</v>
      </c>
      <c r="D51" s="1">
        <v>125</v>
      </c>
      <c r="E51" s="2">
        <f>SUM(C51:D51)</f>
        <v>255</v>
      </c>
      <c r="F51">
        <v>121</v>
      </c>
      <c r="G51">
        <v>132</v>
      </c>
      <c r="H51" s="2">
        <f>SUM(F51:G51)</f>
        <v>253</v>
      </c>
      <c r="I51" s="1">
        <v>123</v>
      </c>
      <c r="J51" s="1">
        <v>122</v>
      </c>
      <c r="K51" s="2">
        <f>SUM(I51:J51)</f>
        <v>245</v>
      </c>
      <c r="L51">
        <v>141</v>
      </c>
      <c r="M51">
        <v>121</v>
      </c>
      <c r="N51" s="2">
        <f>SUM(L51:M51)</f>
        <v>262</v>
      </c>
      <c r="O51" s="2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>
      <c r="A52" s="2"/>
      <c r="B52" t="s">
        <v>4</v>
      </c>
      <c r="C52" s="1">
        <v>82</v>
      </c>
      <c r="D52" s="1">
        <v>140</v>
      </c>
      <c r="E52" s="2">
        <f t="shared" ref="E52:E53" si="31">SUM(C52:D52)</f>
        <v>222</v>
      </c>
      <c r="F52">
        <v>79</v>
      </c>
      <c r="G52">
        <v>98</v>
      </c>
      <c r="H52" s="2">
        <f t="shared" ref="H52:H53" si="32">SUM(F52:G52)</f>
        <v>177</v>
      </c>
      <c r="I52" s="1">
        <v>95</v>
      </c>
      <c r="J52" s="1">
        <v>112</v>
      </c>
      <c r="K52" s="2">
        <f t="shared" ref="K52:K53" si="33">SUM(I52:J52)</f>
        <v>207</v>
      </c>
      <c r="L52">
        <v>82</v>
      </c>
      <c r="M52">
        <v>150</v>
      </c>
      <c r="N52" s="2">
        <f t="shared" ref="N52:N53" si="34">SUM(L52:M52)</f>
        <v>232</v>
      </c>
      <c r="O52" s="2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</row>
    <row r="53" spans="1:39">
      <c r="A53" s="2"/>
      <c r="B53" t="s">
        <v>5</v>
      </c>
      <c r="C53" s="1">
        <f t="shared" ref="C53" si="35">C51-C52</f>
        <v>48</v>
      </c>
      <c r="D53" s="1">
        <f t="shared" ref="D53" si="36">D51-D52</f>
        <v>-15</v>
      </c>
      <c r="E53" s="6">
        <f t="shared" si="31"/>
        <v>33</v>
      </c>
      <c r="F53">
        <f t="shared" ref="F53" si="37">F51-F52</f>
        <v>42</v>
      </c>
      <c r="G53">
        <f t="shared" ref="G53" si="38">G51-G52</f>
        <v>34</v>
      </c>
      <c r="H53" s="6">
        <f t="shared" si="32"/>
        <v>76</v>
      </c>
      <c r="I53" s="1">
        <f t="shared" ref="I53" si="39">I51-I52</f>
        <v>28</v>
      </c>
      <c r="J53" s="1">
        <f t="shared" ref="J53" si="40">J51-J52</f>
        <v>10</v>
      </c>
      <c r="K53" s="6">
        <f t="shared" si="33"/>
        <v>38</v>
      </c>
      <c r="L53">
        <f t="shared" ref="L53" si="41">L51-L52</f>
        <v>59</v>
      </c>
      <c r="M53">
        <f t="shared" ref="M53" si="42">M51-M52</f>
        <v>-29</v>
      </c>
      <c r="N53" s="6">
        <f t="shared" si="34"/>
        <v>30</v>
      </c>
      <c r="O53" s="2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</row>
    <row r="55" spans="1:3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</row>
    <row r="56" spans="1:3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</row>
    <row r="57" spans="1:39" ht="23">
      <c r="A57" s="2"/>
      <c r="B57" s="8" t="s">
        <v>23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</row>
    <row r="58" spans="1:39">
      <c r="A58" s="2"/>
      <c r="C58" s="10" t="s">
        <v>0</v>
      </c>
      <c r="D58" s="2"/>
      <c r="E58" s="2"/>
      <c r="F58" s="7" t="s">
        <v>6</v>
      </c>
      <c r="G58" s="7"/>
      <c r="H58" s="2"/>
      <c r="I58" s="10" t="s">
        <v>7</v>
      </c>
      <c r="J58" s="10"/>
      <c r="K58" s="2"/>
      <c r="L58" s="7" t="s">
        <v>8</v>
      </c>
      <c r="M58" s="7"/>
      <c r="N58" s="2"/>
      <c r="O58" s="9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</row>
    <row r="59" spans="1:39">
      <c r="A59" s="2"/>
      <c r="C59" s="1">
        <v>20</v>
      </c>
      <c r="E59" s="2"/>
      <c r="F59">
        <v>20</v>
      </c>
      <c r="G59"/>
      <c r="H59" s="2"/>
      <c r="I59" s="1">
        <v>20</v>
      </c>
      <c r="J59" s="1"/>
      <c r="K59" s="2"/>
      <c r="L59">
        <v>20</v>
      </c>
      <c r="N59" s="2"/>
      <c r="O59" s="2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</row>
    <row r="60" spans="1:39">
      <c r="A60" s="2"/>
      <c r="C60" s="1" t="s">
        <v>1</v>
      </c>
      <c r="D60" s="1" t="s">
        <v>2</v>
      </c>
      <c r="E60" s="2"/>
      <c r="F60" t="s">
        <v>1</v>
      </c>
      <c r="G60" t="s">
        <v>2</v>
      </c>
      <c r="H60" s="2"/>
      <c r="I60" s="1" t="s">
        <v>1</v>
      </c>
      <c r="J60" s="1" t="s">
        <v>2</v>
      </c>
      <c r="K60" s="2"/>
      <c r="L60" t="s">
        <v>1</v>
      </c>
      <c r="M60" t="s">
        <v>2</v>
      </c>
      <c r="N60" s="2"/>
      <c r="O60" s="2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</row>
    <row r="61" spans="1:39">
      <c r="A61" s="2"/>
      <c r="B61" t="s">
        <v>3</v>
      </c>
      <c r="C61" s="1">
        <v>121</v>
      </c>
      <c r="D61" s="1">
        <v>132</v>
      </c>
      <c r="E61" s="2">
        <f>SUM(C61:D61)</f>
        <v>253</v>
      </c>
      <c r="F61">
        <v>131</v>
      </c>
      <c r="G61">
        <v>126</v>
      </c>
      <c r="H61" s="2">
        <f>SUM(F61:G61)</f>
        <v>257</v>
      </c>
      <c r="I61" s="1">
        <v>125</v>
      </c>
      <c r="J61" s="1">
        <v>125</v>
      </c>
      <c r="K61" s="2">
        <f>SUM(I61:J61)</f>
        <v>250</v>
      </c>
      <c r="L61">
        <v>131</v>
      </c>
      <c r="M61">
        <v>117</v>
      </c>
      <c r="N61" s="2">
        <f>SUM(L61:M61)</f>
        <v>248</v>
      </c>
      <c r="O61" s="2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</row>
    <row r="62" spans="1:39">
      <c r="A62" s="2"/>
      <c r="B62" t="s">
        <v>4</v>
      </c>
      <c r="C62" s="1">
        <v>67</v>
      </c>
      <c r="D62" s="1">
        <v>122</v>
      </c>
      <c r="E62" s="2">
        <f t="shared" ref="E62:E63" si="43">SUM(C62:D62)</f>
        <v>189</v>
      </c>
      <c r="F62">
        <v>83</v>
      </c>
      <c r="G62">
        <v>126</v>
      </c>
      <c r="H62" s="2">
        <f t="shared" ref="H62:H63" si="44">SUM(F62:G62)</f>
        <v>209</v>
      </c>
      <c r="I62" s="1">
        <v>89</v>
      </c>
      <c r="J62" s="1">
        <v>123</v>
      </c>
      <c r="K62" s="2">
        <f t="shared" ref="K62:K63" si="45">SUM(I62:J62)</f>
        <v>212</v>
      </c>
      <c r="L62">
        <v>70</v>
      </c>
      <c r="M62">
        <v>129</v>
      </c>
      <c r="N62" s="2">
        <f t="shared" ref="N62:N63" si="46">SUM(L62:M62)</f>
        <v>199</v>
      </c>
      <c r="O62" s="2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</row>
    <row r="63" spans="1:39">
      <c r="A63" s="2"/>
      <c r="B63" t="s">
        <v>5</v>
      </c>
      <c r="C63" s="1">
        <f t="shared" ref="C63" si="47">C61-C62</f>
        <v>54</v>
      </c>
      <c r="D63" s="1">
        <f t="shared" ref="D63" si="48">D61-D62</f>
        <v>10</v>
      </c>
      <c r="E63" s="6">
        <f t="shared" si="43"/>
        <v>64</v>
      </c>
      <c r="F63">
        <f t="shared" ref="F63" si="49">F61-F62</f>
        <v>48</v>
      </c>
      <c r="G63">
        <f t="shared" ref="G63" si="50">G61-G62</f>
        <v>0</v>
      </c>
      <c r="H63" s="6">
        <f t="shared" si="44"/>
        <v>48</v>
      </c>
      <c r="I63" s="1">
        <f t="shared" ref="I63" si="51">I61-I62</f>
        <v>36</v>
      </c>
      <c r="J63" s="1">
        <f t="shared" ref="J63" si="52">J61-J62</f>
        <v>2</v>
      </c>
      <c r="K63" s="6">
        <f t="shared" si="45"/>
        <v>38</v>
      </c>
      <c r="L63">
        <f t="shared" ref="L63" si="53">L61-L62</f>
        <v>61</v>
      </c>
      <c r="M63">
        <f t="shared" ref="M63" si="54">M61-M62</f>
        <v>-12</v>
      </c>
      <c r="N63" s="6">
        <f t="shared" si="46"/>
        <v>49</v>
      </c>
      <c r="O63" s="2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</row>
    <row r="64" spans="1:39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</row>
    <row r="65" spans="1:4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</row>
    <row r="66" spans="1:4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</row>
    <row r="67" spans="1:4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</row>
    <row r="68" spans="1:4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4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44" ht="23">
      <c r="A70" s="2"/>
      <c r="B70" s="8" t="s">
        <v>43</v>
      </c>
      <c r="C70" s="2"/>
      <c r="D70" s="2"/>
      <c r="E70" s="2"/>
      <c r="F70" s="2"/>
      <c r="G70" s="2"/>
      <c r="H70" s="2"/>
      <c r="I70" s="2"/>
      <c r="J70" s="2"/>
      <c r="K70" s="42" t="s">
        <v>39</v>
      </c>
      <c r="L70" s="42"/>
      <c r="M70" s="42"/>
      <c r="N70" s="42"/>
      <c r="O70" s="42"/>
      <c r="P70" s="42"/>
      <c r="Q70" s="42"/>
      <c r="R70" s="2"/>
      <c r="S70" s="2"/>
      <c r="T70" s="42" t="s">
        <v>40</v>
      </c>
      <c r="U70" s="42"/>
      <c r="V70" s="42"/>
      <c r="W70" s="42"/>
      <c r="X70" s="42"/>
      <c r="Y70" s="42"/>
      <c r="Z70" s="42"/>
      <c r="AA70" s="2"/>
      <c r="AB70" s="2"/>
      <c r="AC70" s="42" t="s">
        <v>42</v>
      </c>
      <c r="AD70" s="42"/>
      <c r="AE70" s="42"/>
      <c r="AF70" s="42"/>
      <c r="AG70" s="42"/>
      <c r="AH70" s="42"/>
      <c r="AI70" s="42"/>
      <c r="AJ70" s="2"/>
      <c r="AK70" s="2"/>
      <c r="AL70" s="42" t="s">
        <v>41</v>
      </c>
      <c r="AM70" s="42"/>
      <c r="AN70" s="42"/>
      <c r="AO70" s="42"/>
      <c r="AP70" s="42"/>
      <c r="AQ70" s="42"/>
      <c r="AR70" s="42"/>
    </row>
    <row r="71" spans="1:44">
      <c r="A71" s="2"/>
      <c r="C71" s="10" t="s">
        <v>0</v>
      </c>
      <c r="D71" s="7" t="s">
        <v>6</v>
      </c>
      <c r="E71" s="10" t="s">
        <v>7</v>
      </c>
      <c r="F71" s="7" t="s">
        <v>8</v>
      </c>
      <c r="G71" s="10" t="s">
        <v>9</v>
      </c>
      <c r="H71" s="2"/>
      <c r="I71" s="2"/>
      <c r="J71" s="2"/>
      <c r="K71" s="11"/>
      <c r="L71" s="11"/>
      <c r="M71" s="11" t="s">
        <v>13</v>
      </c>
      <c r="N71" s="11"/>
      <c r="O71" s="11"/>
      <c r="P71" s="11"/>
      <c r="Q71" s="11"/>
      <c r="R71" s="11"/>
      <c r="S71" s="2"/>
      <c r="T71" s="11"/>
      <c r="U71" s="11"/>
      <c r="V71" s="11" t="s">
        <v>13</v>
      </c>
      <c r="W71" s="11"/>
      <c r="X71" s="11"/>
      <c r="Y71" s="11"/>
      <c r="Z71" s="11"/>
      <c r="AA71" s="2"/>
      <c r="AB71" s="2"/>
      <c r="AC71" s="11"/>
      <c r="AD71" s="11"/>
      <c r="AE71" s="11" t="s">
        <v>13</v>
      </c>
      <c r="AF71" s="11"/>
      <c r="AG71" s="11"/>
      <c r="AH71" s="11"/>
      <c r="AI71" s="11"/>
      <c r="AJ71" s="2"/>
      <c r="AK71" s="2"/>
      <c r="AL71" s="11"/>
      <c r="AM71" s="11"/>
      <c r="AN71" s="11" t="s">
        <v>13</v>
      </c>
      <c r="AO71" s="11"/>
      <c r="AP71" s="11"/>
      <c r="AQ71" s="11"/>
      <c r="AR71" s="11"/>
    </row>
    <row r="72" spans="1:44">
      <c r="A72" s="2"/>
      <c r="C72" s="1">
        <v>5</v>
      </c>
      <c r="D72">
        <v>5</v>
      </c>
      <c r="E72" s="1">
        <v>5</v>
      </c>
      <c r="F72">
        <v>5</v>
      </c>
      <c r="G72" s="1">
        <v>5</v>
      </c>
      <c r="H72" s="2"/>
      <c r="I72" s="2"/>
      <c r="J72" s="2"/>
      <c r="K72" s="11"/>
      <c r="L72" s="11"/>
      <c r="M72" s="12" t="s">
        <v>34</v>
      </c>
      <c r="N72" s="11" t="s">
        <v>35</v>
      </c>
      <c r="O72" s="11" t="s">
        <v>36</v>
      </c>
      <c r="P72" s="11" t="s">
        <v>37</v>
      </c>
      <c r="Q72" s="11"/>
      <c r="R72" s="11"/>
      <c r="S72" s="2"/>
      <c r="T72" s="11"/>
      <c r="U72" s="11"/>
      <c r="V72" s="12" t="s">
        <v>34</v>
      </c>
      <c r="W72" s="11" t="s">
        <v>35</v>
      </c>
      <c r="X72" s="11" t="s">
        <v>36</v>
      </c>
      <c r="Y72" s="11" t="s">
        <v>37</v>
      </c>
      <c r="Z72" s="11"/>
      <c r="AA72" s="2"/>
      <c r="AB72" s="2"/>
      <c r="AC72" s="11"/>
      <c r="AD72" s="11"/>
      <c r="AE72" s="12" t="s">
        <v>34</v>
      </c>
      <c r="AF72" s="11" t="s">
        <v>35</v>
      </c>
      <c r="AG72" s="11" t="s">
        <v>36</v>
      </c>
      <c r="AH72" s="11" t="s">
        <v>37</v>
      </c>
      <c r="AI72" s="11" t="s">
        <v>38</v>
      </c>
      <c r="AJ72" s="2"/>
      <c r="AK72" s="2"/>
      <c r="AL72" s="11"/>
      <c r="AM72" s="11"/>
      <c r="AN72" s="12" t="s">
        <v>34</v>
      </c>
      <c r="AO72" s="11" t="s">
        <v>35</v>
      </c>
      <c r="AP72" s="11" t="s">
        <v>36</v>
      </c>
      <c r="AQ72" s="11" t="s">
        <v>37</v>
      </c>
      <c r="AR72" s="11" t="s">
        <v>38</v>
      </c>
    </row>
    <row r="73" spans="1:44">
      <c r="A73" s="2"/>
      <c r="C73" s="1" t="s">
        <v>1</v>
      </c>
      <c r="D73" t="s">
        <v>1</v>
      </c>
      <c r="E73" s="1" t="s">
        <v>1</v>
      </c>
      <c r="F73" t="s">
        <v>1</v>
      </c>
      <c r="G73" s="1" t="s">
        <v>1</v>
      </c>
      <c r="H73" s="2"/>
      <c r="I73" s="2"/>
      <c r="J73" s="2"/>
      <c r="K73" s="11" t="s">
        <v>14</v>
      </c>
      <c r="L73" s="12" t="s">
        <v>3</v>
      </c>
      <c r="M73" s="11">
        <f t="shared" ref="M73:P74" si="55">C74</f>
        <v>115</v>
      </c>
      <c r="N73" s="11">
        <f t="shared" si="55"/>
        <v>139</v>
      </c>
      <c r="O73" s="11">
        <f t="shared" si="55"/>
        <v>116</v>
      </c>
      <c r="P73" s="11">
        <f t="shared" si="55"/>
        <v>122</v>
      </c>
      <c r="Q73" s="2"/>
      <c r="R73" s="11"/>
      <c r="S73" s="2"/>
      <c r="T73" s="11" t="s">
        <v>14</v>
      </c>
      <c r="U73" s="12" t="s">
        <v>3</v>
      </c>
      <c r="V73" s="11">
        <f t="shared" ref="V73:Y74" si="56">C74</f>
        <v>115</v>
      </c>
      <c r="W73" s="11">
        <f t="shared" si="56"/>
        <v>139</v>
      </c>
      <c r="X73" s="11">
        <f t="shared" si="56"/>
        <v>116</v>
      </c>
      <c r="Y73" s="11">
        <f t="shared" si="56"/>
        <v>122</v>
      </c>
      <c r="Z73" s="11"/>
      <c r="AA73" s="2"/>
      <c r="AB73" s="2"/>
      <c r="AC73" s="11" t="s">
        <v>14</v>
      </c>
      <c r="AD73" s="12" t="s">
        <v>3</v>
      </c>
      <c r="AE73" s="11">
        <f t="shared" ref="AE73:AI74" si="57">C74</f>
        <v>115</v>
      </c>
      <c r="AF73" s="11">
        <f t="shared" si="57"/>
        <v>139</v>
      </c>
      <c r="AG73" s="11">
        <f t="shared" si="57"/>
        <v>116</v>
      </c>
      <c r="AH73" s="11">
        <f t="shared" si="57"/>
        <v>122</v>
      </c>
      <c r="AI73" s="11">
        <f t="shared" si="57"/>
        <v>77</v>
      </c>
      <c r="AJ73" s="2"/>
      <c r="AK73" s="2"/>
      <c r="AL73" s="11" t="s">
        <v>14</v>
      </c>
      <c r="AM73" s="12" t="s">
        <v>3</v>
      </c>
      <c r="AN73" s="11">
        <f t="shared" ref="AN73:AR74" si="58">C74</f>
        <v>115</v>
      </c>
      <c r="AO73" s="11">
        <f t="shared" si="58"/>
        <v>139</v>
      </c>
      <c r="AP73" s="11">
        <f t="shared" si="58"/>
        <v>116</v>
      </c>
      <c r="AQ73" s="11">
        <f t="shared" si="58"/>
        <v>122</v>
      </c>
      <c r="AR73" s="11">
        <f t="shared" si="58"/>
        <v>77</v>
      </c>
    </row>
    <row r="74" spans="1:44">
      <c r="A74" s="2"/>
      <c r="B74" t="s">
        <v>3</v>
      </c>
      <c r="C74" s="1">
        <v>115</v>
      </c>
      <c r="D74">
        <v>139</v>
      </c>
      <c r="E74" s="1">
        <v>116</v>
      </c>
      <c r="F74">
        <v>122</v>
      </c>
      <c r="G74" s="1">
        <v>77</v>
      </c>
      <c r="H74" s="2"/>
      <c r="I74" s="2"/>
      <c r="J74" s="2"/>
      <c r="K74" s="12"/>
      <c r="L74" s="12" t="s">
        <v>4</v>
      </c>
      <c r="M74" s="11">
        <f t="shared" si="55"/>
        <v>91</v>
      </c>
      <c r="N74" s="11">
        <f t="shared" si="55"/>
        <v>70</v>
      </c>
      <c r="O74" s="11">
        <f t="shared" si="55"/>
        <v>91</v>
      </c>
      <c r="P74" s="11">
        <f t="shared" si="55"/>
        <v>101</v>
      </c>
      <c r="Q74" s="11"/>
      <c r="R74" s="11"/>
      <c r="S74" s="2"/>
      <c r="T74" s="12"/>
      <c r="U74" s="12" t="s">
        <v>4</v>
      </c>
      <c r="V74" s="11">
        <f t="shared" si="56"/>
        <v>91</v>
      </c>
      <c r="W74" s="11">
        <f t="shared" si="56"/>
        <v>70</v>
      </c>
      <c r="X74" s="11">
        <f t="shared" si="56"/>
        <v>91</v>
      </c>
      <c r="Y74" s="11">
        <f t="shared" si="56"/>
        <v>101</v>
      </c>
      <c r="Z74" s="11"/>
      <c r="AA74" s="2"/>
      <c r="AB74" s="2"/>
      <c r="AC74" s="12"/>
      <c r="AD74" s="12" t="s">
        <v>4</v>
      </c>
      <c r="AE74" s="11">
        <f t="shared" si="57"/>
        <v>91</v>
      </c>
      <c r="AF74" s="11">
        <f t="shared" si="57"/>
        <v>70</v>
      </c>
      <c r="AG74" s="11">
        <f t="shared" si="57"/>
        <v>91</v>
      </c>
      <c r="AH74" s="11">
        <f t="shared" si="57"/>
        <v>101</v>
      </c>
      <c r="AI74" s="11">
        <f t="shared" si="57"/>
        <v>172</v>
      </c>
      <c r="AJ74" s="2"/>
      <c r="AK74" s="2"/>
      <c r="AL74" s="12"/>
      <c r="AM74" s="12" t="s">
        <v>4</v>
      </c>
      <c r="AN74" s="11">
        <f t="shared" si="58"/>
        <v>91</v>
      </c>
      <c r="AO74" s="11">
        <f t="shared" si="58"/>
        <v>70</v>
      </c>
      <c r="AP74" s="11">
        <f t="shared" si="58"/>
        <v>91</v>
      </c>
      <c r="AQ74" s="11">
        <f t="shared" si="58"/>
        <v>101</v>
      </c>
      <c r="AR74" s="11">
        <f t="shared" si="58"/>
        <v>172</v>
      </c>
    </row>
    <row r="75" spans="1:44">
      <c r="A75" s="2"/>
      <c r="B75" t="s">
        <v>4</v>
      </c>
      <c r="C75" s="1">
        <v>91</v>
      </c>
      <c r="D75">
        <v>70</v>
      </c>
      <c r="E75" s="1">
        <v>91</v>
      </c>
      <c r="F75">
        <v>101</v>
      </c>
      <c r="G75" s="1">
        <v>172</v>
      </c>
      <c r="H75" s="2"/>
      <c r="I75" s="2"/>
      <c r="J75" s="2"/>
      <c r="K75" s="11" t="s">
        <v>15</v>
      </c>
      <c r="L75" s="12" t="s">
        <v>3</v>
      </c>
      <c r="M75" s="11">
        <f>AVERAGE($M73:$P73)</f>
        <v>123</v>
      </c>
      <c r="N75" s="11">
        <f t="shared" ref="N75:P75" si="59">AVERAGE($M73:$P73)</f>
        <v>123</v>
      </c>
      <c r="O75" s="11">
        <f t="shared" si="59"/>
        <v>123</v>
      </c>
      <c r="P75" s="11">
        <f t="shared" si="59"/>
        <v>123</v>
      </c>
      <c r="Q75" s="2"/>
      <c r="R75" s="2"/>
      <c r="S75" s="2"/>
      <c r="T75" s="2"/>
      <c r="U75" s="11" t="s">
        <v>33</v>
      </c>
      <c r="V75" s="11">
        <f>500-V73-V74</f>
        <v>294</v>
      </c>
      <c r="W75" s="11">
        <f>500-W73-W74</f>
        <v>291</v>
      </c>
      <c r="X75" s="11">
        <f>500-X73-X74</f>
        <v>293</v>
      </c>
      <c r="Y75" s="11">
        <f>500-Y73-Y74</f>
        <v>277</v>
      </c>
      <c r="Z75" s="11"/>
      <c r="AA75" s="2"/>
      <c r="AB75" s="2"/>
      <c r="AC75" s="2"/>
      <c r="AD75" s="11" t="s">
        <v>33</v>
      </c>
      <c r="AE75" s="11">
        <f>500-AE73-AE74</f>
        <v>294</v>
      </c>
      <c r="AF75" s="11">
        <f>500-AF73-AF74</f>
        <v>291</v>
      </c>
      <c r="AG75" s="11">
        <f>500-AG73-AG74</f>
        <v>293</v>
      </c>
      <c r="AH75" s="11">
        <f>500-AH73-AH74</f>
        <v>277</v>
      </c>
      <c r="AI75" s="11">
        <f>500-AI73-AI74</f>
        <v>251</v>
      </c>
      <c r="AJ75" s="2"/>
      <c r="AK75" s="2"/>
      <c r="AL75" s="11" t="s">
        <v>15</v>
      </c>
      <c r="AM75" s="12" t="s">
        <v>3</v>
      </c>
      <c r="AN75" s="11">
        <f>AVERAGE($AN73:$AR73)</f>
        <v>113.8</v>
      </c>
      <c r="AO75" s="11">
        <f t="shared" ref="AO75:AR75" si="60">AVERAGE($AN73:$AR73)</f>
        <v>113.8</v>
      </c>
      <c r="AP75" s="11">
        <f t="shared" si="60"/>
        <v>113.8</v>
      </c>
      <c r="AQ75" s="11">
        <f t="shared" si="60"/>
        <v>113.8</v>
      </c>
      <c r="AR75" s="11">
        <f t="shared" si="60"/>
        <v>113.8</v>
      </c>
    </row>
    <row r="76" spans="1:44">
      <c r="A76" s="2"/>
      <c r="B76" t="s">
        <v>5</v>
      </c>
      <c r="C76" s="1">
        <f>C74-C75</f>
        <v>24</v>
      </c>
      <c r="D76">
        <f t="shared" ref="D76" si="61">D74-D75</f>
        <v>69</v>
      </c>
      <c r="E76" s="1">
        <f t="shared" ref="E76" si="62">E74-E75</f>
        <v>25</v>
      </c>
      <c r="F76">
        <f t="shared" ref="F76" si="63">F74-F75</f>
        <v>21</v>
      </c>
      <c r="G76" s="1">
        <f>G74-G75</f>
        <v>-95</v>
      </c>
      <c r="H76" s="2"/>
      <c r="I76" s="2"/>
      <c r="J76" s="2"/>
      <c r="K76" s="11"/>
      <c r="L76" s="11" t="s">
        <v>4</v>
      </c>
      <c r="M76" s="11">
        <f>AVERAGE($M74:$P74)</f>
        <v>88.25</v>
      </c>
      <c r="N76" s="11">
        <f t="shared" ref="N76:P76" si="64">AVERAGE($M74:$P74)</f>
        <v>88.25</v>
      </c>
      <c r="O76" s="11">
        <f t="shared" si="64"/>
        <v>88.25</v>
      </c>
      <c r="P76" s="11">
        <f t="shared" si="64"/>
        <v>88.25</v>
      </c>
      <c r="Q76" s="2"/>
      <c r="R76" s="2"/>
      <c r="S76" s="2"/>
      <c r="T76" s="11" t="s">
        <v>15</v>
      </c>
      <c r="U76" s="11" t="s">
        <v>3</v>
      </c>
      <c r="V76" s="11">
        <f t="shared" ref="V76:Y77" si="65">AVERAGE($M73:$P73)</f>
        <v>123</v>
      </c>
      <c r="W76" s="11">
        <f t="shared" si="65"/>
        <v>123</v>
      </c>
      <c r="X76" s="11">
        <f t="shared" si="65"/>
        <v>123</v>
      </c>
      <c r="Y76" s="11">
        <f t="shared" si="65"/>
        <v>123</v>
      </c>
      <c r="Z76" s="11"/>
      <c r="AA76" s="2"/>
      <c r="AB76" s="2"/>
      <c r="AC76" s="11" t="s">
        <v>15</v>
      </c>
      <c r="AD76" s="11" t="s">
        <v>3</v>
      </c>
      <c r="AE76" s="11">
        <f t="shared" ref="AE76:AI77" si="66">AVERAGE($M73:$P73)</f>
        <v>123</v>
      </c>
      <c r="AF76" s="11">
        <f t="shared" si="66"/>
        <v>123</v>
      </c>
      <c r="AG76" s="11">
        <f t="shared" si="66"/>
        <v>123</v>
      </c>
      <c r="AH76" s="11">
        <f t="shared" si="66"/>
        <v>123</v>
      </c>
      <c r="AI76" s="11">
        <f t="shared" si="66"/>
        <v>123</v>
      </c>
      <c r="AJ76" s="2"/>
      <c r="AK76" s="2"/>
      <c r="AL76" s="11"/>
      <c r="AM76" s="11" t="s">
        <v>4</v>
      </c>
      <c r="AN76" s="11">
        <f t="shared" ref="AN76:AR76" si="67">AVERAGE($AN74:$AR74)</f>
        <v>105</v>
      </c>
      <c r="AO76" s="11">
        <f t="shared" si="67"/>
        <v>105</v>
      </c>
      <c r="AP76" s="11">
        <f t="shared" si="67"/>
        <v>105</v>
      </c>
      <c r="AQ76" s="11">
        <f t="shared" si="67"/>
        <v>105</v>
      </c>
      <c r="AR76" s="11">
        <f t="shared" si="67"/>
        <v>105</v>
      </c>
    </row>
    <row r="77" spans="1:44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44">
        <f>_xlfn.CHISQ.TEST(M73:P74,M75:P76)</f>
        <v>3.2134680313122541E-2</v>
      </c>
      <c r="N77" s="44"/>
      <c r="O77" s="44"/>
      <c r="P77" s="44"/>
      <c r="Q77" s="44"/>
      <c r="R77" s="2"/>
      <c r="S77" s="2"/>
      <c r="T77" s="11"/>
      <c r="U77" s="11" t="s">
        <v>4</v>
      </c>
      <c r="V77" s="11">
        <f t="shared" si="65"/>
        <v>88.25</v>
      </c>
      <c r="W77" s="11">
        <f t="shared" si="65"/>
        <v>88.25</v>
      </c>
      <c r="X77" s="11">
        <f t="shared" si="65"/>
        <v>88.25</v>
      </c>
      <c r="Y77" s="11">
        <f t="shared" si="65"/>
        <v>88.25</v>
      </c>
      <c r="Z77" s="11"/>
      <c r="AA77" s="2"/>
      <c r="AB77" s="2"/>
      <c r="AC77" s="11"/>
      <c r="AD77" s="11" t="s">
        <v>4</v>
      </c>
      <c r="AE77" s="11">
        <f t="shared" si="66"/>
        <v>88.25</v>
      </c>
      <c r="AF77" s="11">
        <f t="shared" si="66"/>
        <v>88.25</v>
      </c>
      <c r="AG77" s="11">
        <f t="shared" si="66"/>
        <v>88.25</v>
      </c>
      <c r="AH77" s="11">
        <f t="shared" si="66"/>
        <v>88.25</v>
      </c>
      <c r="AI77" s="11">
        <f t="shared" si="66"/>
        <v>88.25</v>
      </c>
      <c r="AJ77" s="2"/>
      <c r="AK77" s="2"/>
      <c r="AL77" s="2"/>
      <c r="AM77" s="2"/>
      <c r="AN77" s="41">
        <f>_xlfn.CHISQ.TEST(AN73:AQ74,AN75:AQ76)</f>
        <v>7.2524149882079132E-5</v>
      </c>
      <c r="AO77" s="41"/>
      <c r="AP77" s="41"/>
      <c r="AQ77" s="41"/>
      <c r="AR77" s="41"/>
    </row>
    <row r="78" spans="1:44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  <c r="P78" s="2"/>
      <c r="Q78" s="2"/>
      <c r="R78" s="2"/>
      <c r="S78" s="2"/>
      <c r="T78" s="2"/>
      <c r="U78" s="11" t="s">
        <v>33</v>
      </c>
      <c r="V78" s="11">
        <f>500-V76-V77</f>
        <v>288.75</v>
      </c>
      <c r="W78" s="11">
        <f>500-W76-W77</f>
        <v>288.75</v>
      </c>
      <c r="X78" s="11">
        <f>500-X76-X77</f>
        <v>288.75</v>
      </c>
      <c r="Y78" s="11">
        <f>500-Y76-Y77</f>
        <v>288.75</v>
      </c>
      <c r="Z78" s="11"/>
      <c r="AA78" s="2"/>
      <c r="AB78" s="2"/>
      <c r="AC78" s="2"/>
      <c r="AD78" s="11" t="s">
        <v>33</v>
      </c>
      <c r="AE78" s="11">
        <f>500-AE76-AE77</f>
        <v>288.75</v>
      </c>
      <c r="AF78" s="11">
        <f>500-AF76-AF77</f>
        <v>288.75</v>
      </c>
      <c r="AG78" s="11">
        <f>500-AG76-AG77</f>
        <v>288.75</v>
      </c>
      <c r="AH78" s="11">
        <f>500-AH76-AH77</f>
        <v>288.75</v>
      </c>
      <c r="AI78" s="11">
        <f>500-AI76-AI77</f>
        <v>288.75</v>
      </c>
      <c r="AJ78" s="2"/>
      <c r="AK78" s="2"/>
    </row>
    <row r="79" spans="1:44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  <c r="P79" s="2"/>
      <c r="Q79" s="2"/>
      <c r="R79" s="2"/>
      <c r="S79" s="2"/>
      <c r="T79" s="2"/>
      <c r="U79" s="2"/>
      <c r="V79" s="40">
        <f>_xlfn.CHISQ.TEST(V73:Y75,V76:Y78)</f>
        <v>0.14983937884040541</v>
      </c>
      <c r="W79" s="40"/>
      <c r="X79" s="40"/>
      <c r="Y79" s="40"/>
      <c r="Z79" s="40"/>
      <c r="AA79" s="2"/>
      <c r="AB79" s="2"/>
      <c r="AC79" s="2"/>
      <c r="AD79" s="2"/>
      <c r="AE79" s="43">
        <f>_xlfn.CHISQ.TEST(AE73:AI75,AE76:AI78)</f>
        <v>2.297291186837326E-20</v>
      </c>
      <c r="AF79" s="43"/>
      <c r="AG79" s="43"/>
      <c r="AH79" s="43"/>
      <c r="AI79" s="43"/>
      <c r="AJ79" s="2"/>
      <c r="AK79" s="2"/>
    </row>
    <row r="80" spans="1:44" ht="23">
      <c r="A80" s="2"/>
      <c r="B80" s="8" t="s">
        <v>44</v>
      </c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44">
      <c r="A81" s="2"/>
      <c r="C81" s="10" t="s">
        <v>0</v>
      </c>
      <c r="D81" s="7" t="s">
        <v>6</v>
      </c>
      <c r="E81" s="10" t="s">
        <v>7</v>
      </c>
      <c r="F81" s="7" t="s">
        <v>8</v>
      </c>
      <c r="G81" s="2" t="s">
        <v>9</v>
      </c>
      <c r="H81" s="2"/>
      <c r="I81" s="2"/>
      <c r="J81" s="2"/>
      <c r="K81" s="11"/>
      <c r="L81" s="11"/>
      <c r="M81" s="11" t="s">
        <v>13</v>
      </c>
      <c r="N81" s="11"/>
      <c r="O81" s="11"/>
      <c r="P81" s="11"/>
      <c r="Q81" s="11"/>
      <c r="R81" s="11"/>
      <c r="S81" s="2"/>
      <c r="T81" s="11"/>
      <c r="U81" s="11"/>
      <c r="V81" s="11" t="s">
        <v>13</v>
      </c>
      <c r="W81" s="11"/>
      <c r="X81" s="11"/>
      <c r="Y81" s="11"/>
      <c r="Z81" s="11"/>
      <c r="AA81" s="2"/>
      <c r="AB81" s="2"/>
      <c r="AC81" s="11"/>
      <c r="AD81" s="11"/>
      <c r="AE81" s="11" t="s">
        <v>13</v>
      </c>
      <c r="AF81" s="11"/>
      <c r="AG81" s="11"/>
      <c r="AH81" s="11"/>
      <c r="AI81" s="11"/>
      <c r="AJ81" s="2"/>
      <c r="AK81" s="2"/>
      <c r="AL81" s="11"/>
      <c r="AM81" s="11"/>
      <c r="AN81" s="11" t="s">
        <v>13</v>
      </c>
      <c r="AO81" s="11"/>
      <c r="AP81" s="11"/>
      <c r="AQ81" s="11"/>
      <c r="AR81" s="11"/>
    </row>
    <row r="82" spans="1:44">
      <c r="A82" s="2"/>
      <c r="C82" s="1">
        <v>10</v>
      </c>
      <c r="D82">
        <v>10</v>
      </c>
      <c r="E82" s="1">
        <v>10</v>
      </c>
      <c r="F82">
        <v>10</v>
      </c>
      <c r="G82" s="1">
        <v>10</v>
      </c>
      <c r="H82" s="2"/>
      <c r="I82" s="2"/>
      <c r="J82" s="2"/>
      <c r="K82" s="11"/>
      <c r="L82" s="11"/>
      <c r="M82" s="12" t="s">
        <v>34</v>
      </c>
      <c r="N82" s="11" t="s">
        <v>35</v>
      </c>
      <c r="O82" s="11" t="s">
        <v>36</v>
      </c>
      <c r="P82" s="11" t="s">
        <v>37</v>
      </c>
      <c r="Q82" s="11"/>
      <c r="R82" s="11"/>
      <c r="S82" s="2"/>
      <c r="T82" s="11"/>
      <c r="U82" s="11"/>
      <c r="V82" s="12" t="s">
        <v>34</v>
      </c>
      <c r="W82" s="11" t="s">
        <v>35</v>
      </c>
      <c r="X82" s="11" t="s">
        <v>36</v>
      </c>
      <c r="Y82" s="11" t="s">
        <v>37</v>
      </c>
      <c r="Z82" s="11"/>
      <c r="AA82" s="2"/>
      <c r="AB82" s="2"/>
      <c r="AC82" s="11"/>
      <c r="AD82" s="11"/>
      <c r="AE82" s="12" t="s">
        <v>34</v>
      </c>
      <c r="AF82" s="11" t="s">
        <v>35</v>
      </c>
      <c r="AG82" s="11" t="s">
        <v>36</v>
      </c>
      <c r="AH82" s="11" t="s">
        <v>37</v>
      </c>
      <c r="AI82" s="11" t="s">
        <v>38</v>
      </c>
      <c r="AJ82" s="2"/>
      <c r="AK82" s="2"/>
      <c r="AL82" s="11"/>
      <c r="AM82" s="11"/>
      <c r="AN82" s="12" t="s">
        <v>34</v>
      </c>
      <c r="AO82" s="11" t="s">
        <v>35</v>
      </c>
      <c r="AP82" s="11" t="s">
        <v>36</v>
      </c>
      <c r="AQ82" s="11" t="s">
        <v>37</v>
      </c>
      <c r="AR82" s="11" t="s">
        <v>38</v>
      </c>
    </row>
    <row r="83" spans="1:44">
      <c r="A83" s="2"/>
      <c r="C83" s="1" t="s">
        <v>1</v>
      </c>
      <c r="D83" t="s">
        <v>1</v>
      </c>
      <c r="E83" s="1" t="s">
        <v>1</v>
      </c>
      <c r="F83" t="s">
        <v>1</v>
      </c>
      <c r="G83" s="1" t="s">
        <v>1</v>
      </c>
      <c r="H83" s="2"/>
      <c r="I83" s="2"/>
      <c r="J83" s="2"/>
      <c r="K83" s="11" t="s">
        <v>14</v>
      </c>
      <c r="L83" s="12" t="s">
        <v>3</v>
      </c>
      <c r="M83" s="11">
        <f t="shared" ref="M83:P84" si="68">C84</f>
        <v>130</v>
      </c>
      <c r="N83" s="11">
        <f t="shared" si="68"/>
        <v>121</v>
      </c>
      <c r="O83" s="11">
        <f t="shared" si="68"/>
        <v>123</v>
      </c>
      <c r="P83" s="11">
        <f t="shared" si="68"/>
        <v>141</v>
      </c>
      <c r="Q83" s="2"/>
      <c r="R83" s="11"/>
      <c r="S83" s="2"/>
      <c r="T83" s="11" t="s">
        <v>14</v>
      </c>
      <c r="U83" s="12" t="s">
        <v>3</v>
      </c>
      <c r="V83" s="11">
        <f t="shared" ref="V83:Y84" si="69">C84</f>
        <v>130</v>
      </c>
      <c r="W83" s="11">
        <f t="shared" si="69"/>
        <v>121</v>
      </c>
      <c r="X83" s="11">
        <f t="shared" si="69"/>
        <v>123</v>
      </c>
      <c r="Y83" s="11">
        <f t="shared" si="69"/>
        <v>141</v>
      </c>
      <c r="Z83" s="11"/>
      <c r="AA83" s="2"/>
      <c r="AB83" s="2"/>
      <c r="AC83" s="11" t="s">
        <v>14</v>
      </c>
      <c r="AD83" s="12" t="s">
        <v>3</v>
      </c>
      <c r="AE83" s="11">
        <f t="shared" ref="AE83:AI84" si="70">C84</f>
        <v>130</v>
      </c>
      <c r="AF83" s="11">
        <f t="shared" si="70"/>
        <v>121</v>
      </c>
      <c r="AG83" s="11">
        <f t="shared" si="70"/>
        <v>123</v>
      </c>
      <c r="AH83" s="11">
        <f t="shared" si="70"/>
        <v>141</v>
      </c>
      <c r="AI83" s="11">
        <f t="shared" si="70"/>
        <v>82</v>
      </c>
      <c r="AJ83" s="2"/>
      <c r="AK83" s="2"/>
      <c r="AL83" s="11" t="s">
        <v>14</v>
      </c>
      <c r="AM83" s="12" t="s">
        <v>3</v>
      </c>
      <c r="AN83" s="11">
        <f t="shared" ref="AN83:AR84" si="71">C84</f>
        <v>130</v>
      </c>
      <c r="AO83" s="11">
        <f t="shared" si="71"/>
        <v>121</v>
      </c>
      <c r="AP83" s="11">
        <f t="shared" si="71"/>
        <v>123</v>
      </c>
      <c r="AQ83" s="11">
        <f t="shared" si="71"/>
        <v>141</v>
      </c>
      <c r="AR83" s="11">
        <f t="shared" si="71"/>
        <v>82</v>
      </c>
    </row>
    <row r="84" spans="1:44">
      <c r="A84" s="2"/>
      <c r="B84" t="s">
        <v>3</v>
      </c>
      <c r="C84" s="1">
        <v>130</v>
      </c>
      <c r="D84">
        <v>121</v>
      </c>
      <c r="E84" s="1">
        <v>123</v>
      </c>
      <c r="F84">
        <v>141</v>
      </c>
      <c r="G84" s="1">
        <v>82</v>
      </c>
      <c r="H84" s="2"/>
      <c r="I84" s="2"/>
      <c r="J84" s="2"/>
      <c r="K84" s="12"/>
      <c r="L84" s="12" t="s">
        <v>4</v>
      </c>
      <c r="M84" s="11">
        <f t="shared" si="68"/>
        <v>82</v>
      </c>
      <c r="N84" s="11">
        <f t="shared" si="68"/>
        <v>79</v>
      </c>
      <c r="O84" s="11">
        <f t="shared" si="68"/>
        <v>95</v>
      </c>
      <c r="P84" s="11">
        <f t="shared" si="68"/>
        <v>82</v>
      </c>
      <c r="Q84" s="11"/>
      <c r="R84" s="11"/>
      <c r="S84" s="2"/>
      <c r="T84" s="12"/>
      <c r="U84" s="12" t="s">
        <v>4</v>
      </c>
      <c r="V84" s="11">
        <f t="shared" si="69"/>
        <v>82</v>
      </c>
      <c r="W84" s="11">
        <f t="shared" si="69"/>
        <v>79</v>
      </c>
      <c r="X84" s="11">
        <f t="shared" si="69"/>
        <v>95</v>
      </c>
      <c r="Y84" s="11">
        <f t="shared" si="69"/>
        <v>82</v>
      </c>
      <c r="Z84" s="11"/>
      <c r="AA84" s="2"/>
      <c r="AB84" s="2"/>
      <c r="AC84" s="12"/>
      <c r="AD84" s="12" t="s">
        <v>4</v>
      </c>
      <c r="AE84" s="11">
        <f t="shared" si="70"/>
        <v>82</v>
      </c>
      <c r="AF84" s="11">
        <f t="shared" si="70"/>
        <v>79</v>
      </c>
      <c r="AG84" s="11">
        <f t="shared" si="70"/>
        <v>95</v>
      </c>
      <c r="AH84" s="11">
        <f t="shared" si="70"/>
        <v>82</v>
      </c>
      <c r="AI84" s="11">
        <f t="shared" si="70"/>
        <v>179</v>
      </c>
      <c r="AJ84" s="2"/>
      <c r="AK84" s="2"/>
      <c r="AL84" s="12"/>
      <c r="AM84" s="12" t="s">
        <v>4</v>
      </c>
      <c r="AN84" s="11">
        <f t="shared" si="71"/>
        <v>82</v>
      </c>
      <c r="AO84" s="11">
        <f t="shared" si="71"/>
        <v>79</v>
      </c>
      <c r="AP84" s="11">
        <f t="shared" si="71"/>
        <v>95</v>
      </c>
      <c r="AQ84" s="11">
        <f t="shared" si="71"/>
        <v>82</v>
      </c>
      <c r="AR84" s="11">
        <f t="shared" si="71"/>
        <v>179</v>
      </c>
    </row>
    <row r="85" spans="1:44">
      <c r="A85" s="2"/>
      <c r="B85" t="s">
        <v>4</v>
      </c>
      <c r="C85" s="1">
        <v>82</v>
      </c>
      <c r="D85">
        <v>79</v>
      </c>
      <c r="E85" s="1">
        <v>95</v>
      </c>
      <c r="F85">
        <v>82</v>
      </c>
      <c r="G85" s="1">
        <v>179</v>
      </c>
      <c r="H85" s="2"/>
      <c r="I85" s="2"/>
      <c r="J85" s="2"/>
      <c r="K85" s="11" t="s">
        <v>15</v>
      </c>
      <c r="L85" s="12" t="s">
        <v>3</v>
      </c>
      <c r="M85" s="11">
        <f>AVERAGE($M83:$P83)</f>
        <v>128.75</v>
      </c>
      <c r="N85" s="11">
        <f t="shared" ref="N85:P85" si="72">AVERAGE($M83:$P83)</f>
        <v>128.75</v>
      </c>
      <c r="O85" s="11">
        <f t="shared" si="72"/>
        <v>128.75</v>
      </c>
      <c r="P85" s="11">
        <f t="shared" si="72"/>
        <v>128.75</v>
      </c>
      <c r="Q85" s="2"/>
      <c r="R85" s="2"/>
      <c r="S85" s="2"/>
      <c r="T85" s="2"/>
      <c r="U85" s="11" t="s">
        <v>33</v>
      </c>
      <c r="V85" s="11">
        <f>500-V83-V84</f>
        <v>288</v>
      </c>
      <c r="W85" s="11">
        <f>500-W83-W84</f>
        <v>300</v>
      </c>
      <c r="X85" s="11">
        <f>500-X83-X84</f>
        <v>282</v>
      </c>
      <c r="Y85" s="11">
        <f>500-Y83-Y84</f>
        <v>277</v>
      </c>
      <c r="Z85" s="11"/>
      <c r="AA85" s="2"/>
      <c r="AB85" s="2"/>
      <c r="AC85" s="2"/>
      <c r="AD85" s="11" t="s">
        <v>33</v>
      </c>
      <c r="AE85" s="11">
        <f>500-AE83-AE84</f>
        <v>288</v>
      </c>
      <c r="AF85" s="11">
        <f>500-AF83-AF84</f>
        <v>300</v>
      </c>
      <c r="AG85" s="11">
        <f>500-AG83-AG84</f>
        <v>282</v>
      </c>
      <c r="AH85" s="11">
        <f>500-AH83-AH84</f>
        <v>277</v>
      </c>
      <c r="AI85" s="11">
        <f>500-AI83-AI84</f>
        <v>239</v>
      </c>
      <c r="AJ85" s="2"/>
      <c r="AK85" s="2"/>
      <c r="AL85" s="11" t="s">
        <v>15</v>
      </c>
      <c r="AM85" s="12" t="s">
        <v>3</v>
      </c>
      <c r="AN85" s="11">
        <f>AVERAGE($AN83:$AR83)</f>
        <v>119.4</v>
      </c>
      <c r="AO85" s="11">
        <f t="shared" ref="AO85:AR85" si="73">AVERAGE($AN83:$AR83)</f>
        <v>119.4</v>
      </c>
      <c r="AP85" s="11">
        <f t="shared" si="73"/>
        <v>119.4</v>
      </c>
      <c r="AQ85" s="11">
        <f t="shared" si="73"/>
        <v>119.4</v>
      </c>
      <c r="AR85" s="11">
        <f t="shared" si="73"/>
        <v>119.4</v>
      </c>
    </row>
    <row r="86" spans="1:44">
      <c r="A86" s="2"/>
      <c r="B86" t="s">
        <v>5</v>
      </c>
      <c r="C86" s="1">
        <f t="shared" ref="C86" si="74">C84-C85</f>
        <v>48</v>
      </c>
      <c r="D86">
        <f t="shared" ref="D86" si="75">D84-D85</f>
        <v>42</v>
      </c>
      <c r="E86" s="1">
        <f t="shared" ref="E86" si="76">E84-E85</f>
        <v>28</v>
      </c>
      <c r="F86">
        <f t="shared" ref="F86:G86" si="77">F84-F85</f>
        <v>59</v>
      </c>
      <c r="G86" s="1">
        <f t="shared" si="77"/>
        <v>-97</v>
      </c>
      <c r="H86" s="2"/>
      <c r="I86" s="2"/>
      <c r="J86" s="2"/>
      <c r="K86" s="11"/>
      <c r="L86" s="11" t="s">
        <v>4</v>
      </c>
      <c r="M86" s="11">
        <f>AVERAGE($M84:$P84)</f>
        <v>84.5</v>
      </c>
      <c r="N86" s="11">
        <f t="shared" ref="N86:P86" si="78">AVERAGE($M84:$P84)</f>
        <v>84.5</v>
      </c>
      <c r="O86" s="11">
        <f t="shared" si="78"/>
        <v>84.5</v>
      </c>
      <c r="P86" s="11">
        <f t="shared" si="78"/>
        <v>84.5</v>
      </c>
      <c r="Q86" s="2"/>
      <c r="R86" s="2"/>
      <c r="S86" s="2"/>
      <c r="T86" s="11" t="s">
        <v>15</v>
      </c>
      <c r="U86" s="11" t="s">
        <v>3</v>
      </c>
      <c r="V86" s="11">
        <f t="shared" ref="V86:Y87" si="79">AVERAGE($M83:$P83)</f>
        <v>128.75</v>
      </c>
      <c r="W86" s="11">
        <f t="shared" si="79"/>
        <v>128.75</v>
      </c>
      <c r="X86" s="11">
        <f t="shared" si="79"/>
        <v>128.75</v>
      </c>
      <c r="Y86" s="11">
        <f t="shared" si="79"/>
        <v>128.75</v>
      </c>
      <c r="Z86" s="11"/>
      <c r="AA86" s="2"/>
      <c r="AB86" s="2"/>
      <c r="AC86" s="11" t="s">
        <v>15</v>
      </c>
      <c r="AD86" s="11" t="s">
        <v>3</v>
      </c>
      <c r="AE86" s="11">
        <f t="shared" ref="AE86:AI87" si="80">AVERAGE($M83:$P83)</f>
        <v>128.75</v>
      </c>
      <c r="AF86" s="11">
        <f t="shared" si="80"/>
        <v>128.75</v>
      </c>
      <c r="AG86" s="11">
        <f t="shared" si="80"/>
        <v>128.75</v>
      </c>
      <c r="AH86" s="11">
        <f t="shared" si="80"/>
        <v>128.75</v>
      </c>
      <c r="AI86" s="11">
        <f t="shared" si="80"/>
        <v>128.75</v>
      </c>
      <c r="AJ86" s="2"/>
      <c r="AK86" s="2"/>
      <c r="AL86" s="11"/>
      <c r="AM86" s="11" t="s">
        <v>4</v>
      </c>
      <c r="AN86" s="11">
        <f t="shared" ref="AN86:AR86" si="81">AVERAGE($AN84:$AR84)</f>
        <v>103.4</v>
      </c>
      <c r="AO86" s="11">
        <f t="shared" si="81"/>
        <v>103.4</v>
      </c>
      <c r="AP86" s="11">
        <f t="shared" si="81"/>
        <v>103.4</v>
      </c>
      <c r="AQ86" s="11">
        <f t="shared" si="81"/>
        <v>103.4</v>
      </c>
      <c r="AR86" s="11">
        <f t="shared" si="81"/>
        <v>103.4</v>
      </c>
    </row>
    <row r="87" spans="1:44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40">
        <f>_xlfn.CHISQ.TEST(M83:P84,M85:P86)</f>
        <v>0.29433471162624353</v>
      </c>
      <c r="N87" s="40"/>
      <c r="O87" s="40"/>
      <c r="P87" s="40"/>
      <c r="Q87" s="40"/>
      <c r="R87" s="2"/>
      <c r="S87" s="2"/>
      <c r="T87" s="11"/>
      <c r="U87" s="11" t="s">
        <v>4</v>
      </c>
      <c r="V87" s="11">
        <f t="shared" si="79"/>
        <v>84.5</v>
      </c>
      <c r="W87" s="11">
        <f t="shared" si="79"/>
        <v>84.5</v>
      </c>
      <c r="X87" s="11">
        <f t="shared" si="79"/>
        <v>84.5</v>
      </c>
      <c r="Y87" s="11">
        <f t="shared" si="79"/>
        <v>84.5</v>
      </c>
      <c r="Z87" s="11"/>
      <c r="AA87" s="2"/>
      <c r="AB87" s="2"/>
      <c r="AC87" s="11"/>
      <c r="AD87" s="11" t="s">
        <v>4</v>
      </c>
      <c r="AE87" s="11">
        <f t="shared" si="80"/>
        <v>84.5</v>
      </c>
      <c r="AF87" s="11">
        <f t="shared" si="80"/>
        <v>84.5</v>
      </c>
      <c r="AG87" s="11">
        <f t="shared" si="80"/>
        <v>84.5</v>
      </c>
      <c r="AH87" s="11">
        <f t="shared" si="80"/>
        <v>84.5</v>
      </c>
      <c r="AI87" s="11">
        <f t="shared" si="80"/>
        <v>84.5</v>
      </c>
      <c r="AJ87" s="2"/>
      <c r="AK87" s="2"/>
      <c r="AL87" s="2"/>
      <c r="AM87" s="2"/>
      <c r="AN87" s="41">
        <f>_xlfn.CHISQ.TEST(AN83:AQ84,AN85:AQ86)</f>
        <v>1.4873227817899503E-4</v>
      </c>
      <c r="AO87" s="41"/>
      <c r="AP87" s="41"/>
      <c r="AQ87" s="41"/>
      <c r="AR87" s="41"/>
    </row>
    <row r="88" spans="1:4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  <c r="P88" s="2"/>
      <c r="Q88" s="2"/>
      <c r="R88" s="2"/>
      <c r="S88" s="2"/>
      <c r="T88" s="2"/>
      <c r="U88" s="11" t="s">
        <v>33</v>
      </c>
      <c r="V88" s="11">
        <f>500-V86-V87</f>
        <v>286.75</v>
      </c>
      <c r="W88" s="11">
        <f>500-W86-W87</f>
        <v>286.75</v>
      </c>
      <c r="X88" s="11">
        <f>500-X86-X87</f>
        <v>286.75</v>
      </c>
      <c r="Y88" s="11">
        <f>500-Y86-Y87</f>
        <v>286.75</v>
      </c>
      <c r="Z88" s="11"/>
      <c r="AA88" s="2"/>
      <c r="AB88" s="2"/>
      <c r="AC88" s="2"/>
      <c r="AD88" s="11" t="s">
        <v>33</v>
      </c>
      <c r="AE88" s="11">
        <f>500-AE86-AE87</f>
        <v>286.75</v>
      </c>
      <c r="AF88" s="11">
        <f>500-AF86-AF87</f>
        <v>286.75</v>
      </c>
      <c r="AG88" s="11">
        <f>500-AG86-AG87</f>
        <v>286.75</v>
      </c>
      <c r="AH88" s="11">
        <f>500-AH86-AH87</f>
        <v>286.75</v>
      </c>
      <c r="AI88" s="11">
        <f>500-AI86-AI87</f>
        <v>286.75</v>
      </c>
      <c r="AJ88" s="2"/>
      <c r="AK88" s="2"/>
    </row>
    <row r="89" spans="1:4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  <c r="P89" s="2"/>
      <c r="Q89" s="2"/>
      <c r="R89" s="2"/>
      <c r="S89" s="2"/>
      <c r="T89" s="2"/>
      <c r="U89" s="2"/>
      <c r="V89" s="40">
        <f>_xlfn.CHISQ.TEST(V83:Y85,V86:Y88)</f>
        <v>0.57762892064456395</v>
      </c>
      <c r="W89" s="40"/>
      <c r="X89" s="40"/>
      <c r="Y89" s="40"/>
      <c r="Z89" s="40"/>
      <c r="AA89" s="2"/>
      <c r="AB89" s="2"/>
      <c r="AC89" s="2"/>
      <c r="AD89" s="2"/>
      <c r="AE89" s="43">
        <f>_xlfn.CHISQ.TEST(AE83:AI85,AE86:AI88)</f>
        <v>2.1964920189443027E-25</v>
      </c>
      <c r="AF89" s="43"/>
      <c r="AG89" s="43"/>
      <c r="AH89" s="43"/>
      <c r="AI89" s="43"/>
      <c r="AJ89" s="2"/>
      <c r="AK89" s="2"/>
    </row>
    <row r="90" spans="1:44" ht="23">
      <c r="A90" s="2"/>
      <c r="B90" s="8" t="s">
        <v>45</v>
      </c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44">
      <c r="C91" s="10" t="s">
        <v>0</v>
      </c>
      <c r="D91" s="7" t="s">
        <v>6</v>
      </c>
      <c r="E91" s="10" t="s">
        <v>7</v>
      </c>
      <c r="F91" s="7" t="s">
        <v>8</v>
      </c>
      <c r="G91" s="2"/>
      <c r="H91" s="2"/>
      <c r="I91" s="2"/>
      <c r="J91" s="2"/>
      <c r="K91" s="11"/>
      <c r="L91" s="11"/>
      <c r="M91" s="11" t="s">
        <v>13</v>
      </c>
      <c r="N91" s="11"/>
      <c r="O91" s="11"/>
      <c r="P91" s="11"/>
      <c r="Q91" s="11"/>
      <c r="R91" s="11"/>
      <c r="S91" s="2"/>
      <c r="T91" s="11"/>
      <c r="U91" s="11"/>
      <c r="V91" s="11" t="s">
        <v>13</v>
      </c>
      <c r="W91" s="11"/>
      <c r="X91" s="11"/>
      <c r="Y91" s="11"/>
      <c r="Z91" s="11"/>
      <c r="AA91" s="2"/>
      <c r="AB91" s="2"/>
      <c r="AC91" s="11"/>
      <c r="AD91" s="11"/>
      <c r="AE91" s="11" t="s">
        <v>13</v>
      </c>
      <c r="AF91" s="11"/>
      <c r="AG91" s="11"/>
      <c r="AH91" s="11"/>
      <c r="AI91" s="11"/>
      <c r="AJ91" s="2"/>
      <c r="AK91" s="2"/>
      <c r="AL91" s="11"/>
      <c r="AM91" s="11"/>
      <c r="AN91" s="11" t="s">
        <v>13</v>
      </c>
      <c r="AO91" s="11"/>
      <c r="AP91" s="11"/>
      <c r="AQ91" s="11"/>
      <c r="AR91" s="11"/>
    </row>
    <row r="92" spans="1:44">
      <c r="C92" s="1">
        <v>20</v>
      </c>
      <c r="D92">
        <v>20</v>
      </c>
      <c r="E92" s="1">
        <v>20</v>
      </c>
      <c r="F92">
        <v>20</v>
      </c>
      <c r="G92" s="1">
        <v>20</v>
      </c>
      <c r="H92" s="2"/>
      <c r="I92" s="2"/>
      <c r="J92" s="2"/>
      <c r="K92" s="11"/>
      <c r="L92" s="11"/>
      <c r="M92" s="12" t="s">
        <v>34</v>
      </c>
      <c r="N92" s="11" t="s">
        <v>35</v>
      </c>
      <c r="O92" s="11" t="s">
        <v>36</v>
      </c>
      <c r="P92" s="11" t="s">
        <v>37</v>
      </c>
      <c r="Q92" s="11"/>
      <c r="R92" s="11"/>
      <c r="S92" s="2"/>
      <c r="T92" s="11"/>
      <c r="U92" s="11"/>
      <c r="V92" s="12" t="s">
        <v>34</v>
      </c>
      <c r="W92" s="11" t="s">
        <v>35</v>
      </c>
      <c r="X92" s="11" t="s">
        <v>36</v>
      </c>
      <c r="Y92" s="11" t="s">
        <v>37</v>
      </c>
      <c r="Z92" s="11"/>
      <c r="AA92" s="2"/>
      <c r="AB92" s="2"/>
      <c r="AC92" s="11"/>
      <c r="AD92" s="11"/>
      <c r="AE92" s="12" t="s">
        <v>34</v>
      </c>
      <c r="AF92" s="11" t="s">
        <v>35</v>
      </c>
      <c r="AG92" s="11" t="s">
        <v>36</v>
      </c>
      <c r="AH92" s="11" t="s">
        <v>37</v>
      </c>
      <c r="AI92" s="11" t="s">
        <v>38</v>
      </c>
      <c r="AJ92" s="2"/>
      <c r="AK92" s="2"/>
      <c r="AL92" s="11"/>
      <c r="AM92" s="11"/>
      <c r="AN92" s="12" t="s">
        <v>34</v>
      </c>
      <c r="AO92" s="11" t="s">
        <v>35</v>
      </c>
      <c r="AP92" s="11" t="s">
        <v>36</v>
      </c>
      <c r="AQ92" s="11" t="s">
        <v>37</v>
      </c>
      <c r="AR92" s="11" t="s">
        <v>38</v>
      </c>
    </row>
    <row r="93" spans="1:44">
      <c r="C93" s="1" t="s">
        <v>1</v>
      </c>
      <c r="D93" t="s">
        <v>1</v>
      </c>
      <c r="E93" s="1" t="s">
        <v>1</v>
      </c>
      <c r="F93" t="s">
        <v>1</v>
      </c>
      <c r="G93" s="1" t="s">
        <v>1</v>
      </c>
      <c r="H93" s="2"/>
      <c r="I93" s="2"/>
      <c r="J93" s="2"/>
      <c r="K93" s="11" t="s">
        <v>14</v>
      </c>
      <c r="L93" s="12" t="s">
        <v>3</v>
      </c>
      <c r="M93" s="11">
        <f t="shared" ref="M93:P94" si="82">C94</f>
        <v>121</v>
      </c>
      <c r="N93" s="11">
        <f t="shared" si="82"/>
        <v>131</v>
      </c>
      <c r="O93" s="11">
        <f t="shared" si="82"/>
        <v>125</v>
      </c>
      <c r="P93" s="11">
        <f t="shared" si="82"/>
        <v>131</v>
      </c>
      <c r="Q93" s="2"/>
      <c r="R93" s="11"/>
      <c r="S93" s="2"/>
      <c r="T93" s="11" t="s">
        <v>14</v>
      </c>
      <c r="U93" s="12" t="s">
        <v>3</v>
      </c>
      <c r="V93" s="11">
        <f t="shared" ref="V93:Y94" si="83">C94</f>
        <v>121</v>
      </c>
      <c r="W93" s="11">
        <f t="shared" si="83"/>
        <v>131</v>
      </c>
      <c r="X93" s="11">
        <f t="shared" si="83"/>
        <v>125</v>
      </c>
      <c r="Y93" s="11">
        <f t="shared" si="83"/>
        <v>131</v>
      </c>
      <c r="Z93" s="11"/>
      <c r="AA93" s="2"/>
      <c r="AB93" s="2"/>
      <c r="AC93" s="11" t="s">
        <v>14</v>
      </c>
      <c r="AD93" s="12" t="s">
        <v>3</v>
      </c>
      <c r="AE93" s="11">
        <f t="shared" ref="AE93:AI94" si="84">C94</f>
        <v>121</v>
      </c>
      <c r="AF93" s="11">
        <f t="shared" si="84"/>
        <v>131</v>
      </c>
      <c r="AG93" s="11">
        <f t="shared" si="84"/>
        <v>125</v>
      </c>
      <c r="AH93" s="11">
        <f t="shared" si="84"/>
        <v>131</v>
      </c>
      <c r="AI93" s="11">
        <f t="shared" si="84"/>
        <v>69</v>
      </c>
      <c r="AJ93" s="2"/>
      <c r="AK93" s="2"/>
      <c r="AL93" s="11" t="s">
        <v>14</v>
      </c>
      <c r="AM93" s="12" t="s">
        <v>3</v>
      </c>
      <c r="AN93" s="11">
        <f t="shared" ref="AN93:AR94" si="85">C94</f>
        <v>121</v>
      </c>
      <c r="AO93" s="11">
        <f t="shared" si="85"/>
        <v>131</v>
      </c>
      <c r="AP93" s="11">
        <f t="shared" si="85"/>
        <v>125</v>
      </c>
      <c r="AQ93" s="11">
        <f t="shared" si="85"/>
        <v>131</v>
      </c>
      <c r="AR93" s="11">
        <f t="shared" si="85"/>
        <v>69</v>
      </c>
    </row>
    <row r="94" spans="1:44">
      <c r="B94" t="s">
        <v>3</v>
      </c>
      <c r="C94" s="1">
        <v>121</v>
      </c>
      <c r="D94">
        <v>131</v>
      </c>
      <c r="E94" s="1">
        <v>125</v>
      </c>
      <c r="F94">
        <v>131</v>
      </c>
      <c r="G94" s="1">
        <v>69</v>
      </c>
      <c r="H94" s="2"/>
      <c r="I94" s="2"/>
      <c r="J94" s="2"/>
      <c r="K94" s="12"/>
      <c r="L94" s="12" t="s">
        <v>4</v>
      </c>
      <c r="M94" s="11">
        <f t="shared" si="82"/>
        <v>67</v>
      </c>
      <c r="N94" s="11">
        <f t="shared" si="82"/>
        <v>83</v>
      </c>
      <c r="O94" s="11">
        <f t="shared" si="82"/>
        <v>89</v>
      </c>
      <c r="P94" s="11">
        <f t="shared" si="82"/>
        <v>70</v>
      </c>
      <c r="Q94" s="11"/>
      <c r="R94" s="11"/>
      <c r="S94" s="2"/>
      <c r="T94" s="12"/>
      <c r="U94" s="12" t="s">
        <v>4</v>
      </c>
      <c r="V94" s="11">
        <f t="shared" si="83"/>
        <v>67</v>
      </c>
      <c r="W94" s="11">
        <f t="shared" si="83"/>
        <v>83</v>
      </c>
      <c r="X94" s="11">
        <f t="shared" si="83"/>
        <v>89</v>
      </c>
      <c r="Y94" s="11">
        <f t="shared" si="83"/>
        <v>70</v>
      </c>
      <c r="Z94" s="11"/>
      <c r="AA94" s="2"/>
      <c r="AB94" s="2"/>
      <c r="AC94" s="12"/>
      <c r="AD94" s="12" t="s">
        <v>4</v>
      </c>
      <c r="AE94" s="11">
        <f t="shared" si="84"/>
        <v>67</v>
      </c>
      <c r="AF94" s="11">
        <f t="shared" si="84"/>
        <v>83</v>
      </c>
      <c r="AG94" s="11">
        <f t="shared" si="84"/>
        <v>89</v>
      </c>
      <c r="AH94" s="11">
        <f t="shared" si="84"/>
        <v>70</v>
      </c>
      <c r="AI94" s="11">
        <f t="shared" si="84"/>
        <v>210</v>
      </c>
      <c r="AJ94" s="2"/>
      <c r="AK94" s="2"/>
      <c r="AL94" s="12"/>
      <c r="AM94" s="12" t="s">
        <v>4</v>
      </c>
      <c r="AN94" s="11">
        <f t="shared" si="85"/>
        <v>67</v>
      </c>
      <c r="AO94" s="11">
        <f t="shared" si="85"/>
        <v>83</v>
      </c>
      <c r="AP94" s="11">
        <f t="shared" si="85"/>
        <v>89</v>
      </c>
      <c r="AQ94" s="11">
        <f t="shared" si="85"/>
        <v>70</v>
      </c>
      <c r="AR94" s="11">
        <f t="shared" si="85"/>
        <v>210</v>
      </c>
    </row>
    <row r="95" spans="1:44">
      <c r="B95" t="s">
        <v>4</v>
      </c>
      <c r="C95" s="1">
        <v>67</v>
      </c>
      <c r="D95">
        <v>83</v>
      </c>
      <c r="E95" s="1">
        <v>89</v>
      </c>
      <c r="F95">
        <v>70</v>
      </c>
      <c r="G95" s="1">
        <v>210</v>
      </c>
      <c r="H95" s="2"/>
      <c r="I95" s="2"/>
      <c r="J95" s="2"/>
      <c r="K95" s="11" t="s">
        <v>15</v>
      </c>
      <c r="L95" s="12" t="s">
        <v>3</v>
      </c>
      <c r="M95" s="11">
        <f>AVERAGE($M93:$P93)</f>
        <v>127</v>
      </c>
      <c r="N95" s="11">
        <f t="shared" ref="N95:P95" si="86">AVERAGE($M93:$P93)</f>
        <v>127</v>
      </c>
      <c r="O95" s="11">
        <f t="shared" si="86"/>
        <v>127</v>
      </c>
      <c r="P95" s="11">
        <f t="shared" si="86"/>
        <v>127</v>
      </c>
      <c r="Q95" s="2"/>
      <c r="R95" s="2"/>
      <c r="S95" s="2"/>
      <c r="T95" s="2"/>
      <c r="U95" s="11" t="s">
        <v>33</v>
      </c>
      <c r="V95" s="11">
        <f>500-V93-V94</f>
        <v>312</v>
      </c>
      <c r="W95" s="11">
        <f>500-W93-W94</f>
        <v>286</v>
      </c>
      <c r="X95" s="11">
        <f>500-X93-X94</f>
        <v>286</v>
      </c>
      <c r="Y95" s="11">
        <f>500-Y93-Y94</f>
        <v>299</v>
      </c>
      <c r="Z95" s="11"/>
      <c r="AA95" s="2"/>
      <c r="AB95" s="2"/>
      <c r="AC95" s="2"/>
      <c r="AD95" s="11" t="s">
        <v>33</v>
      </c>
      <c r="AE95" s="11">
        <f>500-AE93-AE94</f>
        <v>312</v>
      </c>
      <c r="AF95" s="11">
        <f>500-AF93-AF94</f>
        <v>286</v>
      </c>
      <c r="AG95" s="11">
        <f>500-AG93-AG94</f>
        <v>286</v>
      </c>
      <c r="AH95" s="11">
        <f>500-AH93-AH94</f>
        <v>299</v>
      </c>
      <c r="AI95" s="11">
        <f>500-AI93-AI94</f>
        <v>221</v>
      </c>
      <c r="AJ95" s="2"/>
      <c r="AK95" s="2"/>
      <c r="AL95" s="11" t="s">
        <v>15</v>
      </c>
      <c r="AM95" s="12" t="s">
        <v>3</v>
      </c>
      <c r="AN95" s="11">
        <f>AVERAGE($AN93:$AR93)</f>
        <v>115.4</v>
      </c>
      <c r="AO95" s="11">
        <f t="shared" ref="AO95:AR95" si="87">AVERAGE($AN93:$AR93)</f>
        <v>115.4</v>
      </c>
      <c r="AP95" s="11">
        <f t="shared" si="87"/>
        <v>115.4</v>
      </c>
      <c r="AQ95" s="11">
        <f t="shared" si="87"/>
        <v>115.4</v>
      </c>
      <c r="AR95" s="11">
        <f t="shared" si="87"/>
        <v>115.4</v>
      </c>
    </row>
    <row r="96" spans="1:44">
      <c r="B96" t="s">
        <v>5</v>
      </c>
      <c r="C96" s="1">
        <f t="shared" ref="C96" si="88">C94-C95</f>
        <v>54</v>
      </c>
      <c r="D96">
        <f t="shared" ref="D96" si="89">D94-D95</f>
        <v>48</v>
      </c>
      <c r="E96" s="1">
        <f t="shared" ref="E96" si="90">E94-E95</f>
        <v>36</v>
      </c>
      <c r="F96">
        <f t="shared" ref="F96:G96" si="91">F94-F95</f>
        <v>61</v>
      </c>
      <c r="G96" s="1">
        <f t="shared" si="91"/>
        <v>-141</v>
      </c>
      <c r="H96" s="2"/>
      <c r="I96" s="2"/>
      <c r="J96" s="2"/>
      <c r="K96" s="11"/>
      <c r="L96" s="11" t="s">
        <v>4</v>
      </c>
      <c r="M96" s="11">
        <f>AVERAGE($M94:$P94)</f>
        <v>77.25</v>
      </c>
      <c r="N96" s="11">
        <f t="shared" ref="N96:P96" si="92">AVERAGE($M94:$P94)</f>
        <v>77.25</v>
      </c>
      <c r="O96" s="11">
        <f t="shared" si="92"/>
        <v>77.25</v>
      </c>
      <c r="P96" s="11">
        <f t="shared" si="92"/>
        <v>77.25</v>
      </c>
      <c r="Q96" s="2"/>
      <c r="R96" s="2"/>
      <c r="S96" s="2"/>
      <c r="T96" s="11" t="s">
        <v>15</v>
      </c>
      <c r="U96" s="11" t="s">
        <v>3</v>
      </c>
      <c r="V96" s="11">
        <f t="shared" ref="V96:Y97" si="93">AVERAGE($M93:$P93)</f>
        <v>127</v>
      </c>
      <c r="W96" s="11">
        <f t="shared" si="93"/>
        <v>127</v>
      </c>
      <c r="X96" s="11">
        <f t="shared" si="93"/>
        <v>127</v>
      </c>
      <c r="Y96" s="11">
        <f t="shared" si="93"/>
        <v>127</v>
      </c>
      <c r="Z96" s="11"/>
      <c r="AA96" s="2"/>
      <c r="AB96" s="2"/>
      <c r="AC96" s="11" t="s">
        <v>15</v>
      </c>
      <c r="AD96" s="11" t="s">
        <v>3</v>
      </c>
      <c r="AE96" s="11">
        <f t="shared" ref="AE96:AI97" si="94">AVERAGE($M93:$P93)</f>
        <v>127</v>
      </c>
      <c r="AF96" s="11">
        <f t="shared" si="94"/>
        <v>127</v>
      </c>
      <c r="AG96" s="11">
        <f t="shared" si="94"/>
        <v>127</v>
      </c>
      <c r="AH96" s="11">
        <f t="shared" si="94"/>
        <v>127</v>
      </c>
      <c r="AI96" s="11">
        <f t="shared" si="94"/>
        <v>127</v>
      </c>
      <c r="AJ96" s="2"/>
      <c r="AK96" s="2"/>
      <c r="AL96" s="11"/>
      <c r="AM96" s="11" t="s">
        <v>4</v>
      </c>
      <c r="AN96" s="11">
        <f t="shared" ref="AN96:AR96" si="95">AVERAGE($AN94:$AR94)</f>
        <v>103.8</v>
      </c>
      <c r="AO96" s="11">
        <f t="shared" si="95"/>
        <v>103.8</v>
      </c>
      <c r="AP96" s="11">
        <f t="shared" si="95"/>
        <v>103.8</v>
      </c>
      <c r="AQ96" s="11">
        <f t="shared" si="95"/>
        <v>103.8</v>
      </c>
      <c r="AR96" s="11">
        <f t="shared" si="95"/>
        <v>103.8</v>
      </c>
    </row>
    <row r="97" spans="2:44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40">
        <f>_xlfn.CHISQ.TEST(M93:P94,M95:P96)</f>
        <v>0.18525835129723908</v>
      </c>
      <c r="N97" s="40"/>
      <c r="O97" s="40"/>
      <c r="P97" s="40"/>
      <c r="Q97" s="40"/>
      <c r="R97" s="2"/>
      <c r="S97" s="2"/>
      <c r="T97" s="11"/>
      <c r="U97" s="11" t="s">
        <v>4</v>
      </c>
      <c r="V97" s="11">
        <f t="shared" si="93"/>
        <v>77.25</v>
      </c>
      <c r="W97" s="11">
        <f t="shared" si="93"/>
        <v>77.25</v>
      </c>
      <c r="X97" s="11">
        <f t="shared" si="93"/>
        <v>77.25</v>
      </c>
      <c r="Y97" s="11">
        <f t="shared" si="93"/>
        <v>77.25</v>
      </c>
      <c r="Z97" s="11"/>
      <c r="AA97" s="2"/>
      <c r="AB97" s="2"/>
      <c r="AC97" s="11"/>
      <c r="AD97" s="11" t="s">
        <v>4</v>
      </c>
      <c r="AE97" s="11">
        <f t="shared" si="94"/>
        <v>77.25</v>
      </c>
      <c r="AF97" s="11">
        <f t="shared" si="94"/>
        <v>77.25</v>
      </c>
      <c r="AG97" s="11">
        <f t="shared" si="94"/>
        <v>77.25</v>
      </c>
      <c r="AH97" s="11">
        <f t="shared" si="94"/>
        <v>77.25</v>
      </c>
      <c r="AI97" s="11">
        <f t="shared" si="94"/>
        <v>77.25</v>
      </c>
      <c r="AJ97" s="2"/>
      <c r="AK97" s="2"/>
      <c r="AL97" s="2"/>
      <c r="AM97" s="2"/>
      <c r="AN97" s="41">
        <f>_xlfn.CHISQ.TEST(AN93:AQ94,AN95:AQ96)</f>
        <v>9.0139779412123368E-8</v>
      </c>
      <c r="AO97" s="41"/>
      <c r="AP97" s="41"/>
      <c r="AQ97" s="41"/>
      <c r="AR97" s="41"/>
    </row>
    <row r="98" spans="2:44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  <c r="P98" s="2"/>
      <c r="Q98" s="2"/>
      <c r="R98" s="2"/>
      <c r="S98" s="2"/>
      <c r="T98" s="2"/>
      <c r="U98" s="11" t="s">
        <v>33</v>
      </c>
      <c r="V98" s="11">
        <f>500-V96-V97</f>
        <v>295.75</v>
      </c>
      <c r="W98" s="11">
        <f>500-W96-W97</f>
        <v>295.75</v>
      </c>
      <c r="X98" s="11">
        <f>500-X96-X97</f>
        <v>295.75</v>
      </c>
      <c r="Y98" s="11">
        <f>500-Y96-Y97</f>
        <v>295.75</v>
      </c>
      <c r="Z98" s="11"/>
      <c r="AA98" s="2"/>
      <c r="AB98" s="2"/>
      <c r="AC98" s="2"/>
      <c r="AD98" s="11" t="s">
        <v>33</v>
      </c>
      <c r="AE98" s="11">
        <f>500-AE96-AE97</f>
        <v>295.75</v>
      </c>
      <c r="AF98" s="11">
        <f>500-AF96-AF97</f>
        <v>295.75</v>
      </c>
      <c r="AG98" s="11">
        <f>500-AG96-AG97</f>
        <v>295.75</v>
      </c>
      <c r="AH98" s="11">
        <f>500-AH96-AH97</f>
        <v>295.75</v>
      </c>
      <c r="AI98" s="11">
        <f>500-AI96-AI97</f>
        <v>295.75</v>
      </c>
      <c r="AJ98" s="2"/>
      <c r="AK98" s="2"/>
    </row>
    <row r="99" spans="2:44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  <c r="P99" s="2"/>
      <c r="Q99" s="2"/>
      <c r="R99" s="2"/>
      <c r="S99" s="2"/>
      <c r="T99" s="2"/>
      <c r="U99" s="2"/>
      <c r="V99" s="40">
        <f>_xlfn.CHISQ.TEST(V93:Y95,V96:Y98)</f>
        <v>0.38052799265170623</v>
      </c>
      <c r="W99" s="40"/>
      <c r="X99" s="40"/>
      <c r="Y99" s="40"/>
      <c r="Z99" s="40"/>
      <c r="AA99" s="2"/>
      <c r="AB99" s="2"/>
      <c r="AC99" s="2"/>
      <c r="AD99" s="2"/>
      <c r="AE99" s="43">
        <f>_xlfn.CHISQ.TEST(AE93:AI95,AE96:AI98)</f>
        <v>7.7596254727342329E-56</v>
      </c>
      <c r="AF99" s="43"/>
      <c r="AG99" s="43"/>
      <c r="AH99" s="43"/>
      <c r="AI99" s="43"/>
      <c r="AJ99" s="2"/>
      <c r="AK99" s="2"/>
    </row>
    <row r="100" spans="2:44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44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44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44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44" ht="23">
      <c r="B104" s="8" t="s">
        <v>46</v>
      </c>
      <c r="C104" s="2"/>
      <c r="D104" s="2"/>
      <c r="E104" s="2"/>
      <c r="F104" s="2"/>
      <c r="G104" s="2"/>
      <c r="H104" s="2"/>
      <c r="I104" s="2"/>
      <c r="J104" s="2"/>
      <c r="K104" s="42" t="s">
        <v>39</v>
      </c>
      <c r="L104" s="42"/>
      <c r="M104" s="42"/>
      <c r="N104" s="42"/>
      <c r="O104" s="42"/>
      <c r="P104" s="42"/>
      <c r="Q104" s="42"/>
      <c r="R104" s="2"/>
      <c r="S104" s="2"/>
      <c r="T104" s="42" t="s">
        <v>40</v>
      </c>
      <c r="U104" s="42"/>
      <c r="V104" s="42"/>
      <c r="W104" s="42"/>
      <c r="X104" s="42"/>
      <c r="Y104" s="42"/>
      <c r="Z104" s="42"/>
      <c r="AA104" s="2"/>
      <c r="AB104" s="2"/>
      <c r="AC104" s="42"/>
      <c r="AD104" s="42"/>
      <c r="AE104" s="42"/>
      <c r="AF104" s="42"/>
      <c r="AG104" s="42"/>
      <c r="AH104" s="42"/>
      <c r="AI104" s="42"/>
      <c r="AJ104" s="2"/>
      <c r="AK104" s="2"/>
      <c r="AL104" s="42"/>
      <c r="AM104" s="42"/>
      <c r="AN104" s="42"/>
      <c r="AO104" s="42"/>
      <c r="AP104" s="42"/>
      <c r="AQ104" s="42"/>
      <c r="AR104" s="42"/>
    </row>
    <row r="105" spans="2:44">
      <c r="C105" s="10" t="s">
        <v>0</v>
      </c>
      <c r="D105" s="7" t="s">
        <v>6</v>
      </c>
      <c r="E105" s="10" t="s">
        <v>7</v>
      </c>
      <c r="F105" s="7" t="s">
        <v>8</v>
      </c>
      <c r="G105" s="9"/>
      <c r="H105" s="2"/>
      <c r="I105" s="2"/>
      <c r="J105" s="2"/>
      <c r="K105" s="11"/>
      <c r="L105" s="11"/>
      <c r="M105" s="11" t="s">
        <v>13</v>
      </c>
      <c r="N105" s="11"/>
      <c r="O105" s="11"/>
      <c r="P105" s="11"/>
      <c r="Q105" s="11"/>
      <c r="R105" s="11"/>
      <c r="S105" s="2"/>
      <c r="T105" s="11"/>
      <c r="U105" s="11"/>
      <c r="V105" s="11" t="s">
        <v>13</v>
      </c>
      <c r="W105" s="11"/>
      <c r="X105" s="11"/>
      <c r="Y105" s="11"/>
      <c r="Z105" s="11"/>
      <c r="AA105" s="2"/>
      <c r="AB105" s="2"/>
      <c r="AC105" s="11"/>
      <c r="AD105" s="11"/>
      <c r="AE105" s="11"/>
      <c r="AF105" s="11"/>
      <c r="AG105" s="11"/>
      <c r="AH105" s="11"/>
      <c r="AI105" s="11"/>
      <c r="AJ105" s="2"/>
      <c r="AK105" s="2"/>
      <c r="AL105" s="11"/>
      <c r="AM105" s="11"/>
      <c r="AN105" s="11"/>
      <c r="AO105" s="11"/>
      <c r="AP105" s="11"/>
      <c r="AQ105" s="11"/>
      <c r="AR105" s="11"/>
    </row>
    <row r="106" spans="2:44">
      <c r="C106" s="1">
        <v>5</v>
      </c>
      <c r="D106">
        <v>5</v>
      </c>
      <c r="E106" s="1">
        <v>5</v>
      </c>
      <c r="F106">
        <v>5</v>
      </c>
      <c r="G106" s="2"/>
      <c r="H106" s="2"/>
      <c r="I106" s="2"/>
      <c r="J106" s="2"/>
      <c r="K106" s="11"/>
      <c r="L106" s="11"/>
      <c r="M106" s="12" t="s">
        <v>34</v>
      </c>
      <c r="N106" s="11" t="s">
        <v>35</v>
      </c>
      <c r="O106" s="11" t="s">
        <v>36</v>
      </c>
      <c r="P106" s="11" t="s">
        <v>37</v>
      </c>
      <c r="Q106" s="11"/>
      <c r="R106" s="11"/>
      <c r="S106" s="2"/>
      <c r="T106" s="11"/>
      <c r="U106" s="11"/>
      <c r="V106" s="12" t="s">
        <v>34</v>
      </c>
      <c r="W106" s="11" t="s">
        <v>35</v>
      </c>
      <c r="X106" s="11" t="s">
        <v>36</v>
      </c>
      <c r="Y106" s="11" t="s">
        <v>37</v>
      </c>
      <c r="Z106" s="11"/>
      <c r="AA106" s="2"/>
      <c r="AB106" s="2"/>
      <c r="AC106" s="11"/>
      <c r="AD106" s="11"/>
      <c r="AE106" s="11"/>
      <c r="AF106" s="11"/>
      <c r="AG106" s="11"/>
      <c r="AH106" s="11"/>
      <c r="AI106" s="11"/>
      <c r="AJ106" s="2"/>
      <c r="AK106" s="2"/>
      <c r="AL106" s="11"/>
      <c r="AM106" s="11"/>
      <c r="AN106" s="11"/>
      <c r="AO106" s="11"/>
      <c r="AP106" s="11"/>
      <c r="AQ106" s="11"/>
      <c r="AR106" s="11"/>
    </row>
    <row r="107" spans="2:44">
      <c r="C107" s="1" t="s">
        <v>2</v>
      </c>
      <c r="D107" t="s">
        <v>2</v>
      </c>
      <c r="E107" s="1" t="s">
        <v>2</v>
      </c>
      <c r="F107" t="s">
        <v>2</v>
      </c>
      <c r="G107" s="2"/>
      <c r="H107" s="2"/>
      <c r="I107" s="2"/>
      <c r="J107" s="2"/>
      <c r="K107" s="11" t="s">
        <v>14</v>
      </c>
      <c r="L107" s="12" t="s">
        <v>3</v>
      </c>
      <c r="M107" s="11">
        <f t="shared" ref="M107:P108" si="96">C108</f>
        <v>141</v>
      </c>
      <c r="N107" s="11">
        <f t="shared" si="96"/>
        <v>122</v>
      </c>
      <c r="O107" s="11">
        <f t="shared" si="96"/>
        <v>122</v>
      </c>
      <c r="P107" s="11">
        <f t="shared" si="96"/>
        <v>115</v>
      </c>
      <c r="Q107" s="21">
        <f>SUM(M107:P107)</f>
        <v>500</v>
      </c>
      <c r="R107" s="11"/>
      <c r="S107" s="2"/>
      <c r="T107" s="11" t="s">
        <v>14</v>
      </c>
      <c r="U107" s="12" t="s">
        <v>3</v>
      </c>
      <c r="V107" s="11">
        <f t="shared" ref="V107:Y108" si="97">C108</f>
        <v>141</v>
      </c>
      <c r="W107" s="11">
        <f t="shared" si="97"/>
        <v>122</v>
      </c>
      <c r="X107" s="11">
        <f t="shared" si="97"/>
        <v>122</v>
      </c>
      <c r="Y107" s="11">
        <f t="shared" si="97"/>
        <v>115</v>
      </c>
      <c r="Z107" s="11"/>
      <c r="AA107" s="2"/>
      <c r="AB107" s="2"/>
      <c r="AC107" s="11"/>
      <c r="AD107" s="11"/>
      <c r="AE107" s="11"/>
      <c r="AF107" s="11"/>
      <c r="AG107" s="11"/>
      <c r="AH107" s="11"/>
      <c r="AI107" s="11"/>
      <c r="AJ107" s="2"/>
      <c r="AK107" s="2"/>
      <c r="AL107" s="11"/>
      <c r="AM107" s="11"/>
      <c r="AN107" s="11"/>
      <c r="AO107" s="11"/>
      <c r="AP107" s="11"/>
      <c r="AQ107" s="11"/>
      <c r="AR107" s="11"/>
    </row>
    <row r="108" spans="2:44">
      <c r="B108" t="s">
        <v>3</v>
      </c>
      <c r="C108" s="1">
        <v>141</v>
      </c>
      <c r="D108">
        <v>122</v>
      </c>
      <c r="E108" s="1">
        <v>122</v>
      </c>
      <c r="F108">
        <v>115</v>
      </c>
      <c r="G108" s="2"/>
      <c r="H108" s="2"/>
      <c r="I108" s="2"/>
      <c r="J108" s="2"/>
      <c r="K108" s="12"/>
      <c r="L108" s="12" t="s">
        <v>4</v>
      </c>
      <c r="M108" s="11">
        <f t="shared" si="96"/>
        <v>128</v>
      </c>
      <c r="N108" s="11">
        <f t="shared" si="96"/>
        <v>124</v>
      </c>
      <c r="O108" s="11">
        <f t="shared" si="96"/>
        <v>124</v>
      </c>
      <c r="P108" s="11">
        <f t="shared" si="96"/>
        <v>125</v>
      </c>
      <c r="Q108" s="21">
        <f>SUM(M108:P108)</f>
        <v>501</v>
      </c>
      <c r="R108" s="11"/>
      <c r="S108" s="2"/>
      <c r="T108" s="12"/>
      <c r="U108" s="12" t="s">
        <v>4</v>
      </c>
      <c r="V108" s="11">
        <f t="shared" si="97"/>
        <v>128</v>
      </c>
      <c r="W108" s="11">
        <f t="shared" si="97"/>
        <v>124</v>
      </c>
      <c r="X108" s="11">
        <f t="shared" si="97"/>
        <v>124</v>
      </c>
      <c r="Y108" s="11">
        <f t="shared" si="97"/>
        <v>125</v>
      </c>
      <c r="Z108" s="11"/>
      <c r="AA108" s="2"/>
      <c r="AB108" s="2"/>
      <c r="AC108" s="11"/>
      <c r="AD108" s="11"/>
      <c r="AE108" s="11"/>
      <c r="AF108" s="11"/>
      <c r="AG108" s="11"/>
      <c r="AH108" s="11"/>
      <c r="AI108" s="11"/>
      <c r="AJ108" s="2"/>
      <c r="AK108" s="2"/>
      <c r="AL108" s="11"/>
      <c r="AM108" s="11"/>
      <c r="AN108" s="11"/>
      <c r="AO108" s="11"/>
      <c r="AP108" s="11"/>
      <c r="AQ108" s="11"/>
      <c r="AR108" s="11"/>
    </row>
    <row r="109" spans="2:44">
      <c r="B109" t="s">
        <v>4</v>
      </c>
      <c r="C109" s="1">
        <v>128</v>
      </c>
      <c r="D109">
        <v>124</v>
      </c>
      <c r="E109" s="1">
        <v>124</v>
      </c>
      <c r="F109">
        <v>125</v>
      </c>
      <c r="G109" s="2"/>
      <c r="H109" s="2"/>
      <c r="I109" s="2"/>
      <c r="J109" s="2"/>
      <c r="K109" s="11" t="s">
        <v>15</v>
      </c>
      <c r="L109" s="12" t="s">
        <v>3</v>
      </c>
      <c r="M109" s="11">
        <f>AVERAGE($M107:$P107)</f>
        <v>125</v>
      </c>
      <c r="N109" s="11">
        <f t="shared" ref="N109:P109" si="98">AVERAGE($M107:$P107)</f>
        <v>125</v>
      </c>
      <c r="O109" s="11">
        <f t="shared" si="98"/>
        <v>125</v>
      </c>
      <c r="P109" s="11">
        <f t="shared" si="98"/>
        <v>125</v>
      </c>
      <c r="Q109" s="2"/>
      <c r="R109" s="2"/>
      <c r="S109" s="2"/>
      <c r="T109" s="2"/>
      <c r="U109" s="11" t="s">
        <v>33</v>
      </c>
      <c r="V109" s="11">
        <f>500-V107-V108</f>
        <v>231</v>
      </c>
      <c r="W109" s="11">
        <f>500-W107-W108</f>
        <v>254</v>
      </c>
      <c r="X109" s="11">
        <f>500-X107-X108</f>
        <v>254</v>
      </c>
      <c r="Y109" s="11">
        <f>500-Y107-Y108</f>
        <v>260</v>
      </c>
      <c r="Z109" s="11"/>
      <c r="AA109" s="2"/>
      <c r="AB109" s="2"/>
      <c r="AC109" s="2"/>
      <c r="AD109" s="11"/>
      <c r="AE109" s="11"/>
      <c r="AF109" s="11"/>
      <c r="AG109" s="11"/>
      <c r="AH109" s="11"/>
      <c r="AI109" s="11"/>
      <c r="AJ109" s="2"/>
      <c r="AK109" s="2"/>
      <c r="AL109" s="11"/>
      <c r="AM109" s="11"/>
      <c r="AN109" s="11"/>
      <c r="AO109" s="11"/>
      <c r="AP109" s="11"/>
      <c r="AQ109" s="11"/>
      <c r="AR109" s="11"/>
    </row>
    <row r="110" spans="2:44">
      <c r="B110" t="s">
        <v>5</v>
      </c>
      <c r="C110" s="1">
        <f t="shared" ref="C110:F110" si="99">C108-C109</f>
        <v>13</v>
      </c>
      <c r="D110">
        <f t="shared" si="99"/>
        <v>-2</v>
      </c>
      <c r="E110" s="1">
        <f t="shared" si="99"/>
        <v>-2</v>
      </c>
      <c r="F110">
        <f t="shared" si="99"/>
        <v>-10</v>
      </c>
      <c r="G110" s="2"/>
      <c r="H110" s="2"/>
      <c r="I110" s="2"/>
      <c r="J110" s="2"/>
      <c r="K110" s="11"/>
      <c r="L110" s="11" t="s">
        <v>4</v>
      </c>
      <c r="M110" s="11">
        <f>AVERAGE($M108:$P108)</f>
        <v>125.25</v>
      </c>
      <c r="N110" s="11">
        <f t="shared" ref="N110:P110" si="100">AVERAGE($M108:$P108)</f>
        <v>125.25</v>
      </c>
      <c r="O110" s="11">
        <f t="shared" si="100"/>
        <v>125.25</v>
      </c>
      <c r="P110" s="11">
        <f t="shared" si="100"/>
        <v>125.25</v>
      </c>
      <c r="Q110" s="2"/>
      <c r="R110" s="2"/>
      <c r="S110" s="2"/>
      <c r="T110" s="11" t="s">
        <v>15</v>
      </c>
      <c r="U110" s="11" t="s">
        <v>3</v>
      </c>
      <c r="V110" s="11">
        <f t="shared" ref="V110:Y111" si="101">AVERAGE($M107:$P107)</f>
        <v>125</v>
      </c>
      <c r="W110" s="11">
        <f t="shared" si="101"/>
        <v>125</v>
      </c>
      <c r="X110" s="11">
        <f t="shared" si="101"/>
        <v>125</v>
      </c>
      <c r="Y110" s="11">
        <f t="shared" si="101"/>
        <v>125</v>
      </c>
      <c r="Z110" s="11"/>
      <c r="AA110" s="2"/>
      <c r="AB110" s="2"/>
      <c r="AC110" s="11"/>
      <c r="AD110" s="11"/>
      <c r="AE110" s="11"/>
      <c r="AF110" s="11"/>
      <c r="AG110" s="11"/>
      <c r="AH110" s="11"/>
      <c r="AI110" s="11"/>
      <c r="AJ110" s="2"/>
      <c r="AK110" s="2"/>
      <c r="AL110" s="11"/>
      <c r="AM110" s="11"/>
      <c r="AN110" s="11"/>
      <c r="AO110" s="11"/>
      <c r="AP110" s="11"/>
      <c r="AQ110" s="11"/>
      <c r="AR110" s="11"/>
    </row>
    <row r="111" spans="2:44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45">
        <f>_xlfn.CHISQ.TEST(M107:P108,M109:P110)</f>
        <v>0.37978054239165598</v>
      </c>
      <c r="N111" s="45"/>
      <c r="O111" s="45"/>
      <c r="P111" s="45"/>
      <c r="Q111" s="45"/>
      <c r="R111" s="2"/>
      <c r="S111" s="2"/>
      <c r="T111" s="11"/>
      <c r="U111" s="11" t="s">
        <v>4</v>
      </c>
      <c r="V111" s="11">
        <f t="shared" si="101"/>
        <v>125.25</v>
      </c>
      <c r="W111" s="11">
        <f t="shared" si="101"/>
        <v>125.25</v>
      </c>
      <c r="X111" s="11">
        <f t="shared" si="101"/>
        <v>125.25</v>
      </c>
      <c r="Y111" s="11">
        <f t="shared" si="101"/>
        <v>125.25</v>
      </c>
      <c r="Z111" s="11"/>
      <c r="AA111" s="2"/>
      <c r="AB111" s="2"/>
      <c r="AC111" s="11"/>
      <c r="AD111" s="11"/>
      <c r="AE111" s="11"/>
      <c r="AF111" s="11"/>
      <c r="AG111" s="11"/>
      <c r="AH111" s="11"/>
      <c r="AI111" s="11"/>
      <c r="AJ111" s="2"/>
      <c r="AK111" s="2"/>
      <c r="AL111" s="2"/>
      <c r="AM111" s="2"/>
      <c r="AN111" s="37"/>
      <c r="AO111" s="37"/>
      <c r="AP111" s="37"/>
      <c r="AQ111" s="37"/>
      <c r="AR111" s="37"/>
    </row>
    <row r="112" spans="2:44"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  <c r="P112" s="2"/>
      <c r="Q112" s="2"/>
      <c r="R112" s="2"/>
      <c r="S112" s="2"/>
      <c r="T112" s="2"/>
      <c r="U112" s="11" t="s">
        <v>33</v>
      </c>
      <c r="V112" s="11">
        <f>500-V110-V111</f>
        <v>249.75</v>
      </c>
      <c r="W112" s="11">
        <f>500-W110-W111</f>
        <v>249.75</v>
      </c>
      <c r="X112" s="11">
        <f>500-X110-X111</f>
        <v>249.75</v>
      </c>
      <c r="Y112" s="11">
        <f>500-Y110-Y111</f>
        <v>249.75</v>
      </c>
      <c r="Z112" s="11"/>
      <c r="AA112" s="2"/>
      <c r="AB112" s="2"/>
      <c r="AC112" s="2"/>
      <c r="AD112" s="11"/>
      <c r="AE112" s="11"/>
      <c r="AF112" s="11"/>
      <c r="AG112" s="11"/>
      <c r="AH112" s="11"/>
      <c r="AI112" s="11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2:44"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  <c r="P113" s="2"/>
      <c r="Q113" s="2"/>
      <c r="R113" s="2"/>
      <c r="S113" s="2"/>
      <c r="T113" s="2"/>
      <c r="U113" s="2"/>
      <c r="V113" s="45">
        <f>_xlfn.CHISQ.TEST(V107:Y109,V110:Y112)</f>
        <v>0.53731419474202302</v>
      </c>
      <c r="W113" s="45"/>
      <c r="X113" s="45"/>
      <c r="Y113" s="45"/>
      <c r="Z113" s="45"/>
      <c r="AA113" s="2"/>
      <c r="AB113" s="2"/>
      <c r="AC113" s="2"/>
      <c r="AD113" s="2"/>
      <c r="AE113" s="37"/>
      <c r="AF113" s="37"/>
      <c r="AG113" s="37"/>
      <c r="AH113" s="37"/>
      <c r="AI113" s="37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2:44" ht="23">
      <c r="B114" s="8" t="s">
        <v>47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2:44">
      <c r="C115" s="10" t="s">
        <v>0</v>
      </c>
      <c r="D115" s="7" t="s">
        <v>6</v>
      </c>
      <c r="E115" s="10" t="s">
        <v>7</v>
      </c>
      <c r="F115" s="7" t="s">
        <v>8</v>
      </c>
      <c r="G115" s="2"/>
      <c r="H115" s="2"/>
      <c r="I115" s="2"/>
      <c r="J115" s="2"/>
      <c r="K115" s="11"/>
      <c r="L115" s="11"/>
      <c r="M115" s="11" t="s">
        <v>13</v>
      </c>
      <c r="N115" s="11"/>
      <c r="O115" s="11"/>
      <c r="P115" s="11"/>
      <c r="Q115" s="11"/>
      <c r="R115" s="11"/>
      <c r="S115" s="2"/>
      <c r="T115" s="11"/>
      <c r="U115" s="11"/>
      <c r="V115" s="11" t="s">
        <v>13</v>
      </c>
      <c r="W115" s="11"/>
      <c r="X115" s="11"/>
      <c r="Y115" s="11"/>
      <c r="Z115" s="11"/>
      <c r="AA115" s="2"/>
      <c r="AB115" s="2"/>
      <c r="AC115" s="11"/>
      <c r="AD115" s="11"/>
      <c r="AE115" s="11"/>
      <c r="AF115" s="11"/>
      <c r="AG115" s="11"/>
      <c r="AH115" s="11"/>
      <c r="AI115" s="11"/>
      <c r="AJ115" s="2"/>
      <c r="AK115" s="2"/>
      <c r="AL115" s="11"/>
      <c r="AM115" s="11"/>
      <c r="AN115" s="11"/>
      <c r="AO115" s="11"/>
      <c r="AP115" s="11"/>
      <c r="AQ115" s="11"/>
      <c r="AR115" s="11"/>
    </row>
    <row r="116" spans="2:44">
      <c r="C116" s="1">
        <v>10</v>
      </c>
      <c r="D116">
        <v>10</v>
      </c>
      <c r="E116" s="1">
        <v>10</v>
      </c>
      <c r="F116">
        <v>10</v>
      </c>
      <c r="G116" s="2"/>
      <c r="H116" s="2"/>
      <c r="I116" s="2"/>
      <c r="J116" s="2"/>
      <c r="K116" s="11"/>
      <c r="L116" s="11"/>
      <c r="M116" s="12" t="s">
        <v>34</v>
      </c>
      <c r="N116" s="11" t="s">
        <v>35</v>
      </c>
      <c r="O116" s="11" t="s">
        <v>36</v>
      </c>
      <c r="P116" s="11" t="s">
        <v>37</v>
      </c>
      <c r="Q116" s="11"/>
      <c r="R116" s="11"/>
      <c r="S116" s="2"/>
      <c r="T116" s="11"/>
      <c r="U116" s="11"/>
      <c r="V116" s="12" t="s">
        <v>34</v>
      </c>
      <c r="W116" s="11" t="s">
        <v>35</v>
      </c>
      <c r="X116" s="11" t="s">
        <v>36</v>
      </c>
      <c r="Y116" s="11" t="s">
        <v>37</v>
      </c>
      <c r="Z116" s="11"/>
      <c r="AA116" s="2"/>
      <c r="AB116" s="2"/>
      <c r="AC116" s="11"/>
      <c r="AD116" s="11"/>
      <c r="AE116" s="11"/>
      <c r="AF116" s="11"/>
      <c r="AG116" s="11"/>
      <c r="AH116" s="11"/>
      <c r="AI116" s="11"/>
      <c r="AJ116" s="2"/>
      <c r="AK116" s="2"/>
      <c r="AL116" s="11"/>
      <c r="AM116" s="11"/>
      <c r="AN116" s="11"/>
      <c r="AO116" s="11"/>
      <c r="AP116" s="11"/>
      <c r="AQ116" s="11"/>
      <c r="AR116" s="11"/>
    </row>
    <row r="117" spans="2:44">
      <c r="C117" s="1" t="s">
        <v>2</v>
      </c>
      <c r="D117" t="s">
        <v>2</v>
      </c>
      <c r="E117" s="1" t="s">
        <v>2</v>
      </c>
      <c r="F117" t="s">
        <v>2</v>
      </c>
      <c r="G117" s="2"/>
      <c r="H117" s="2"/>
      <c r="I117" s="2"/>
      <c r="J117" s="2"/>
      <c r="K117" s="11" t="s">
        <v>14</v>
      </c>
      <c r="L117" s="12" t="s">
        <v>3</v>
      </c>
      <c r="M117" s="11">
        <f t="shared" ref="M117:P118" si="102">C118</f>
        <v>125</v>
      </c>
      <c r="N117" s="11">
        <f t="shared" si="102"/>
        <v>132</v>
      </c>
      <c r="O117" s="11">
        <f t="shared" si="102"/>
        <v>122</v>
      </c>
      <c r="P117" s="11">
        <f t="shared" si="102"/>
        <v>121</v>
      </c>
      <c r="Q117" s="21">
        <f>SUM(M117:P117)</f>
        <v>500</v>
      </c>
      <c r="R117" s="11"/>
      <c r="S117" s="2"/>
      <c r="T117" s="11" t="s">
        <v>14</v>
      </c>
      <c r="U117" s="12" t="s">
        <v>3</v>
      </c>
      <c r="V117" s="11">
        <f t="shared" ref="V117:Y118" si="103">C118</f>
        <v>125</v>
      </c>
      <c r="W117" s="11">
        <f t="shared" si="103"/>
        <v>132</v>
      </c>
      <c r="X117" s="11">
        <f t="shared" si="103"/>
        <v>122</v>
      </c>
      <c r="Y117" s="11">
        <f t="shared" si="103"/>
        <v>121</v>
      </c>
      <c r="Z117" s="11"/>
      <c r="AA117" s="2"/>
      <c r="AB117" s="2"/>
      <c r="AC117" s="11"/>
      <c r="AD117" s="11"/>
      <c r="AE117" s="11"/>
      <c r="AF117" s="11"/>
      <c r="AG117" s="11"/>
      <c r="AH117" s="11"/>
      <c r="AI117" s="11"/>
      <c r="AJ117" s="2"/>
      <c r="AK117" s="2"/>
      <c r="AL117" s="11"/>
      <c r="AM117" s="11"/>
      <c r="AN117" s="11"/>
      <c r="AO117" s="11"/>
      <c r="AP117" s="11"/>
      <c r="AQ117" s="11"/>
      <c r="AR117" s="11"/>
    </row>
    <row r="118" spans="2:44">
      <c r="B118" t="s">
        <v>3</v>
      </c>
      <c r="C118" s="1">
        <v>125</v>
      </c>
      <c r="D118">
        <v>132</v>
      </c>
      <c r="E118" s="1">
        <v>122</v>
      </c>
      <c r="F118">
        <v>121</v>
      </c>
      <c r="G118" s="2"/>
      <c r="H118" s="2"/>
      <c r="I118" s="2"/>
      <c r="J118" s="2"/>
      <c r="K118" s="12"/>
      <c r="L118" s="12" t="s">
        <v>4</v>
      </c>
      <c r="M118" s="11">
        <f t="shared" si="102"/>
        <v>140</v>
      </c>
      <c r="N118" s="11">
        <f t="shared" si="102"/>
        <v>98</v>
      </c>
      <c r="O118" s="11">
        <f t="shared" si="102"/>
        <v>112</v>
      </c>
      <c r="P118" s="11">
        <f t="shared" si="102"/>
        <v>150</v>
      </c>
      <c r="Q118" s="21">
        <f>SUM(M118:P118)</f>
        <v>500</v>
      </c>
      <c r="R118" s="11"/>
      <c r="S118" s="2"/>
      <c r="T118" s="12"/>
      <c r="U118" s="12" t="s">
        <v>4</v>
      </c>
      <c r="V118" s="11">
        <f t="shared" si="103"/>
        <v>140</v>
      </c>
      <c r="W118" s="11">
        <f t="shared" si="103"/>
        <v>98</v>
      </c>
      <c r="X118" s="11">
        <f t="shared" si="103"/>
        <v>112</v>
      </c>
      <c r="Y118" s="11">
        <f t="shared" si="103"/>
        <v>150</v>
      </c>
      <c r="Z118" s="11"/>
      <c r="AA118" s="2"/>
      <c r="AB118" s="2"/>
      <c r="AC118" s="11"/>
      <c r="AD118" s="11"/>
      <c r="AE118" s="11"/>
      <c r="AF118" s="11"/>
      <c r="AG118" s="11"/>
      <c r="AH118" s="11"/>
      <c r="AI118" s="11"/>
      <c r="AJ118" s="2"/>
      <c r="AK118" s="2"/>
      <c r="AL118" s="11"/>
      <c r="AM118" s="11"/>
      <c r="AN118" s="11"/>
      <c r="AO118" s="11"/>
      <c r="AP118" s="11"/>
      <c r="AQ118" s="11"/>
      <c r="AR118" s="11"/>
    </row>
    <row r="119" spans="2:44">
      <c r="B119" t="s">
        <v>4</v>
      </c>
      <c r="C119" s="1">
        <v>140</v>
      </c>
      <c r="D119">
        <v>98</v>
      </c>
      <c r="E119" s="1">
        <v>112</v>
      </c>
      <c r="F119">
        <v>150</v>
      </c>
      <c r="G119" s="2"/>
      <c r="H119" s="2"/>
      <c r="I119" s="2"/>
      <c r="J119" s="2"/>
      <c r="K119" s="11" t="s">
        <v>15</v>
      </c>
      <c r="L119" s="12" t="s">
        <v>3</v>
      </c>
      <c r="M119" s="11">
        <f>AVERAGE($M117:$P117)</f>
        <v>125</v>
      </c>
      <c r="N119" s="11">
        <f t="shared" ref="N119:P119" si="104">AVERAGE($M117:$P117)</f>
        <v>125</v>
      </c>
      <c r="O119" s="11">
        <f t="shared" si="104"/>
        <v>125</v>
      </c>
      <c r="P119" s="11">
        <f t="shared" si="104"/>
        <v>125</v>
      </c>
      <c r="Q119" s="2"/>
      <c r="R119" s="2"/>
      <c r="S119" s="2"/>
      <c r="T119" s="2"/>
      <c r="U119" s="11" t="s">
        <v>33</v>
      </c>
      <c r="V119" s="11">
        <f>500-V117-V118</f>
        <v>235</v>
      </c>
      <c r="W119" s="11">
        <f>500-W117-W118</f>
        <v>270</v>
      </c>
      <c r="X119" s="11">
        <f>500-X117-X118</f>
        <v>266</v>
      </c>
      <c r="Y119" s="11">
        <f>500-Y117-Y118</f>
        <v>229</v>
      </c>
      <c r="Z119" s="11"/>
      <c r="AA119" s="2"/>
      <c r="AB119" s="2"/>
      <c r="AC119" s="2"/>
      <c r="AD119" s="11"/>
      <c r="AE119" s="11"/>
      <c r="AF119" s="11"/>
      <c r="AG119" s="11"/>
      <c r="AH119" s="11"/>
      <c r="AI119" s="11"/>
      <c r="AJ119" s="2"/>
      <c r="AK119" s="2"/>
      <c r="AL119" s="11"/>
      <c r="AM119" s="11"/>
      <c r="AN119" s="11"/>
      <c r="AO119" s="11"/>
      <c r="AP119" s="11"/>
      <c r="AQ119" s="11"/>
      <c r="AR119" s="11"/>
    </row>
    <row r="120" spans="2:44">
      <c r="B120" t="s">
        <v>5</v>
      </c>
      <c r="C120" s="1">
        <f t="shared" ref="C120:F120" si="105">C118-C119</f>
        <v>-15</v>
      </c>
      <c r="D120">
        <f t="shared" si="105"/>
        <v>34</v>
      </c>
      <c r="E120" s="1">
        <f t="shared" si="105"/>
        <v>10</v>
      </c>
      <c r="F120">
        <f t="shared" si="105"/>
        <v>-29</v>
      </c>
      <c r="G120" s="2"/>
      <c r="H120" s="2"/>
      <c r="I120" s="2"/>
      <c r="J120" s="2"/>
      <c r="K120" s="11"/>
      <c r="L120" s="11" t="s">
        <v>4</v>
      </c>
      <c r="M120" s="11">
        <f>AVERAGE($M118:$P118)</f>
        <v>125</v>
      </c>
      <c r="N120" s="11">
        <f t="shared" ref="N120:P120" si="106">AVERAGE($M118:$P118)</f>
        <v>125</v>
      </c>
      <c r="O120" s="11">
        <f t="shared" si="106"/>
        <v>125</v>
      </c>
      <c r="P120" s="11">
        <f t="shared" si="106"/>
        <v>125</v>
      </c>
      <c r="Q120" s="2"/>
      <c r="R120" s="2"/>
      <c r="S120" s="2"/>
      <c r="T120" s="11" t="s">
        <v>15</v>
      </c>
      <c r="U120" s="11" t="s">
        <v>3</v>
      </c>
      <c r="V120" s="11">
        <f t="shared" ref="V120:Y121" si="107">AVERAGE($M117:$P117)</f>
        <v>125</v>
      </c>
      <c r="W120" s="11">
        <f t="shared" si="107"/>
        <v>125</v>
      </c>
      <c r="X120" s="11">
        <f t="shared" si="107"/>
        <v>125</v>
      </c>
      <c r="Y120" s="11">
        <f t="shared" si="107"/>
        <v>125</v>
      </c>
      <c r="Z120" s="11"/>
      <c r="AA120" s="2"/>
      <c r="AB120" s="2"/>
      <c r="AC120" s="11"/>
      <c r="AD120" s="11"/>
      <c r="AE120" s="11"/>
      <c r="AF120" s="11"/>
      <c r="AG120" s="11"/>
      <c r="AH120" s="11"/>
      <c r="AI120" s="11"/>
      <c r="AJ120" s="2"/>
      <c r="AK120" s="2"/>
      <c r="AL120" s="11"/>
      <c r="AM120" s="11"/>
      <c r="AN120" s="11"/>
      <c r="AO120" s="11"/>
      <c r="AP120" s="11"/>
      <c r="AQ120" s="11"/>
      <c r="AR120" s="11"/>
    </row>
    <row r="121" spans="2:44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41">
        <f>_xlfn.CHISQ.TEST(M117:P118,M119:P120)</f>
        <v>2.2172910600685757E-3</v>
      </c>
      <c r="N121" s="41"/>
      <c r="O121" s="41"/>
      <c r="P121" s="41"/>
      <c r="Q121" s="41"/>
      <c r="R121" s="2"/>
      <c r="S121" s="2"/>
      <c r="T121" s="11"/>
      <c r="U121" s="11" t="s">
        <v>4</v>
      </c>
      <c r="V121" s="11">
        <f t="shared" si="107"/>
        <v>125</v>
      </c>
      <c r="W121" s="11">
        <f t="shared" si="107"/>
        <v>125</v>
      </c>
      <c r="X121" s="11">
        <f t="shared" si="107"/>
        <v>125</v>
      </c>
      <c r="Y121" s="11">
        <f t="shared" si="107"/>
        <v>125</v>
      </c>
      <c r="Z121" s="11"/>
      <c r="AA121" s="2"/>
      <c r="AB121" s="2"/>
      <c r="AC121" s="11"/>
      <c r="AD121" s="11"/>
      <c r="AE121" s="11"/>
      <c r="AF121" s="11"/>
      <c r="AG121" s="11"/>
      <c r="AH121" s="11"/>
      <c r="AI121" s="11"/>
      <c r="AJ121" s="2"/>
      <c r="AK121" s="2"/>
      <c r="AL121" s="2"/>
      <c r="AM121" s="2"/>
      <c r="AN121" s="37"/>
      <c r="AO121" s="37"/>
      <c r="AP121" s="37"/>
      <c r="AQ121" s="37"/>
      <c r="AR121" s="37"/>
    </row>
    <row r="122" spans="2:44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  <c r="P122" s="2"/>
      <c r="Q122" s="2"/>
      <c r="R122" s="2"/>
      <c r="S122" s="2"/>
      <c r="T122" s="2"/>
      <c r="U122" s="11" t="s">
        <v>33</v>
      </c>
      <c r="V122" s="11">
        <f>500-V120-V121</f>
        <v>250</v>
      </c>
      <c r="W122" s="11">
        <f>500-W120-W121</f>
        <v>250</v>
      </c>
      <c r="X122" s="11">
        <f>500-X120-X121</f>
        <v>250</v>
      </c>
      <c r="Y122" s="11">
        <f>500-Y120-Y121</f>
        <v>250</v>
      </c>
      <c r="Z122" s="11"/>
      <c r="AA122" s="2"/>
      <c r="AB122" s="2"/>
      <c r="AC122" s="2"/>
      <c r="AD122" s="11"/>
      <c r="AE122" s="11"/>
      <c r="AF122" s="11"/>
      <c r="AG122" s="11"/>
      <c r="AH122" s="11"/>
      <c r="AI122" s="11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2:44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  <c r="P123" s="2"/>
      <c r="Q123" s="2"/>
      <c r="R123" s="2"/>
      <c r="S123" s="2"/>
      <c r="T123" s="2"/>
      <c r="U123" s="2"/>
      <c r="V123" s="41">
        <f>_xlfn.CHISQ.TEST(V117:Y119,V120:Y122)</f>
        <v>2.9280287564908566E-3</v>
      </c>
      <c r="W123" s="41"/>
      <c r="X123" s="41"/>
      <c r="Y123" s="41"/>
      <c r="Z123" s="41"/>
      <c r="AA123" s="2"/>
      <c r="AB123" s="2"/>
      <c r="AC123" s="2"/>
      <c r="AD123" s="2"/>
      <c r="AE123" s="37"/>
      <c r="AF123" s="37"/>
      <c r="AG123" s="37"/>
      <c r="AH123" s="37"/>
      <c r="AI123" s="37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2:44" ht="23">
      <c r="B124" s="8" t="s">
        <v>48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2:44">
      <c r="C125" s="10" t="s">
        <v>0</v>
      </c>
      <c r="D125" s="7" t="s">
        <v>6</v>
      </c>
      <c r="E125" s="10" t="s">
        <v>7</v>
      </c>
      <c r="F125" s="7" t="s">
        <v>8</v>
      </c>
      <c r="G125" s="2"/>
      <c r="H125" s="2"/>
      <c r="I125" s="2"/>
      <c r="J125" s="2"/>
      <c r="K125" s="11"/>
      <c r="L125" s="11"/>
      <c r="M125" s="11" t="s">
        <v>13</v>
      </c>
      <c r="N125" s="11"/>
      <c r="O125" s="11"/>
      <c r="P125" s="11"/>
      <c r="Q125" s="11"/>
      <c r="R125" s="11"/>
      <c r="S125" s="2"/>
      <c r="T125" s="11"/>
      <c r="U125" s="11"/>
      <c r="V125" s="11" t="s">
        <v>13</v>
      </c>
      <c r="W125" s="11"/>
      <c r="X125" s="11"/>
      <c r="Y125" s="11"/>
      <c r="Z125" s="11"/>
      <c r="AA125" s="2"/>
      <c r="AB125" s="2"/>
      <c r="AC125" s="11"/>
      <c r="AD125" s="11"/>
      <c r="AE125" s="11"/>
      <c r="AF125" s="11"/>
      <c r="AG125" s="11"/>
      <c r="AH125" s="11"/>
      <c r="AI125" s="11"/>
      <c r="AJ125" s="2"/>
      <c r="AK125" s="2"/>
      <c r="AL125" s="11"/>
      <c r="AM125" s="11"/>
      <c r="AN125" s="11"/>
      <c r="AO125" s="11"/>
      <c r="AP125" s="11"/>
      <c r="AQ125" s="11"/>
      <c r="AR125" s="11"/>
    </row>
    <row r="126" spans="2:44">
      <c r="C126" s="1">
        <v>20</v>
      </c>
      <c r="D126">
        <v>20</v>
      </c>
      <c r="E126" s="1">
        <v>20</v>
      </c>
      <c r="F126">
        <v>20</v>
      </c>
      <c r="G126" s="2"/>
      <c r="H126" s="2"/>
      <c r="I126" s="2"/>
      <c r="J126" s="2"/>
      <c r="K126" s="11"/>
      <c r="L126" s="11"/>
      <c r="M126" s="12" t="s">
        <v>34</v>
      </c>
      <c r="N126" s="11" t="s">
        <v>35</v>
      </c>
      <c r="O126" s="11" t="s">
        <v>36</v>
      </c>
      <c r="P126" s="11" t="s">
        <v>37</v>
      </c>
      <c r="Q126" s="11"/>
      <c r="R126" s="11"/>
      <c r="S126" s="2"/>
      <c r="T126" s="11"/>
      <c r="U126" s="11"/>
      <c r="V126" s="12" t="s">
        <v>34</v>
      </c>
      <c r="W126" s="11" t="s">
        <v>35</v>
      </c>
      <c r="X126" s="11" t="s">
        <v>36</v>
      </c>
      <c r="Y126" s="11" t="s">
        <v>37</v>
      </c>
      <c r="Z126" s="11"/>
      <c r="AA126" s="2"/>
      <c r="AB126" s="2"/>
      <c r="AC126" s="11"/>
      <c r="AD126" s="11"/>
      <c r="AE126" s="11"/>
      <c r="AF126" s="11"/>
      <c r="AG126" s="11"/>
      <c r="AH126" s="11"/>
      <c r="AI126" s="11"/>
      <c r="AJ126" s="2"/>
      <c r="AK126" s="2"/>
      <c r="AL126" s="11"/>
      <c r="AM126" s="11"/>
      <c r="AN126" s="11"/>
      <c r="AO126" s="11"/>
      <c r="AP126" s="11"/>
      <c r="AQ126" s="11"/>
      <c r="AR126" s="11"/>
    </row>
    <row r="127" spans="2:44">
      <c r="C127" s="1" t="s">
        <v>2</v>
      </c>
      <c r="D127" t="s">
        <v>2</v>
      </c>
      <c r="E127" s="1" t="s">
        <v>2</v>
      </c>
      <c r="F127" t="s">
        <v>2</v>
      </c>
      <c r="G127" s="2"/>
      <c r="H127" s="2"/>
      <c r="I127" s="2"/>
      <c r="J127" s="2"/>
      <c r="K127" s="11" t="s">
        <v>14</v>
      </c>
      <c r="L127" s="12" t="s">
        <v>3</v>
      </c>
      <c r="M127" s="11">
        <f t="shared" ref="M127:P128" si="108">C128</f>
        <v>132</v>
      </c>
      <c r="N127" s="11">
        <f t="shared" si="108"/>
        <v>126</v>
      </c>
      <c r="O127" s="11">
        <f t="shared" si="108"/>
        <v>125</v>
      </c>
      <c r="P127" s="11">
        <f t="shared" si="108"/>
        <v>117</v>
      </c>
      <c r="Q127" s="21">
        <f>SUM(M127:P127)</f>
        <v>500</v>
      </c>
      <c r="R127" s="11"/>
      <c r="S127" s="2"/>
      <c r="T127" s="11" t="s">
        <v>14</v>
      </c>
      <c r="U127" s="12" t="s">
        <v>3</v>
      </c>
      <c r="V127" s="11">
        <f t="shared" ref="V127:Y128" si="109">C128</f>
        <v>132</v>
      </c>
      <c r="W127" s="11">
        <f t="shared" si="109"/>
        <v>126</v>
      </c>
      <c r="X127" s="11">
        <f t="shared" si="109"/>
        <v>125</v>
      </c>
      <c r="Y127" s="11">
        <f t="shared" si="109"/>
        <v>117</v>
      </c>
      <c r="Z127" s="11"/>
      <c r="AA127" s="2"/>
      <c r="AB127" s="2"/>
      <c r="AC127" s="11"/>
      <c r="AD127" s="11"/>
      <c r="AE127" s="11"/>
      <c r="AF127" s="11"/>
      <c r="AG127" s="11"/>
      <c r="AH127" s="11"/>
      <c r="AI127" s="11"/>
      <c r="AJ127" s="2"/>
      <c r="AK127" s="2"/>
      <c r="AL127" s="11"/>
      <c r="AM127" s="11"/>
      <c r="AN127" s="11"/>
      <c r="AO127" s="11"/>
      <c r="AP127" s="11"/>
      <c r="AQ127" s="11"/>
      <c r="AR127" s="11"/>
    </row>
    <row r="128" spans="2:44">
      <c r="B128" t="s">
        <v>3</v>
      </c>
      <c r="C128" s="1">
        <v>132</v>
      </c>
      <c r="D128">
        <v>126</v>
      </c>
      <c r="E128" s="1">
        <v>125</v>
      </c>
      <c r="F128">
        <v>117</v>
      </c>
      <c r="G128" s="2"/>
      <c r="H128" s="2"/>
      <c r="I128" s="2"/>
      <c r="J128" s="2"/>
      <c r="K128" s="12"/>
      <c r="L128" s="12" t="s">
        <v>4</v>
      </c>
      <c r="M128" s="11">
        <f t="shared" si="108"/>
        <v>122</v>
      </c>
      <c r="N128" s="11">
        <f t="shared" si="108"/>
        <v>126</v>
      </c>
      <c r="O128" s="11">
        <f t="shared" si="108"/>
        <v>123</v>
      </c>
      <c r="P128" s="11">
        <f t="shared" si="108"/>
        <v>129</v>
      </c>
      <c r="Q128" s="21">
        <f>SUM(M128:P128)</f>
        <v>500</v>
      </c>
      <c r="R128" s="11"/>
      <c r="S128" s="2"/>
      <c r="T128" s="12"/>
      <c r="U128" s="12" t="s">
        <v>4</v>
      </c>
      <c r="V128" s="11">
        <f t="shared" si="109"/>
        <v>122</v>
      </c>
      <c r="W128" s="11">
        <f t="shared" si="109"/>
        <v>126</v>
      </c>
      <c r="X128" s="11">
        <f t="shared" si="109"/>
        <v>123</v>
      </c>
      <c r="Y128" s="11">
        <f t="shared" si="109"/>
        <v>129</v>
      </c>
      <c r="Z128" s="11"/>
      <c r="AA128" s="2"/>
      <c r="AB128" s="2"/>
      <c r="AC128" s="11"/>
      <c r="AD128" s="11"/>
      <c r="AE128" s="11"/>
      <c r="AF128" s="11"/>
      <c r="AG128" s="11"/>
      <c r="AH128" s="11"/>
      <c r="AI128" s="11"/>
      <c r="AJ128" s="2"/>
      <c r="AK128" s="2"/>
      <c r="AL128" s="11"/>
      <c r="AM128" s="11"/>
      <c r="AN128" s="11"/>
      <c r="AO128" s="11"/>
      <c r="AP128" s="11"/>
      <c r="AQ128" s="11"/>
      <c r="AR128" s="11"/>
    </row>
    <row r="129" spans="2:44">
      <c r="B129" t="s">
        <v>4</v>
      </c>
      <c r="C129" s="1">
        <v>122</v>
      </c>
      <c r="D129">
        <v>126</v>
      </c>
      <c r="E129" s="1">
        <v>123</v>
      </c>
      <c r="F129">
        <v>129</v>
      </c>
      <c r="G129" s="2"/>
      <c r="H129" s="2"/>
      <c r="I129" s="2"/>
      <c r="J129" s="2"/>
      <c r="K129" s="11" t="s">
        <v>15</v>
      </c>
      <c r="L129" s="12" t="s">
        <v>3</v>
      </c>
      <c r="M129" s="11">
        <f>AVERAGE($M127:$P127)</f>
        <v>125</v>
      </c>
      <c r="N129" s="11">
        <f t="shared" ref="N129:P129" si="110">AVERAGE($M127:$P127)</f>
        <v>125</v>
      </c>
      <c r="O129" s="11">
        <f t="shared" si="110"/>
        <v>125</v>
      </c>
      <c r="P129" s="11">
        <f t="shared" si="110"/>
        <v>125</v>
      </c>
      <c r="Q129" s="2"/>
      <c r="R129" s="2"/>
      <c r="S129" s="2"/>
      <c r="T129" s="2"/>
      <c r="U129" s="11" t="s">
        <v>33</v>
      </c>
      <c r="V129" s="11">
        <f>500-V127-V128</f>
        <v>246</v>
      </c>
      <c r="W129" s="11">
        <f>500-W127-W128</f>
        <v>248</v>
      </c>
      <c r="X129" s="11">
        <f>500-X127-X128</f>
        <v>252</v>
      </c>
      <c r="Y129" s="11">
        <f>500-Y127-Y128</f>
        <v>254</v>
      </c>
      <c r="Z129" s="11"/>
      <c r="AA129" s="2"/>
      <c r="AB129" s="2"/>
      <c r="AC129" s="2"/>
      <c r="AD129" s="11"/>
      <c r="AE129" s="11"/>
      <c r="AF129" s="11"/>
      <c r="AG129" s="11"/>
      <c r="AH129" s="11"/>
      <c r="AI129" s="11"/>
      <c r="AJ129" s="2"/>
      <c r="AK129" s="2"/>
      <c r="AL129" s="11"/>
      <c r="AM129" s="11"/>
      <c r="AN129" s="11"/>
      <c r="AO129" s="11"/>
      <c r="AP129" s="11"/>
      <c r="AQ129" s="11"/>
      <c r="AR129" s="11"/>
    </row>
    <row r="130" spans="2:44">
      <c r="B130" t="s">
        <v>5</v>
      </c>
      <c r="C130" s="1">
        <f t="shared" ref="C130:F130" si="111">C128-C129</f>
        <v>10</v>
      </c>
      <c r="D130">
        <f t="shared" si="111"/>
        <v>0</v>
      </c>
      <c r="E130" s="1">
        <f t="shared" si="111"/>
        <v>2</v>
      </c>
      <c r="F130">
        <f t="shared" si="111"/>
        <v>-12</v>
      </c>
      <c r="G130" s="2"/>
      <c r="H130" s="2"/>
      <c r="I130" s="2"/>
      <c r="J130" s="2"/>
      <c r="K130" s="11"/>
      <c r="L130" s="11" t="s">
        <v>4</v>
      </c>
      <c r="M130" s="11">
        <f>AVERAGE($M128:$P128)</f>
        <v>125</v>
      </c>
      <c r="N130" s="11">
        <f t="shared" ref="N130:P130" si="112">AVERAGE($M128:$P128)</f>
        <v>125</v>
      </c>
      <c r="O130" s="11">
        <f t="shared" si="112"/>
        <v>125</v>
      </c>
      <c r="P130" s="11">
        <f t="shared" si="112"/>
        <v>125</v>
      </c>
      <c r="Q130" s="2"/>
      <c r="R130" s="2"/>
      <c r="S130" s="2"/>
      <c r="T130" s="11" t="s">
        <v>15</v>
      </c>
      <c r="U130" s="11" t="s">
        <v>3</v>
      </c>
      <c r="V130" s="11">
        <f>AVERAGE(V127:Y127)</f>
        <v>125</v>
      </c>
      <c r="W130" s="11">
        <f t="shared" ref="W130:Y131" si="113">AVERAGE($M127:$P127)</f>
        <v>125</v>
      </c>
      <c r="X130" s="11">
        <f t="shared" si="113"/>
        <v>125</v>
      </c>
      <c r="Y130" s="11">
        <f t="shared" si="113"/>
        <v>125</v>
      </c>
      <c r="Z130" s="11"/>
      <c r="AA130" s="2"/>
      <c r="AB130" s="2"/>
      <c r="AC130" s="11"/>
      <c r="AD130" s="11"/>
      <c r="AE130" s="11"/>
      <c r="AF130" s="11"/>
      <c r="AG130" s="11"/>
      <c r="AH130" s="11"/>
      <c r="AI130" s="11"/>
      <c r="AJ130" s="2"/>
      <c r="AK130" s="2"/>
      <c r="AL130" s="11"/>
      <c r="AM130" s="11"/>
      <c r="AN130" s="11"/>
      <c r="AO130" s="11"/>
      <c r="AP130" s="11"/>
      <c r="AQ130" s="11"/>
      <c r="AR130" s="11"/>
    </row>
    <row r="131" spans="2:44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45">
        <f>_xlfn.CHISQ.TEST(M127:P128,M129:P130)</f>
        <v>0.764538179392941</v>
      </c>
      <c r="N131" s="45"/>
      <c r="O131" s="45"/>
      <c r="P131" s="45"/>
      <c r="Q131" s="45"/>
      <c r="R131" s="2"/>
      <c r="S131" s="2"/>
      <c r="T131" s="11"/>
      <c r="U131" s="11" t="s">
        <v>4</v>
      </c>
      <c r="V131" s="11">
        <f>AVERAGE($M128:$P128)</f>
        <v>125</v>
      </c>
      <c r="W131" s="11">
        <f t="shared" si="113"/>
        <v>125</v>
      </c>
      <c r="X131" s="11">
        <f t="shared" si="113"/>
        <v>125</v>
      </c>
      <c r="Y131" s="11">
        <f t="shared" si="113"/>
        <v>125</v>
      </c>
      <c r="Z131" s="11"/>
      <c r="AA131" s="2"/>
      <c r="AB131" s="2"/>
      <c r="AC131" s="11"/>
      <c r="AD131" s="11"/>
      <c r="AE131" s="11"/>
      <c r="AF131" s="11"/>
      <c r="AG131" s="11"/>
      <c r="AH131" s="11"/>
      <c r="AI131" s="11"/>
      <c r="AJ131" s="2"/>
      <c r="AK131" s="2"/>
      <c r="AL131" s="2"/>
      <c r="AM131" s="2"/>
      <c r="AN131" s="37"/>
      <c r="AO131" s="37"/>
      <c r="AP131" s="37"/>
      <c r="AQ131" s="37"/>
      <c r="AR131" s="37"/>
    </row>
    <row r="132" spans="2:44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  <c r="P132" s="2"/>
      <c r="Q132" s="2"/>
      <c r="R132" s="2"/>
      <c r="S132" s="2"/>
      <c r="T132" s="2"/>
      <c r="U132" s="11" t="s">
        <v>33</v>
      </c>
      <c r="V132" s="11">
        <f>500-V130-V131</f>
        <v>250</v>
      </c>
      <c r="W132" s="11">
        <f>500-W130-W131</f>
        <v>250</v>
      </c>
      <c r="X132" s="11">
        <f>500-X130-X131</f>
        <v>250</v>
      </c>
      <c r="Y132" s="11">
        <f>500-Y130-Y131</f>
        <v>250</v>
      </c>
      <c r="Z132" s="11"/>
      <c r="AA132" s="2"/>
      <c r="AB132" s="2"/>
      <c r="AC132" s="2"/>
      <c r="AD132" s="11"/>
      <c r="AE132" s="11"/>
      <c r="AF132" s="11"/>
      <c r="AG132" s="11"/>
      <c r="AH132" s="11"/>
      <c r="AI132" s="11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2:44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  <c r="P133" s="2"/>
      <c r="Q133" s="2"/>
      <c r="R133" s="2"/>
      <c r="S133" s="2"/>
      <c r="T133" s="2"/>
      <c r="U133" s="2"/>
      <c r="V133" s="45">
        <f>_xlfn.CHISQ.TEST(V127:Y129,V130:Y132)</f>
        <v>0.97099188782124402</v>
      </c>
      <c r="W133" s="45"/>
      <c r="X133" s="45"/>
      <c r="Y133" s="45"/>
      <c r="Z133" s="45"/>
      <c r="AA133" s="2"/>
      <c r="AB133" s="2"/>
      <c r="AC133" s="2"/>
      <c r="AD133" s="2"/>
      <c r="AE133" s="37"/>
      <c r="AF133" s="37"/>
      <c r="AG133" s="37"/>
      <c r="AH133" s="37"/>
      <c r="AI133" s="37"/>
      <c r="AJ133" s="2"/>
      <c r="AK133" s="2"/>
      <c r="AL133" s="2"/>
      <c r="AM133" s="2"/>
      <c r="AN133" s="2"/>
      <c r="AO133" s="2"/>
      <c r="AP133" s="2"/>
      <c r="AQ133" s="2"/>
      <c r="AR133" s="2"/>
    </row>
  </sheetData>
  <mergeCells count="40">
    <mergeCell ref="V123:Z123"/>
    <mergeCell ref="AE123:AI123"/>
    <mergeCell ref="M131:Q131"/>
    <mergeCell ref="AN131:AR131"/>
    <mergeCell ref="V133:Z133"/>
    <mergeCell ref="AE133:AI133"/>
    <mergeCell ref="M111:Q111"/>
    <mergeCell ref="AN111:AR111"/>
    <mergeCell ref="V113:Z113"/>
    <mergeCell ref="AE113:AI113"/>
    <mergeCell ref="M121:Q121"/>
    <mergeCell ref="AN121:AR121"/>
    <mergeCell ref="K104:Q104"/>
    <mergeCell ref="T104:Z104"/>
    <mergeCell ref="AC104:AI104"/>
    <mergeCell ref="AL104:AR104"/>
    <mergeCell ref="V89:Z89"/>
    <mergeCell ref="AE89:AI89"/>
    <mergeCell ref="M97:Q97"/>
    <mergeCell ref="AN97:AR97"/>
    <mergeCell ref="V99:Z99"/>
    <mergeCell ref="AE99:AI99"/>
    <mergeCell ref="AO31:AR31"/>
    <mergeCell ref="AO38:AR38"/>
    <mergeCell ref="V79:Z79"/>
    <mergeCell ref="AN77:AR77"/>
    <mergeCell ref="M87:Q87"/>
    <mergeCell ref="AN87:AR87"/>
    <mergeCell ref="K70:Q70"/>
    <mergeCell ref="T70:Z70"/>
    <mergeCell ref="AC70:AI70"/>
    <mergeCell ref="AL70:AR70"/>
    <mergeCell ref="M77:Q77"/>
    <mergeCell ref="AE79:AI79"/>
    <mergeCell ref="F16:J16"/>
    <mergeCell ref="P18:U18"/>
    <mergeCell ref="AA25:AE25"/>
    <mergeCell ref="AA16:AE16"/>
    <mergeCell ref="AO16:AR16"/>
    <mergeCell ref="AO23:AR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M108"/>
  <sheetViews>
    <sheetView tabSelected="1" topLeftCell="A28" zoomScale="90" zoomScaleNormal="90" zoomScalePageLayoutView="90" workbookViewId="0">
      <selection activeCell="I45" sqref="I45"/>
    </sheetView>
  </sheetViews>
  <sheetFormatPr baseColWidth="10" defaultColWidth="6" defaultRowHeight="12" x14ac:dyDescent="0"/>
  <cols>
    <col min="1" max="1" width="6" style="12"/>
    <col min="2" max="2" width="14.1640625" style="12" customWidth="1"/>
    <col min="3" max="22" width="6" style="12"/>
    <col min="23" max="23" width="6.6640625" style="12" bestFit="1" customWidth="1"/>
    <col min="24" max="16384" width="6" style="12"/>
  </cols>
  <sheetData>
    <row r="3" spans="2:17">
      <c r="C3" s="12" t="s">
        <v>0</v>
      </c>
      <c r="F3" s="12" t="s">
        <v>6</v>
      </c>
      <c r="I3" s="12" t="s">
        <v>7</v>
      </c>
      <c r="L3" s="12" t="s">
        <v>8</v>
      </c>
      <c r="O3" s="12" t="s">
        <v>9</v>
      </c>
    </row>
    <row r="4" spans="2:17">
      <c r="C4" s="12">
        <v>5</v>
      </c>
      <c r="D4" s="12">
        <v>10</v>
      </c>
      <c r="E4" s="12">
        <v>20</v>
      </c>
      <c r="F4" s="12">
        <v>5</v>
      </c>
      <c r="G4" s="12">
        <v>10</v>
      </c>
      <c r="H4" s="12">
        <v>20</v>
      </c>
      <c r="I4" s="12">
        <v>5</v>
      </c>
      <c r="J4" s="12">
        <v>10</v>
      </c>
      <c r="K4" s="12">
        <v>20</v>
      </c>
      <c r="L4" s="12">
        <v>5</v>
      </c>
      <c r="M4" s="12">
        <v>10</v>
      </c>
      <c r="N4" s="12">
        <v>20</v>
      </c>
      <c r="O4" s="12">
        <v>5</v>
      </c>
      <c r="P4" s="12">
        <v>10</v>
      </c>
      <c r="Q4" s="12">
        <v>20</v>
      </c>
    </row>
    <row r="5" spans="2:17">
      <c r="B5" s="12" t="s">
        <v>71</v>
      </c>
      <c r="C5" s="12">
        <v>100.333</v>
      </c>
      <c r="D5" s="12">
        <v>110</v>
      </c>
      <c r="E5" s="12">
        <v>105.5</v>
      </c>
    </row>
    <row r="19" spans="2:39">
      <c r="C19" s="26" t="s">
        <v>0</v>
      </c>
      <c r="D19" s="26"/>
      <c r="E19" s="26"/>
      <c r="F19" s="26"/>
      <c r="G19" s="26"/>
      <c r="H19" s="26"/>
      <c r="I19" s="27"/>
      <c r="J19" s="28" t="s">
        <v>6</v>
      </c>
      <c r="K19" s="28"/>
      <c r="L19" s="28"/>
      <c r="M19" s="28"/>
      <c r="N19" s="28"/>
      <c r="O19" s="28"/>
      <c r="P19" s="27"/>
      <c r="Q19" s="26" t="s">
        <v>7</v>
      </c>
      <c r="R19" s="26"/>
      <c r="S19" s="26"/>
      <c r="T19" s="26"/>
      <c r="U19" s="26"/>
      <c r="V19" s="26"/>
      <c r="W19" s="27"/>
      <c r="X19" s="28" t="s">
        <v>8</v>
      </c>
      <c r="Y19" s="28"/>
      <c r="Z19" s="28"/>
      <c r="AA19" s="28"/>
      <c r="AB19" s="28"/>
      <c r="AC19" s="28"/>
      <c r="AD19" s="27"/>
      <c r="AE19" s="26" t="s">
        <v>9</v>
      </c>
      <c r="AF19" s="14"/>
      <c r="AG19" s="14"/>
      <c r="AH19" s="14"/>
      <c r="AI19" s="14"/>
      <c r="AJ19" s="14"/>
      <c r="AK19" s="13"/>
    </row>
    <row r="20" spans="2:39">
      <c r="C20" s="14">
        <v>5</v>
      </c>
      <c r="D20" s="14"/>
      <c r="E20" s="14">
        <v>10</v>
      </c>
      <c r="F20" s="14"/>
      <c r="G20" s="14">
        <v>20</v>
      </c>
      <c r="H20" s="14"/>
      <c r="I20" s="13"/>
      <c r="J20" s="12">
        <v>5</v>
      </c>
      <c r="L20" s="12">
        <v>10</v>
      </c>
      <c r="N20" s="12">
        <v>20</v>
      </c>
      <c r="P20" s="13"/>
      <c r="Q20" s="14">
        <v>5</v>
      </c>
      <c r="R20" s="14"/>
      <c r="S20" s="14">
        <v>10</v>
      </c>
      <c r="T20" s="14"/>
      <c r="U20" s="14">
        <v>20</v>
      </c>
      <c r="V20" s="14"/>
      <c r="W20" s="13"/>
      <c r="X20" s="12">
        <v>5</v>
      </c>
      <c r="Z20" s="12">
        <v>10</v>
      </c>
      <c r="AB20" s="12">
        <v>20</v>
      </c>
      <c r="AD20" s="13"/>
      <c r="AE20" s="14">
        <v>5</v>
      </c>
      <c r="AF20" s="14"/>
      <c r="AG20" s="14">
        <v>10</v>
      </c>
      <c r="AH20" s="14"/>
      <c r="AI20" s="14">
        <v>20</v>
      </c>
      <c r="AJ20" s="14"/>
      <c r="AK20" s="13"/>
    </row>
    <row r="21" spans="2:39">
      <c r="C21" s="14" t="s">
        <v>1</v>
      </c>
      <c r="D21" s="14" t="s">
        <v>2</v>
      </c>
      <c r="E21" s="14" t="s">
        <v>1</v>
      </c>
      <c r="F21" s="14" t="s">
        <v>2</v>
      </c>
      <c r="G21" s="14" t="s">
        <v>1</v>
      </c>
      <c r="H21" s="14" t="s">
        <v>2</v>
      </c>
      <c r="I21" s="13" t="s">
        <v>12</v>
      </c>
      <c r="J21" s="12" t="s">
        <v>1</v>
      </c>
      <c r="K21" s="12" t="s">
        <v>2</v>
      </c>
      <c r="L21" s="12" t="s">
        <v>1</v>
      </c>
      <c r="M21" s="12" t="s">
        <v>2</v>
      </c>
      <c r="N21" s="12" t="s">
        <v>1</v>
      </c>
      <c r="O21" s="12" t="s">
        <v>2</v>
      </c>
      <c r="P21" s="13" t="s">
        <v>12</v>
      </c>
      <c r="Q21" s="14" t="s">
        <v>1</v>
      </c>
      <c r="R21" s="14" t="s">
        <v>2</v>
      </c>
      <c r="S21" s="14" t="s">
        <v>1</v>
      </c>
      <c r="T21" s="14" t="s">
        <v>2</v>
      </c>
      <c r="U21" s="14" t="s">
        <v>1</v>
      </c>
      <c r="V21" s="14" t="s">
        <v>2</v>
      </c>
      <c r="W21" s="13" t="s">
        <v>12</v>
      </c>
      <c r="X21" s="12" t="s">
        <v>1</v>
      </c>
      <c r="Y21" s="12" t="s">
        <v>2</v>
      </c>
      <c r="Z21" s="12" t="s">
        <v>1</v>
      </c>
      <c r="AA21" s="12" t="s">
        <v>2</v>
      </c>
      <c r="AB21" s="12" t="s">
        <v>1</v>
      </c>
      <c r="AC21" s="12" t="s">
        <v>2</v>
      </c>
      <c r="AD21" s="13" t="s">
        <v>12</v>
      </c>
      <c r="AE21" s="14" t="s">
        <v>1</v>
      </c>
      <c r="AF21" s="14" t="s">
        <v>2</v>
      </c>
      <c r="AG21" s="14" t="s">
        <v>1</v>
      </c>
      <c r="AH21" s="14" t="s">
        <v>2</v>
      </c>
      <c r="AI21" s="14" t="s">
        <v>1</v>
      </c>
      <c r="AJ21" s="14" t="s">
        <v>2</v>
      </c>
      <c r="AK21" s="13" t="s">
        <v>12</v>
      </c>
    </row>
    <row r="22" spans="2:39">
      <c r="B22" s="12" t="s">
        <v>50</v>
      </c>
      <c r="C22" s="12">
        <v>100.333</v>
      </c>
      <c r="D22" s="12">
        <v>141</v>
      </c>
      <c r="E22" s="12">
        <v>110</v>
      </c>
      <c r="F22" s="12">
        <v>125</v>
      </c>
      <c r="G22" s="12">
        <v>105.5</v>
      </c>
      <c r="H22" s="12">
        <v>132</v>
      </c>
      <c r="I22" s="12">
        <f>SUM(C22:H22)</f>
        <v>713.83299999999997</v>
      </c>
      <c r="J22" s="12">
        <v>124.167</v>
      </c>
      <c r="K22" s="12">
        <v>122</v>
      </c>
      <c r="L22" s="12">
        <v>102.5</v>
      </c>
      <c r="M22" s="12">
        <v>132</v>
      </c>
      <c r="N22" s="12">
        <v>116</v>
      </c>
      <c r="O22" s="12">
        <v>126</v>
      </c>
      <c r="P22" s="12">
        <f>SUM(J22:O22)</f>
        <v>722.66700000000003</v>
      </c>
      <c r="Q22" s="12">
        <v>101.5</v>
      </c>
      <c r="R22" s="12">
        <v>122</v>
      </c>
      <c r="S22" s="12">
        <v>101.583</v>
      </c>
      <c r="T22" s="12">
        <v>122</v>
      </c>
      <c r="U22" s="12">
        <v>106.25</v>
      </c>
      <c r="V22" s="12">
        <v>125</v>
      </c>
      <c r="W22" s="12">
        <f>SUM(Q22:V22)</f>
        <v>678.33299999999997</v>
      </c>
      <c r="X22" s="12">
        <v>106</v>
      </c>
      <c r="Y22" s="12">
        <v>115</v>
      </c>
      <c r="Z22" s="12">
        <v>118</v>
      </c>
      <c r="AA22" s="12">
        <v>121</v>
      </c>
      <c r="AB22" s="12">
        <v>114.167</v>
      </c>
      <c r="AC22" s="12">
        <v>117</v>
      </c>
      <c r="AD22" s="12">
        <f>SUM(X22:AC22)</f>
        <v>691.16700000000003</v>
      </c>
      <c r="AE22" s="12">
        <v>68</v>
      </c>
      <c r="AF22" s="12">
        <v>0</v>
      </c>
      <c r="AG22" s="12">
        <v>67.917000000000002</v>
      </c>
      <c r="AH22" s="12">
        <v>0</v>
      </c>
      <c r="AI22" s="12">
        <v>58.08</v>
      </c>
      <c r="AJ22" s="12">
        <v>0</v>
      </c>
    </row>
    <row r="23" spans="2:39">
      <c r="B23" s="12" t="s">
        <v>51</v>
      </c>
      <c r="C23" s="12">
        <v>86</v>
      </c>
      <c r="D23" s="12">
        <v>127.5</v>
      </c>
      <c r="E23" s="12">
        <v>77.58</v>
      </c>
      <c r="F23" s="12">
        <v>140</v>
      </c>
      <c r="G23" s="12">
        <v>63.25</v>
      </c>
      <c r="H23" s="12">
        <v>122</v>
      </c>
      <c r="I23" s="12">
        <f>SUM(C23:H23)</f>
        <v>616.32999999999993</v>
      </c>
      <c r="J23" s="12">
        <v>66.167000000000002</v>
      </c>
      <c r="K23" s="12">
        <v>124</v>
      </c>
      <c r="L23" s="12">
        <v>76</v>
      </c>
      <c r="M23" s="12">
        <v>98</v>
      </c>
      <c r="N23" s="12">
        <v>78.83</v>
      </c>
      <c r="O23" s="12">
        <v>126</v>
      </c>
      <c r="P23" s="12">
        <f>SUM(J23:O23)</f>
        <v>568.99700000000007</v>
      </c>
      <c r="Q23" s="12">
        <v>85.5</v>
      </c>
      <c r="R23" s="12">
        <v>123.5</v>
      </c>
      <c r="S23" s="12">
        <v>90.917000000000002</v>
      </c>
      <c r="T23" s="12">
        <v>122</v>
      </c>
      <c r="U23" s="12">
        <v>84.58</v>
      </c>
      <c r="V23" s="12">
        <v>123</v>
      </c>
      <c r="W23" s="12">
        <f>SUM(Q23:V23)</f>
        <v>629.49700000000007</v>
      </c>
      <c r="X23" s="12">
        <v>94.5</v>
      </c>
      <c r="Y23" s="12">
        <v>125</v>
      </c>
      <c r="Z23" s="12">
        <v>80.082999999999998</v>
      </c>
      <c r="AA23" s="12">
        <v>150</v>
      </c>
      <c r="AB23" s="12">
        <v>67.25</v>
      </c>
      <c r="AC23" s="12">
        <v>129</v>
      </c>
      <c r="AD23" s="12">
        <f>SUM(X23:AC23)</f>
        <v>645.83299999999997</v>
      </c>
      <c r="AE23" s="12">
        <v>167.83</v>
      </c>
      <c r="AF23" s="12">
        <v>0</v>
      </c>
      <c r="AG23" s="12">
        <v>175.417</v>
      </c>
      <c r="AH23" s="12">
        <v>0</v>
      </c>
      <c r="AI23" s="12">
        <v>206.08</v>
      </c>
      <c r="AJ23" s="12">
        <v>0</v>
      </c>
    </row>
    <row r="24" spans="2:39">
      <c r="B24" s="12" t="s">
        <v>52</v>
      </c>
      <c r="C24" s="12">
        <f t="shared" ref="C24:H24" si="0">C22-C23</f>
        <v>14.332999999999998</v>
      </c>
      <c r="D24" s="12">
        <f t="shared" si="0"/>
        <v>13.5</v>
      </c>
      <c r="E24" s="12">
        <f t="shared" si="0"/>
        <v>32.42</v>
      </c>
      <c r="F24" s="12">
        <f t="shared" si="0"/>
        <v>-15</v>
      </c>
      <c r="G24" s="12">
        <f t="shared" si="0"/>
        <v>42.25</v>
      </c>
      <c r="H24" s="12">
        <f t="shared" si="0"/>
        <v>10</v>
      </c>
      <c r="I24" s="12">
        <f>SUM(C24:H24)</f>
        <v>97.503</v>
      </c>
      <c r="J24" s="12">
        <f t="shared" ref="J24:O24" si="1">J22-J23</f>
        <v>58</v>
      </c>
      <c r="K24" s="12">
        <f t="shared" si="1"/>
        <v>-2</v>
      </c>
      <c r="L24" s="12">
        <f t="shared" si="1"/>
        <v>26.5</v>
      </c>
      <c r="M24" s="12">
        <f t="shared" si="1"/>
        <v>34</v>
      </c>
      <c r="N24" s="12">
        <f t="shared" si="1"/>
        <v>37.17</v>
      </c>
      <c r="O24" s="12">
        <f t="shared" si="1"/>
        <v>0</v>
      </c>
      <c r="P24" s="12">
        <f>SUM(J24:O24)</f>
        <v>153.67000000000002</v>
      </c>
      <c r="Q24" s="12">
        <f t="shared" ref="Q24:V24" si="2">Q22-Q23</f>
        <v>16</v>
      </c>
      <c r="R24" s="12">
        <f t="shared" si="2"/>
        <v>-1.5</v>
      </c>
      <c r="S24" s="12">
        <f t="shared" si="2"/>
        <v>10.665999999999997</v>
      </c>
      <c r="T24" s="12">
        <f t="shared" si="2"/>
        <v>0</v>
      </c>
      <c r="U24" s="12">
        <f t="shared" si="2"/>
        <v>21.67</v>
      </c>
      <c r="V24" s="12">
        <f t="shared" si="2"/>
        <v>2</v>
      </c>
      <c r="W24" s="12">
        <f>SUM(Q24:V24)</f>
        <v>48.835999999999999</v>
      </c>
      <c r="X24" s="12">
        <f t="shared" ref="X24:AC24" si="3">X22-X23</f>
        <v>11.5</v>
      </c>
      <c r="Y24" s="12">
        <f t="shared" si="3"/>
        <v>-10</v>
      </c>
      <c r="Z24" s="12">
        <f t="shared" si="3"/>
        <v>37.917000000000002</v>
      </c>
      <c r="AA24" s="12">
        <f t="shared" si="3"/>
        <v>-29</v>
      </c>
      <c r="AB24" s="12">
        <f t="shared" si="3"/>
        <v>46.917000000000002</v>
      </c>
      <c r="AC24" s="12">
        <f t="shared" si="3"/>
        <v>-12</v>
      </c>
      <c r="AD24" s="12">
        <f>SUM(X24:AC24)</f>
        <v>45.334000000000003</v>
      </c>
      <c r="AE24" s="12">
        <f>AE22-AE23</f>
        <v>-99.830000000000013</v>
      </c>
      <c r="AF24" s="12">
        <f>AF22-AF23</f>
        <v>0</v>
      </c>
      <c r="AG24" s="12">
        <f>AG22-AG23</f>
        <v>-107.5</v>
      </c>
      <c r="AH24" s="12">
        <f>AH22-AH23</f>
        <v>0</v>
      </c>
      <c r="AI24" s="12">
        <f>AI22-AI23</f>
        <v>-148</v>
      </c>
      <c r="AJ24" s="12">
        <v>0</v>
      </c>
    </row>
    <row r="28" spans="2:39" ht="20">
      <c r="C28" s="46" t="s">
        <v>56</v>
      </c>
      <c r="D28" s="46"/>
      <c r="E28" s="46"/>
      <c r="F28" s="46"/>
      <c r="G28" s="46"/>
      <c r="H28" s="46"/>
    </row>
    <row r="29" spans="2:39">
      <c r="C29" s="26" t="s">
        <v>0</v>
      </c>
      <c r="G29" s="28" t="s">
        <v>6</v>
      </c>
      <c r="K29" s="26" t="s">
        <v>7</v>
      </c>
      <c r="O29" s="28" t="s">
        <v>8</v>
      </c>
      <c r="S29" s="26" t="s">
        <v>9</v>
      </c>
    </row>
    <row r="30" spans="2:39">
      <c r="C30" s="14">
        <v>5</v>
      </c>
      <c r="D30" s="14">
        <v>10</v>
      </c>
      <c r="E30" s="14">
        <v>20</v>
      </c>
      <c r="G30" s="12">
        <v>5</v>
      </c>
      <c r="H30" s="12">
        <v>10</v>
      </c>
      <c r="I30" s="12">
        <v>20</v>
      </c>
      <c r="K30" s="14">
        <v>5</v>
      </c>
      <c r="L30" s="14">
        <v>10</v>
      </c>
      <c r="M30" s="14">
        <v>20</v>
      </c>
      <c r="O30" s="12">
        <v>5</v>
      </c>
      <c r="P30" s="12">
        <v>10</v>
      </c>
      <c r="Q30" s="12">
        <v>20</v>
      </c>
      <c r="S30" s="14">
        <v>5</v>
      </c>
      <c r="T30" s="14">
        <v>10</v>
      </c>
      <c r="U30" s="14">
        <v>20</v>
      </c>
      <c r="AA30" s="12" t="s">
        <v>54</v>
      </c>
      <c r="AI30" s="12" t="s">
        <v>55</v>
      </c>
    </row>
    <row r="31" spans="2:39">
      <c r="C31" s="14" t="s">
        <v>1</v>
      </c>
      <c r="D31" s="14" t="s">
        <v>1</v>
      </c>
      <c r="E31" s="14" t="s">
        <v>1</v>
      </c>
      <c r="G31" s="12" t="s">
        <v>1</v>
      </c>
      <c r="H31" s="12" t="s">
        <v>1</v>
      </c>
      <c r="I31" s="12" t="s">
        <v>1</v>
      </c>
      <c r="K31" s="14" t="s">
        <v>1</v>
      </c>
      <c r="L31" s="14" t="s">
        <v>1</v>
      </c>
      <c r="M31" s="14" t="s">
        <v>1</v>
      </c>
      <c r="O31" s="12" t="s">
        <v>1</v>
      </c>
      <c r="P31" s="12" t="s">
        <v>1</v>
      </c>
      <c r="Q31" s="12" t="s">
        <v>1</v>
      </c>
      <c r="S31" s="14" t="s">
        <v>1</v>
      </c>
      <c r="T31" s="14" t="s">
        <v>1</v>
      </c>
      <c r="U31" s="14" t="s">
        <v>1</v>
      </c>
      <c r="AA31" s="12" t="s">
        <v>34</v>
      </c>
      <c r="AB31" s="12" t="s">
        <v>35</v>
      </c>
      <c r="AC31" s="12" t="s">
        <v>36</v>
      </c>
      <c r="AD31" s="12" t="s">
        <v>37</v>
      </c>
      <c r="AE31" s="12" t="s">
        <v>49</v>
      </c>
      <c r="AI31" s="12" t="s">
        <v>34</v>
      </c>
      <c r="AJ31" s="12" t="s">
        <v>35</v>
      </c>
      <c r="AK31" s="12" t="s">
        <v>36</v>
      </c>
      <c r="AL31" s="12" t="s">
        <v>37</v>
      </c>
      <c r="AM31" s="12" t="s">
        <v>49</v>
      </c>
    </row>
    <row r="32" spans="2:39">
      <c r="B32" s="12" t="s">
        <v>50</v>
      </c>
      <c r="C32" s="12">
        <v>100.333</v>
      </c>
      <c r="D32" s="12">
        <v>110</v>
      </c>
      <c r="E32" s="12">
        <v>105.5</v>
      </c>
      <c r="F32" s="12">
        <f>SUM(C32:E32)</f>
        <v>315.83299999999997</v>
      </c>
      <c r="G32" s="12">
        <v>124.167</v>
      </c>
      <c r="H32" s="12">
        <v>102.5</v>
      </c>
      <c r="I32" s="12">
        <v>116</v>
      </c>
      <c r="J32" s="12">
        <f>SUM(G32:I32)</f>
        <v>342.66700000000003</v>
      </c>
      <c r="K32" s="12">
        <v>101.5</v>
      </c>
      <c r="L32" s="12">
        <v>101.583</v>
      </c>
      <c r="M32" s="12">
        <v>106.25</v>
      </c>
      <c r="N32" s="12">
        <f>SUM(K32:M32)</f>
        <v>309.33299999999997</v>
      </c>
      <c r="O32" s="12">
        <v>106</v>
      </c>
      <c r="P32" s="12">
        <v>118</v>
      </c>
      <c r="Q32" s="12">
        <v>114.167</v>
      </c>
      <c r="R32" s="12">
        <f>SUM(O32:Q32)</f>
        <v>338.16700000000003</v>
      </c>
      <c r="S32" s="12">
        <v>68</v>
      </c>
      <c r="T32" s="12">
        <v>67.917000000000002</v>
      </c>
      <c r="U32" s="12">
        <v>58.08</v>
      </c>
      <c r="V32" s="12">
        <f>SUM(S32:U32)</f>
        <v>193.99700000000001</v>
      </c>
      <c r="Z32" s="12" t="s">
        <v>3</v>
      </c>
      <c r="AA32" s="12">
        <v>315.8</v>
      </c>
      <c r="AB32" s="12">
        <v>342.7</v>
      </c>
      <c r="AC32" s="12">
        <v>309.3</v>
      </c>
      <c r="AD32" s="12">
        <v>338.2</v>
      </c>
      <c r="AE32" s="12">
        <v>192</v>
      </c>
      <c r="AH32" s="12" t="s">
        <v>4</v>
      </c>
      <c r="AI32" s="12">
        <v>226.8</v>
      </c>
      <c r="AJ32" s="12">
        <v>221</v>
      </c>
      <c r="AK32" s="12">
        <v>261</v>
      </c>
      <c r="AL32" s="12">
        <v>241.8</v>
      </c>
      <c r="AM32" s="12">
        <v>549.29999999999995</v>
      </c>
    </row>
    <row r="33" spans="2:39">
      <c r="B33" s="12" t="s">
        <v>51</v>
      </c>
      <c r="C33" s="12">
        <v>86</v>
      </c>
      <c r="D33" s="12">
        <v>77.58</v>
      </c>
      <c r="E33" s="12">
        <v>63.25</v>
      </c>
      <c r="F33" s="12">
        <f>SUM(C33:E33)</f>
        <v>226.82999999999998</v>
      </c>
      <c r="G33" s="12">
        <v>66.167000000000002</v>
      </c>
      <c r="H33" s="12">
        <v>76</v>
      </c>
      <c r="I33" s="12">
        <v>78.83</v>
      </c>
      <c r="J33" s="12">
        <f>SUM(G33:I33)</f>
        <v>220.99700000000001</v>
      </c>
      <c r="K33" s="12">
        <v>85.5</v>
      </c>
      <c r="L33" s="12">
        <v>90.917000000000002</v>
      </c>
      <c r="M33" s="12">
        <v>84.58</v>
      </c>
      <c r="N33" s="12">
        <f>SUM(K33:M33)</f>
        <v>260.99700000000001</v>
      </c>
      <c r="O33" s="12">
        <v>94.5</v>
      </c>
      <c r="P33" s="12">
        <v>80.082999999999998</v>
      </c>
      <c r="Q33" s="12">
        <v>67.25</v>
      </c>
      <c r="R33" s="12">
        <f>SUM(O33:Q33)</f>
        <v>241.833</v>
      </c>
      <c r="S33" s="12">
        <v>167.83</v>
      </c>
      <c r="T33" s="12">
        <v>175.417</v>
      </c>
      <c r="U33" s="12">
        <v>206.08</v>
      </c>
      <c r="V33" s="12">
        <f>SUM(S33:U33)</f>
        <v>549.327</v>
      </c>
      <c r="Z33" s="12" t="s">
        <v>53</v>
      </c>
      <c r="AA33" s="12">
        <f>AVERAGE(AA32:AE32)</f>
        <v>299.60000000000002</v>
      </c>
      <c r="AB33" s="12">
        <v>299.60000000000002</v>
      </c>
      <c r="AC33" s="12">
        <v>299.60000000000002</v>
      </c>
      <c r="AD33" s="12">
        <v>299.60000000000002</v>
      </c>
      <c r="AE33" s="12">
        <v>299.60000000000002</v>
      </c>
      <c r="AH33" s="12" t="s">
        <v>53</v>
      </c>
      <c r="AI33" s="12">
        <f>AVERAGE(AI32:AM32)</f>
        <v>299.97999999999996</v>
      </c>
      <c r="AJ33" s="12">
        <v>299.60000000000002</v>
      </c>
      <c r="AK33" s="12">
        <v>299.60000000000002</v>
      </c>
      <c r="AL33" s="12">
        <v>299.60000000000002</v>
      </c>
      <c r="AM33" s="12">
        <v>299.60000000000002</v>
      </c>
    </row>
    <row r="34" spans="2:39">
      <c r="B34" s="12" t="s">
        <v>52</v>
      </c>
      <c r="C34" s="12">
        <f>C32-C33</f>
        <v>14.332999999999998</v>
      </c>
      <c r="D34" s="12">
        <f>D32-D33</f>
        <v>32.42</v>
      </c>
      <c r="E34" s="12">
        <f>E32-E33</f>
        <v>42.25</v>
      </c>
      <c r="F34" s="29">
        <f>SUM(C34:E34)</f>
        <v>89.003</v>
      </c>
      <c r="G34" s="12">
        <f>G32-G33</f>
        <v>58</v>
      </c>
      <c r="H34" s="12">
        <f>H32-H33</f>
        <v>26.5</v>
      </c>
      <c r="I34" s="12">
        <f>I32-I33</f>
        <v>37.17</v>
      </c>
      <c r="J34" s="29">
        <f>SUM(G34:I34)</f>
        <v>121.67</v>
      </c>
      <c r="K34" s="12">
        <f>K32-K33</f>
        <v>16</v>
      </c>
      <c r="L34" s="12">
        <f>L32-L33</f>
        <v>10.665999999999997</v>
      </c>
      <c r="M34" s="12">
        <f>M32-M33</f>
        <v>21.67</v>
      </c>
      <c r="N34" s="29">
        <f>SUM(K34:M34)</f>
        <v>48.335999999999999</v>
      </c>
      <c r="O34" s="12">
        <f>O32-O33</f>
        <v>11.5</v>
      </c>
      <c r="P34" s="12">
        <f>P32-P33</f>
        <v>37.917000000000002</v>
      </c>
      <c r="Q34" s="12">
        <f>Q32-Q33</f>
        <v>46.917000000000002</v>
      </c>
      <c r="R34" s="29">
        <f>SUM(O34:Q34)</f>
        <v>96.334000000000003</v>
      </c>
      <c r="S34" s="12">
        <f>S32-S33</f>
        <v>-99.830000000000013</v>
      </c>
      <c r="T34" s="12">
        <f>T32-T33</f>
        <v>-107.5</v>
      </c>
      <c r="U34" s="12">
        <f>U32-U33</f>
        <v>-148</v>
      </c>
      <c r="V34" s="29">
        <f>SUM(S34:U34)</f>
        <v>-355.33000000000004</v>
      </c>
      <c r="AA34" s="41">
        <f>_xlfn.CHISQ.TEST(AA32:AE32,AA33:AE33)</f>
        <v>2.2241310173818589E-10</v>
      </c>
      <c r="AB34" s="41"/>
      <c r="AC34" s="41"/>
      <c r="AD34" s="41"/>
      <c r="AE34" s="41"/>
      <c r="AI34" s="41">
        <f>_xlfn.CHISQ.TEST(AI32:AM32,AI33:AM33)</f>
        <v>1.1895296619804002E-55</v>
      </c>
      <c r="AJ34" s="41"/>
      <c r="AK34" s="41"/>
      <c r="AL34" s="41"/>
      <c r="AM34" s="41"/>
    </row>
    <row r="38" spans="2:39" ht="25">
      <c r="C38" s="51" t="s">
        <v>43</v>
      </c>
      <c r="D38" s="51"/>
      <c r="E38" s="51"/>
      <c r="F38" s="51"/>
      <c r="G38" s="51"/>
    </row>
    <row r="39" spans="2:39" ht="18">
      <c r="C39" s="26" t="s">
        <v>0</v>
      </c>
      <c r="D39" s="28" t="s">
        <v>6</v>
      </c>
      <c r="E39" s="26" t="s">
        <v>7</v>
      </c>
      <c r="F39" s="28" t="s">
        <v>8</v>
      </c>
      <c r="G39" s="26" t="s">
        <v>9</v>
      </c>
      <c r="Z39" s="52" t="s">
        <v>68</v>
      </c>
      <c r="AA39" s="53"/>
      <c r="AB39" s="53"/>
      <c r="AC39" s="53"/>
      <c r="AD39" s="53"/>
      <c r="AE39" s="53"/>
      <c r="AF39" s="53"/>
      <c r="AG39" s="53"/>
      <c r="AH39" s="53"/>
      <c r="AI39" s="30"/>
      <c r="AJ39" s="30"/>
      <c r="AK39" s="30"/>
      <c r="AL39" s="30"/>
      <c r="AM39" s="31"/>
    </row>
    <row r="40" spans="2:39">
      <c r="C40" s="14">
        <v>5</v>
      </c>
      <c r="D40" s="12">
        <v>5</v>
      </c>
      <c r="E40" s="14">
        <v>5</v>
      </c>
      <c r="F40" s="12">
        <v>5</v>
      </c>
      <c r="G40" s="14">
        <v>5</v>
      </c>
      <c r="J40" s="12" t="s">
        <v>59</v>
      </c>
      <c r="Q40" s="12" t="s">
        <v>60</v>
      </c>
      <c r="Z40" s="32"/>
      <c r="AA40" s="33" t="s">
        <v>59</v>
      </c>
      <c r="AB40" s="33"/>
      <c r="AC40" s="33"/>
      <c r="AD40" s="33"/>
      <c r="AE40" s="33"/>
      <c r="AF40" s="33"/>
      <c r="AG40" s="33"/>
      <c r="AH40" s="33"/>
      <c r="AI40" s="33" t="s">
        <v>60</v>
      </c>
      <c r="AJ40" s="33"/>
      <c r="AK40" s="33"/>
      <c r="AL40" s="33"/>
      <c r="AM40" s="34"/>
    </row>
    <row r="41" spans="2:39">
      <c r="C41" s="14" t="s">
        <v>1</v>
      </c>
      <c r="D41" s="12" t="s">
        <v>1</v>
      </c>
      <c r="E41" s="14" t="s">
        <v>1</v>
      </c>
      <c r="F41" s="12" t="s">
        <v>1</v>
      </c>
      <c r="G41" s="14" t="s">
        <v>1</v>
      </c>
      <c r="J41" s="12" t="s">
        <v>34</v>
      </c>
      <c r="K41" s="12" t="s">
        <v>35</v>
      </c>
      <c r="L41" s="12" t="s">
        <v>36</v>
      </c>
      <c r="M41" s="12" t="s">
        <v>37</v>
      </c>
      <c r="N41" s="12" t="s">
        <v>49</v>
      </c>
      <c r="Q41" s="12" t="s">
        <v>34</v>
      </c>
      <c r="R41" s="12" t="s">
        <v>35</v>
      </c>
      <c r="S41" s="12" t="s">
        <v>36</v>
      </c>
      <c r="T41" s="12" t="s">
        <v>37</v>
      </c>
      <c r="U41" s="12" t="s">
        <v>49</v>
      </c>
      <c r="Z41" s="32"/>
      <c r="AA41" s="33" t="s">
        <v>34</v>
      </c>
      <c r="AB41" s="33" t="s">
        <v>35</v>
      </c>
      <c r="AC41" s="33" t="s">
        <v>36</v>
      </c>
      <c r="AD41" s="33" t="s">
        <v>37</v>
      </c>
      <c r="AE41" s="33"/>
      <c r="AF41" s="33"/>
      <c r="AG41" s="33"/>
      <c r="AH41" s="33"/>
      <c r="AI41" s="33" t="s">
        <v>34</v>
      </c>
      <c r="AJ41" s="33" t="s">
        <v>35</v>
      </c>
      <c r="AK41" s="33" t="s">
        <v>36</v>
      </c>
      <c r="AL41" s="33" t="s">
        <v>37</v>
      </c>
      <c r="AM41" s="34"/>
    </row>
    <row r="42" spans="2:39">
      <c r="B42" s="12" t="s">
        <v>50</v>
      </c>
      <c r="C42" s="12">
        <v>100.333</v>
      </c>
      <c r="D42" s="12">
        <v>124.167</v>
      </c>
      <c r="E42" s="12">
        <v>101.5</v>
      </c>
      <c r="F42" s="12">
        <v>106</v>
      </c>
      <c r="G42" s="12">
        <v>68</v>
      </c>
      <c r="I42" s="12" t="s">
        <v>3</v>
      </c>
      <c r="J42" s="12">
        <v>100.33</v>
      </c>
      <c r="K42" s="12">
        <v>124.17</v>
      </c>
      <c r="L42" s="12">
        <v>101.5</v>
      </c>
      <c r="M42" s="12">
        <v>106</v>
      </c>
      <c r="N42" s="12">
        <v>68</v>
      </c>
      <c r="P42" s="12" t="s">
        <v>4</v>
      </c>
      <c r="Q42" s="12">
        <v>86</v>
      </c>
      <c r="R42" s="12">
        <v>66.167000000000002</v>
      </c>
      <c r="S42" s="12">
        <v>85.5</v>
      </c>
      <c r="T42" s="12">
        <v>94.5</v>
      </c>
      <c r="U42" s="12">
        <v>167.83</v>
      </c>
      <c r="Z42" s="32" t="s">
        <v>3</v>
      </c>
      <c r="AA42" s="33">
        <v>100.33</v>
      </c>
      <c r="AB42" s="33">
        <v>124.17</v>
      </c>
      <c r="AC42" s="33">
        <v>101.5</v>
      </c>
      <c r="AD42" s="33">
        <v>106</v>
      </c>
      <c r="AE42" s="33"/>
      <c r="AF42" s="33"/>
      <c r="AG42" s="33"/>
      <c r="AH42" s="33" t="s">
        <v>4</v>
      </c>
      <c r="AI42" s="33">
        <v>86</v>
      </c>
      <c r="AJ42" s="33">
        <v>66.167000000000002</v>
      </c>
      <c r="AK42" s="33">
        <v>85.5</v>
      </c>
      <c r="AL42" s="33">
        <v>94.5</v>
      </c>
      <c r="AM42" s="34"/>
    </row>
    <row r="43" spans="2:39">
      <c r="B43" s="12" t="s">
        <v>51</v>
      </c>
      <c r="C43" s="12">
        <v>86</v>
      </c>
      <c r="D43" s="12">
        <v>66.167000000000002</v>
      </c>
      <c r="E43" s="12">
        <v>85.5</v>
      </c>
      <c r="F43" s="12">
        <v>94.5</v>
      </c>
      <c r="G43" s="12">
        <v>167.83</v>
      </c>
      <c r="I43" s="12" t="s">
        <v>53</v>
      </c>
      <c r="J43" s="12">
        <f>AVERAGE(J42:N42)</f>
        <v>100</v>
      </c>
      <c r="K43" s="12">
        <v>100</v>
      </c>
      <c r="L43" s="12">
        <v>100</v>
      </c>
      <c r="M43" s="12">
        <v>100</v>
      </c>
      <c r="N43" s="12">
        <v>100</v>
      </c>
      <c r="P43" s="12" t="s">
        <v>53</v>
      </c>
      <c r="Q43" s="12">
        <f>AVERAGE(Q42:U42)</f>
        <v>99.999400000000009</v>
      </c>
      <c r="R43" s="12">
        <v>99.994</v>
      </c>
      <c r="S43" s="12">
        <v>99.994</v>
      </c>
      <c r="T43" s="12">
        <v>99.994</v>
      </c>
      <c r="U43" s="12">
        <v>99.994</v>
      </c>
      <c r="Z43" s="32" t="s">
        <v>53</v>
      </c>
      <c r="AA43" s="33">
        <f>AVERAGE(AA42:AD42)</f>
        <v>108</v>
      </c>
      <c r="AB43" s="33">
        <v>108</v>
      </c>
      <c r="AC43" s="33">
        <v>108</v>
      </c>
      <c r="AD43" s="33">
        <v>108</v>
      </c>
      <c r="AE43" s="33"/>
      <c r="AF43" s="33"/>
      <c r="AG43" s="33"/>
      <c r="AH43" s="33" t="s">
        <v>53</v>
      </c>
      <c r="AI43" s="33">
        <f>AVERAGE(AI42:AL42)</f>
        <v>83.041750000000008</v>
      </c>
      <c r="AJ43" s="33">
        <v>83.041750000000008</v>
      </c>
      <c r="AK43" s="33">
        <v>83.041750000000008</v>
      </c>
      <c r="AL43" s="33">
        <v>83.041750000000008</v>
      </c>
      <c r="AM43" s="34"/>
    </row>
    <row r="44" spans="2:39">
      <c r="B44" s="12" t="s">
        <v>52</v>
      </c>
      <c r="C44" s="12">
        <f>C42-C43</f>
        <v>14.332999999999998</v>
      </c>
      <c r="D44" s="12">
        <f>D42-D43</f>
        <v>58</v>
      </c>
      <c r="E44" s="12">
        <f>E42-E43</f>
        <v>16</v>
      </c>
      <c r="F44" s="12">
        <f>F42-F43</f>
        <v>11.5</v>
      </c>
      <c r="G44" s="12">
        <f>G42-G43</f>
        <v>-99.830000000000013</v>
      </c>
      <c r="J44" s="44">
        <f>_xlfn.CHISQ.TEST(J42:N42,J43:N43)</f>
        <v>2.4541292970975486E-3</v>
      </c>
      <c r="K44" s="44"/>
      <c r="L44" s="44"/>
      <c r="M44" s="44"/>
      <c r="N44" s="44"/>
      <c r="Q44" s="41">
        <f>_xlfn.CHISQ.TEST(Q42:U42,Q43:U43)</f>
        <v>1.198500314910647E-12</v>
      </c>
      <c r="R44" s="41"/>
      <c r="S44" s="41"/>
      <c r="T44" s="41"/>
      <c r="U44" s="41"/>
      <c r="Z44" s="32"/>
      <c r="AA44" s="47">
        <f>_xlfn.CHISQ.TEST(AA42:AD42,AA43:AD43)</f>
        <v>0.334777646880764</v>
      </c>
      <c r="AB44" s="47"/>
      <c r="AC44" s="47"/>
      <c r="AD44" s="47"/>
      <c r="AE44" s="47"/>
      <c r="AF44" s="33"/>
      <c r="AG44" s="33"/>
      <c r="AH44" s="33"/>
      <c r="AI44" s="47">
        <f>_xlfn.CHISQ.TEST(AI42:AL42,AI43:AL43)</f>
        <v>0.15851899673830722</v>
      </c>
      <c r="AJ44" s="47"/>
      <c r="AK44" s="47"/>
      <c r="AL44" s="47"/>
      <c r="AM44" s="48"/>
    </row>
    <row r="45" spans="2:39">
      <c r="Z45" s="32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4"/>
    </row>
    <row r="46" spans="2:39">
      <c r="Z46" s="32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4"/>
    </row>
    <row r="47" spans="2:39" ht="25">
      <c r="C47" s="51" t="s">
        <v>44</v>
      </c>
      <c r="D47" s="51"/>
      <c r="E47" s="51"/>
      <c r="F47" s="51"/>
      <c r="G47" s="51"/>
      <c r="Z47" s="32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4"/>
    </row>
    <row r="48" spans="2:39">
      <c r="C48" s="26" t="s">
        <v>0</v>
      </c>
      <c r="D48" s="28" t="s">
        <v>6</v>
      </c>
      <c r="E48" s="26" t="s">
        <v>7</v>
      </c>
      <c r="F48" s="28" t="s">
        <v>8</v>
      </c>
      <c r="G48" s="26" t="s">
        <v>9</v>
      </c>
      <c r="Z48" s="32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4"/>
    </row>
    <row r="49" spans="2:39">
      <c r="C49" s="14">
        <v>10</v>
      </c>
      <c r="D49" s="12">
        <v>10</v>
      </c>
      <c r="E49" s="14">
        <v>10</v>
      </c>
      <c r="F49" s="12">
        <v>10</v>
      </c>
      <c r="G49" s="14">
        <v>10</v>
      </c>
      <c r="J49" s="12" t="s">
        <v>57</v>
      </c>
      <c r="Q49" s="12" t="s">
        <v>58</v>
      </c>
      <c r="Z49" s="32"/>
      <c r="AA49" s="33" t="s">
        <v>57</v>
      </c>
      <c r="AB49" s="33"/>
      <c r="AC49" s="33"/>
      <c r="AD49" s="33"/>
      <c r="AE49" s="33"/>
      <c r="AF49" s="33"/>
      <c r="AG49" s="33"/>
      <c r="AH49" s="33"/>
      <c r="AI49" s="33" t="s">
        <v>58</v>
      </c>
      <c r="AJ49" s="33"/>
      <c r="AK49" s="33"/>
      <c r="AL49" s="33"/>
      <c r="AM49" s="34"/>
    </row>
    <row r="50" spans="2:39">
      <c r="C50" s="14" t="s">
        <v>1</v>
      </c>
      <c r="D50" s="12" t="s">
        <v>1</v>
      </c>
      <c r="E50" s="14" t="s">
        <v>1</v>
      </c>
      <c r="F50" s="12" t="s">
        <v>1</v>
      </c>
      <c r="G50" s="14" t="s">
        <v>1</v>
      </c>
      <c r="J50" s="12" t="s">
        <v>34</v>
      </c>
      <c r="K50" s="12" t="s">
        <v>35</v>
      </c>
      <c r="L50" s="12" t="s">
        <v>36</v>
      </c>
      <c r="M50" s="12" t="s">
        <v>37</v>
      </c>
      <c r="N50" s="12" t="s">
        <v>49</v>
      </c>
      <c r="Q50" s="12" t="s">
        <v>34</v>
      </c>
      <c r="R50" s="12" t="s">
        <v>35</v>
      </c>
      <c r="S50" s="12" t="s">
        <v>36</v>
      </c>
      <c r="T50" s="12" t="s">
        <v>37</v>
      </c>
      <c r="U50" s="12" t="s">
        <v>49</v>
      </c>
      <c r="Z50" s="32"/>
      <c r="AA50" s="33" t="s">
        <v>34</v>
      </c>
      <c r="AB50" s="33" t="s">
        <v>35</v>
      </c>
      <c r="AC50" s="33" t="s">
        <v>36</v>
      </c>
      <c r="AD50" s="33" t="s">
        <v>37</v>
      </c>
      <c r="AE50" s="33"/>
      <c r="AF50" s="33"/>
      <c r="AG50" s="33"/>
      <c r="AH50" s="33"/>
      <c r="AI50" s="33" t="s">
        <v>34</v>
      </c>
      <c r="AJ50" s="33" t="s">
        <v>35</v>
      </c>
      <c r="AK50" s="33" t="s">
        <v>36</v>
      </c>
      <c r="AL50" s="33" t="s">
        <v>37</v>
      </c>
      <c r="AM50" s="34"/>
    </row>
    <row r="51" spans="2:39">
      <c r="B51" s="12" t="s">
        <v>50</v>
      </c>
      <c r="C51" s="12">
        <v>110</v>
      </c>
      <c r="D51" s="12">
        <v>102.5</v>
      </c>
      <c r="E51" s="12">
        <v>101.583</v>
      </c>
      <c r="F51" s="12">
        <v>118</v>
      </c>
      <c r="G51" s="12">
        <v>67.917000000000002</v>
      </c>
      <c r="I51" s="12" t="s">
        <v>3</v>
      </c>
      <c r="J51" s="12">
        <v>110</v>
      </c>
      <c r="K51" s="12">
        <v>102.5</v>
      </c>
      <c r="L51" s="12">
        <v>101.58</v>
      </c>
      <c r="M51" s="12">
        <v>118</v>
      </c>
      <c r="N51" s="12">
        <v>67.917000000000002</v>
      </c>
      <c r="P51" s="12" t="s">
        <v>4</v>
      </c>
      <c r="Q51" s="12">
        <v>86</v>
      </c>
      <c r="R51" s="12">
        <v>66.17</v>
      </c>
      <c r="S51" s="12">
        <v>85.5</v>
      </c>
      <c r="T51" s="12">
        <v>94.5</v>
      </c>
      <c r="U51" s="12">
        <v>167.83</v>
      </c>
      <c r="Z51" s="32" t="s">
        <v>3</v>
      </c>
      <c r="AA51" s="33">
        <v>100.33</v>
      </c>
      <c r="AB51" s="33">
        <v>124.17</v>
      </c>
      <c r="AC51" s="33">
        <v>101.5</v>
      </c>
      <c r="AD51" s="33">
        <v>106</v>
      </c>
      <c r="AE51" s="33"/>
      <c r="AF51" s="33"/>
      <c r="AG51" s="33"/>
      <c r="AH51" s="33" t="s">
        <v>4</v>
      </c>
      <c r="AI51" s="33">
        <v>86</v>
      </c>
      <c r="AJ51" s="33">
        <v>66.17</v>
      </c>
      <c r="AK51" s="33">
        <v>85.5</v>
      </c>
      <c r="AL51" s="33">
        <v>94.5</v>
      </c>
      <c r="AM51" s="34"/>
    </row>
    <row r="52" spans="2:39">
      <c r="B52" s="12" t="s">
        <v>51</v>
      </c>
      <c r="C52" s="12">
        <v>77.58</v>
      </c>
      <c r="D52" s="12">
        <v>76</v>
      </c>
      <c r="E52" s="12">
        <v>90.917000000000002</v>
      </c>
      <c r="F52" s="12">
        <v>80.082999999999998</v>
      </c>
      <c r="G52" s="12">
        <v>175.417</v>
      </c>
      <c r="I52" s="12" t="s">
        <v>53</v>
      </c>
      <c r="J52" s="12">
        <f>AVERAGE(J51:N51)</f>
        <v>99.999399999999994</v>
      </c>
      <c r="K52" s="12">
        <v>99.999399999999994</v>
      </c>
      <c r="L52" s="12">
        <v>99.999399999999994</v>
      </c>
      <c r="M52" s="12">
        <v>99.999399999999994</v>
      </c>
      <c r="N52" s="12">
        <v>99.999399999999994</v>
      </c>
      <c r="P52" s="12" t="s">
        <v>53</v>
      </c>
      <c r="Q52" s="12">
        <f>AVERAGE(Q51:U51)</f>
        <v>100</v>
      </c>
      <c r="R52" s="12">
        <v>99.994</v>
      </c>
      <c r="S52" s="12">
        <v>99.994</v>
      </c>
      <c r="T52" s="12">
        <v>99.994</v>
      </c>
      <c r="U52" s="12">
        <v>99.994</v>
      </c>
      <c r="Z52" s="32" t="s">
        <v>53</v>
      </c>
      <c r="AA52" s="33">
        <f>AVERAGE(AA51:AD51)</f>
        <v>108</v>
      </c>
      <c r="AB52" s="33">
        <v>108</v>
      </c>
      <c r="AC52" s="33">
        <v>108</v>
      </c>
      <c r="AD52" s="33">
        <v>108</v>
      </c>
      <c r="AE52" s="33"/>
      <c r="AF52" s="33"/>
      <c r="AG52" s="33"/>
      <c r="AH52" s="33" t="s">
        <v>53</v>
      </c>
      <c r="AI52" s="33">
        <f>AVERAGE(AI51:AL51)</f>
        <v>83.042500000000004</v>
      </c>
      <c r="AJ52" s="33">
        <v>83.042500000000004</v>
      </c>
      <c r="AK52" s="33">
        <v>83.042500000000004</v>
      </c>
      <c r="AL52" s="33">
        <v>83.042500000000004</v>
      </c>
      <c r="AM52" s="34"/>
    </row>
    <row r="53" spans="2:39">
      <c r="B53" s="12" t="s">
        <v>52</v>
      </c>
      <c r="C53" s="12">
        <f>C51-C52</f>
        <v>32.42</v>
      </c>
      <c r="D53" s="12">
        <f>D51-D52</f>
        <v>26.5</v>
      </c>
      <c r="E53" s="12">
        <f>E51-E52</f>
        <v>10.665999999999997</v>
      </c>
      <c r="F53" s="12">
        <f>F51-F52</f>
        <v>37.917000000000002</v>
      </c>
      <c r="G53" s="12">
        <f>G51-G52</f>
        <v>-107.5</v>
      </c>
      <c r="J53" s="44">
        <f>_xlfn.CHISQ.TEST(J51:N51,J52:N52)</f>
        <v>5.5560595845246729E-3</v>
      </c>
      <c r="K53" s="44"/>
      <c r="L53" s="44"/>
      <c r="M53" s="44"/>
      <c r="N53" s="44"/>
      <c r="Q53" s="41">
        <f>_xlfn.CHISQ.TEST(Q51:U51,Q52:U52)</f>
        <v>1.1995882734968726E-12</v>
      </c>
      <c r="R53" s="41"/>
      <c r="S53" s="41"/>
      <c r="T53" s="41"/>
      <c r="U53" s="41"/>
      <c r="Z53" s="32"/>
      <c r="AA53" s="47">
        <f>_xlfn.CHISQ.TEST(AA51:AD51,AA52:AD52)</f>
        <v>0.334777646880764</v>
      </c>
      <c r="AB53" s="47"/>
      <c r="AC53" s="47"/>
      <c r="AD53" s="47"/>
      <c r="AE53" s="47"/>
      <c r="AF53" s="33"/>
      <c r="AG53" s="33"/>
      <c r="AH53" s="33"/>
      <c r="AI53" s="47">
        <f>_xlfn.CHISQ.TEST(AI51:AL51,AI52:AL52)</f>
        <v>0.15860496783359271</v>
      </c>
      <c r="AJ53" s="47"/>
      <c r="AK53" s="47"/>
      <c r="AL53" s="47"/>
      <c r="AM53" s="48"/>
    </row>
    <row r="54" spans="2:39">
      <c r="Z54" s="32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4"/>
    </row>
    <row r="55" spans="2:39">
      <c r="Z55" s="32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4"/>
    </row>
    <row r="56" spans="2:39" ht="25">
      <c r="C56" s="51" t="s">
        <v>45</v>
      </c>
      <c r="D56" s="51"/>
      <c r="E56" s="51"/>
      <c r="F56" s="51"/>
      <c r="G56" s="51"/>
      <c r="Z56" s="32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4"/>
    </row>
    <row r="57" spans="2:39">
      <c r="C57" s="26" t="s">
        <v>0</v>
      </c>
      <c r="D57" s="28" t="s">
        <v>6</v>
      </c>
      <c r="E57" s="26" t="s">
        <v>7</v>
      </c>
      <c r="F57" s="28" t="s">
        <v>8</v>
      </c>
      <c r="G57" s="26" t="s">
        <v>9</v>
      </c>
      <c r="Z57" s="32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4"/>
    </row>
    <row r="58" spans="2:39">
      <c r="C58" s="14">
        <v>20</v>
      </c>
      <c r="D58" s="12">
        <v>20</v>
      </c>
      <c r="E58" s="14">
        <v>20</v>
      </c>
      <c r="F58" s="12">
        <v>20</v>
      </c>
      <c r="G58" s="14">
        <v>20</v>
      </c>
      <c r="J58" s="12" t="s">
        <v>61</v>
      </c>
      <c r="Q58" s="12" t="s">
        <v>62</v>
      </c>
      <c r="Z58" s="32"/>
      <c r="AA58" s="33" t="s">
        <v>61</v>
      </c>
      <c r="AB58" s="33"/>
      <c r="AC58" s="33"/>
      <c r="AD58" s="33"/>
      <c r="AE58" s="33"/>
      <c r="AF58" s="33"/>
      <c r="AG58" s="33"/>
      <c r="AH58" s="33"/>
      <c r="AI58" s="33" t="s">
        <v>62</v>
      </c>
      <c r="AJ58" s="33"/>
      <c r="AK58" s="33"/>
      <c r="AL58" s="33"/>
      <c r="AM58" s="34"/>
    </row>
    <row r="59" spans="2:39">
      <c r="C59" s="14" t="s">
        <v>1</v>
      </c>
      <c r="D59" s="12" t="s">
        <v>1</v>
      </c>
      <c r="E59" s="14" t="s">
        <v>1</v>
      </c>
      <c r="F59" s="12" t="s">
        <v>1</v>
      </c>
      <c r="G59" s="14" t="s">
        <v>1</v>
      </c>
      <c r="J59" s="12" t="s">
        <v>34</v>
      </c>
      <c r="K59" s="12" t="s">
        <v>35</v>
      </c>
      <c r="L59" s="12" t="s">
        <v>36</v>
      </c>
      <c r="M59" s="12" t="s">
        <v>37</v>
      </c>
      <c r="N59" s="12" t="s">
        <v>49</v>
      </c>
      <c r="Q59" s="12" t="s">
        <v>34</v>
      </c>
      <c r="R59" s="12" t="s">
        <v>35</v>
      </c>
      <c r="S59" s="12" t="s">
        <v>36</v>
      </c>
      <c r="T59" s="12" t="s">
        <v>37</v>
      </c>
      <c r="U59" s="12" t="s">
        <v>49</v>
      </c>
      <c r="Z59" s="32"/>
      <c r="AA59" s="33" t="s">
        <v>34</v>
      </c>
      <c r="AB59" s="33" t="s">
        <v>35</v>
      </c>
      <c r="AC59" s="33" t="s">
        <v>36</v>
      </c>
      <c r="AD59" s="33" t="s">
        <v>37</v>
      </c>
      <c r="AE59" s="33"/>
      <c r="AF59" s="33"/>
      <c r="AG59" s="33"/>
      <c r="AH59" s="33"/>
      <c r="AI59" s="33" t="s">
        <v>34</v>
      </c>
      <c r="AJ59" s="33" t="s">
        <v>35</v>
      </c>
      <c r="AK59" s="33" t="s">
        <v>36</v>
      </c>
      <c r="AL59" s="33" t="s">
        <v>37</v>
      </c>
      <c r="AM59" s="34"/>
    </row>
    <row r="60" spans="2:39">
      <c r="B60" s="12" t="s">
        <v>50</v>
      </c>
      <c r="C60" s="12">
        <v>105.5</v>
      </c>
      <c r="D60" s="12">
        <v>116</v>
      </c>
      <c r="E60" s="12">
        <v>106.25</v>
      </c>
      <c r="F60" s="12">
        <v>114.167</v>
      </c>
      <c r="G60" s="12">
        <v>58.08</v>
      </c>
      <c r="I60" s="12" t="s">
        <v>3</v>
      </c>
      <c r="J60" s="12">
        <v>105.5</v>
      </c>
      <c r="K60" s="12">
        <v>116</v>
      </c>
      <c r="L60" s="12">
        <v>106.25</v>
      </c>
      <c r="M60" s="12">
        <v>114.17</v>
      </c>
      <c r="N60" s="12">
        <v>58.08</v>
      </c>
      <c r="P60" s="12" t="s">
        <v>4</v>
      </c>
      <c r="Q60" s="12">
        <v>63.25</v>
      </c>
      <c r="R60" s="12">
        <v>78.83</v>
      </c>
      <c r="S60" s="12">
        <v>84.58</v>
      </c>
      <c r="T60" s="12">
        <v>67.25</v>
      </c>
      <c r="U60" s="12">
        <v>206.08</v>
      </c>
      <c r="Z60" s="32" t="s">
        <v>3</v>
      </c>
      <c r="AA60" s="33">
        <v>105.5</v>
      </c>
      <c r="AB60" s="33">
        <v>116</v>
      </c>
      <c r="AC60" s="33">
        <v>106.25</v>
      </c>
      <c r="AD60" s="33">
        <v>114.17</v>
      </c>
      <c r="AE60" s="33"/>
      <c r="AF60" s="33"/>
      <c r="AG60" s="33"/>
      <c r="AH60" s="33" t="s">
        <v>4</v>
      </c>
      <c r="AI60" s="33">
        <v>63.25</v>
      </c>
      <c r="AJ60" s="33">
        <v>78.83</v>
      </c>
      <c r="AK60" s="33">
        <v>84.58</v>
      </c>
      <c r="AL60" s="33">
        <v>67.25</v>
      </c>
      <c r="AM60" s="34"/>
    </row>
    <row r="61" spans="2:39">
      <c r="B61" s="12" t="s">
        <v>51</v>
      </c>
      <c r="C61" s="12">
        <v>63.25</v>
      </c>
      <c r="D61" s="12">
        <v>78.83</v>
      </c>
      <c r="E61" s="12">
        <v>84.58</v>
      </c>
      <c r="F61" s="12">
        <v>67.25</v>
      </c>
      <c r="G61" s="12">
        <v>206.08</v>
      </c>
      <c r="I61" s="12" t="s">
        <v>53</v>
      </c>
      <c r="J61" s="12">
        <f>AVERAGE(J60:N60)</f>
        <v>100</v>
      </c>
      <c r="K61" s="12">
        <v>100</v>
      </c>
      <c r="L61" s="12">
        <v>100</v>
      </c>
      <c r="M61" s="12">
        <v>100</v>
      </c>
      <c r="N61" s="12">
        <v>100</v>
      </c>
      <c r="P61" s="12" t="s">
        <v>53</v>
      </c>
      <c r="Q61" s="12">
        <f>AVERAGE(Q60:U60)</f>
        <v>99.998000000000005</v>
      </c>
      <c r="R61" s="12">
        <v>99.998000000000005</v>
      </c>
      <c r="S61" s="12">
        <v>99.998000000000005</v>
      </c>
      <c r="T61" s="12">
        <v>99.998000000000005</v>
      </c>
      <c r="U61" s="12">
        <v>99.998000000000005</v>
      </c>
      <c r="Z61" s="32" t="s">
        <v>53</v>
      </c>
      <c r="AA61" s="33">
        <f>AVERAGE(AA60:AD60)</f>
        <v>110.48</v>
      </c>
      <c r="AB61" s="33">
        <v>110.48</v>
      </c>
      <c r="AC61" s="33">
        <v>110.48</v>
      </c>
      <c r="AD61" s="33">
        <v>110.48</v>
      </c>
      <c r="AE61" s="33"/>
      <c r="AF61" s="33"/>
      <c r="AG61" s="33"/>
      <c r="AH61" s="33" t="s">
        <v>53</v>
      </c>
      <c r="AI61" s="33">
        <f>AVERAGE(AI60:AL60)</f>
        <v>73.477499999999992</v>
      </c>
      <c r="AJ61" s="33">
        <v>73.477499999999992</v>
      </c>
      <c r="AK61" s="33">
        <v>73.477499999999992</v>
      </c>
      <c r="AL61" s="33">
        <v>73.477499999999992</v>
      </c>
      <c r="AM61" s="34"/>
    </row>
    <row r="62" spans="2:39">
      <c r="B62" s="12" t="s">
        <v>52</v>
      </c>
      <c r="C62" s="12">
        <f>C60-C61</f>
        <v>42.25</v>
      </c>
      <c r="D62" s="12">
        <f>D60-D61</f>
        <v>37.17</v>
      </c>
      <c r="E62" s="12">
        <f>E60-E61</f>
        <v>21.67</v>
      </c>
      <c r="F62" s="12">
        <f>F60-F61</f>
        <v>46.917000000000002</v>
      </c>
      <c r="G62" s="12">
        <f>G60-G61</f>
        <v>-148</v>
      </c>
      <c r="J62" s="44">
        <f>_xlfn.CHISQ.TEST(J60:N60,J61:N61)</f>
        <v>1.3667873154988289E-4</v>
      </c>
      <c r="K62" s="44"/>
      <c r="L62" s="44"/>
      <c r="M62" s="44"/>
      <c r="N62" s="44"/>
      <c r="Q62" s="41">
        <f>_xlfn.CHISQ.TEST(Q60:U60,Q61:U61)</f>
        <v>4.7294490236378121E-30</v>
      </c>
      <c r="R62" s="41"/>
      <c r="S62" s="41"/>
      <c r="T62" s="41"/>
      <c r="U62" s="41"/>
      <c r="Z62" s="35"/>
      <c r="AA62" s="49">
        <f>_xlfn.CHISQ.TEST(AA60:AD60,AA61:AD61)</f>
        <v>0.85293684596545583</v>
      </c>
      <c r="AB62" s="49"/>
      <c r="AC62" s="49"/>
      <c r="AD62" s="49"/>
      <c r="AE62" s="49"/>
      <c r="AF62" s="36"/>
      <c r="AG62" s="36"/>
      <c r="AH62" s="36"/>
      <c r="AI62" s="49">
        <f>_xlfn.CHISQ.TEST(AI60:AL60,AI61:AL61)</f>
        <v>0.25943114669732081</v>
      </c>
      <c r="AJ62" s="49"/>
      <c r="AK62" s="49"/>
      <c r="AL62" s="49"/>
      <c r="AM62" s="50"/>
    </row>
    <row r="67" spans="2:33" ht="20">
      <c r="C67" s="46" t="s">
        <v>63</v>
      </c>
      <c r="D67" s="46"/>
      <c r="E67" s="46"/>
      <c r="F67" s="46"/>
      <c r="G67" s="46"/>
      <c r="H67" s="46"/>
    </row>
    <row r="68" spans="2:33">
      <c r="C68" s="26" t="s">
        <v>0</v>
      </c>
      <c r="G68" s="28" t="s">
        <v>6</v>
      </c>
      <c r="K68" s="26" t="s">
        <v>7</v>
      </c>
      <c r="O68" s="28" t="s">
        <v>8</v>
      </c>
    </row>
    <row r="69" spans="2:33">
      <c r="C69" s="14">
        <v>5</v>
      </c>
      <c r="D69" s="14">
        <v>10</v>
      </c>
      <c r="E69" s="14">
        <v>20</v>
      </c>
      <c r="G69" s="12">
        <v>5</v>
      </c>
      <c r="H69" s="12">
        <v>10</v>
      </c>
      <c r="I69" s="12">
        <v>20</v>
      </c>
      <c r="K69" s="14">
        <v>5</v>
      </c>
      <c r="L69" s="14">
        <v>10</v>
      </c>
      <c r="M69" s="14">
        <v>20</v>
      </c>
      <c r="O69" s="12">
        <v>5</v>
      </c>
      <c r="P69" s="12">
        <v>10</v>
      </c>
      <c r="Q69" s="12">
        <v>20</v>
      </c>
      <c r="U69" s="12" t="s">
        <v>69</v>
      </c>
      <c r="AC69" s="12" t="s">
        <v>70</v>
      </c>
    </row>
    <row r="70" spans="2:33">
      <c r="C70" s="14" t="s">
        <v>2</v>
      </c>
      <c r="D70" s="14" t="s">
        <v>2</v>
      </c>
      <c r="E70" s="14" t="s">
        <v>2</v>
      </c>
      <c r="G70" s="12" t="s">
        <v>2</v>
      </c>
      <c r="H70" s="12" t="s">
        <v>2</v>
      </c>
      <c r="I70" s="12" t="s">
        <v>2</v>
      </c>
      <c r="K70" s="14" t="s">
        <v>2</v>
      </c>
      <c r="L70" s="14" t="s">
        <v>2</v>
      </c>
      <c r="M70" s="14" t="s">
        <v>2</v>
      </c>
      <c r="O70" s="12" t="s">
        <v>2</v>
      </c>
      <c r="P70" s="12" t="s">
        <v>2</v>
      </c>
      <c r="Q70" s="12" t="s">
        <v>2</v>
      </c>
      <c r="U70" s="12" t="s">
        <v>34</v>
      </c>
      <c r="V70" s="12" t="s">
        <v>35</v>
      </c>
      <c r="W70" s="12" t="s">
        <v>36</v>
      </c>
      <c r="X70" s="12" t="s">
        <v>37</v>
      </c>
      <c r="AC70" s="12" t="s">
        <v>34</v>
      </c>
      <c r="AD70" s="12" t="s">
        <v>35</v>
      </c>
      <c r="AE70" s="12" t="s">
        <v>36</v>
      </c>
      <c r="AF70" s="12" t="s">
        <v>37</v>
      </c>
    </row>
    <row r="71" spans="2:33">
      <c r="B71" s="12" t="s">
        <v>50</v>
      </c>
      <c r="C71" s="12">
        <v>141</v>
      </c>
      <c r="D71" s="12">
        <v>125</v>
      </c>
      <c r="E71" s="12">
        <v>132</v>
      </c>
      <c r="F71" s="12">
        <f>SUM(C71:E71)</f>
        <v>398</v>
      </c>
      <c r="G71" s="12">
        <v>122</v>
      </c>
      <c r="H71" s="12">
        <v>132</v>
      </c>
      <c r="I71" s="12">
        <v>126</v>
      </c>
      <c r="J71" s="12">
        <f>SUM(G71:I71)</f>
        <v>380</v>
      </c>
      <c r="K71" s="12">
        <v>122</v>
      </c>
      <c r="L71" s="12">
        <v>122</v>
      </c>
      <c r="M71" s="12">
        <v>125</v>
      </c>
      <c r="N71" s="12">
        <f>SUM(K71:M71)</f>
        <v>369</v>
      </c>
      <c r="O71" s="12">
        <v>115</v>
      </c>
      <c r="P71" s="12">
        <v>121</v>
      </c>
      <c r="Q71" s="12">
        <v>117</v>
      </c>
      <c r="R71" s="12">
        <f>SUM(O71:Q71)</f>
        <v>353</v>
      </c>
      <c r="T71" s="12" t="s">
        <v>50</v>
      </c>
      <c r="U71" s="12">
        <v>398</v>
      </c>
      <c r="V71" s="12">
        <v>380</v>
      </c>
      <c r="W71" s="12">
        <v>369</v>
      </c>
      <c r="X71" s="12">
        <v>353</v>
      </c>
      <c r="AB71" s="12" t="s">
        <v>51</v>
      </c>
      <c r="AC71" s="12">
        <v>389.5</v>
      </c>
      <c r="AD71" s="12">
        <v>348</v>
      </c>
      <c r="AE71" s="12">
        <v>368.5</v>
      </c>
      <c r="AF71" s="12">
        <v>404</v>
      </c>
    </row>
    <row r="72" spans="2:33">
      <c r="B72" s="12" t="s">
        <v>51</v>
      </c>
      <c r="C72" s="12">
        <v>127.5</v>
      </c>
      <c r="D72" s="12">
        <v>140</v>
      </c>
      <c r="E72" s="12">
        <v>122</v>
      </c>
      <c r="F72" s="12">
        <f>SUM(C72:E72)</f>
        <v>389.5</v>
      </c>
      <c r="G72" s="12">
        <v>124</v>
      </c>
      <c r="H72" s="12">
        <v>98</v>
      </c>
      <c r="I72" s="12">
        <v>126</v>
      </c>
      <c r="J72" s="12">
        <f>SUM(G72:I72)</f>
        <v>348</v>
      </c>
      <c r="K72" s="12">
        <v>123.5</v>
      </c>
      <c r="L72" s="12">
        <v>122</v>
      </c>
      <c r="M72" s="12">
        <v>123</v>
      </c>
      <c r="N72" s="12">
        <f>SUM(K72:M72)</f>
        <v>368.5</v>
      </c>
      <c r="O72" s="12">
        <v>125</v>
      </c>
      <c r="P72" s="12">
        <v>150</v>
      </c>
      <c r="Q72" s="12">
        <v>129</v>
      </c>
      <c r="R72" s="12">
        <f>SUM(O72:Q72)</f>
        <v>404</v>
      </c>
      <c r="T72" s="12" t="s">
        <v>53</v>
      </c>
      <c r="U72" s="12">
        <f>AVERAGE(U71:X71)</f>
        <v>375</v>
      </c>
      <c r="V72" s="12">
        <v>375</v>
      </c>
      <c r="W72" s="12">
        <v>375</v>
      </c>
      <c r="X72" s="12">
        <v>375</v>
      </c>
      <c r="AB72" s="12" t="s">
        <v>53</v>
      </c>
      <c r="AC72" s="12">
        <f>AVERAGE(AC71:AG71)</f>
        <v>377.5</v>
      </c>
      <c r="AD72" s="12">
        <v>377.5</v>
      </c>
      <c r="AE72" s="12">
        <v>377.5</v>
      </c>
      <c r="AF72" s="12">
        <v>377.5</v>
      </c>
    </row>
    <row r="73" spans="2:33">
      <c r="B73" s="12" t="s">
        <v>52</v>
      </c>
      <c r="C73" s="12">
        <f>C71-C72</f>
        <v>13.5</v>
      </c>
      <c r="D73" s="12">
        <f>D71-D72</f>
        <v>-15</v>
      </c>
      <c r="E73" s="12">
        <f>E71-E72</f>
        <v>10</v>
      </c>
      <c r="F73" s="29">
        <f>SUM(C73:E73)</f>
        <v>8.5</v>
      </c>
      <c r="G73" s="12">
        <f>G71-G72</f>
        <v>-2</v>
      </c>
      <c r="H73" s="12">
        <f>H71-H72</f>
        <v>34</v>
      </c>
      <c r="I73" s="12">
        <f>I71-I72</f>
        <v>0</v>
      </c>
      <c r="J73" s="29">
        <f>SUM(G73:I73)</f>
        <v>32</v>
      </c>
      <c r="K73" s="12">
        <f>K71-K72</f>
        <v>-1.5</v>
      </c>
      <c r="L73" s="12">
        <f>L71-L72</f>
        <v>0</v>
      </c>
      <c r="M73" s="12">
        <f>M71-M72</f>
        <v>2</v>
      </c>
      <c r="N73" s="29">
        <f>SUM(K73:M73)</f>
        <v>0.5</v>
      </c>
      <c r="O73" s="12">
        <f>O71-O72</f>
        <v>-10</v>
      </c>
      <c r="P73" s="12">
        <f>P71-P72</f>
        <v>-29</v>
      </c>
      <c r="Q73" s="12">
        <f>Q71-Q72</f>
        <v>-12</v>
      </c>
      <c r="R73" s="29">
        <f>SUM(O73:Q73)</f>
        <v>-51</v>
      </c>
      <c r="U73" s="45">
        <f>_xlfn.CHISQ.TEST(U71:Y71,U72:Y72)</f>
        <v>0.5808364635220038</v>
      </c>
      <c r="V73" s="45"/>
      <c r="W73" s="45"/>
      <c r="X73" s="45"/>
      <c r="Y73" s="45"/>
      <c r="AC73" s="45">
        <f>_xlfn.CHISQ.TEST(AC71:AG71,AC72:AG72)</f>
        <v>0.31264594300859777</v>
      </c>
      <c r="AD73" s="45"/>
      <c r="AE73" s="45"/>
      <c r="AF73" s="45"/>
      <c r="AG73" s="45"/>
    </row>
    <row r="79" spans="2:33" ht="23">
      <c r="B79" s="8" t="s">
        <v>46</v>
      </c>
      <c r="C79" s="2"/>
      <c r="D79" s="2"/>
      <c r="E79" s="2"/>
      <c r="F79" s="2"/>
      <c r="G79" s="2"/>
      <c r="H79" s="2"/>
      <c r="I79" s="2"/>
      <c r="J79" s="2"/>
      <c r="K79" s="42"/>
      <c r="L79" s="42"/>
      <c r="M79" s="42"/>
      <c r="N79" s="42"/>
      <c r="O79" s="42"/>
      <c r="P79" s="42"/>
      <c r="Q79" s="42"/>
      <c r="R79" s="2"/>
      <c r="S79" s="2"/>
      <c r="U79" s="42"/>
      <c r="V79" s="42"/>
      <c r="W79" s="42"/>
      <c r="X79" s="42"/>
      <c r="Y79" s="42"/>
      <c r="Z79" s="42"/>
      <c r="AA79" s="42"/>
      <c r="AB79" s="2"/>
    </row>
    <row r="80" spans="2:33" ht="15">
      <c r="B80"/>
      <c r="C80" s="10" t="s">
        <v>0</v>
      </c>
      <c r="D80" s="7" t="s">
        <v>6</v>
      </c>
      <c r="E80" s="10" t="s">
        <v>7</v>
      </c>
      <c r="F80" s="7" t="s">
        <v>8</v>
      </c>
      <c r="G80" s="9"/>
      <c r="H80" s="2"/>
      <c r="I80" s="11"/>
      <c r="J80" s="11"/>
      <c r="K80" s="12" t="s">
        <v>64</v>
      </c>
      <c r="L80" s="11"/>
      <c r="M80" s="11"/>
      <c r="N80" s="11"/>
      <c r="O80" s="11"/>
      <c r="P80" s="11"/>
      <c r="Q80" s="11"/>
      <c r="R80" s="11"/>
      <c r="S80" s="12" t="s">
        <v>65</v>
      </c>
      <c r="T80" s="11"/>
      <c r="U80" s="11"/>
      <c r="V80" s="11"/>
      <c r="W80" s="11"/>
      <c r="AB80" s="11"/>
    </row>
    <row r="81" spans="2:28" ht="15">
      <c r="B81"/>
      <c r="C81" s="1">
        <v>5</v>
      </c>
      <c r="D81">
        <v>5</v>
      </c>
      <c r="E81" s="1">
        <v>5</v>
      </c>
      <c r="F81">
        <v>5</v>
      </c>
      <c r="G81" s="2"/>
      <c r="H81" s="2"/>
      <c r="I81" s="11"/>
      <c r="J81" s="11"/>
      <c r="K81" s="12" t="s">
        <v>34</v>
      </c>
      <c r="L81" s="11" t="s">
        <v>35</v>
      </c>
      <c r="M81" s="11" t="s">
        <v>36</v>
      </c>
      <c r="N81" s="11" t="s">
        <v>37</v>
      </c>
      <c r="O81" s="11"/>
      <c r="P81" s="11"/>
      <c r="Q81" s="11"/>
      <c r="R81" s="11"/>
      <c r="S81" s="12" t="s">
        <v>34</v>
      </c>
      <c r="T81" s="11" t="s">
        <v>35</v>
      </c>
      <c r="U81" s="11" t="s">
        <v>36</v>
      </c>
      <c r="V81" s="11" t="s">
        <v>37</v>
      </c>
      <c r="W81" s="11"/>
      <c r="AB81" s="11"/>
    </row>
    <row r="82" spans="2:28" ht="15">
      <c r="B82"/>
      <c r="C82" s="1" t="s">
        <v>2</v>
      </c>
      <c r="D82" t="s">
        <v>2</v>
      </c>
      <c r="E82" s="1" t="s">
        <v>2</v>
      </c>
      <c r="F82" t="s">
        <v>2</v>
      </c>
      <c r="G82" s="2"/>
      <c r="H82" s="2"/>
      <c r="I82" s="11" t="s">
        <v>14</v>
      </c>
      <c r="J82" s="12" t="s">
        <v>3</v>
      </c>
      <c r="K82" s="11">
        <f>C83</f>
        <v>141</v>
      </c>
      <c r="L82" s="11">
        <f>D83</f>
        <v>122</v>
      </c>
      <c r="M82" s="11">
        <f>E83</f>
        <v>122</v>
      </c>
      <c r="N82" s="11">
        <f>F83</f>
        <v>115</v>
      </c>
      <c r="O82" s="21"/>
      <c r="P82" s="11"/>
      <c r="Q82" s="11" t="s">
        <v>14</v>
      </c>
      <c r="R82" s="12" t="s">
        <v>4</v>
      </c>
      <c r="S82" s="11">
        <v>128</v>
      </c>
      <c r="T82" s="11">
        <v>124</v>
      </c>
      <c r="U82" s="11">
        <v>124</v>
      </c>
      <c r="V82" s="11">
        <v>125</v>
      </c>
      <c r="W82" s="21"/>
      <c r="AB82" s="11"/>
    </row>
    <row r="83" spans="2:28" ht="15">
      <c r="B83" t="s">
        <v>3</v>
      </c>
      <c r="C83" s="1">
        <v>141</v>
      </c>
      <c r="D83">
        <v>122</v>
      </c>
      <c r="E83" s="1">
        <v>122</v>
      </c>
      <c r="F83">
        <v>115</v>
      </c>
      <c r="G83" s="2"/>
      <c r="H83" s="2"/>
      <c r="I83" s="11" t="s">
        <v>15</v>
      </c>
      <c r="J83" s="12" t="s">
        <v>3</v>
      </c>
      <c r="K83" s="11">
        <f>AVERAGE($K82:$N82)</f>
        <v>125</v>
      </c>
      <c r="L83" s="11">
        <f>AVERAGE($K82:$N82)</f>
        <v>125</v>
      </c>
      <c r="M83" s="11">
        <f>AVERAGE($K82:$N82)</f>
        <v>125</v>
      </c>
      <c r="N83" s="11">
        <f>AVERAGE($K82:$N82)</f>
        <v>125</v>
      </c>
      <c r="O83" s="2"/>
      <c r="P83" s="11"/>
      <c r="Q83" s="11" t="s">
        <v>15</v>
      </c>
      <c r="R83" s="12" t="s">
        <v>4</v>
      </c>
      <c r="S83" s="11">
        <f>AVERAGE(S82:V82)</f>
        <v>125.25</v>
      </c>
      <c r="T83" s="11">
        <v>125.25</v>
      </c>
      <c r="U83" s="11">
        <v>125.25</v>
      </c>
      <c r="V83" s="11">
        <v>125.25</v>
      </c>
      <c r="W83" s="2"/>
      <c r="AB83" s="11"/>
    </row>
    <row r="84" spans="2:28" ht="15">
      <c r="B84" t="s">
        <v>4</v>
      </c>
      <c r="C84" s="1">
        <v>128</v>
      </c>
      <c r="D84">
        <v>124</v>
      </c>
      <c r="E84" s="1">
        <v>124</v>
      </c>
      <c r="F84">
        <v>125</v>
      </c>
      <c r="G84" s="2"/>
      <c r="H84" s="2"/>
      <c r="I84" s="11"/>
      <c r="J84" s="11"/>
      <c r="K84" s="45">
        <f>_xlfn.CHISQ.TEST(K82:N82,K83:N83)</f>
        <v>0.3928602642291662</v>
      </c>
      <c r="L84" s="45"/>
      <c r="M84" s="45"/>
      <c r="N84" s="45"/>
      <c r="O84" s="45"/>
      <c r="P84" s="2"/>
      <c r="Q84" s="11"/>
      <c r="R84" s="11"/>
      <c r="S84" s="45">
        <f>_xlfn.CHISQ.TEST(S82:V82,S83:V83)</f>
        <v>0.99348206650090409</v>
      </c>
      <c r="T84" s="45"/>
      <c r="U84" s="45"/>
      <c r="V84" s="45"/>
      <c r="W84" s="45"/>
      <c r="AB84" s="2"/>
    </row>
    <row r="85" spans="2:28" ht="15">
      <c r="B85" t="s">
        <v>5</v>
      </c>
      <c r="C85" s="1">
        <f t="shared" ref="C85:F85" si="4">C83-C84</f>
        <v>13</v>
      </c>
      <c r="D85">
        <f t="shared" si="4"/>
        <v>-2</v>
      </c>
      <c r="E85" s="1">
        <f t="shared" si="4"/>
        <v>-2</v>
      </c>
      <c r="F85">
        <f t="shared" si="4"/>
        <v>-10</v>
      </c>
      <c r="G85" s="2"/>
      <c r="H85" s="2"/>
      <c r="P85" s="2"/>
    </row>
    <row r="86" spans="2:28" ht="15">
      <c r="B86"/>
      <c r="C86" s="2"/>
      <c r="D86" s="2"/>
      <c r="E86" s="2"/>
      <c r="F86" s="2"/>
      <c r="G86" s="2"/>
      <c r="H86" s="2"/>
      <c r="I86" s="2"/>
      <c r="J86" s="2"/>
      <c r="K86"/>
      <c r="L86"/>
      <c r="M86" s="2"/>
      <c r="N86" s="2"/>
      <c r="O86" s="2"/>
      <c r="P86" s="2"/>
    </row>
    <row r="87" spans="2:28" ht="15">
      <c r="B87"/>
      <c r="C87" s="2"/>
      <c r="D87" s="2"/>
      <c r="E87" s="2"/>
      <c r="F87" s="2"/>
      <c r="G87" s="2"/>
      <c r="H87" s="2"/>
      <c r="I87" s="2"/>
      <c r="J87" s="2"/>
      <c r="K87"/>
      <c r="L87"/>
      <c r="M87" s="2"/>
      <c r="N87" s="2"/>
      <c r="O87" s="2"/>
      <c r="P87" s="2"/>
      <c r="Q87" s="2"/>
      <c r="R87" s="2"/>
      <c r="S87"/>
      <c r="T87"/>
      <c r="U87" s="2"/>
      <c r="V87" s="2"/>
      <c r="W87" s="2"/>
    </row>
    <row r="88" spans="2:28" ht="15">
      <c r="B88"/>
      <c r="C88" s="2"/>
      <c r="D88" s="2"/>
      <c r="E88" s="2"/>
      <c r="F88" s="2"/>
      <c r="G88" s="2"/>
      <c r="H88" s="2"/>
      <c r="I88" s="2"/>
      <c r="J88" s="2"/>
      <c r="K88"/>
      <c r="L88"/>
      <c r="M88" s="2"/>
      <c r="N88" s="2"/>
      <c r="O88" s="2"/>
      <c r="P88" s="2"/>
    </row>
    <row r="89" spans="2:28" ht="23">
      <c r="B89" s="8" t="s">
        <v>47</v>
      </c>
      <c r="C89" s="2"/>
      <c r="D89" s="2"/>
      <c r="E89" s="2"/>
      <c r="F89" s="2"/>
      <c r="G89" s="2"/>
      <c r="H89" s="2"/>
      <c r="I89" s="2"/>
      <c r="J89" s="2"/>
      <c r="K89"/>
      <c r="L89"/>
      <c r="M89" s="2"/>
      <c r="N89" s="2"/>
      <c r="O89" s="2"/>
      <c r="P89" s="2"/>
    </row>
    <row r="90" spans="2:28" ht="15">
      <c r="B90"/>
      <c r="C90" s="10" t="s">
        <v>0</v>
      </c>
      <c r="D90" s="7" t="s">
        <v>6</v>
      </c>
      <c r="E90" s="10" t="s">
        <v>7</v>
      </c>
      <c r="F90" s="7" t="s">
        <v>8</v>
      </c>
      <c r="G90" s="2"/>
      <c r="H90" s="2"/>
      <c r="I90" s="11"/>
      <c r="J90" s="11"/>
      <c r="K90" s="12" t="s">
        <v>66</v>
      </c>
      <c r="L90" s="11"/>
      <c r="M90" s="11"/>
      <c r="N90" s="11"/>
      <c r="O90" s="11"/>
      <c r="P90" s="11"/>
      <c r="Q90" s="11"/>
      <c r="R90" s="11"/>
      <c r="S90" s="12" t="s">
        <v>67</v>
      </c>
      <c r="T90" s="11"/>
      <c r="U90" s="11"/>
      <c r="V90" s="11"/>
      <c r="W90" s="11"/>
    </row>
    <row r="91" spans="2:28" ht="15">
      <c r="B91"/>
      <c r="C91" s="1">
        <v>10</v>
      </c>
      <c r="D91">
        <v>10</v>
      </c>
      <c r="E91" s="1">
        <v>10</v>
      </c>
      <c r="F91">
        <v>10</v>
      </c>
      <c r="G91" s="2"/>
      <c r="H91" s="2"/>
      <c r="I91" s="11"/>
      <c r="J91" s="11"/>
      <c r="K91" s="12" t="s">
        <v>34</v>
      </c>
      <c r="L91" s="11" t="s">
        <v>35</v>
      </c>
      <c r="M91" s="11" t="s">
        <v>36</v>
      </c>
      <c r="N91" s="11" t="s">
        <v>37</v>
      </c>
      <c r="O91" s="11"/>
      <c r="P91" s="11"/>
      <c r="Q91" s="11"/>
      <c r="R91" s="11"/>
      <c r="S91" s="12" t="s">
        <v>34</v>
      </c>
      <c r="T91" s="11" t="s">
        <v>35</v>
      </c>
      <c r="U91" s="11" t="s">
        <v>36</v>
      </c>
      <c r="V91" s="11" t="s">
        <v>37</v>
      </c>
      <c r="W91" s="11"/>
    </row>
    <row r="92" spans="2:28" ht="15">
      <c r="B92"/>
      <c r="C92" s="1" t="s">
        <v>2</v>
      </c>
      <c r="D92" t="s">
        <v>2</v>
      </c>
      <c r="E92" s="1" t="s">
        <v>2</v>
      </c>
      <c r="F92" t="s">
        <v>2</v>
      </c>
      <c r="G92" s="2"/>
      <c r="H92" s="2"/>
      <c r="I92" s="11" t="s">
        <v>14</v>
      </c>
      <c r="J92" s="12" t="s">
        <v>3</v>
      </c>
      <c r="K92" s="11">
        <v>125</v>
      </c>
      <c r="L92" s="11">
        <v>132</v>
      </c>
      <c r="M92" s="11">
        <v>122</v>
      </c>
      <c r="N92" s="11">
        <v>121</v>
      </c>
      <c r="O92" s="21">
        <f>SUM(K92:N92)</f>
        <v>500</v>
      </c>
      <c r="P92" s="11"/>
      <c r="Q92" s="11" t="s">
        <v>14</v>
      </c>
      <c r="R92" s="12" t="s">
        <v>4</v>
      </c>
      <c r="S92" s="11">
        <v>140</v>
      </c>
      <c r="T92" s="11">
        <v>98</v>
      </c>
      <c r="U92" s="11">
        <v>112</v>
      </c>
      <c r="V92" s="11">
        <v>150</v>
      </c>
      <c r="W92" s="21"/>
    </row>
    <row r="93" spans="2:28" ht="15">
      <c r="B93" t="s">
        <v>3</v>
      </c>
      <c r="C93" s="1">
        <v>125</v>
      </c>
      <c r="D93">
        <v>132</v>
      </c>
      <c r="E93" s="1">
        <v>122</v>
      </c>
      <c r="F93">
        <v>121</v>
      </c>
      <c r="G93" s="2"/>
      <c r="H93" s="2"/>
      <c r="I93" s="11" t="s">
        <v>15</v>
      </c>
      <c r="J93" s="12" t="s">
        <v>3</v>
      </c>
      <c r="K93" s="11">
        <f>AVERAGE(K92:N92)</f>
        <v>125</v>
      </c>
      <c r="L93" s="11">
        <v>125</v>
      </c>
      <c r="M93" s="11">
        <v>125</v>
      </c>
      <c r="N93" s="11">
        <v>125</v>
      </c>
      <c r="O93" s="2"/>
      <c r="P93" s="11"/>
      <c r="Q93" s="11" t="s">
        <v>15</v>
      </c>
      <c r="R93" s="12" t="s">
        <v>4</v>
      </c>
      <c r="S93" s="11">
        <f>AVERAGE(S92:V92)</f>
        <v>125</v>
      </c>
      <c r="T93" s="11">
        <v>125</v>
      </c>
      <c r="U93" s="11">
        <v>125</v>
      </c>
      <c r="V93" s="11">
        <v>125</v>
      </c>
      <c r="W93" s="2"/>
    </row>
    <row r="94" spans="2:28" ht="15">
      <c r="B94" t="s">
        <v>4</v>
      </c>
      <c r="C94" s="1">
        <v>140</v>
      </c>
      <c r="D94">
        <v>98</v>
      </c>
      <c r="E94" s="1">
        <v>112</v>
      </c>
      <c r="F94">
        <v>150</v>
      </c>
      <c r="G94" s="2"/>
      <c r="H94" s="2"/>
      <c r="I94" s="11"/>
      <c r="J94" s="11"/>
      <c r="K94" s="45">
        <f>_xlfn.CHISQ.TEST(K92:N92,K93:N93)</f>
        <v>0.89826132375073664</v>
      </c>
      <c r="L94" s="45"/>
      <c r="M94" s="45"/>
      <c r="N94" s="45"/>
      <c r="O94" s="45"/>
      <c r="P94" s="2"/>
      <c r="Q94" s="11"/>
      <c r="R94" s="11"/>
      <c r="S94" s="44">
        <f>_xlfn.CHISQ.TEST(S92:V92,S93:V93)</f>
        <v>2.9270126021425035E-3</v>
      </c>
      <c r="T94" s="44"/>
      <c r="U94" s="44"/>
      <c r="V94" s="44"/>
      <c r="W94" s="44"/>
    </row>
    <row r="95" spans="2:28" ht="15">
      <c r="B95" t="s">
        <v>5</v>
      </c>
      <c r="C95" s="1">
        <f t="shared" ref="C95:F95" si="5">C93-C94</f>
        <v>-15</v>
      </c>
      <c r="D95">
        <f t="shared" si="5"/>
        <v>34</v>
      </c>
      <c r="E95" s="1">
        <f t="shared" si="5"/>
        <v>10</v>
      </c>
      <c r="F95">
        <f t="shared" si="5"/>
        <v>-29</v>
      </c>
      <c r="G95" s="2"/>
      <c r="H95" s="2"/>
      <c r="I95" s="2"/>
      <c r="J95" s="2"/>
      <c r="P95" s="2"/>
      <c r="Q95" s="11"/>
    </row>
    <row r="96" spans="2:28" ht="15">
      <c r="B96"/>
      <c r="C96" s="2"/>
      <c r="D96" s="2"/>
      <c r="E96" s="2"/>
      <c r="F96" s="2"/>
      <c r="G96" s="2"/>
      <c r="H96" s="2"/>
      <c r="P96" s="2"/>
      <c r="Q96" s="2"/>
    </row>
    <row r="97" spans="2:23" ht="15">
      <c r="B97" s="2"/>
      <c r="C97" s="2"/>
      <c r="D97" s="2"/>
      <c r="E97" s="2"/>
      <c r="F97" s="2"/>
      <c r="G97" s="2"/>
      <c r="H97" s="2"/>
      <c r="I97" s="2"/>
      <c r="J97" s="2"/>
      <c r="K97"/>
      <c r="L97"/>
      <c r="M97" s="2"/>
      <c r="N97" s="2"/>
      <c r="O97" s="2"/>
      <c r="P97" s="2"/>
    </row>
    <row r="98" spans="2:23" ht="15">
      <c r="B98" s="2"/>
      <c r="C98" s="2"/>
      <c r="D98" s="2"/>
      <c r="E98" s="2"/>
      <c r="F98" s="2"/>
      <c r="G98" s="2"/>
      <c r="H98" s="2"/>
      <c r="I98" s="2"/>
      <c r="J98" s="2"/>
      <c r="K98"/>
      <c r="L98"/>
      <c r="M98" s="2"/>
      <c r="N98" s="2"/>
      <c r="O98" s="2"/>
      <c r="P98" s="2"/>
    </row>
    <row r="99" spans="2:23" ht="23">
      <c r="B99" s="8" t="s">
        <v>48</v>
      </c>
      <c r="C99" s="2"/>
      <c r="D99" s="2"/>
      <c r="E99" s="2"/>
      <c r="F99" s="2"/>
      <c r="G99" s="2"/>
      <c r="H99" s="2"/>
      <c r="I99" s="2"/>
      <c r="J99" s="2"/>
      <c r="K99"/>
      <c r="L99"/>
      <c r="M99" s="2"/>
      <c r="N99" s="2"/>
      <c r="O99" s="2"/>
      <c r="P99" s="2"/>
    </row>
    <row r="100" spans="2:23" ht="15">
      <c r="B100"/>
      <c r="C100" s="10" t="s">
        <v>0</v>
      </c>
      <c r="D100" s="7" t="s">
        <v>6</v>
      </c>
      <c r="E100" s="10" t="s">
        <v>7</v>
      </c>
      <c r="F100" s="7" t="s">
        <v>8</v>
      </c>
      <c r="G100" s="2"/>
      <c r="H100" s="2"/>
      <c r="I100" s="11"/>
      <c r="J100" s="11"/>
      <c r="K100" s="12" t="s">
        <v>66</v>
      </c>
      <c r="L100" s="11"/>
      <c r="M100" s="11"/>
      <c r="N100" s="11"/>
      <c r="O100" s="11"/>
      <c r="P100" s="11"/>
      <c r="Q100" s="11"/>
      <c r="R100" s="11"/>
      <c r="S100" s="12" t="s">
        <v>67</v>
      </c>
      <c r="T100" s="11"/>
      <c r="U100" s="11"/>
      <c r="V100" s="11"/>
      <c r="W100" s="11"/>
    </row>
    <row r="101" spans="2:23" ht="15">
      <c r="B101"/>
      <c r="C101" s="1">
        <v>20</v>
      </c>
      <c r="D101">
        <v>20</v>
      </c>
      <c r="E101" s="1">
        <v>20</v>
      </c>
      <c r="F101">
        <v>20</v>
      </c>
      <c r="G101" s="2"/>
      <c r="H101" s="2"/>
      <c r="I101" s="11"/>
      <c r="J101" s="11"/>
      <c r="K101" s="12" t="s">
        <v>34</v>
      </c>
      <c r="L101" s="11" t="s">
        <v>35</v>
      </c>
      <c r="M101" s="11" t="s">
        <v>36</v>
      </c>
      <c r="N101" s="11" t="s">
        <v>37</v>
      </c>
      <c r="O101" s="11"/>
      <c r="P101" s="11"/>
      <c r="Q101" s="11"/>
      <c r="R101" s="11"/>
      <c r="S101" s="12" t="s">
        <v>34</v>
      </c>
      <c r="T101" s="11" t="s">
        <v>35</v>
      </c>
      <c r="U101" s="11" t="s">
        <v>36</v>
      </c>
      <c r="V101" s="11" t="s">
        <v>37</v>
      </c>
      <c r="W101" s="11"/>
    </row>
    <row r="102" spans="2:23" ht="15">
      <c r="B102"/>
      <c r="C102" s="1" t="s">
        <v>2</v>
      </c>
      <c r="D102" t="s">
        <v>2</v>
      </c>
      <c r="E102" s="1" t="s">
        <v>2</v>
      </c>
      <c r="F102" t="s">
        <v>2</v>
      </c>
      <c r="G102" s="2"/>
      <c r="H102" s="2"/>
      <c r="I102" s="11" t="s">
        <v>14</v>
      </c>
      <c r="J102" s="12" t="s">
        <v>3</v>
      </c>
      <c r="K102" s="11">
        <v>132</v>
      </c>
      <c r="L102" s="11">
        <v>126</v>
      </c>
      <c r="M102" s="11">
        <v>125</v>
      </c>
      <c r="N102" s="11">
        <v>117</v>
      </c>
      <c r="O102" s="21">
        <f>SUM(K102:N102)</f>
        <v>500</v>
      </c>
      <c r="P102" s="11"/>
      <c r="Q102" s="11" t="s">
        <v>14</v>
      </c>
      <c r="R102" s="12" t="s">
        <v>4</v>
      </c>
      <c r="S102" s="11">
        <v>122</v>
      </c>
      <c r="T102" s="11">
        <v>126</v>
      </c>
      <c r="U102" s="11">
        <v>123</v>
      </c>
      <c r="V102" s="11">
        <v>129</v>
      </c>
      <c r="W102" s="21"/>
    </row>
    <row r="103" spans="2:23" ht="15">
      <c r="B103" t="s">
        <v>3</v>
      </c>
      <c r="C103" s="1">
        <v>132</v>
      </c>
      <c r="D103">
        <v>126</v>
      </c>
      <c r="E103" s="1">
        <v>125</v>
      </c>
      <c r="F103">
        <v>117</v>
      </c>
      <c r="G103" s="2"/>
      <c r="H103" s="2"/>
      <c r="I103" s="11" t="s">
        <v>15</v>
      </c>
      <c r="J103" s="12" t="s">
        <v>3</v>
      </c>
      <c r="K103" s="11">
        <f>AVERAGE(K102:N102)</f>
        <v>125</v>
      </c>
      <c r="L103" s="11">
        <v>125</v>
      </c>
      <c r="M103" s="11">
        <v>125</v>
      </c>
      <c r="N103" s="11">
        <v>125</v>
      </c>
      <c r="O103" s="2"/>
      <c r="P103" s="11"/>
      <c r="Q103" s="11" t="s">
        <v>15</v>
      </c>
      <c r="R103" s="12" t="s">
        <v>4</v>
      </c>
      <c r="S103" s="11">
        <f>AVERAGE(S102:V102)</f>
        <v>125</v>
      </c>
      <c r="T103" s="11">
        <v>125</v>
      </c>
      <c r="U103" s="11">
        <v>125</v>
      </c>
      <c r="V103" s="11">
        <v>125</v>
      </c>
      <c r="W103" s="2"/>
    </row>
    <row r="104" spans="2:23" ht="15">
      <c r="B104" t="s">
        <v>4</v>
      </c>
      <c r="C104" s="1">
        <v>122</v>
      </c>
      <c r="D104">
        <v>126</v>
      </c>
      <c r="E104" s="1">
        <v>123</v>
      </c>
      <c r="F104">
        <v>129</v>
      </c>
      <c r="G104" s="2"/>
      <c r="H104" s="2"/>
      <c r="I104" s="11"/>
      <c r="J104" s="11"/>
      <c r="K104" s="45">
        <f>_xlfn.CHISQ.TEST(K102:N102,K103:N103)</f>
        <v>0.82253100958642955</v>
      </c>
      <c r="L104" s="45"/>
      <c r="M104" s="45"/>
      <c r="N104" s="45"/>
      <c r="O104" s="45"/>
      <c r="P104" s="2"/>
      <c r="Q104" s="11"/>
      <c r="R104" s="11"/>
      <c r="S104" s="45">
        <f>_xlfn.CHISQ.TEST(S102:V102,S103:V103)</f>
        <v>0.97088735735683629</v>
      </c>
      <c r="T104" s="45"/>
      <c r="U104" s="45"/>
      <c r="V104" s="45"/>
      <c r="W104" s="45"/>
    </row>
    <row r="105" spans="2:23" ht="15">
      <c r="B105" t="s">
        <v>5</v>
      </c>
      <c r="C105" s="1">
        <f t="shared" ref="C105:F105" si="6">C103-C104</f>
        <v>10</v>
      </c>
      <c r="D105">
        <f t="shared" si="6"/>
        <v>0</v>
      </c>
      <c r="E105" s="1">
        <f t="shared" si="6"/>
        <v>2</v>
      </c>
      <c r="F105">
        <f t="shared" si="6"/>
        <v>-12</v>
      </c>
      <c r="G105" s="2"/>
      <c r="H105" s="2"/>
      <c r="I105" s="2"/>
      <c r="J105" s="2"/>
      <c r="K105" s="11"/>
      <c r="L105" s="2"/>
      <c r="M105"/>
      <c r="N105"/>
      <c r="O105" s="2"/>
      <c r="P105" s="2"/>
      <c r="Q105" s="2"/>
      <c r="R105" s="2"/>
      <c r="S105" s="2"/>
    </row>
    <row r="106" spans="2:23" ht="15">
      <c r="B106" s="2"/>
      <c r="C106" s="2"/>
      <c r="D106" s="2"/>
      <c r="E106" s="2"/>
      <c r="F106" s="2"/>
      <c r="G106" s="2"/>
      <c r="H106" s="2"/>
      <c r="I106" s="2"/>
      <c r="J106" s="2"/>
      <c r="K106" s="2"/>
      <c r="R106" s="2"/>
      <c r="S106" s="2"/>
    </row>
    <row r="107" spans="2:23" ht="15">
      <c r="B107" s="2"/>
      <c r="C107" s="2"/>
      <c r="D107" s="2"/>
      <c r="E107" s="2"/>
      <c r="F107" s="2"/>
      <c r="G107" s="2"/>
      <c r="H107" s="2"/>
      <c r="I107" s="2"/>
      <c r="J107" s="2"/>
      <c r="K107" s="2"/>
      <c r="R107" s="2"/>
      <c r="S107" s="2"/>
    </row>
    <row r="108" spans="2:23" ht="1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/>
      <c r="N108"/>
      <c r="O108" s="2"/>
      <c r="P108" s="2"/>
      <c r="Q108" s="2"/>
      <c r="R108" s="2"/>
      <c r="S108" s="2"/>
    </row>
  </sheetData>
  <mergeCells count="30">
    <mergeCell ref="K104:O104"/>
    <mergeCell ref="S104:W104"/>
    <mergeCell ref="K79:Q79"/>
    <mergeCell ref="U79:AA79"/>
    <mergeCell ref="K84:O84"/>
    <mergeCell ref="S84:W84"/>
    <mergeCell ref="K94:O94"/>
    <mergeCell ref="S94:W94"/>
    <mergeCell ref="J62:N62"/>
    <mergeCell ref="Q62:U62"/>
    <mergeCell ref="AA62:AE62"/>
    <mergeCell ref="AI62:AM62"/>
    <mergeCell ref="C67:H67"/>
    <mergeCell ref="U73:Y73"/>
    <mergeCell ref="AC73:AG73"/>
    <mergeCell ref="C47:G47"/>
    <mergeCell ref="J53:N53"/>
    <mergeCell ref="Q53:U53"/>
    <mergeCell ref="AA53:AE53"/>
    <mergeCell ref="AI53:AM53"/>
    <mergeCell ref="C56:G56"/>
    <mergeCell ref="C28:H28"/>
    <mergeCell ref="AA34:AE34"/>
    <mergeCell ref="AI34:AM34"/>
    <mergeCell ref="C38:G38"/>
    <mergeCell ref="Z39:AH39"/>
    <mergeCell ref="J44:N44"/>
    <mergeCell ref="Q44:U44"/>
    <mergeCell ref="AA44:AE44"/>
    <mergeCell ref="AI44:AM4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divided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aadsf</dc:creator>
  <cp:lastModifiedBy>aadsf</cp:lastModifiedBy>
  <dcterms:created xsi:type="dcterms:W3CDTF">2015-03-24T21:48:39Z</dcterms:created>
  <dcterms:modified xsi:type="dcterms:W3CDTF">2015-03-31T04:27:17Z</dcterms:modified>
</cp:coreProperties>
</file>