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DevSync\DevColossus\marinecs\"/>
    </mc:Choice>
  </mc:AlternateContent>
  <bookViews>
    <workbookView xWindow="0" yWindow="450" windowWidth="28770" windowHeight="51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30" i="1"/>
  <c r="H30" i="1"/>
  <c r="F30" i="1"/>
  <c r="H29" i="1"/>
  <c r="F29" i="1"/>
  <c r="F7" i="1"/>
  <c r="F4" i="1"/>
  <c r="D27" i="1"/>
  <c r="F27" i="1" s="1"/>
  <c r="E50" i="1"/>
  <c r="D50" i="1"/>
  <c r="E47" i="1"/>
  <c r="D47" i="1"/>
  <c r="E28" i="1"/>
  <c r="F28" i="1" s="1"/>
  <c r="D28" i="1"/>
  <c r="F9" i="1"/>
  <c r="F10" i="1"/>
  <c r="F11" i="1"/>
  <c r="F12" i="1"/>
  <c r="F13" i="1"/>
  <c r="F14" i="1"/>
  <c r="F15" i="1"/>
  <c r="F16" i="1"/>
  <c r="F17" i="1"/>
  <c r="F18" i="1"/>
  <c r="F8" i="1"/>
  <c r="F22" i="1"/>
  <c r="F20" i="1"/>
  <c r="F6" i="1"/>
  <c r="F58" i="1"/>
  <c r="F57" i="1"/>
  <c r="F56" i="1"/>
  <c r="F3" i="1"/>
  <c r="F2" i="1"/>
  <c r="F47" i="1" l="1"/>
  <c r="F50" i="1"/>
</calcChain>
</file>

<file path=xl/sharedStrings.xml><?xml version="1.0" encoding="utf-8"?>
<sst xmlns="http://schemas.openxmlformats.org/spreadsheetml/2006/main" count="241" uniqueCount="52">
  <si>
    <t>Не изменять</t>
  </si>
  <si>
    <t>ЗАГОЛОВОК</t>
  </si>
  <si>
    <t>ПОДЗАГОЛОВОК</t>
  </si>
  <si>
    <t>ОГЛАВЛЕНИЕ</t>
  </si>
  <si>
    <t>Общие</t>
  </si>
  <si>
    <t>Содержимое</t>
  </si>
  <si>
    <t>Идентификатор</t>
  </si>
  <si>
    <t>common</t>
  </si>
  <si>
    <t>Санкции</t>
  </si>
  <si>
    <t>Риски / Исключения</t>
  </si>
  <si>
    <t>Виды грузов</t>
  </si>
  <si>
    <t>Копипаста</t>
  </si>
  <si>
    <t>Морское страхование</t>
  </si>
  <si>
    <t>Оговорки. Страхование грузов</t>
  </si>
  <si>
    <t>Территории страхования</t>
  </si>
  <si>
    <t>Безопасность и Сюрвей</t>
  </si>
  <si>
    <t>Хранение</t>
  </si>
  <si>
    <t>Валюта</t>
  </si>
  <si>
    <t>ГРУППА</t>
  </si>
  <si>
    <t>B2B</t>
  </si>
  <si>
    <t>sanctions</t>
  </si>
  <si>
    <t>risks</t>
  </si>
  <si>
    <t>goods</t>
  </si>
  <si>
    <t>transport</t>
  </si>
  <si>
    <t>Виды траспорта</t>
  </si>
  <si>
    <t>territory</t>
  </si>
  <si>
    <t>safety</t>
  </si>
  <si>
    <t>storage</t>
  </si>
  <si>
    <t>currency</t>
  </si>
  <si>
    <t>international</t>
  </si>
  <si>
    <t>b2b</t>
  </si>
  <si>
    <t>/ОГЛАВЛЕНИЕ</t>
  </si>
  <si>
    <t>/ГРУППА</t>
  </si>
  <si>
    <t>ОГРУППА</t>
  </si>
  <si>
    <t>/ОГРУППА</t>
  </si>
  <si>
    <t>Международные оговорки</t>
  </si>
  <si>
    <t>&lt;br&gt;&lt;br&gt;</t>
  </si>
  <si>
    <r>
      <t xml:space="preserve">Скопировать в </t>
    </r>
    <r>
      <rPr>
        <b/>
        <u/>
        <sz val="11"/>
        <color theme="1"/>
        <rFont val="Calibri"/>
        <family val="2"/>
        <charset val="204"/>
        <scheme val="minor"/>
      </rPr>
      <t>popup.html</t>
    </r>
  </si>
  <si>
    <t>КОНТЕНТ</t>
  </si>
  <si>
    <t>/КОНТЕНТ</t>
  </si>
  <si>
    <t>Уровень 1</t>
  </si>
  <si>
    <t>Уровень 2</t>
  </si>
  <si>
    <t>Уровень 3</t>
  </si>
  <si>
    <t>ОПОДГРУППА</t>
  </si>
  <si>
    <t>ПОДГРУППА</t>
  </si>
  <si>
    <t>/ПОДГРУППА</t>
  </si>
  <si>
    <t>Страховая сумма установлена в размере 110% контрактной (страховой) стоимости груза.</t>
  </si>
  <si>
    <t>p110</t>
  </si>
  <si>
    <t xml:space="preserve"> </t>
  </si>
  <si>
    <r>
      <t xml:space="preserve">Скопировать в </t>
    </r>
    <r>
      <rPr>
        <b/>
        <u/>
        <sz val="11"/>
        <color theme="1"/>
        <rFont val="Calibri"/>
        <family val="2"/>
        <charset val="204"/>
        <scheme val="minor"/>
      </rPr>
      <t>popup.js</t>
    </r>
  </si>
  <si>
    <t>В случае возникновения разночтений или каких-либо несовпадений в смысловом содержании условий настоящего договора, преимуществом обладает текст содержащий условия настоящего договора на русском языке.</t>
  </si>
  <si>
    <t>rusprior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</si>
</sst>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0" xfId="0" applyFill="1" applyAlignment="1"/>
    <xf numFmtId="0" fontId="4" fillId="2" borderId="1" xfId="0" applyFont="1" applyFill="1" applyBorder="1"/>
    <xf numFmtId="0" fontId="5" fillId="2" borderId="0" xfId="0" applyFont="1" applyFill="1"/>
    <xf numFmtId="0" fontId="4" fillId="2" borderId="0" xfId="0" applyFont="1" applyFill="1"/>
    <xf numFmtId="0" fontId="4" fillId="2" borderId="2" xfId="0" applyFont="1" applyFill="1" applyBorder="1"/>
    <xf numFmtId="0" fontId="4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5" fillId="2" borderId="5" xfId="0" applyFont="1" applyFill="1" applyBorder="1"/>
    <xf numFmtId="0" fontId="0" fillId="2" borderId="6" xfId="0" applyFill="1" applyBorder="1" applyAlignment="1"/>
    <xf numFmtId="0" fontId="4" fillId="2" borderId="5" xfId="0" applyFont="1" applyFill="1" applyBorder="1"/>
    <xf numFmtId="0" fontId="0" fillId="2" borderId="6" xfId="0" applyNumberFormat="1" applyFill="1" applyBorder="1" applyAlignment="1"/>
    <xf numFmtId="0" fontId="5" fillId="2" borderId="7" xfId="0" applyFont="1" applyFill="1" applyBorder="1"/>
    <xf numFmtId="0" fontId="4" fillId="2" borderId="8" xfId="0" applyFont="1" applyFill="1" applyBorder="1"/>
    <xf numFmtId="0" fontId="0" fillId="2" borderId="9" xfId="0" applyFill="1" applyBorder="1" applyAlignment="1"/>
    <xf numFmtId="0" fontId="1" fillId="2" borderId="10" xfId="0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NumberFormat="1" applyFill="1" applyBorder="1" applyAlignment="1"/>
    <xf numFmtId="0" fontId="0" fillId="2" borderId="7" xfId="0" applyFill="1" applyBorder="1" applyAlignment="1"/>
    <xf numFmtId="0" fontId="1" fillId="2" borderId="11" xfId="0" applyFont="1" applyFill="1" applyBorder="1" applyAlignment="1"/>
    <xf numFmtId="0" fontId="0" fillId="2" borderId="12" xfId="0" applyFill="1" applyBorder="1" applyAlignment="1"/>
    <xf numFmtId="0" fontId="1" fillId="2" borderId="12" xfId="0" applyFont="1" applyFill="1" applyBorder="1" applyAlignment="1"/>
    <xf numFmtId="0" fontId="0" fillId="2" borderId="13" xfId="0" applyFill="1" applyBorder="1" applyAlignment="1"/>
    <xf numFmtId="0" fontId="1" fillId="0" borderId="2" xfId="0" applyFont="1" applyBorder="1"/>
    <xf numFmtId="0" fontId="1" fillId="0" borderId="14" xfId="0" applyFont="1" applyBorder="1"/>
    <xf numFmtId="0" fontId="0" fillId="0" borderId="5" xfId="0" applyBorder="1"/>
    <xf numFmtId="0" fontId="3" fillId="0" borderId="6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3" fillId="0" borderId="9" xfId="0" applyFont="1" applyBorder="1"/>
    <xf numFmtId="0" fontId="4" fillId="2" borderId="14" xfId="0" applyFont="1" applyFill="1" applyBorder="1"/>
    <xf numFmtId="0" fontId="4" fillId="2" borderId="6" xfId="0" applyFont="1" applyFill="1" applyBorder="1"/>
    <xf numFmtId="0" fontId="4" fillId="2" borderId="9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E1" workbookViewId="0">
      <selection activeCell="K44" sqref="K44"/>
    </sheetView>
  </sheetViews>
  <sheetFormatPr defaultRowHeight="15" x14ac:dyDescent="0.25"/>
  <cols>
    <col min="1" max="1" width="10.140625" style="4" customWidth="1"/>
    <col min="2" max="3" width="10.140625" style="5" customWidth="1"/>
    <col min="4" max="5" width="25.7109375" customWidth="1"/>
    <col min="6" max="8" width="64.85546875" style="2" customWidth="1"/>
  </cols>
  <sheetData>
    <row r="1" spans="1:9" s="1" customFormat="1" x14ac:dyDescent="0.25">
      <c r="A1" s="6" t="s">
        <v>40</v>
      </c>
      <c r="B1" s="7" t="s">
        <v>41</v>
      </c>
      <c r="C1" s="33" t="s">
        <v>42</v>
      </c>
      <c r="D1" s="24" t="s">
        <v>5</v>
      </c>
      <c r="E1" s="25" t="s">
        <v>6</v>
      </c>
      <c r="F1" s="20" t="s">
        <v>37</v>
      </c>
      <c r="G1" s="16" t="s">
        <v>49</v>
      </c>
      <c r="H1" s="8"/>
      <c r="I1" s="1" t="s">
        <v>48</v>
      </c>
    </row>
    <row r="2" spans="1:9" x14ac:dyDescent="0.25">
      <c r="A2" s="9"/>
      <c r="B2" s="3"/>
      <c r="C2" s="34"/>
      <c r="D2" s="26"/>
      <c r="E2" s="27" t="s">
        <v>0</v>
      </c>
      <c r="F2" s="21" t="str">
        <f>"&lt;!doctype html&gt;&lt;html lang=""ru""&gt;&lt;head&gt;&lt;meta charset=""utf-8""&gt;&lt;title&gt;Insurance Clauses&lt;/title&gt;&lt;link href=""bulma.min.css"" rel=""stylesheet""&gt;&lt;style&gt;#width {width: 480px;margin-top: 1em;}&lt;/style&gt;&lt;/head&gt;"</f>
        <v>&lt;!doctype html&gt;&lt;html lang="ru"&gt;&lt;head&gt;&lt;meta charset="utf-8"&gt;&lt;title&gt;Insurance Clauses&lt;/title&gt;&lt;link href="bulma.min.css" rel="stylesheet"&gt;&lt;style&gt;#width {width: 480px;margin-top: 1em;}&lt;/style&gt;&lt;/head&gt;</v>
      </c>
      <c r="G2" s="17" t="s">
        <v>48</v>
      </c>
      <c r="H2" s="10" t="s">
        <v>48</v>
      </c>
      <c r="I2" s="1" t="s">
        <v>48</v>
      </c>
    </row>
    <row r="3" spans="1:9" x14ac:dyDescent="0.25">
      <c r="A3" s="9"/>
      <c r="B3" s="3"/>
      <c r="C3" s="34"/>
      <c r="D3" s="26"/>
      <c r="E3" s="27" t="s">
        <v>0</v>
      </c>
      <c r="F3" s="21" t="str">
        <f>"&lt;body&gt;"</f>
        <v>&lt;body&gt;</v>
      </c>
      <c r="G3" s="17" t="s">
        <v>48</v>
      </c>
      <c r="H3" s="10" t="s">
        <v>48</v>
      </c>
      <c r="I3" s="1" t="s">
        <v>48</v>
      </c>
    </row>
    <row r="4" spans="1:9" x14ac:dyDescent="0.25">
      <c r="A4" s="11" t="s">
        <v>1</v>
      </c>
      <c r="B4" s="3"/>
      <c r="C4" s="34"/>
      <c r="D4" s="28" t="s">
        <v>11</v>
      </c>
      <c r="E4" s="29"/>
      <c r="F4" s="21" t="str">
        <f>"&lt;section class=""hero is-info is-small""&gt;&lt;div class=""hero-body""&gt;&lt;div class=""container"" id=""width""&gt;&lt;h1 class=""title""&gt;"&amp;D4&amp;"&lt;/h1&gt;&lt;h2 class=""subtitle""&gt;"&amp;D5&amp;"&lt;/h2&gt;&lt;/div&gt;&lt;/div&gt;&lt;/section&gt;"</f>
        <v>&lt;section class="hero is-info is-small"&gt;&lt;div class="hero-body"&gt;&lt;div class="container" id="width"&gt;&lt;h1 class="title"&gt;Копипаста&lt;/h1&gt;&lt;h2 class="subtitle"&gt;Морское страхование&lt;/h2&gt;&lt;/div&gt;&lt;/div&gt;&lt;/section&gt;</v>
      </c>
      <c r="G4" s="17" t="s">
        <v>48</v>
      </c>
      <c r="H4" s="10" t="s">
        <v>48</v>
      </c>
      <c r="I4" s="1" t="s">
        <v>48</v>
      </c>
    </row>
    <row r="5" spans="1:9" x14ac:dyDescent="0.25">
      <c r="A5" s="11" t="s">
        <v>2</v>
      </c>
      <c r="B5" s="3"/>
      <c r="C5" s="34"/>
      <c r="D5" s="28" t="s">
        <v>12</v>
      </c>
      <c r="E5" s="29"/>
      <c r="F5" s="21"/>
      <c r="G5" s="17" t="s">
        <v>48</v>
      </c>
      <c r="H5" s="10" t="s">
        <v>48</v>
      </c>
      <c r="I5" s="1" t="s">
        <v>48</v>
      </c>
    </row>
    <row r="6" spans="1:9" x14ac:dyDescent="0.25">
      <c r="A6" s="11" t="s">
        <v>3</v>
      </c>
      <c r="B6" s="3"/>
      <c r="C6" s="34"/>
      <c r="D6" s="26"/>
      <c r="E6" s="29"/>
      <c r="F6" s="21" t="str">
        <f>"&lt;section class=""section""&gt;&lt;div class=""container""&gt;"</f>
        <v>&lt;section class="section"&gt;&lt;div class="container"&gt;</v>
      </c>
      <c r="G6" s="17" t="s">
        <v>48</v>
      </c>
      <c r="H6" s="10" t="s">
        <v>48</v>
      </c>
      <c r="I6" s="1" t="s">
        <v>48</v>
      </c>
    </row>
    <row r="7" spans="1:9" x14ac:dyDescent="0.25">
      <c r="A7" s="9"/>
      <c r="B7" s="3" t="s">
        <v>33</v>
      </c>
      <c r="C7" s="34"/>
      <c r="D7" s="26" t="s">
        <v>13</v>
      </c>
      <c r="E7" s="29"/>
      <c r="F7" s="21" t="str">
        <f>"&lt;p class=""title is-5""&gt;"&amp;D7&amp;"&lt;/p&gt;&lt;br&gt;"</f>
        <v>&lt;p class="title is-5"&gt;Оговорки. Страхование грузов&lt;/p&gt;&lt;br&gt;</v>
      </c>
      <c r="G7" s="17" t="s">
        <v>48</v>
      </c>
      <c r="H7" s="10" t="s">
        <v>48</v>
      </c>
      <c r="I7" s="1" t="s">
        <v>48</v>
      </c>
    </row>
    <row r="8" spans="1:9" x14ac:dyDescent="0.25">
      <c r="A8" s="9"/>
      <c r="B8" s="3"/>
      <c r="C8" s="34" t="s">
        <v>43</v>
      </c>
      <c r="D8" s="26" t="s">
        <v>4</v>
      </c>
      <c r="E8" s="29" t="s">
        <v>7</v>
      </c>
      <c r="F8" s="21" t="str">
        <f>"&lt;a href=""#"&amp;E8&amp;"""&gt;"&amp;D8&amp;"&lt;/a&gt;&lt;br&gt;"</f>
        <v>&lt;a href="#common"&gt;Общие&lt;/a&gt;&lt;br&gt;</v>
      </c>
      <c r="G8" s="17" t="s">
        <v>48</v>
      </c>
      <c r="H8" s="10" t="s">
        <v>48</v>
      </c>
      <c r="I8" s="1" t="s">
        <v>48</v>
      </c>
    </row>
    <row r="9" spans="1:9" x14ac:dyDescent="0.25">
      <c r="A9" s="9"/>
      <c r="B9" s="3"/>
      <c r="C9" s="34" t="s">
        <v>43</v>
      </c>
      <c r="D9" s="26" t="s">
        <v>8</v>
      </c>
      <c r="E9" s="29" t="s">
        <v>20</v>
      </c>
      <c r="F9" s="21" t="str">
        <f t="shared" ref="F9:F18" si="0">"&lt;a href=""#"&amp;E9&amp;"""&gt;"&amp;D9&amp;"&lt;/a&gt;&lt;br&gt;"</f>
        <v>&lt;a href="#sanctions"&gt;Санкции&lt;/a&gt;&lt;br&gt;</v>
      </c>
      <c r="G9" s="17" t="s">
        <v>48</v>
      </c>
      <c r="H9" s="10" t="s">
        <v>48</v>
      </c>
      <c r="I9" s="1" t="s">
        <v>48</v>
      </c>
    </row>
    <row r="10" spans="1:9" x14ac:dyDescent="0.25">
      <c r="A10" s="9"/>
      <c r="B10" s="3"/>
      <c r="C10" s="34" t="s">
        <v>43</v>
      </c>
      <c r="D10" s="26" t="s">
        <v>9</v>
      </c>
      <c r="E10" s="29" t="s">
        <v>21</v>
      </c>
      <c r="F10" s="21" t="str">
        <f t="shared" si="0"/>
        <v>&lt;a href="#risks"&gt;Риски / Исключения&lt;/a&gt;&lt;br&gt;</v>
      </c>
      <c r="G10" s="17" t="s">
        <v>48</v>
      </c>
      <c r="H10" s="10" t="s">
        <v>48</v>
      </c>
      <c r="I10" s="1" t="s">
        <v>48</v>
      </c>
    </row>
    <row r="11" spans="1:9" x14ac:dyDescent="0.25">
      <c r="A11" s="9"/>
      <c r="B11" s="3"/>
      <c r="C11" s="34" t="s">
        <v>43</v>
      </c>
      <c r="D11" s="26" t="s">
        <v>10</v>
      </c>
      <c r="E11" s="29" t="s">
        <v>22</v>
      </c>
      <c r="F11" s="21" t="str">
        <f t="shared" si="0"/>
        <v>&lt;a href="#goods"&gt;Виды грузов&lt;/a&gt;&lt;br&gt;</v>
      </c>
      <c r="G11" s="17" t="s">
        <v>48</v>
      </c>
      <c r="H11" s="10" t="s">
        <v>48</v>
      </c>
      <c r="I11" s="1" t="s">
        <v>48</v>
      </c>
    </row>
    <row r="12" spans="1:9" x14ac:dyDescent="0.25">
      <c r="A12" s="9"/>
      <c r="B12" s="3"/>
      <c r="C12" s="34" t="s">
        <v>43</v>
      </c>
      <c r="D12" s="26" t="s">
        <v>24</v>
      </c>
      <c r="E12" s="29" t="s">
        <v>23</v>
      </c>
      <c r="F12" s="21" t="str">
        <f t="shared" si="0"/>
        <v>&lt;a href="#transport"&gt;Виды траспорта&lt;/a&gt;&lt;br&gt;</v>
      </c>
      <c r="G12" s="17" t="s">
        <v>48</v>
      </c>
      <c r="H12" s="10" t="s">
        <v>48</v>
      </c>
      <c r="I12" s="1" t="s">
        <v>48</v>
      </c>
    </row>
    <row r="13" spans="1:9" x14ac:dyDescent="0.25">
      <c r="A13" s="9"/>
      <c r="B13" s="3"/>
      <c r="C13" s="34" t="s">
        <v>43</v>
      </c>
      <c r="D13" s="26" t="s">
        <v>14</v>
      </c>
      <c r="E13" s="29" t="s">
        <v>25</v>
      </c>
      <c r="F13" s="21" t="str">
        <f t="shared" si="0"/>
        <v>&lt;a href="#territory"&gt;Территории страхования&lt;/a&gt;&lt;br&gt;</v>
      </c>
      <c r="G13" s="17" t="s">
        <v>48</v>
      </c>
      <c r="H13" s="10" t="s">
        <v>48</v>
      </c>
      <c r="I13" s="1" t="s">
        <v>48</v>
      </c>
    </row>
    <row r="14" spans="1:9" x14ac:dyDescent="0.25">
      <c r="A14" s="9"/>
      <c r="B14" s="3"/>
      <c r="C14" s="34" t="s">
        <v>43</v>
      </c>
      <c r="D14" s="26" t="s">
        <v>15</v>
      </c>
      <c r="E14" s="29" t="s">
        <v>26</v>
      </c>
      <c r="F14" s="21" t="str">
        <f t="shared" si="0"/>
        <v>&lt;a href="#safety"&gt;Безопасность и Сюрвей&lt;/a&gt;&lt;br&gt;</v>
      </c>
      <c r="G14" s="17" t="s">
        <v>48</v>
      </c>
      <c r="H14" s="10" t="s">
        <v>48</v>
      </c>
      <c r="I14" s="1" t="s">
        <v>48</v>
      </c>
    </row>
    <row r="15" spans="1:9" x14ac:dyDescent="0.25">
      <c r="A15" s="9"/>
      <c r="B15" s="3"/>
      <c r="C15" s="34" t="s">
        <v>43</v>
      </c>
      <c r="D15" s="26" t="s">
        <v>16</v>
      </c>
      <c r="E15" s="29" t="s">
        <v>27</v>
      </c>
      <c r="F15" s="21" t="str">
        <f t="shared" si="0"/>
        <v>&lt;a href="#storage"&gt;Хранение&lt;/a&gt;&lt;br&gt;</v>
      </c>
      <c r="G15" s="17" t="s">
        <v>48</v>
      </c>
      <c r="H15" s="10" t="s">
        <v>48</v>
      </c>
      <c r="I15" s="1" t="s">
        <v>48</v>
      </c>
    </row>
    <row r="16" spans="1:9" x14ac:dyDescent="0.25">
      <c r="A16" s="9"/>
      <c r="B16" s="3"/>
      <c r="C16" s="34" t="s">
        <v>43</v>
      </c>
      <c r="D16" s="26" t="s">
        <v>17</v>
      </c>
      <c r="E16" s="29" t="s">
        <v>28</v>
      </c>
      <c r="F16" s="21" t="str">
        <f t="shared" si="0"/>
        <v>&lt;a href="#currency"&gt;Валюта&lt;/a&gt;&lt;br&gt;</v>
      </c>
      <c r="G16" s="17" t="s">
        <v>48</v>
      </c>
      <c r="H16" s="10" t="s">
        <v>48</v>
      </c>
      <c r="I16" s="1" t="s">
        <v>48</v>
      </c>
    </row>
    <row r="17" spans="1:9" x14ac:dyDescent="0.25">
      <c r="A17" s="9"/>
      <c r="B17" s="3"/>
      <c r="C17" s="34" t="s">
        <v>43</v>
      </c>
      <c r="D17" s="26" t="s">
        <v>35</v>
      </c>
      <c r="E17" s="29" t="s">
        <v>29</v>
      </c>
      <c r="F17" s="21" t="str">
        <f t="shared" si="0"/>
        <v>&lt;a href="#international"&gt;Международные оговорки&lt;/a&gt;&lt;br&gt;</v>
      </c>
      <c r="G17" s="17" t="s">
        <v>48</v>
      </c>
      <c r="H17" s="10" t="s">
        <v>48</v>
      </c>
      <c r="I17" s="1" t="s">
        <v>48</v>
      </c>
    </row>
    <row r="18" spans="1:9" x14ac:dyDescent="0.25">
      <c r="A18" s="9"/>
      <c r="B18" s="3"/>
      <c r="C18" s="34" t="s">
        <v>43</v>
      </c>
      <c r="D18" s="26" t="s">
        <v>19</v>
      </c>
      <c r="E18" s="29" t="s">
        <v>30</v>
      </c>
      <c r="F18" s="21" t="str">
        <f t="shared" si="0"/>
        <v>&lt;a href="#b2b"&gt;B2B&lt;/a&gt;&lt;br&gt;</v>
      </c>
      <c r="G18" s="17" t="s">
        <v>48</v>
      </c>
      <c r="H18" s="10" t="s">
        <v>48</v>
      </c>
      <c r="I18" s="1" t="s">
        <v>48</v>
      </c>
    </row>
    <row r="19" spans="1:9" x14ac:dyDescent="0.25">
      <c r="A19" s="9"/>
      <c r="B19" s="3" t="s">
        <v>34</v>
      </c>
      <c r="C19" s="34"/>
      <c r="D19" s="26"/>
      <c r="E19" s="29"/>
      <c r="F19" s="21"/>
      <c r="G19" s="17" t="s">
        <v>48</v>
      </c>
      <c r="H19" s="10" t="s">
        <v>48</v>
      </c>
      <c r="I19" s="1" t="s">
        <v>48</v>
      </c>
    </row>
    <row r="20" spans="1:9" x14ac:dyDescent="0.25">
      <c r="A20" s="9"/>
      <c r="B20" s="3" t="s">
        <v>33</v>
      </c>
      <c r="C20" s="34"/>
      <c r="D20" s="26"/>
      <c r="E20" s="29"/>
      <c r="F20" s="21" t="str">
        <f>"&lt;h2&gt;"&amp;D20&amp;"&lt;/h2&gt;"</f>
        <v>&lt;h2&gt;&lt;/h2&gt;</v>
      </c>
      <c r="G20" s="17" t="s">
        <v>48</v>
      </c>
      <c r="H20" s="10" t="s">
        <v>48</v>
      </c>
      <c r="I20" s="1" t="s">
        <v>48</v>
      </c>
    </row>
    <row r="21" spans="1:9" x14ac:dyDescent="0.25">
      <c r="A21" s="9"/>
      <c r="B21" s="3" t="s">
        <v>34</v>
      </c>
      <c r="C21" s="34"/>
      <c r="D21" s="26"/>
      <c r="E21" s="29"/>
      <c r="F21" s="21"/>
      <c r="G21" s="17" t="s">
        <v>48</v>
      </c>
      <c r="H21" s="10" t="s">
        <v>48</v>
      </c>
      <c r="I21" s="1" t="s">
        <v>48</v>
      </c>
    </row>
    <row r="22" spans="1:9" x14ac:dyDescent="0.25">
      <c r="A22" s="9"/>
      <c r="B22" s="3" t="s">
        <v>33</v>
      </c>
      <c r="C22" s="34"/>
      <c r="D22" s="26"/>
      <c r="E22" s="29"/>
      <c r="F22" s="21" t="str">
        <f>"&lt;h2&gt;"&amp;D22&amp;"&lt;/h2&gt;"</f>
        <v>&lt;h2&gt;&lt;/h2&gt;</v>
      </c>
      <c r="G22" s="17" t="s">
        <v>48</v>
      </c>
      <c r="H22" s="10" t="s">
        <v>48</v>
      </c>
      <c r="I22" s="1" t="s">
        <v>48</v>
      </c>
    </row>
    <row r="23" spans="1:9" x14ac:dyDescent="0.25">
      <c r="A23" s="9"/>
      <c r="B23" s="3" t="s">
        <v>34</v>
      </c>
      <c r="C23" s="34"/>
      <c r="D23" s="26"/>
      <c r="E23" s="29"/>
      <c r="F23" s="21"/>
      <c r="G23" s="17" t="s">
        <v>48</v>
      </c>
      <c r="H23" s="10" t="s">
        <v>48</v>
      </c>
      <c r="I23" s="1" t="s">
        <v>48</v>
      </c>
    </row>
    <row r="24" spans="1:9" x14ac:dyDescent="0.25">
      <c r="A24" s="11" t="s">
        <v>31</v>
      </c>
      <c r="B24" s="3"/>
      <c r="C24" s="34"/>
      <c r="D24" s="26"/>
      <c r="E24" s="29"/>
      <c r="F24" s="21" t="s">
        <v>36</v>
      </c>
      <c r="G24" s="17" t="s">
        <v>48</v>
      </c>
      <c r="H24" s="10" t="s">
        <v>48</v>
      </c>
      <c r="I24" s="1" t="s">
        <v>48</v>
      </c>
    </row>
    <row r="25" spans="1:9" x14ac:dyDescent="0.25">
      <c r="A25" s="9"/>
      <c r="B25" s="3"/>
      <c r="C25" s="34"/>
      <c r="D25" s="26"/>
      <c r="E25" s="29"/>
      <c r="F25" s="21"/>
      <c r="G25" s="17" t="s">
        <v>48</v>
      </c>
      <c r="H25" s="10" t="s">
        <v>48</v>
      </c>
      <c r="I25" s="1" t="s">
        <v>48</v>
      </c>
    </row>
    <row r="26" spans="1:9" s="1" customFormat="1" x14ac:dyDescent="0.25">
      <c r="A26" s="11" t="s">
        <v>38</v>
      </c>
      <c r="B26" s="3"/>
      <c r="C26" s="34"/>
      <c r="D26" s="28"/>
      <c r="E26" s="30"/>
      <c r="F26" s="22"/>
      <c r="G26" s="17" t="s">
        <v>48</v>
      </c>
      <c r="H26" s="10" t="s">
        <v>48</v>
      </c>
      <c r="I26" s="1" t="s">
        <v>48</v>
      </c>
    </row>
    <row r="27" spans="1:9" x14ac:dyDescent="0.25">
      <c r="A27" s="9"/>
      <c r="B27" s="3" t="s">
        <v>18</v>
      </c>
      <c r="C27" s="34"/>
      <c r="D27" s="28" t="str">
        <f>D7</f>
        <v>Оговорки. Страхование грузов</v>
      </c>
      <c r="E27" s="30"/>
      <c r="F27" s="21" t="str">
        <f>"&lt;p class=""title is-5""&gt;"&amp;D27&amp;"&lt;/p&gt;&lt;br&gt;"</f>
        <v>&lt;p class="title is-5"&gt;Оговорки. Страхование грузов&lt;/p&gt;&lt;br&gt;</v>
      </c>
      <c r="G27" s="17" t="s">
        <v>48</v>
      </c>
      <c r="H27" s="10" t="s">
        <v>48</v>
      </c>
      <c r="I27" s="1" t="s">
        <v>48</v>
      </c>
    </row>
    <row r="28" spans="1:9" x14ac:dyDescent="0.25">
      <c r="A28" s="9"/>
      <c r="B28" s="3"/>
      <c r="C28" s="34" t="s">
        <v>44</v>
      </c>
      <c r="D28" s="28" t="str">
        <f>D8</f>
        <v>Общие</v>
      </c>
      <c r="E28" s="30" t="str">
        <f>E8</f>
        <v>common</v>
      </c>
      <c r="F28" s="21" t="str">
        <f>"&lt;p class=""title is-6""&gt;&lt;a id="""&amp;E28&amp;"""&gt;&lt;/a&gt;"&amp;D28&amp;"&lt;/p&gt;"</f>
        <v>&lt;p class="title is-6"&gt;&lt;a id="common"&gt;&lt;/a&gt;Общие&lt;/p&gt;</v>
      </c>
      <c r="G28" s="17" t="s">
        <v>48</v>
      </c>
      <c r="H28" s="10" t="s">
        <v>48</v>
      </c>
      <c r="I28" s="1" t="s">
        <v>48</v>
      </c>
    </row>
    <row r="29" spans="1:9" x14ac:dyDescent="0.25">
      <c r="A29" s="9"/>
      <c r="B29" s="3"/>
      <c r="C29" s="34"/>
      <c r="D29" s="26" t="s">
        <v>46</v>
      </c>
      <c r="E29" s="29" t="s">
        <v>47</v>
      </c>
      <c r="F29" s="21" t="str">
        <f>"&lt;p id="""&amp;E29&amp;"""&gt;"&amp;D29&amp;"&lt;/p&gt;&lt;button id="""&amp;E29&amp;"-btn"" class=""button mt-2 is-small""&gt;Скопировать&lt;/button&gt;&lt;hr&gt;"</f>
        <v>&lt;p id="p110"&gt;Страховая сумма установлена в размере 110% контрактной (страховой) стоимости груза.&lt;/p&gt;&lt;button id="p110-btn" class="button mt-2 is-small"&gt;Скопировать&lt;/button&gt;&lt;hr&gt;</v>
      </c>
      <c r="G29" s="18" t="str">
        <f>"const "&amp;E29&amp;"btn = document.getElementById("""&amp;E29&amp;"-btn"");"&amp;E29&amp;"btn.onclick = function () {const contentToCopy = document.getElementById("""&amp;E29&amp;""").innerText;"</f>
        <v>const p110btn = document.getElementById("p110-btn");p110btn.onclick = function () {const contentToCopy = document.getElementById("p110").innerText;</v>
      </c>
      <c r="H29" s="12" t="str">
        <f>"navigator.clipboard.writeText(contentToCopy).then(function() {console.log(""Copied to clipboard."");}, function(err) {console.error(""Unable to copy "", err);});};"</f>
        <v>navigator.clipboard.writeText(contentToCopy).then(function() {console.log("Copied to clipboard.");}, function(err) {console.error("Unable to copy ", err);});};</v>
      </c>
      <c r="I29" s="1" t="s">
        <v>48</v>
      </c>
    </row>
    <row r="30" spans="1:9" x14ac:dyDescent="0.25">
      <c r="A30" s="9"/>
      <c r="B30" s="3"/>
      <c r="C30" s="34"/>
      <c r="D30" s="26" t="s">
        <v>50</v>
      </c>
      <c r="E30" s="29" t="s">
        <v>51</v>
      </c>
      <c r="F30" s="21" t="str">
        <f>"&lt;p id="""&amp;E30&amp;"""&gt;"&amp;D30&amp;"&lt;/p&gt;&lt;button id="""&amp;E30&amp;"-btn"" class=""button mt-2 is-small""&gt;Скопировать&lt;/button&gt;&lt;hr&gt;"</f>
        <v>&lt;p id="rusprior"&gt;В случае возникновения разночтений или каких-либо несовпадений в смысловом содержании условий настоящего договора, преимуществом обладает текст содержащий условия настоящего договора на русском языке.&lt;/p&gt;&lt;button id="rusprior-btn" class="button mt-2 is-small"&gt;Скопировать&lt;/button&gt;&lt;hr&gt;</v>
      </c>
      <c r="G30" s="18" t="str">
        <f>"const "&amp;E30&amp;"btn = document.getElementById("""&amp;E30&amp;"-btn"");"&amp;E30&amp;"btn.onclick = function () {const contentToCopy = document.getElementById("""&amp;E30&amp;""").innerText;"</f>
        <v>const ruspriorbtn = document.getElementById("rusprior-btn");ruspriorbtn.onclick = function () {const contentToCopy = document.getElementById("rusprior").innerText;</v>
      </c>
      <c r="H30" s="12" t="str">
        <f>"navigator.clipboard.writeText(contentToCopy).then(function() {console.log(""Copied to clipboard."");}, function(err) {console.error(""Unable to copy "", err);});};"</f>
        <v>navigator.clipboard.writeText(contentToCopy).then(function() {console.log("Copied to clipboard.");}, function(err) {console.error("Unable to copy ", err);});};</v>
      </c>
      <c r="I30" s="1" t="s">
        <v>48</v>
      </c>
    </row>
    <row r="31" spans="1:9" x14ac:dyDescent="0.25">
      <c r="A31" s="9"/>
      <c r="B31" s="3"/>
      <c r="C31" s="34"/>
      <c r="D31" s="26"/>
      <c r="E31" s="29"/>
      <c r="F31" s="21"/>
      <c r="G31" s="17" t="s">
        <v>48</v>
      </c>
      <c r="H31" s="10" t="s">
        <v>48</v>
      </c>
      <c r="I31" s="1" t="s">
        <v>48</v>
      </c>
    </row>
    <row r="32" spans="1:9" x14ac:dyDescent="0.25">
      <c r="A32" s="9"/>
      <c r="B32" s="3"/>
      <c r="C32" s="34"/>
      <c r="D32" s="26"/>
      <c r="E32" s="29"/>
      <c r="F32" s="21"/>
      <c r="G32" s="17" t="s">
        <v>48</v>
      </c>
      <c r="H32" s="10" t="s">
        <v>48</v>
      </c>
      <c r="I32" s="1" t="s">
        <v>48</v>
      </c>
    </row>
    <row r="33" spans="1:9" x14ac:dyDescent="0.25">
      <c r="A33" s="9"/>
      <c r="B33" s="3"/>
      <c r="C33" s="34"/>
      <c r="D33" s="26"/>
      <c r="E33" s="29"/>
      <c r="F33" s="21"/>
      <c r="G33" s="17" t="s">
        <v>48</v>
      </c>
      <c r="H33" s="10" t="s">
        <v>48</v>
      </c>
      <c r="I33" s="1" t="s">
        <v>48</v>
      </c>
    </row>
    <row r="34" spans="1:9" x14ac:dyDescent="0.25">
      <c r="A34" s="9"/>
      <c r="B34" s="3"/>
      <c r="C34" s="34"/>
      <c r="D34" s="26"/>
      <c r="E34" s="29"/>
      <c r="F34" s="21"/>
      <c r="G34" s="17" t="s">
        <v>48</v>
      </c>
      <c r="H34" s="10" t="s">
        <v>48</v>
      </c>
      <c r="I34" s="1" t="s">
        <v>48</v>
      </c>
    </row>
    <row r="35" spans="1:9" x14ac:dyDescent="0.25">
      <c r="A35" s="9"/>
      <c r="B35" s="3"/>
      <c r="C35" s="34"/>
      <c r="D35" s="26"/>
      <c r="E35" s="29"/>
      <c r="F35" s="21"/>
      <c r="G35" s="17" t="s">
        <v>48</v>
      </c>
      <c r="H35" s="10" t="s">
        <v>48</v>
      </c>
      <c r="I35" s="1" t="s">
        <v>48</v>
      </c>
    </row>
    <row r="36" spans="1:9" x14ac:dyDescent="0.25">
      <c r="A36" s="9"/>
      <c r="B36" s="3"/>
      <c r="C36" s="34"/>
      <c r="D36" s="26"/>
      <c r="E36" s="29"/>
      <c r="F36" s="21"/>
      <c r="G36" s="17" t="s">
        <v>48</v>
      </c>
      <c r="H36" s="10" t="s">
        <v>48</v>
      </c>
      <c r="I36" s="1" t="s">
        <v>48</v>
      </c>
    </row>
    <row r="37" spans="1:9" x14ac:dyDescent="0.25">
      <c r="A37" s="9"/>
      <c r="B37" s="3"/>
      <c r="C37" s="34"/>
      <c r="D37" s="26"/>
      <c r="E37" s="29"/>
      <c r="F37" s="21"/>
      <c r="G37" s="17" t="s">
        <v>48</v>
      </c>
      <c r="H37" s="10" t="s">
        <v>48</v>
      </c>
      <c r="I37" s="1" t="s">
        <v>48</v>
      </c>
    </row>
    <row r="38" spans="1:9" x14ac:dyDescent="0.25">
      <c r="A38" s="9"/>
      <c r="B38" s="3"/>
      <c r="C38" s="34"/>
      <c r="D38" s="26"/>
      <c r="E38" s="29"/>
      <c r="F38" s="21"/>
      <c r="G38" s="17" t="s">
        <v>48</v>
      </c>
      <c r="H38" s="10" t="s">
        <v>48</v>
      </c>
      <c r="I38" s="1" t="s">
        <v>48</v>
      </c>
    </row>
    <row r="39" spans="1:9" x14ac:dyDescent="0.25">
      <c r="A39" s="9"/>
      <c r="B39" s="3"/>
      <c r="C39" s="34"/>
      <c r="D39" s="26"/>
      <c r="E39" s="29"/>
      <c r="F39" s="21"/>
      <c r="G39" s="17" t="s">
        <v>48</v>
      </c>
      <c r="H39" s="10" t="s">
        <v>48</v>
      </c>
      <c r="I39" s="1" t="s">
        <v>48</v>
      </c>
    </row>
    <row r="40" spans="1:9" x14ac:dyDescent="0.25">
      <c r="A40" s="9"/>
      <c r="B40" s="3"/>
      <c r="C40" s="34" t="s">
        <v>45</v>
      </c>
      <c r="D40" s="26"/>
      <c r="E40" s="29"/>
      <c r="F40" s="21"/>
      <c r="G40" s="17" t="s">
        <v>48</v>
      </c>
      <c r="H40" s="10" t="s">
        <v>48</v>
      </c>
      <c r="I40" s="1" t="s">
        <v>48</v>
      </c>
    </row>
    <row r="41" spans="1:9" x14ac:dyDescent="0.25">
      <c r="A41" s="9"/>
      <c r="B41" s="3"/>
      <c r="C41" s="34"/>
      <c r="D41" s="26"/>
      <c r="E41" s="29"/>
      <c r="F41" s="21"/>
      <c r="G41" s="17" t="s">
        <v>48</v>
      </c>
      <c r="H41" s="10" t="s">
        <v>48</v>
      </c>
      <c r="I41" s="1" t="s">
        <v>48</v>
      </c>
    </row>
    <row r="42" spans="1:9" x14ac:dyDescent="0.25">
      <c r="A42" s="9"/>
      <c r="B42" s="3"/>
      <c r="C42" s="34"/>
      <c r="D42" s="26"/>
      <c r="E42" s="29"/>
      <c r="F42" s="21"/>
      <c r="G42" s="17" t="s">
        <v>48</v>
      </c>
      <c r="H42" s="10" t="s">
        <v>48</v>
      </c>
      <c r="I42" s="1" t="s">
        <v>48</v>
      </c>
    </row>
    <row r="43" spans="1:9" x14ac:dyDescent="0.25">
      <c r="A43" s="9"/>
      <c r="B43" s="3"/>
      <c r="C43" s="34"/>
      <c r="D43" s="26"/>
      <c r="E43" s="29"/>
      <c r="F43" s="21"/>
      <c r="G43" s="17" t="s">
        <v>48</v>
      </c>
      <c r="H43" s="10" t="s">
        <v>48</v>
      </c>
      <c r="I43" s="1" t="s">
        <v>48</v>
      </c>
    </row>
    <row r="44" spans="1:9" x14ac:dyDescent="0.25">
      <c r="A44" s="9"/>
      <c r="B44" s="3"/>
      <c r="C44" s="34"/>
      <c r="D44" s="26"/>
      <c r="E44" s="29"/>
      <c r="F44" s="21"/>
      <c r="G44" s="17" t="s">
        <v>48</v>
      </c>
      <c r="H44" s="10" t="s">
        <v>48</v>
      </c>
      <c r="I44" s="1" t="s">
        <v>48</v>
      </c>
    </row>
    <row r="45" spans="1:9" x14ac:dyDescent="0.25">
      <c r="A45" s="9"/>
      <c r="B45" s="3" t="s">
        <v>32</v>
      </c>
      <c r="C45" s="34"/>
      <c r="D45" s="26"/>
      <c r="E45" s="29"/>
      <c r="F45" s="21"/>
      <c r="G45" s="17" t="s">
        <v>48</v>
      </c>
      <c r="H45" s="10" t="s">
        <v>48</v>
      </c>
      <c r="I45" s="1" t="s">
        <v>48</v>
      </c>
    </row>
    <row r="46" spans="1:9" x14ac:dyDescent="0.25">
      <c r="A46" s="9"/>
      <c r="B46" s="3"/>
      <c r="C46" s="34"/>
      <c r="D46" s="26"/>
      <c r="E46" s="29"/>
      <c r="F46" s="21"/>
      <c r="G46" s="17" t="s">
        <v>48</v>
      </c>
      <c r="H46" s="10" t="s">
        <v>48</v>
      </c>
      <c r="I46" s="1" t="s">
        <v>48</v>
      </c>
    </row>
    <row r="47" spans="1:9" x14ac:dyDescent="0.25">
      <c r="A47" s="9"/>
      <c r="B47" s="3" t="s">
        <v>18</v>
      </c>
      <c r="C47" s="34"/>
      <c r="D47" s="26" t="str">
        <f>D9</f>
        <v>Санкции</v>
      </c>
      <c r="E47" s="29" t="str">
        <f>E9</f>
        <v>sanctions</v>
      </c>
      <c r="F47" s="21" t="str">
        <f>"&lt;p class=""title is-6""&gt;&lt;a id="""&amp;E47&amp;"""&gt;&lt;/a&gt;"&amp;D47&amp;"&lt;/p&gt;&lt;br&gt;"</f>
        <v>&lt;p class="title is-6"&gt;&lt;a id="sanctions"&gt;&lt;/a&gt;Санкции&lt;/p&gt;&lt;br&gt;</v>
      </c>
      <c r="G47" s="17" t="s">
        <v>48</v>
      </c>
      <c r="H47" s="10" t="s">
        <v>48</v>
      </c>
      <c r="I47" s="1" t="s">
        <v>48</v>
      </c>
    </row>
    <row r="48" spans="1:9" x14ac:dyDescent="0.25">
      <c r="A48" s="9"/>
      <c r="B48" s="3" t="s">
        <v>32</v>
      </c>
      <c r="C48" s="34"/>
      <c r="D48" s="26"/>
      <c r="E48" s="29"/>
      <c r="F48" s="21"/>
      <c r="G48" s="17" t="s">
        <v>48</v>
      </c>
      <c r="H48" s="10" t="s">
        <v>48</v>
      </c>
      <c r="I48" s="1" t="s">
        <v>48</v>
      </c>
    </row>
    <row r="49" spans="1:9" x14ac:dyDescent="0.25">
      <c r="A49" s="9"/>
      <c r="B49" s="3"/>
      <c r="C49" s="34"/>
      <c r="D49" s="26"/>
      <c r="E49" s="29"/>
      <c r="F49" s="21"/>
      <c r="G49" s="17" t="s">
        <v>48</v>
      </c>
      <c r="H49" s="10" t="s">
        <v>48</v>
      </c>
      <c r="I49" s="1" t="s">
        <v>48</v>
      </c>
    </row>
    <row r="50" spans="1:9" x14ac:dyDescent="0.25">
      <c r="A50" s="9"/>
      <c r="B50" s="3" t="s">
        <v>18</v>
      </c>
      <c r="C50" s="34"/>
      <c r="D50" s="26" t="str">
        <f>D10</f>
        <v>Риски / Исключения</v>
      </c>
      <c r="E50" s="29" t="str">
        <f>E10</f>
        <v>risks</v>
      </c>
      <c r="F50" s="21" t="str">
        <f>"&lt;p class=""title is-6""&gt;&lt;a id="""&amp;E50&amp;"""&gt;&lt;/a&gt;"&amp;D50&amp;"&lt;/p&gt;&lt;br&gt;"</f>
        <v>&lt;p class="title is-6"&gt;&lt;a id="risks"&gt;&lt;/a&gt;Риски / Исключения&lt;/p&gt;&lt;br&gt;</v>
      </c>
      <c r="G50" s="17" t="s">
        <v>48</v>
      </c>
      <c r="H50" s="10" t="s">
        <v>48</v>
      </c>
      <c r="I50" s="1" t="s">
        <v>48</v>
      </c>
    </row>
    <row r="51" spans="1:9" x14ac:dyDescent="0.25">
      <c r="A51" s="9"/>
      <c r="B51" s="3" t="s">
        <v>32</v>
      </c>
      <c r="C51" s="34"/>
      <c r="D51" s="26"/>
      <c r="E51" s="29"/>
      <c r="F51" s="21"/>
      <c r="G51" s="17" t="s">
        <v>48</v>
      </c>
      <c r="H51" s="10" t="s">
        <v>48</v>
      </c>
      <c r="I51" s="1" t="s">
        <v>48</v>
      </c>
    </row>
    <row r="52" spans="1:9" x14ac:dyDescent="0.25">
      <c r="A52" s="9"/>
      <c r="B52" s="3"/>
      <c r="C52" s="34"/>
      <c r="D52" s="26"/>
      <c r="E52" s="29"/>
      <c r="F52" s="21"/>
      <c r="G52" s="17" t="s">
        <v>48</v>
      </c>
      <c r="H52" s="10" t="s">
        <v>48</v>
      </c>
      <c r="I52" s="1" t="s">
        <v>48</v>
      </c>
    </row>
    <row r="53" spans="1:9" x14ac:dyDescent="0.25">
      <c r="A53" s="11" t="s">
        <v>39</v>
      </c>
      <c r="B53" s="3"/>
      <c r="C53" s="34"/>
      <c r="D53" s="26"/>
      <c r="E53" s="29"/>
      <c r="F53" s="21"/>
      <c r="G53" s="17" t="s">
        <v>48</v>
      </c>
      <c r="H53" s="10" t="s">
        <v>48</v>
      </c>
      <c r="I53" s="1" t="s">
        <v>48</v>
      </c>
    </row>
    <row r="54" spans="1:9" x14ac:dyDescent="0.25">
      <c r="A54" s="9"/>
      <c r="B54" s="3"/>
      <c r="C54" s="34"/>
      <c r="D54" s="26"/>
      <c r="E54" s="29"/>
      <c r="F54" s="21"/>
      <c r="G54" s="17" t="s">
        <v>48</v>
      </c>
      <c r="H54" s="10" t="s">
        <v>48</v>
      </c>
      <c r="I54" s="1" t="s">
        <v>48</v>
      </c>
    </row>
    <row r="55" spans="1:9" x14ac:dyDescent="0.25">
      <c r="A55" s="9"/>
      <c r="B55" s="3"/>
      <c r="C55" s="34"/>
      <c r="D55" s="26"/>
      <c r="E55" s="29"/>
      <c r="F55" s="21"/>
      <c r="G55" s="17" t="s">
        <v>48</v>
      </c>
      <c r="H55" s="10" t="s">
        <v>48</v>
      </c>
      <c r="I55" s="1" t="s">
        <v>48</v>
      </c>
    </row>
    <row r="56" spans="1:9" x14ac:dyDescent="0.25">
      <c r="A56" s="9"/>
      <c r="B56" s="3"/>
      <c r="C56" s="34"/>
      <c r="D56" s="26"/>
      <c r="E56" s="27" t="s">
        <v>0</v>
      </c>
      <c r="F56" s="21" t="str">
        <f>"&lt;script src=""popup.js""&gt;&lt;/script&gt;"</f>
        <v>&lt;script src="popup.js"&gt;&lt;/script&gt;</v>
      </c>
      <c r="G56" s="17" t="s">
        <v>48</v>
      </c>
      <c r="H56" s="10" t="s">
        <v>48</v>
      </c>
      <c r="I56" s="1" t="s">
        <v>48</v>
      </c>
    </row>
    <row r="57" spans="1:9" x14ac:dyDescent="0.25">
      <c r="A57" s="9"/>
      <c r="B57" s="3"/>
      <c r="C57" s="34"/>
      <c r="D57" s="26"/>
      <c r="E57" s="27" t="s">
        <v>0</v>
      </c>
      <c r="F57" s="21" t="str">
        <f>"&lt;/body&gt;"</f>
        <v>&lt;/body&gt;</v>
      </c>
      <c r="G57" s="17" t="s">
        <v>48</v>
      </c>
      <c r="H57" s="10" t="s">
        <v>48</v>
      </c>
      <c r="I57" s="1" t="s">
        <v>48</v>
      </c>
    </row>
    <row r="58" spans="1:9" ht="15.75" thickBot="1" x14ac:dyDescent="0.3">
      <c r="A58" s="13"/>
      <c r="B58" s="14"/>
      <c r="C58" s="35"/>
      <c r="D58" s="31"/>
      <c r="E58" s="32" t="s">
        <v>0</v>
      </c>
      <c r="F58" s="23" t="str">
        <f>"&lt;/html&gt;"</f>
        <v>&lt;/html&gt;</v>
      </c>
      <c r="G58" s="19" t="s">
        <v>48</v>
      </c>
      <c r="H58" s="15" t="s">
        <v>48</v>
      </c>
      <c r="I58" s="1" t="s">
        <v>48</v>
      </c>
    </row>
  </sheetData>
  <mergeCells count="1">
    <mergeCell ref="G1:H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odmin</dc:creator>
  <cp:lastModifiedBy>odmin</cp:lastModifiedBy>
  <dcterms:created xsi:type="dcterms:W3CDTF">2022-10-15T05:59:56Z</dcterms:created>
  <dcterms:modified xsi:type="dcterms:W3CDTF">2022-10-15T09:18:15Z</dcterms:modified>
</cp:coreProperties>
</file>