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dced7b04b73459/Documents/Intellectual Projects/abortion/"/>
    </mc:Choice>
  </mc:AlternateContent>
  <xr:revisionPtr revIDLastSave="35" documentId="8_{10D12BF2-774D-4D1A-902C-0B00B948A59E}" xr6:coauthVersionLast="47" xr6:coauthVersionMax="47" xr10:uidLastSave="{1B4B527C-BD2C-4959-AFB1-C197EDB90414}"/>
  <bookViews>
    <workbookView xWindow="-108" yWindow="-108" windowWidth="23256" windowHeight="12456" xr2:uid="{AB6FF43C-3C70-4ED4-AEC9-16A2105D2D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E3" i="1"/>
  <c r="E4" i="1" s="1"/>
  <c r="E5" i="1" s="1"/>
  <c r="E6" i="1" s="1"/>
  <c r="E7" i="1" s="1"/>
  <c r="E8" i="1" s="1"/>
  <c r="E9" i="1" s="1"/>
</calcChain>
</file>

<file path=xl/sharedStrings.xml><?xml version="1.0" encoding="utf-8"?>
<sst xmlns="http://schemas.openxmlformats.org/spreadsheetml/2006/main" count="22" uniqueCount="22">
  <si>
    <t>Total</t>
  </si>
  <si>
    <t>211,594 (45.3)</t>
  </si>
  <si>
    <t>166,202 (35.6)</t>
  </si>
  <si>
    <t>57,108 (12.2)</t>
  </si>
  <si>
    <t>12,830 (2.7)</t>
  </si>
  <si>
    <t>7,456 (1.6)</t>
  </si>
  <si>
    <t>7,154 (1.5)</t>
  </si>
  <si>
    <t>4,382 (0.9)</t>
  </si>
  <si>
    <t>≤6</t>
  </si>
  <si>
    <t>7–9</t>
  </si>
  <si>
    <t>10–13</t>
  </si>
  <si>
    <t>14–15</t>
  </si>
  <si>
    <t>16–17</t>
  </si>
  <si>
    <t>18–20</t>
  </si>
  <si>
    <t>≥21</t>
  </si>
  <si>
    <t>Weeks of Gestation</t>
  </si>
  <si>
    <t>Cumulative # of abortions performed by X weeks of gestation</t>
  </si>
  <si>
    <t>Cumulative % of abortions performed by X weeks of gestation</t>
  </si>
  <si>
    <t># of abortions performed by weeks of gestation</t>
  </si>
  <si>
    <t>% of abortions performed by weeks of gestation</t>
  </si>
  <si>
    <t>https://www.cdc.gov/mmwr/volumes/71/ss/ss7110a1.htm#T10_down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</si>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</sst>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9" fontId="0" fillId="0" borderId="0" xfId="1" applyFont="1"/>
    <xf numFmtId="0" fontId="2" fillId="0" borderId="0" xfId="0" applyFont="1"/>
    <xf numFmtId="3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Most abortions are early term anyways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Cumulative # of abortions performed by X weeks of gestation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B70ADE6-44E2-4B9D-940F-BE63C8D52A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770-4C77-B863-A4AAA15CDC7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A0574F-A0C5-457B-A8F8-230636ED25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770-4C77-B863-A4AAA15CDC7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D8A94C-E51B-4665-AC04-E4DBF333CB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770-4C77-B863-A4AAA15CDC7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083BF41-23B7-4604-928B-0F61FD832D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770-4C77-B863-A4AAA15CDC7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C863687-F271-4B7F-9448-4015DA08D5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770-4C77-B863-A4AAA15CDC7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AEE8BA5-69A2-43AD-8500-D2F0C6B224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770-4C77-B863-A4AAA15CDC7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FE70B73-A48A-49D3-8419-97D7EACBE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770-4C77-B863-A4AAA15CDC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7"/>
                <c:pt idx="0">
                  <c:v>≤6</c:v>
                </c:pt>
                <c:pt idx="1">
                  <c:v>7–9</c:v>
                </c:pt>
                <c:pt idx="2">
                  <c:v>10–13</c:v>
                </c:pt>
                <c:pt idx="3">
                  <c:v>14–15</c:v>
                </c:pt>
                <c:pt idx="4">
                  <c:v>16–17</c:v>
                </c:pt>
                <c:pt idx="5">
                  <c:v>18–20</c:v>
                </c:pt>
                <c:pt idx="6">
                  <c:v>≥21</c:v>
                </c:pt>
              </c:strCache>
            </c:strRef>
          </c:cat>
          <c:val>
            <c:numRef>
              <c:f>Sheet1!$E$3:$E$9</c:f>
              <c:numCache>
                <c:formatCode>#,##0_);[Red]\(#,##0\)</c:formatCode>
                <c:ptCount val="7"/>
                <c:pt idx="0">
                  <c:v>211594</c:v>
                </c:pt>
                <c:pt idx="1">
                  <c:v>377796</c:v>
                </c:pt>
                <c:pt idx="2">
                  <c:v>434904</c:v>
                </c:pt>
                <c:pt idx="3">
                  <c:v>447734</c:v>
                </c:pt>
                <c:pt idx="4">
                  <c:v>455190</c:v>
                </c:pt>
                <c:pt idx="5">
                  <c:v>462344</c:v>
                </c:pt>
                <c:pt idx="6">
                  <c:v>466726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Sheet1!$F$3:$F$9</c15:f>
                <c15:dlblRangeCache>
                  <c:ptCount val="7"/>
                  <c:pt idx="0">
                    <c:v>45%</c:v>
                  </c:pt>
                  <c:pt idx="1">
                    <c:v>81%</c:v>
                  </c:pt>
                  <c:pt idx="2">
                    <c:v>93%</c:v>
                  </c:pt>
                  <c:pt idx="3">
                    <c:v>96%</c:v>
                  </c:pt>
                  <c:pt idx="4">
                    <c:v>97%</c:v>
                  </c:pt>
                  <c:pt idx="5">
                    <c:v>99%</c:v>
                  </c:pt>
                  <c:pt idx="6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A67-4218-A2EC-8850B7615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243152"/>
        <c:axId val="1328456976"/>
      </c:barChart>
      <c:catAx>
        <c:axId val="119624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Weeks of Gestation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8456976"/>
        <c:crosses val="autoZero"/>
        <c:auto val="1"/>
        <c:lblAlgn val="ctr"/>
        <c:lblOffset val="100"/>
        <c:noMultiLvlLbl val="0"/>
      </c:catAx>
      <c:valAx>
        <c:axId val="13284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Cumulative # of annual abortions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624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1</xdr:row>
      <xdr:rowOff>110490</xdr:rowOff>
    </xdr:from>
    <xdr:to>
      <xdr:col>17</xdr:col>
      <xdr:colOff>83820</xdr:colOff>
      <xdr:row>20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F3791-B87C-BAA3-F8A8-086DBE3A8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A332-114C-4F9F-B9C4-1906BA9995BD}">
  <dimension ref="A1:F9"/>
  <sheetViews>
    <sheetView tabSelected="1" topLeftCell="C1" workbookViewId="0">
      <selection activeCell="F5" sqref="F5"/>
    </sheetView>
  </sheetViews>
  <sheetFormatPr defaultRowHeight="14.4" x14ac:dyDescent="0.3"/>
  <cols>
    <col min="1" max="1" width="17.21875" bestFit="1" customWidth="1"/>
    <col min="3" max="3" width="17.44140625" customWidth="1"/>
    <col min="4" max="4" width="16.33203125" customWidth="1"/>
    <col min="5" max="6" width="24.88671875" customWidth="1"/>
  </cols>
  <sheetData>
    <row r="1" spans="1:6" ht="15" thickBot="1" x14ac:dyDescent="0.35">
      <c r="A1" s="6" t="s">
        <v>21</v>
      </c>
      <c r="B1" s="6" t="s">
        <v>20</v>
      </c>
    </row>
    <row r="2" spans="1:6" ht="58.2" thickBot="1" x14ac:dyDescent="0.35">
      <c r="A2" t="s">
        <v>15</v>
      </c>
      <c r="B2" s="1" t="s">
        <v>0</v>
      </c>
      <c r="C2" s="4" t="s">
        <v>18</v>
      </c>
      <c r="D2" s="4" t="s">
        <v>19</v>
      </c>
      <c r="E2" s="4" t="s">
        <v>16</v>
      </c>
      <c r="F2" s="4" t="s">
        <v>17</v>
      </c>
    </row>
    <row r="3" spans="1:6" ht="30.6" thickBot="1" x14ac:dyDescent="0.4">
      <c r="A3" s="3" t="s">
        <v>8</v>
      </c>
      <c r="B3" s="2" t="s">
        <v>1</v>
      </c>
      <c r="C3">
        <v>211594</v>
      </c>
      <c r="D3">
        <v>45.3</v>
      </c>
      <c r="E3" s="7">
        <f>C3</f>
        <v>211594</v>
      </c>
      <c r="F3" s="5">
        <f>D3/100</f>
        <v>0.45299999999999996</v>
      </c>
    </row>
    <row r="4" spans="1:6" ht="30.6" thickBot="1" x14ac:dyDescent="0.4">
      <c r="A4" s="3" t="s">
        <v>9</v>
      </c>
      <c r="B4" s="2" t="s">
        <v>2</v>
      </c>
      <c r="C4">
        <v>166202</v>
      </c>
      <c r="D4">
        <v>35.6</v>
      </c>
      <c r="E4" s="7">
        <f>C4+E3</f>
        <v>377796</v>
      </c>
      <c r="F4" s="5">
        <f>D4/100+F3</f>
        <v>0.80899999999999994</v>
      </c>
    </row>
    <row r="5" spans="1:6" ht="30.6" thickBot="1" x14ac:dyDescent="0.4">
      <c r="A5" s="3" t="s">
        <v>10</v>
      </c>
      <c r="B5" s="2" t="s">
        <v>3</v>
      </c>
      <c r="C5">
        <v>57108</v>
      </c>
      <c r="D5">
        <v>12.2</v>
      </c>
      <c r="E5" s="7">
        <f t="shared" ref="E5:E9" si="0">C5+E4</f>
        <v>434904</v>
      </c>
      <c r="F5" s="5">
        <f t="shared" ref="F5:F9" si="1">D5/100+F4</f>
        <v>0.93099999999999994</v>
      </c>
    </row>
    <row r="6" spans="1:6" ht="30.6" thickBot="1" x14ac:dyDescent="0.4">
      <c r="A6" s="3" t="s">
        <v>11</v>
      </c>
      <c r="B6" s="2" t="s">
        <v>4</v>
      </c>
      <c r="C6">
        <v>12830</v>
      </c>
      <c r="D6">
        <v>2.7</v>
      </c>
      <c r="E6" s="7">
        <f t="shared" si="0"/>
        <v>447734</v>
      </c>
      <c r="F6" s="5">
        <f t="shared" si="1"/>
        <v>0.95799999999999996</v>
      </c>
    </row>
    <row r="7" spans="1:6" ht="30.6" thickBot="1" x14ac:dyDescent="0.4">
      <c r="A7" s="3" t="s">
        <v>12</v>
      </c>
      <c r="B7" s="2" t="s">
        <v>5</v>
      </c>
      <c r="C7">
        <v>7456</v>
      </c>
      <c r="D7">
        <v>1.6</v>
      </c>
      <c r="E7" s="7">
        <f t="shared" si="0"/>
        <v>455190</v>
      </c>
      <c r="F7" s="5">
        <f t="shared" si="1"/>
        <v>0.97399999999999998</v>
      </c>
    </row>
    <row r="8" spans="1:6" ht="30.6" thickBot="1" x14ac:dyDescent="0.4">
      <c r="A8" s="3" t="s">
        <v>13</v>
      </c>
      <c r="B8" s="2" t="s">
        <v>6</v>
      </c>
      <c r="C8">
        <v>7154</v>
      </c>
      <c r="D8">
        <v>1.5</v>
      </c>
      <c r="E8" s="7">
        <f t="shared" si="0"/>
        <v>462344</v>
      </c>
      <c r="F8" s="5">
        <f t="shared" si="1"/>
        <v>0.98899999999999999</v>
      </c>
    </row>
    <row r="9" spans="1:6" ht="30.6" thickBot="1" x14ac:dyDescent="0.4">
      <c r="A9" s="3" t="s">
        <v>14</v>
      </c>
      <c r="B9" s="2" t="s">
        <v>7</v>
      </c>
      <c r="C9">
        <v>4382</v>
      </c>
      <c r="D9">
        <v>0.9</v>
      </c>
      <c r="E9" s="7">
        <f t="shared" si="0"/>
        <v>466726</v>
      </c>
      <c r="F9" s="5">
        <f t="shared" si="1"/>
        <v>0.998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 Arntz-Gray</dc:creator>
  <cp:lastModifiedBy>Regan Arntz-Gray</cp:lastModifiedBy>
  <dcterms:created xsi:type="dcterms:W3CDTF">2024-02-07T19:52:24Z</dcterms:created>
  <dcterms:modified xsi:type="dcterms:W3CDTF">2024-02-07T20:13:37Z</dcterms:modified>
</cp:coreProperties>
</file>