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gan\Google Drive\Thesis Presentations and Proposal\Thesis\Data needed to complete empirical work\simulated weather\Ontario\"/>
    </mc:Choice>
  </mc:AlternateContent>
  <bookViews>
    <workbookView xWindow="0" yWindow="0" windowWidth="19200" windowHeight="6080"/>
  </bookViews>
  <sheets>
    <sheet name="Expected_Yield_Summary_Ontario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E33" i="3" l="1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3" i="2"/>
  <c r="C3" i="2"/>
  <c r="D3" i="2"/>
  <c r="E3" i="2"/>
  <c r="F3" i="2"/>
  <c r="F3" i="3" s="1"/>
  <c r="G3" i="2"/>
  <c r="G3" i="3" s="1"/>
  <c r="B4" i="2"/>
  <c r="C4" i="2"/>
  <c r="D4" i="2"/>
  <c r="E4" i="2"/>
  <c r="F4" i="2"/>
  <c r="F4" i="3" s="1"/>
  <c r="G4" i="2"/>
  <c r="G4" i="3" s="1"/>
  <c r="B5" i="2"/>
  <c r="C5" i="2"/>
  <c r="D5" i="2"/>
  <c r="E5" i="2"/>
  <c r="F5" i="2"/>
  <c r="F5" i="3" s="1"/>
  <c r="G5" i="2"/>
  <c r="G5" i="3" s="1"/>
  <c r="B6" i="2"/>
  <c r="C6" i="2"/>
  <c r="D6" i="2"/>
  <c r="E6" i="2"/>
  <c r="F6" i="2"/>
  <c r="F6" i="3" s="1"/>
  <c r="G6" i="2"/>
  <c r="G6" i="3" s="1"/>
  <c r="B7" i="2"/>
  <c r="C7" i="2"/>
  <c r="D7" i="2"/>
  <c r="E7" i="2"/>
  <c r="F7" i="2"/>
  <c r="F7" i="3" s="1"/>
  <c r="G7" i="2"/>
  <c r="G7" i="3" s="1"/>
  <c r="B8" i="2"/>
  <c r="C8" i="2"/>
  <c r="D8" i="2"/>
  <c r="E8" i="2"/>
  <c r="F8" i="2"/>
  <c r="F8" i="3" s="1"/>
  <c r="G8" i="2"/>
  <c r="G8" i="3" s="1"/>
  <c r="B9" i="2"/>
  <c r="C9" i="2"/>
  <c r="D9" i="2"/>
  <c r="E9" i="2"/>
  <c r="F9" i="2"/>
  <c r="F9" i="3" s="1"/>
  <c r="G9" i="2"/>
  <c r="G9" i="3" s="1"/>
  <c r="B10" i="2"/>
  <c r="C10" i="2"/>
  <c r="D10" i="2"/>
  <c r="E10" i="2"/>
  <c r="F10" i="2"/>
  <c r="F10" i="3" s="1"/>
  <c r="G10" i="2"/>
  <c r="G10" i="3" s="1"/>
  <c r="B11" i="2"/>
  <c r="C11" i="2"/>
  <c r="D11" i="2"/>
  <c r="E11" i="2"/>
  <c r="F11" i="2"/>
  <c r="F11" i="3" s="1"/>
  <c r="G11" i="2"/>
  <c r="G11" i="3" s="1"/>
  <c r="B12" i="2"/>
  <c r="C12" i="2"/>
  <c r="D12" i="2"/>
  <c r="E12" i="2"/>
  <c r="F12" i="2"/>
  <c r="F12" i="3" s="1"/>
  <c r="G12" i="2"/>
  <c r="G12" i="3" s="1"/>
  <c r="B13" i="2"/>
  <c r="C13" i="2"/>
  <c r="D13" i="2"/>
  <c r="E13" i="2"/>
  <c r="F13" i="2"/>
  <c r="F13" i="3" s="1"/>
  <c r="G13" i="2"/>
  <c r="G13" i="3" s="1"/>
  <c r="B14" i="2"/>
  <c r="C14" i="2"/>
  <c r="D14" i="2"/>
  <c r="E14" i="2"/>
  <c r="F14" i="2"/>
  <c r="F14" i="3" s="1"/>
  <c r="G14" i="2"/>
  <c r="G14" i="3" s="1"/>
  <c r="B15" i="2"/>
  <c r="C15" i="2"/>
  <c r="D15" i="2"/>
  <c r="E15" i="2"/>
  <c r="F15" i="2"/>
  <c r="F15" i="3" s="1"/>
  <c r="G15" i="2"/>
  <c r="G15" i="3" s="1"/>
  <c r="B16" i="2"/>
  <c r="C16" i="2"/>
  <c r="D16" i="2"/>
  <c r="E16" i="2"/>
  <c r="F16" i="2"/>
  <c r="F16" i="3" s="1"/>
  <c r="G16" i="2"/>
  <c r="G16" i="3" s="1"/>
  <c r="B17" i="2"/>
  <c r="C17" i="2"/>
  <c r="D17" i="2"/>
  <c r="E17" i="2"/>
  <c r="F17" i="2"/>
  <c r="F17" i="3" s="1"/>
  <c r="G17" i="2"/>
  <c r="G17" i="3" s="1"/>
  <c r="B18" i="2"/>
  <c r="C18" i="2"/>
  <c r="D18" i="2"/>
  <c r="E18" i="2"/>
  <c r="F18" i="2"/>
  <c r="F18" i="3" s="1"/>
  <c r="G18" i="2"/>
  <c r="G18" i="3" s="1"/>
  <c r="B19" i="2"/>
  <c r="C19" i="2"/>
  <c r="D19" i="2"/>
  <c r="E19" i="2"/>
  <c r="F19" i="2"/>
  <c r="F19" i="3" s="1"/>
  <c r="G19" i="2"/>
  <c r="G19" i="3" s="1"/>
  <c r="B20" i="2"/>
  <c r="C20" i="2"/>
  <c r="D20" i="2"/>
  <c r="E20" i="2"/>
  <c r="F20" i="2"/>
  <c r="F20" i="3" s="1"/>
  <c r="G20" i="2"/>
  <c r="G20" i="3" s="1"/>
  <c r="B21" i="2"/>
  <c r="C21" i="2"/>
  <c r="D21" i="2"/>
  <c r="E21" i="2"/>
  <c r="F21" i="2"/>
  <c r="F21" i="3" s="1"/>
  <c r="G21" i="2"/>
  <c r="G21" i="3" s="1"/>
  <c r="B22" i="2"/>
  <c r="C22" i="2"/>
  <c r="D22" i="2"/>
  <c r="E22" i="2"/>
  <c r="F22" i="2"/>
  <c r="F22" i="3" s="1"/>
  <c r="G22" i="2"/>
  <c r="G22" i="3" s="1"/>
  <c r="B23" i="2"/>
  <c r="C23" i="2"/>
  <c r="D23" i="2"/>
  <c r="E23" i="2"/>
  <c r="F23" i="2"/>
  <c r="F23" i="3" s="1"/>
  <c r="G23" i="2"/>
  <c r="G23" i="3" s="1"/>
  <c r="B24" i="2"/>
  <c r="C24" i="2"/>
  <c r="D24" i="2"/>
  <c r="E24" i="2"/>
  <c r="F24" i="2"/>
  <c r="F24" i="3" s="1"/>
  <c r="G24" i="2"/>
  <c r="G24" i="3" s="1"/>
  <c r="B25" i="2"/>
  <c r="C25" i="2"/>
  <c r="D25" i="2"/>
  <c r="E25" i="2"/>
  <c r="F25" i="2"/>
  <c r="F25" i="3" s="1"/>
  <c r="G25" i="2"/>
  <c r="G25" i="3" s="1"/>
  <c r="B26" i="2"/>
  <c r="C26" i="2"/>
  <c r="D26" i="2"/>
  <c r="E26" i="2"/>
  <c r="F26" i="2"/>
  <c r="F26" i="3" s="1"/>
  <c r="G26" i="2"/>
  <c r="G26" i="3" s="1"/>
  <c r="B27" i="2"/>
  <c r="C27" i="2"/>
  <c r="D27" i="2"/>
  <c r="E27" i="2"/>
  <c r="F27" i="2"/>
  <c r="F27" i="3" s="1"/>
  <c r="G27" i="2"/>
  <c r="G27" i="3" s="1"/>
  <c r="B28" i="2"/>
  <c r="C28" i="2"/>
  <c r="D28" i="2"/>
  <c r="E28" i="2"/>
  <c r="F28" i="2"/>
  <c r="F28" i="3" s="1"/>
  <c r="G28" i="2"/>
  <c r="G28" i="3" s="1"/>
  <c r="B29" i="2"/>
  <c r="C29" i="2"/>
  <c r="D29" i="2"/>
  <c r="E29" i="2"/>
  <c r="F29" i="2"/>
  <c r="F29" i="3" s="1"/>
  <c r="G29" i="2"/>
  <c r="G29" i="3" s="1"/>
  <c r="B30" i="2"/>
  <c r="C30" i="2"/>
  <c r="D30" i="2"/>
  <c r="E30" i="2"/>
  <c r="F30" i="2"/>
  <c r="F30" i="3" s="1"/>
  <c r="G30" i="2"/>
  <c r="G30" i="3" s="1"/>
  <c r="B31" i="2"/>
  <c r="C31" i="2"/>
  <c r="D31" i="2"/>
  <c r="E31" i="2"/>
  <c r="F31" i="2"/>
  <c r="F31" i="3" s="1"/>
  <c r="G31" i="2"/>
  <c r="G31" i="3" s="1"/>
  <c r="B32" i="2"/>
  <c r="C32" i="2"/>
  <c r="D32" i="2"/>
  <c r="E32" i="2"/>
  <c r="F32" i="2"/>
  <c r="F32" i="3" s="1"/>
  <c r="G32" i="2"/>
  <c r="G32" i="3" s="1"/>
  <c r="B33" i="2"/>
  <c r="C33" i="2"/>
  <c r="D33" i="2"/>
  <c r="E33" i="2"/>
  <c r="F33" i="2"/>
  <c r="F33" i="3" s="1"/>
  <c r="G33" i="2"/>
  <c r="G33" i="3" s="1"/>
  <c r="C2" i="2"/>
  <c r="D2" i="2"/>
  <c r="E2" i="2"/>
  <c r="F2" i="2"/>
  <c r="F2" i="3" s="1"/>
  <c r="G2" i="2"/>
  <c r="G2" i="3" s="1"/>
  <c r="B2" i="2"/>
  <c r="D34" i="1" l="1"/>
  <c r="E34" i="1"/>
  <c r="C34" i="1"/>
  <c r="B34" i="1"/>
  <c r="B35" i="1" l="1"/>
  <c r="C35" i="1"/>
</calcChain>
</file>

<file path=xl/sharedStrings.xml><?xml version="1.0" encoding="utf-8"?>
<sst xmlns="http://schemas.openxmlformats.org/spreadsheetml/2006/main" count="169" uniqueCount="47">
  <si>
    <t>county</t>
  </si>
  <si>
    <t>$mu_{cc}$</t>
  </si>
  <si>
    <t>$hat(sigma_{cc})$</t>
  </si>
  <si>
    <t>$mu_{nc}$</t>
  </si>
  <si>
    <t>$hat(sigma_{nc})$</t>
  </si>
  <si>
    <t>$pval_{mu}$</t>
  </si>
  <si>
    <t>$pval_{sigma}$</t>
  </si>
  <si>
    <t>brant</t>
  </si>
  <si>
    <t>bruce</t>
  </si>
  <si>
    <t>chatham-kent</t>
  </si>
  <si>
    <t>dufferin</t>
  </si>
  <si>
    <t>elgin</t>
  </si>
  <si>
    <t>essex</t>
  </si>
  <si>
    <t>grey</t>
  </si>
  <si>
    <t>haldimand-norfolk</t>
  </si>
  <si>
    <t>halton</t>
  </si>
  <si>
    <t>hamilton</t>
  </si>
  <si>
    <t>hastings</t>
  </si>
  <si>
    <t>huron</t>
  </si>
  <si>
    <t>kawartha lakes</t>
  </si>
  <si>
    <t>lambton</t>
  </si>
  <si>
    <t>lanark</t>
  </si>
  <si>
    <t>leeds-grenville</t>
  </si>
  <si>
    <t>lennox-addington</t>
  </si>
  <si>
    <t>middlesex</t>
  </si>
  <si>
    <t>niagara</t>
  </si>
  <si>
    <t>northumberland</t>
  </si>
  <si>
    <t>ottawa</t>
  </si>
  <si>
    <t>oxford</t>
  </si>
  <si>
    <t>peel</t>
  </si>
  <si>
    <t>perth</t>
  </si>
  <si>
    <t>prescott-russell</t>
  </si>
  <si>
    <t>prince edward</t>
  </si>
  <si>
    <t>renfrew</t>
  </si>
  <si>
    <t>simcoe</t>
  </si>
  <si>
    <t>stormont-dundas-glengarry</t>
  </si>
  <si>
    <t>waterloo</t>
  </si>
  <si>
    <t>wellington</t>
  </si>
  <si>
    <t>york</t>
  </si>
  <si>
    <t>^{***}</t>
  </si>
  <si>
    <t>^{**}</t>
  </si>
  <si>
    <t>sig_mu</t>
  </si>
  <si>
    <t>sig_sigma</t>
  </si>
  <si>
    <t>^{*}</t>
  </si>
  <si>
    <t>21 have diff var</t>
  </si>
  <si>
    <t>18 have both</t>
  </si>
  <si>
    <t>26 have diff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</si>
</sst>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8" workbookViewId="0">
      <selection activeCell="C35" sqref="C3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>
        <v>22</v>
      </c>
      <c r="K1">
        <v>4</v>
      </c>
      <c r="L1">
        <v>0</v>
      </c>
      <c r="M1" t="s">
        <v>46</v>
      </c>
    </row>
    <row r="2" spans="1:13" x14ac:dyDescent="0.35">
      <c r="A2" t="s">
        <v>10</v>
      </c>
      <c r="B2">
        <v>157.04388870395499</v>
      </c>
      <c r="C2">
        <v>9.6670433180000597</v>
      </c>
      <c r="D2">
        <v>144.41319453454699</v>
      </c>
      <c r="E2">
        <v>6.5448964909411904</v>
      </c>
      <c r="F2" s="1">
        <v>3.44260977062843E-21</v>
      </c>
      <c r="G2">
        <v>2.8117754557155398E-3</v>
      </c>
      <c r="H2" t="s">
        <v>39</v>
      </c>
      <c r="I2" t="s">
        <v>39</v>
      </c>
      <c r="J2">
        <v>16</v>
      </c>
      <c r="K2">
        <v>4</v>
      </c>
      <c r="L2">
        <v>1</v>
      </c>
      <c r="M2" t="s">
        <v>44</v>
      </c>
    </row>
    <row r="3" spans="1:13" x14ac:dyDescent="0.35">
      <c r="A3" t="s">
        <v>37</v>
      </c>
      <c r="B3">
        <v>163.08251325504401</v>
      </c>
      <c r="C3">
        <v>9.8988438999188997</v>
      </c>
      <c r="D3">
        <v>152.37122983163999</v>
      </c>
      <c r="E3">
        <v>7.0512184051629996</v>
      </c>
      <c r="F3" s="1">
        <v>1.0493234151028E-15</v>
      </c>
      <c r="G3">
        <v>2.4715093797311901E-2</v>
      </c>
      <c r="H3" t="s">
        <v>39</v>
      </c>
      <c r="I3" t="s">
        <v>40</v>
      </c>
      <c r="M3" t="s">
        <v>45</v>
      </c>
    </row>
    <row r="4" spans="1:13" x14ac:dyDescent="0.35">
      <c r="A4" t="s">
        <v>11</v>
      </c>
      <c r="B4">
        <v>175.34398516431199</v>
      </c>
      <c r="C4">
        <v>11.579751141242101</v>
      </c>
      <c r="D4">
        <v>164.07866542504601</v>
      </c>
      <c r="E4">
        <v>7.0564619088370799</v>
      </c>
      <c r="F4" s="1">
        <v>3.5363965756210002E-14</v>
      </c>
      <c r="G4" s="1">
        <v>4.7106051986985801E-5</v>
      </c>
      <c r="H4" t="s">
        <v>39</v>
      </c>
      <c r="I4" t="s">
        <v>39</v>
      </c>
    </row>
    <row r="5" spans="1:13" x14ac:dyDescent="0.35">
      <c r="A5" t="s">
        <v>38</v>
      </c>
      <c r="B5">
        <v>156.40025699403199</v>
      </c>
      <c r="C5">
        <v>9.8431238515596906</v>
      </c>
      <c r="D5">
        <v>146.90859446735601</v>
      </c>
      <c r="E5">
        <v>6.79961569044948</v>
      </c>
      <c r="F5" s="1">
        <v>2.3796984437197702E-13</v>
      </c>
      <c r="G5">
        <v>1.6413494631874099E-3</v>
      </c>
      <c r="H5" t="s">
        <v>39</v>
      </c>
      <c r="I5" t="s">
        <v>39</v>
      </c>
    </row>
    <row r="6" spans="1:13" x14ac:dyDescent="0.35">
      <c r="A6" t="s">
        <v>34</v>
      </c>
      <c r="B6">
        <v>156.25178493714299</v>
      </c>
      <c r="C6">
        <v>9.4180689525186594</v>
      </c>
      <c r="D6">
        <v>146.88958931229101</v>
      </c>
      <c r="E6">
        <v>7.3510361261078803</v>
      </c>
      <c r="F6" s="1">
        <v>3.4024435423013199E-13</v>
      </c>
      <c r="G6">
        <v>4.61005487087374E-2</v>
      </c>
      <c r="H6" t="s">
        <v>39</v>
      </c>
      <c r="I6" t="s">
        <v>40</v>
      </c>
    </row>
    <row r="7" spans="1:13" x14ac:dyDescent="0.35">
      <c r="A7" t="s">
        <v>36</v>
      </c>
      <c r="B7">
        <v>163.63517360333699</v>
      </c>
      <c r="C7">
        <v>10.268779551309899</v>
      </c>
      <c r="D7">
        <v>155.06790451024801</v>
      </c>
      <c r="E7">
        <v>7.2393071631424997</v>
      </c>
      <c r="F7" s="1">
        <v>1.37829245301927E-10</v>
      </c>
      <c r="G7">
        <v>1.0269478784952799E-2</v>
      </c>
      <c r="H7" t="s">
        <v>39</v>
      </c>
      <c r="I7" t="s">
        <v>40</v>
      </c>
    </row>
    <row r="8" spans="1:13" x14ac:dyDescent="0.35">
      <c r="A8" t="s">
        <v>28</v>
      </c>
      <c r="B8">
        <v>173.73028447704701</v>
      </c>
      <c r="C8">
        <v>11.2605285101462</v>
      </c>
      <c r="D8">
        <v>164.734033614872</v>
      </c>
      <c r="E8">
        <v>7.55161123154486</v>
      </c>
      <c r="F8" s="1">
        <v>3.9964337901562001E-10</v>
      </c>
      <c r="G8">
        <v>8.5559494000322499E-4</v>
      </c>
      <c r="H8" t="s">
        <v>39</v>
      </c>
      <c r="I8" t="s">
        <v>39</v>
      </c>
    </row>
    <row r="9" spans="1:13" x14ac:dyDescent="0.35">
      <c r="A9" t="s">
        <v>13</v>
      </c>
      <c r="B9">
        <v>151.33226638991101</v>
      </c>
      <c r="C9">
        <v>10.4418249980046</v>
      </c>
      <c r="D9">
        <v>143.07967735136901</v>
      </c>
      <c r="E9">
        <v>6.93784119625776</v>
      </c>
      <c r="F9" s="1">
        <v>5.36190865105172E-10</v>
      </c>
      <c r="G9">
        <v>7.7701746815130295E-4</v>
      </c>
      <c r="H9" t="s">
        <v>39</v>
      </c>
      <c r="I9" t="s">
        <v>39</v>
      </c>
    </row>
    <row r="10" spans="1:13" x14ac:dyDescent="0.35">
      <c r="A10" t="s">
        <v>12</v>
      </c>
      <c r="B10">
        <v>154.36446563357899</v>
      </c>
      <c r="C10">
        <v>11.2864818538522</v>
      </c>
      <c r="D10">
        <v>162.691089884223</v>
      </c>
      <c r="E10">
        <v>7.8201615271966496</v>
      </c>
      <c r="F10" s="1">
        <v>7.8733757874965292E-9</v>
      </c>
      <c r="G10">
        <v>1.00235565135841E-3</v>
      </c>
      <c r="H10" t="s">
        <v>39</v>
      </c>
      <c r="I10" t="s">
        <v>39</v>
      </c>
    </row>
    <row r="11" spans="1:13" x14ac:dyDescent="0.35">
      <c r="A11" t="s">
        <v>19</v>
      </c>
      <c r="B11">
        <v>150.12014190797501</v>
      </c>
      <c r="C11">
        <v>7.6839657400919696</v>
      </c>
      <c r="D11">
        <v>144.20266296663399</v>
      </c>
      <c r="E11">
        <v>6.9461171254684499</v>
      </c>
      <c r="F11" s="1">
        <v>4.0777251885437903E-8</v>
      </c>
      <c r="G11">
        <v>0.81075224018132697</v>
      </c>
      <c r="H11" t="s">
        <v>39</v>
      </c>
    </row>
    <row r="12" spans="1:13" x14ac:dyDescent="0.35">
      <c r="A12" t="s">
        <v>20</v>
      </c>
      <c r="B12">
        <v>151.63998462532001</v>
      </c>
      <c r="C12">
        <v>10.4487367394483</v>
      </c>
      <c r="D12">
        <v>158.65161747939601</v>
      </c>
      <c r="E12">
        <v>7.7422376888622004</v>
      </c>
      <c r="F12" s="1">
        <v>2.1402269631731701E-7</v>
      </c>
      <c r="G12">
        <v>7.03534436634504E-3</v>
      </c>
      <c r="H12" t="s">
        <v>39</v>
      </c>
      <c r="I12" t="s">
        <v>39</v>
      </c>
    </row>
    <row r="13" spans="1:13" x14ac:dyDescent="0.35">
      <c r="A13" t="s">
        <v>25</v>
      </c>
      <c r="B13">
        <v>153.08563205091599</v>
      </c>
      <c r="C13">
        <v>10.7610060620199</v>
      </c>
      <c r="D13">
        <v>146.28160292774999</v>
      </c>
      <c r="E13">
        <v>6.9240364035082802</v>
      </c>
      <c r="F13" s="1">
        <v>3.2990972440560498E-7</v>
      </c>
      <c r="G13" s="1">
        <v>7.3846756505050305E-5</v>
      </c>
      <c r="H13" t="s">
        <v>39</v>
      </c>
      <c r="I13" t="s">
        <v>39</v>
      </c>
    </row>
    <row r="14" spans="1:13" x14ac:dyDescent="0.35">
      <c r="A14" t="s">
        <v>8</v>
      </c>
      <c r="B14">
        <v>154.518373144002</v>
      </c>
      <c r="C14">
        <v>8.9141306177138109</v>
      </c>
      <c r="D14">
        <v>148.67331781875001</v>
      </c>
      <c r="E14">
        <v>6.65684087569573</v>
      </c>
      <c r="F14" s="1">
        <v>4.11082426144434E-7</v>
      </c>
      <c r="G14">
        <v>2.81110051993122E-2</v>
      </c>
      <c r="H14" t="s">
        <v>39</v>
      </c>
      <c r="I14" t="s">
        <v>40</v>
      </c>
    </row>
    <row r="15" spans="1:13" x14ac:dyDescent="0.35">
      <c r="A15" t="s">
        <v>30</v>
      </c>
      <c r="B15">
        <v>168.42417424106901</v>
      </c>
      <c r="C15">
        <v>9.4557001148846993</v>
      </c>
      <c r="D15">
        <v>162.22652773769499</v>
      </c>
      <c r="E15">
        <v>7.39567798959302</v>
      </c>
      <c r="F15" s="1">
        <v>6.1856848882258803E-7</v>
      </c>
      <c r="G15">
        <v>0.13894626927085199</v>
      </c>
      <c r="H15" t="s">
        <v>39</v>
      </c>
    </row>
    <row r="16" spans="1:13" x14ac:dyDescent="0.35">
      <c r="A16" t="s">
        <v>14</v>
      </c>
      <c r="B16">
        <v>162.57124493402</v>
      </c>
      <c r="C16">
        <v>12.422259857766999</v>
      </c>
      <c r="D16">
        <v>155.504711257059</v>
      </c>
      <c r="E16">
        <v>7.2547296418410196</v>
      </c>
      <c r="F16" s="1">
        <v>2.2128186315012399E-6</v>
      </c>
      <c r="G16" s="1">
        <v>4.3700033359170601E-6</v>
      </c>
      <c r="H16" t="s">
        <v>39</v>
      </c>
      <c r="I16" t="s">
        <v>39</v>
      </c>
    </row>
    <row r="17" spans="1:9" x14ac:dyDescent="0.35">
      <c r="A17" t="s">
        <v>15</v>
      </c>
      <c r="B17">
        <v>149.856831384206</v>
      </c>
      <c r="C17">
        <v>10.0262886028849</v>
      </c>
      <c r="D17">
        <v>144.54776966906999</v>
      </c>
      <c r="E17">
        <v>7.01131875026066</v>
      </c>
      <c r="F17" s="1">
        <v>2.3963032031270801E-5</v>
      </c>
      <c r="G17">
        <v>8.9873196998321002E-4</v>
      </c>
      <c r="H17" t="s">
        <v>39</v>
      </c>
      <c r="I17" t="s">
        <v>39</v>
      </c>
    </row>
    <row r="18" spans="1:9" x14ac:dyDescent="0.35">
      <c r="A18" t="s">
        <v>29</v>
      </c>
      <c r="B18">
        <v>153.03389665164099</v>
      </c>
      <c r="C18">
        <v>9.66355023035171</v>
      </c>
      <c r="D18">
        <v>148.073683158774</v>
      </c>
      <c r="E18">
        <v>7.2818651065875697</v>
      </c>
      <c r="F18" s="1">
        <v>6.2090410017409304E-5</v>
      </c>
      <c r="G18">
        <v>7.8899947860280994E-3</v>
      </c>
      <c r="H18" t="s">
        <v>39</v>
      </c>
      <c r="I18" t="s">
        <v>39</v>
      </c>
    </row>
    <row r="19" spans="1:9" x14ac:dyDescent="0.35">
      <c r="A19" t="s">
        <v>26</v>
      </c>
      <c r="B19">
        <v>153.08647096649699</v>
      </c>
      <c r="C19">
        <v>7.8084647919114403</v>
      </c>
      <c r="D19">
        <v>149.00347751475999</v>
      </c>
      <c r="E19">
        <v>7.4953262065547603</v>
      </c>
      <c r="F19">
        <v>2.1369158699486199E-4</v>
      </c>
      <c r="G19">
        <v>0.92174760692769797</v>
      </c>
      <c r="H19" t="s">
        <v>39</v>
      </c>
    </row>
    <row r="20" spans="1:9" x14ac:dyDescent="0.35">
      <c r="A20" t="s">
        <v>22</v>
      </c>
      <c r="B20">
        <v>144.97113988978899</v>
      </c>
      <c r="C20">
        <v>7.5986632887821797</v>
      </c>
      <c r="D20">
        <v>141.12789383245601</v>
      </c>
      <c r="E20">
        <v>7.7784829127128301</v>
      </c>
      <c r="F20">
        <v>5.0891641545748904E-4</v>
      </c>
      <c r="G20">
        <v>0.38389650532705599</v>
      </c>
      <c r="H20" t="s">
        <v>39</v>
      </c>
    </row>
    <row r="21" spans="1:9" x14ac:dyDescent="0.35">
      <c r="A21" t="s">
        <v>7</v>
      </c>
      <c r="B21">
        <v>159.90903036761799</v>
      </c>
      <c r="C21">
        <v>11.2496733883728</v>
      </c>
      <c r="D21">
        <v>156.16020628639299</v>
      </c>
      <c r="E21">
        <v>7.21869902005868</v>
      </c>
      <c r="F21">
        <v>5.6289135949467396E-3</v>
      </c>
      <c r="G21" s="1">
        <v>8.5325314434837895E-6</v>
      </c>
      <c r="H21" t="s">
        <v>39</v>
      </c>
      <c r="I21" t="s">
        <v>39</v>
      </c>
    </row>
    <row r="22" spans="1:9" x14ac:dyDescent="0.35">
      <c r="A22" t="s">
        <v>31</v>
      </c>
      <c r="B22">
        <v>148.96463602918999</v>
      </c>
      <c r="C22">
        <v>7.55845131320023</v>
      </c>
      <c r="D22">
        <v>146.090301719813</v>
      </c>
      <c r="E22">
        <v>7.1516707053366604</v>
      </c>
      <c r="F22">
        <v>6.2818728768428301E-3</v>
      </c>
      <c r="G22">
        <v>0.52937870597103398</v>
      </c>
      <c r="H22" t="s">
        <v>39</v>
      </c>
    </row>
    <row r="23" spans="1:9" x14ac:dyDescent="0.35">
      <c r="A23" t="s">
        <v>9</v>
      </c>
      <c r="B23">
        <v>167.304556162962</v>
      </c>
      <c r="C23">
        <v>11.1430055206836</v>
      </c>
      <c r="D23">
        <v>170.91952050048499</v>
      </c>
      <c r="E23">
        <v>7.8192654618132398</v>
      </c>
      <c r="F23">
        <v>8.6381809495364708E-3</v>
      </c>
      <c r="G23">
        <v>1.32909135988704E-3</v>
      </c>
      <c r="H23" t="s">
        <v>39</v>
      </c>
      <c r="I23" t="s">
        <v>39</v>
      </c>
    </row>
    <row r="24" spans="1:9" x14ac:dyDescent="0.35">
      <c r="A24" t="s">
        <v>17</v>
      </c>
      <c r="B24">
        <v>142.25326843503299</v>
      </c>
      <c r="C24">
        <v>6.5666405699692696</v>
      </c>
      <c r="D24">
        <v>139.860641458874</v>
      </c>
      <c r="E24">
        <v>7.0749032050889804</v>
      </c>
      <c r="F24">
        <v>1.4026685322245E-2</v>
      </c>
      <c r="G24">
        <v>0.25223025291107098</v>
      </c>
      <c r="H24" t="s">
        <v>40</v>
      </c>
    </row>
    <row r="25" spans="1:9" x14ac:dyDescent="0.35">
      <c r="A25" t="s">
        <v>24</v>
      </c>
      <c r="B25">
        <v>164.628420653174</v>
      </c>
      <c r="C25">
        <v>11.172850452720899</v>
      </c>
      <c r="D25">
        <v>161.39940569388199</v>
      </c>
      <c r="E25">
        <v>6.9484282755738302</v>
      </c>
      <c r="F25">
        <v>1.51559990817982E-2</v>
      </c>
      <c r="G25" s="1">
        <v>1.0178882658874901E-5</v>
      </c>
      <c r="H25" t="s">
        <v>40</v>
      </c>
      <c r="I25" t="s">
        <v>39</v>
      </c>
    </row>
    <row r="26" spans="1:9" x14ac:dyDescent="0.35">
      <c r="A26" t="s">
        <v>21</v>
      </c>
      <c r="B26">
        <v>143.10777827071601</v>
      </c>
      <c r="C26">
        <v>8.0082537201223296</v>
      </c>
      <c r="D26">
        <v>140.465957712913</v>
      </c>
      <c r="E26">
        <v>7.4741819639655702</v>
      </c>
      <c r="F26">
        <v>1.67960424795143E-2</v>
      </c>
      <c r="G26">
        <v>0.99848932394255896</v>
      </c>
      <c r="H26" t="s">
        <v>40</v>
      </c>
    </row>
    <row r="27" spans="1:9" x14ac:dyDescent="0.35">
      <c r="A27" t="s">
        <v>35</v>
      </c>
      <c r="B27">
        <v>151.996246386715</v>
      </c>
      <c r="C27">
        <v>7.60246843489496</v>
      </c>
      <c r="D27">
        <v>149.64639121370399</v>
      </c>
      <c r="E27">
        <v>8.3926444291708204</v>
      </c>
      <c r="F27">
        <v>3.9282130882154799E-2</v>
      </c>
      <c r="G27">
        <v>0.17144632892238501</v>
      </c>
      <c r="H27" t="s">
        <v>40</v>
      </c>
    </row>
    <row r="28" spans="1:9" x14ac:dyDescent="0.35">
      <c r="A28" t="s">
        <v>27</v>
      </c>
      <c r="B28">
        <v>150.271833404169</v>
      </c>
      <c r="C28">
        <v>7.6732203501232297</v>
      </c>
      <c r="D28">
        <v>148.721901398759</v>
      </c>
      <c r="E28">
        <v>6.9510792188612696</v>
      </c>
      <c r="F28">
        <v>0.13599934063383201</v>
      </c>
      <c r="G28">
        <v>0.39842483584101501</v>
      </c>
    </row>
    <row r="29" spans="1:9" x14ac:dyDescent="0.35">
      <c r="A29" t="s">
        <v>33</v>
      </c>
      <c r="B29">
        <v>137.96317136195199</v>
      </c>
      <c r="C29">
        <v>6.7314738681491804</v>
      </c>
      <c r="D29">
        <v>137.01984014598301</v>
      </c>
      <c r="E29">
        <v>6.74949126081738</v>
      </c>
      <c r="F29">
        <v>0.32357952347986801</v>
      </c>
      <c r="G29">
        <v>0.676732965934986</v>
      </c>
    </row>
    <row r="30" spans="1:9" x14ac:dyDescent="0.35">
      <c r="A30" t="s">
        <v>23</v>
      </c>
      <c r="B30">
        <v>135.981005600674</v>
      </c>
      <c r="C30">
        <v>6.43648693621937</v>
      </c>
      <c r="D30">
        <v>136.69975343088899</v>
      </c>
      <c r="E30">
        <v>8.2754861862829596</v>
      </c>
      <c r="F30">
        <v>0.49383263153463902</v>
      </c>
      <c r="G30">
        <v>5.9672312675018704E-3</v>
      </c>
      <c r="I30" t="s">
        <v>39</v>
      </c>
    </row>
    <row r="31" spans="1:9" x14ac:dyDescent="0.35">
      <c r="A31" t="s">
        <v>16</v>
      </c>
      <c r="B31">
        <v>153.86937988253899</v>
      </c>
      <c r="C31">
        <v>10.068510400311</v>
      </c>
      <c r="D31">
        <v>154.680445936014</v>
      </c>
      <c r="E31">
        <v>7.1687014357431602</v>
      </c>
      <c r="F31">
        <v>0.51253120301717103</v>
      </c>
      <c r="G31">
        <v>2.1309231428397902E-3</v>
      </c>
      <c r="I31" t="s">
        <v>39</v>
      </c>
    </row>
    <row r="32" spans="1:9" x14ac:dyDescent="0.35">
      <c r="A32" t="s">
        <v>32</v>
      </c>
      <c r="B32">
        <v>139.752549417414</v>
      </c>
      <c r="C32">
        <v>8.7253901512195409</v>
      </c>
      <c r="D32">
        <v>139.540524201327</v>
      </c>
      <c r="E32">
        <v>7.6475936692457704</v>
      </c>
      <c r="F32">
        <v>0.855191510979881</v>
      </c>
      <c r="G32">
        <v>0.41167722693445502</v>
      </c>
    </row>
    <row r="33" spans="1:9" x14ac:dyDescent="0.35">
      <c r="A33" t="s">
        <v>18</v>
      </c>
      <c r="B33">
        <v>160.852467107953</v>
      </c>
      <c r="C33">
        <v>9.6132503742312494</v>
      </c>
      <c r="D33">
        <v>160.63788577635299</v>
      </c>
      <c r="E33">
        <v>7.1935557767568996</v>
      </c>
      <c r="F33">
        <v>0.85835688395468301</v>
      </c>
      <c r="G33">
        <v>7.9073561042130702E-2</v>
      </c>
      <c r="I33" t="s">
        <v>43</v>
      </c>
    </row>
    <row r="34" spans="1:9" x14ac:dyDescent="0.35">
      <c r="B34">
        <f>AVERAGE(B2:B33)</f>
        <v>154.66708912605949</v>
      </c>
      <c r="C34">
        <f>AVERAGE(C2:C33)</f>
        <v>9.4061527375820599</v>
      </c>
      <c r="D34">
        <f t="shared" ref="D34:E34" si="0">AVERAGE(D2:D33)</f>
        <v>150.63656308654143</v>
      </c>
      <c r="E34">
        <f t="shared" si="0"/>
        <v>7.2782650952950076</v>
      </c>
    </row>
    <row r="35" spans="1:9" x14ac:dyDescent="0.35">
      <c r="B35">
        <f>B34-D34</f>
        <v>4.0305260395180653</v>
      </c>
      <c r="C35">
        <f>C34-E34</f>
        <v>2.1278876422870523</v>
      </c>
    </row>
  </sheetData>
  <sortState ref="A2:I33">
    <sortCondition ref="F2:F33"/>
  </sortState>
  <conditionalFormatting sqref="F2:G33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activeCell="B2" sqref="B2:E3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f>ROUND(Expected_Yield_Summary_Ontario!B2,3)</f>
        <v>157.04400000000001</v>
      </c>
      <c r="C2">
        <f>ROUND(Expected_Yield_Summary_Ontario!C2,3)</f>
        <v>9.6669999999999998</v>
      </c>
      <c r="D2">
        <f>ROUND(Expected_Yield_Summary_Ontario!D2,3)</f>
        <v>144.41300000000001</v>
      </c>
      <c r="E2">
        <f>ROUND(Expected_Yield_Summary_Ontario!E2,3)</f>
        <v>6.5449999999999999</v>
      </c>
      <c r="F2">
        <f>ROUND(Expected_Yield_Summary_Ontario!F2,3)</f>
        <v>0</v>
      </c>
      <c r="G2">
        <f>ROUND(Expected_Yield_Summary_Ontario!G2,3)</f>
        <v>3.0000000000000001E-3</v>
      </c>
    </row>
    <row r="3" spans="1:7" x14ac:dyDescent="0.35">
      <c r="A3" t="s">
        <v>8</v>
      </c>
      <c r="B3">
        <f>ROUND(Expected_Yield_Summary_Ontario!B3,3)</f>
        <v>163.083</v>
      </c>
      <c r="C3">
        <f>ROUND(Expected_Yield_Summary_Ontario!C3,3)</f>
        <v>9.8989999999999991</v>
      </c>
      <c r="D3">
        <f>ROUND(Expected_Yield_Summary_Ontario!D3,3)</f>
        <v>152.37100000000001</v>
      </c>
      <c r="E3">
        <f>ROUND(Expected_Yield_Summary_Ontario!E3,3)</f>
        <v>7.0510000000000002</v>
      </c>
      <c r="F3">
        <f>ROUND(Expected_Yield_Summary_Ontario!F3,3)</f>
        <v>0</v>
      </c>
      <c r="G3">
        <f>ROUND(Expected_Yield_Summary_Ontario!G3,3)</f>
        <v>2.5000000000000001E-2</v>
      </c>
    </row>
    <row r="4" spans="1:7" x14ac:dyDescent="0.35">
      <c r="A4" t="s">
        <v>9</v>
      </c>
      <c r="B4">
        <f>ROUND(Expected_Yield_Summary_Ontario!B4,3)</f>
        <v>175.34399999999999</v>
      </c>
      <c r="C4">
        <f>ROUND(Expected_Yield_Summary_Ontario!C4,3)</f>
        <v>11.58</v>
      </c>
      <c r="D4">
        <f>ROUND(Expected_Yield_Summary_Ontario!D4,3)</f>
        <v>164.07900000000001</v>
      </c>
      <c r="E4">
        <f>ROUND(Expected_Yield_Summary_Ontario!E4,3)</f>
        <v>7.056</v>
      </c>
      <c r="F4">
        <f>ROUND(Expected_Yield_Summary_Ontario!F4,3)</f>
        <v>0</v>
      </c>
      <c r="G4">
        <f>ROUND(Expected_Yield_Summary_Ontario!G4,3)</f>
        <v>0</v>
      </c>
    </row>
    <row r="5" spans="1:7" x14ac:dyDescent="0.35">
      <c r="A5" t="s">
        <v>10</v>
      </c>
      <c r="B5">
        <f>ROUND(Expected_Yield_Summary_Ontario!B5,3)</f>
        <v>156.4</v>
      </c>
      <c r="C5">
        <f>ROUND(Expected_Yield_Summary_Ontario!C5,3)</f>
        <v>9.843</v>
      </c>
      <c r="D5">
        <f>ROUND(Expected_Yield_Summary_Ontario!D5,3)</f>
        <v>146.90899999999999</v>
      </c>
      <c r="E5">
        <f>ROUND(Expected_Yield_Summary_Ontario!E5,3)</f>
        <v>6.8</v>
      </c>
      <c r="F5">
        <f>ROUND(Expected_Yield_Summary_Ontario!F5,3)</f>
        <v>0</v>
      </c>
      <c r="G5">
        <f>ROUND(Expected_Yield_Summary_Ontario!G5,3)</f>
        <v>2E-3</v>
      </c>
    </row>
    <row r="6" spans="1:7" x14ac:dyDescent="0.35">
      <c r="A6" t="s">
        <v>11</v>
      </c>
      <c r="B6">
        <f>ROUND(Expected_Yield_Summary_Ontario!B6,3)</f>
        <v>156.25200000000001</v>
      </c>
      <c r="C6">
        <f>ROUND(Expected_Yield_Summary_Ontario!C6,3)</f>
        <v>9.4179999999999993</v>
      </c>
      <c r="D6">
        <f>ROUND(Expected_Yield_Summary_Ontario!D6,3)</f>
        <v>146.88999999999999</v>
      </c>
      <c r="E6">
        <f>ROUND(Expected_Yield_Summary_Ontario!E6,3)</f>
        <v>7.351</v>
      </c>
      <c r="F6">
        <f>ROUND(Expected_Yield_Summary_Ontario!F6,3)</f>
        <v>0</v>
      </c>
      <c r="G6">
        <f>ROUND(Expected_Yield_Summary_Ontario!G6,3)</f>
        <v>4.5999999999999999E-2</v>
      </c>
    </row>
    <row r="7" spans="1:7" x14ac:dyDescent="0.35">
      <c r="A7" t="s">
        <v>12</v>
      </c>
      <c r="B7">
        <f>ROUND(Expected_Yield_Summary_Ontario!B7,3)</f>
        <v>163.63499999999999</v>
      </c>
      <c r="C7">
        <f>ROUND(Expected_Yield_Summary_Ontario!C7,3)</f>
        <v>10.269</v>
      </c>
      <c r="D7">
        <f>ROUND(Expected_Yield_Summary_Ontario!D7,3)</f>
        <v>155.06800000000001</v>
      </c>
      <c r="E7">
        <f>ROUND(Expected_Yield_Summary_Ontario!E7,3)</f>
        <v>7.2389999999999999</v>
      </c>
      <c r="F7">
        <f>ROUND(Expected_Yield_Summary_Ontario!F7,3)</f>
        <v>0</v>
      </c>
      <c r="G7">
        <f>ROUND(Expected_Yield_Summary_Ontario!G7,3)</f>
        <v>0.01</v>
      </c>
    </row>
    <row r="8" spans="1:7" x14ac:dyDescent="0.35">
      <c r="A8" t="s">
        <v>13</v>
      </c>
      <c r="B8">
        <f>ROUND(Expected_Yield_Summary_Ontario!B8,3)</f>
        <v>173.73</v>
      </c>
      <c r="C8">
        <f>ROUND(Expected_Yield_Summary_Ontario!C8,3)</f>
        <v>11.260999999999999</v>
      </c>
      <c r="D8">
        <f>ROUND(Expected_Yield_Summary_Ontario!D8,3)</f>
        <v>164.73400000000001</v>
      </c>
      <c r="E8">
        <f>ROUND(Expected_Yield_Summary_Ontario!E8,3)</f>
        <v>7.5519999999999996</v>
      </c>
      <c r="F8">
        <f>ROUND(Expected_Yield_Summary_Ontario!F8,3)</f>
        <v>0</v>
      </c>
      <c r="G8">
        <f>ROUND(Expected_Yield_Summary_Ontario!G8,3)</f>
        <v>1E-3</v>
      </c>
    </row>
    <row r="9" spans="1:7" x14ac:dyDescent="0.35">
      <c r="A9" t="s">
        <v>14</v>
      </c>
      <c r="B9">
        <f>ROUND(Expected_Yield_Summary_Ontario!B9,3)</f>
        <v>151.33199999999999</v>
      </c>
      <c r="C9">
        <f>ROUND(Expected_Yield_Summary_Ontario!C9,3)</f>
        <v>10.442</v>
      </c>
      <c r="D9">
        <f>ROUND(Expected_Yield_Summary_Ontario!D9,3)</f>
        <v>143.08000000000001</v>
      </c>
      <c r="E9">
        <f>ROUND(Expected_Yield_Summary_Ontario!E9,3)</f>
        <v>6.9379999999999997</v>
      </c>
      <c r="F9">
        <f>ROUND(Expected_Yield_Summary_Ontario!F9,3)</f>
        <v>0</v>
      </c>
      <c r="G9">
        <f>ROUND(Expected_Yield_Summary_Ontario!G9,3)</f>
        <v>1E-3</v>
      </c>
    </row>
    <row r="10" spans="1:7" x14ac:dyDescent="0.35">
      <c r="A10" t="s">
        <v>15</v>
      </c>
      <c r="B10">
        <f>ROUND(Expected_Yield_Summary_Ontario!B10,3)</f>
        <v>154.364</v>
      </c>
      <c r="C10">
        <f>ROUND(Expected_Yield_Summary_Ontario!C10,3)</f>
        <v>11.286</v>
      </c>
      <c r="D10">
        <f>ROUND(Expected_Yield_Summary_Ontario!D10,3)</f>
        <v>162.691</v>
      </c>
      <c r="E10">
        <f>ROUND(Expected_Yield_Summary_Ontario!E10,3)</f>
        <v>7.82</v>
      </c>
      <c r="F10">
        <f>ROUND(Expected_Yield_Summary_Ontario!F10,3)</f>
        <v>0</v>
      </c>
      <c r="G10">
        <f>ROUND(Expected_Yield_Summary_Ontario!G10,3)</f>
        <v>1E-3</v>
      </c>
    </row>
    <row r="11" spans="1:7" x14ac:dyDescent="0.35">
      <c r="A11" t="s">
        <v>16</v>
      </c>
      <c r="B11">
        <f>ROUND(Expected_Yield_Summary_Ontario!B11,3)</f>
        <v>150.12</v>
      </c>
      <c r="C11">
        <f>ROUND(Expected_Yield_Summary_Ontario!C11,3)</f>
        <v>7.6840000000000002</v>
      </c>
      <c r="D11">
        <f>ROUND(Expected_Yield_Summary_Ontario!D11,3)</f>
        <v>144.203</v>
      </c>
      <c r="E11">
        <f>ROUND(Expected_Yield_Summary_Ontario!E11,3)</f>
        <v>6.9459999999999997</v>
      </c>
      <c r="F11">
        <f>ROUND(Expected_Yield_Summary_Ontario!F11,3)</f>
        <v>0</v>
      </c>
      <c r="G11">
        <f>ROUND(Expected_Yield_Summary_Ontario!G11,3)</f>
        <v>0.81100000000000005</v>
      </c>
    </row>
    <row r="12" spans="1:7" x14ac:dyDescent="0.35">
      <c r="A12" t="s">
        <v>17</v>
      </c>
      <c r="B12">
        <f>ROUND(Expected_Yield_Summary_Ontario!B12,3)</f>
        <v>151.63999999999999</v>
      </c>
      <c r="C12">
        <f>ROUND(Expected_Yield_Summary_Ontario!C12,3)</f>
        <v>10.449</v>
      </c>
      <c r="D12">
        <f>ROUND(Expected_Yield_Summary_Ontario!D12,3)</f>
        <v>158.65199999999999</v>
      </c>
      <c r="E12">
        <f>ROUND(Expected_Yield_Summary_Ontario!E12,3)</f>
        <v>7.742</v>
      </c>
      <c r="F12">
        <f>ROUND(Expected_Yield_Summary_Ontario!F12,3)</f>
        <v>0</v>
      </c>
      <c r="G12">
        <f>ROUND(Expected_Yield_Summary_Ontario!G12,3)</f>
        <v>7.0000000000000001E-3</v>
      </c>
    </row>
    <row r="13" spans="1:7" x14ac:dyDescent="0.35">
      <c r="A13" t="s">
        <v>18</v>
      </c>
      <c r="B13">
        <f>ROUND(Expected_Yield_Summary_Ontario!B13,3)</f>
        <v>153.08600000000001</v>
      </c>
      <c r="C13">
        <f>ROUND(Expected_Yield_Summary_Ontario!C13,3)</f>
        <v>10.760999999999999</v>
      </c>
      <c r="D13">
        <f>ROUND(Expected_Yield_Summary_Ontario!D13,3)</f>
        <v>146.28200000000001</v>
      </c>
      <c r="E13">
        <f>ROUND(Expected_Yield_Summary_Ontario!E13,3)</f>
        <v>6.9240000000000004</v>
      </c>
      <c r="F13">
        <f>ROUND(Expected_Yield_Summary_Ontario!F13,3)</f>
        <v>0</v>
      </c>
      <c r="G13">
        <f>ROUND(Expected_Yield_Summary_Ontario!G13,3)</f>
        <v>0</v>
      </c>
    </row>
    <row r="14" spans="1:7" x14ac:dyDescent="0.35">
      <c r="A14" t="s">
        <v>19</v>
      </c>
      <c r="B14">
        <f>ROUND(Expected_Yield_Summary_Ontario!B14,3)</f>
        <v>154.518</v>
      </c>
      <c r="C14">
        <f>ROUND(Expected_Yield_Summary_Ontario!C14,3)</f>
        <v>8.9139999999999997</v>
      </c>
      <c r="D14">
        <f>ROUND(Expected_Yield_Summary_Ontario!D14,3)</f>
        <v>148.673</v>
      </c>
      <c r="E14">
        <f>ROUND(Expected_Yield_Summary_Ontario!E14,3)</f>
        <v>6.657</v>
      </c>
      <c r="F14">
        <f>ROUND(Expected_Yield_Summary_Ontario!F14,3)</f>
        <v>0</v>
      </c>
      <c r="G14">
        <f>ROUND(Expected_Yield_Summary_Ontario!G14,3)</f>
        <v>2.8000000000000001E-2</v>
      </c>
    </row>
    <row r="15" spans="1:7" x14ac:dyDescent="0.35">
      <c r="A15" t="s">
        <v>20</v>
      </c>
      <c r="B15">
        <f>ROUND(Expected_Yield_Summary_Ontario!B15,3)</f>
        <v>168.42400000000001</v>
      </c>
      <c r="C15">
        <f>ROUND(Expected_Yield_Summary_Ontario!C15,3)</f>
        <v>9.4559999999999995</v>
      </c>
      <c r="D15">
        <f>ROUND(Expected_Yield_Summary_Ontario!D15,3)</f>
        <v>162.227</v>
      </c>
      <c r="E15">
        <f>ROUND(Expected_Yield_Summary_Ontario!E15,3)</f>
        <v>7.3959999999999999</v>
      </c>
      <c r="F15">
        <f>ROUND(Expected_Yield_Summary_Ontario!F15,3)</f>
        <v>0</v>
      </c>
      <c r="G15">
        <f>ROUND(Expected_Yield_Summary_Ontario!G15,3)</f>
        <v>0.13900000000000001</v>
      </c>
    </row>
    <row r="16" spans="1:7" x14ac:dyDescent="0.35">
      <c r="A16" t="s">
        <v>21</v>
      </c>
      <c r="B16">
        <f>ROUND(Expected_Yield_Summary_Ontario!B16,3)</f>
        <v>162.571</v>
      </c>
      <c r="C16">
        <f>ROUND(Expected_Yield_Summary_Ontario!C16,3)</f>
        <v>12.422000000000001</v>
      </c>
      <c r="D16">
        <f>ROUND(Expected_Yield_Summary_Ontario!D16,3)</f>
        <v>155.505</v>
      </c>
      <c r="E16">
        <f>ROUND(Expected_Yield_Summary_Ontario!E16,3)</f>
        <v>7.2549999999999999</v>
      </c>
      <c r="F16">
        <f>ROUND(Expected_Yield_Summary_Ontario!F16,3)</f>
        <v>0</v>
      </c>
      <c r="G16">
        <f>ROUND(Expected_Yield_Summary_Ontario!G16,3)</f>
        <v>0</v>
      </c>
    </row>
    <row r="17" spans="1:7" x14ac:dyDescent="0.35">
      <c r="A17" t="s">
        <v>22</v>
      </c>
      <c r="B17">
        <f>ROUND(Expected_Yield_Summary_Ontario!B17,3)</f>
        <v>149.857</v>
      </c>
      <c r="C17">
        <f>ROUND(Expected_Yield_Summary_Ontario!C17,3)</f>
        <v>10.026</v>
      </c>
      <c r="D17">
        <f>ROUND(Expected_Yield_Summary_Ontario!D17,3)</f>
        <v>144.548</v>
      </c>
      <c r="E17">
        <f>ROUND(Expected_Yield_Summary_Ontario!E17,3)</f>
        <v>7.0110000000000001</v>
      </c>
      <c r="F17">
        <f>ROUND(Expected_Yield_Summary_Ontario!F17,3)</f>
        <v>0</v>
      </c>
      <c r="G17">
        <f>ROUND(Expected_Yield_Summary_Ontario!G17,3)</f>
        <v>1E-3</v>
      </c>
    </row>
    <row r="18" spans="1:7" x14ac:dyDescent="0.35">
      <c r="A18" t="s">
        <v>23</v>
      </c>
      <c r="B18">
        <f>ROUND(Expected_Yield_Summary_Ontario!B18,3)</f>
        <v>153.03399999999999</v>
      </c>
      <c r="C18">
        <f>ROUND(Expected_Yield_Summary_Ontario!C18,3)</f>
        <v>9.6639999999999997</v>
      </c>
      <c r="D18">
        <f>ROUND(Expected_Yield_Summary_Ontario!D18,3)</f>
        <v>148.07400000000001</v>
      </c>
      <c r="E18">
        <f>ROUND(Expected_Yield_Summary_Ontario!E18,3)</f>
        <v>7.282</v>
      </c>
      <c r="F18">
        <f>ROUND(Expected_Yield_Summary_Ontario!F18,3)</f>
        <v>0</v>
      </c>
      <c r="G18">
        <f>ROUND(Expected_Yield_Summary_Ontario!G18,3)</f>
        <v>8.0000000000000002E-3</v>
      </c>
    </row>
    <row r="19" spans="1:7" x14ac:dyDescent="0.35">
      <c r="A19" t="s">
        <v>24</v>
      </c>
      <c r="B19">
        <f>ROUND(Expected_Yield_Summary_Ontario!B19,3)</f>
        <v>153.08600000000001</v>
      </c>
      <c r="C19">
        <f>ROUND(Expected_Yield_Summary_Ontario!C19,3)</f>
        <v>7.8079999999999998</v>
      </c>
      <c r="D19">
        <f>ROUND(Expected_Yield_Summary_Ontario!D19,3)</f>
        <v>149.00299999999999</v>
      </c>
      <c r="E19">
        <f>ROUND(Expected_Yield_Summary_Ontario!E19,3)</f>
        <v>7.4950000000000001</v>
      </c>
      <c r="F19">
        <f>ROUND(Expected_Yield_Summary_Ontario!F19,3)</f>
        <v>0</v>
      </c>
      <c r="G19">
        <f>ROUND(Expected_Yield_Summary_Ontario!G19,3)</f>
        <v>0.92200000000000004</v>
      </c>
    </row>
    <row r="20" spans="1:7" x14ac:dyDescent="0.35">
      <c r="A20" t="s">
        <v>25</v>
      </c>
      <c r="B20">
        <f>ROUND(Expected_Yield_Summary_Ontario!B20,3)</f>
        <v>144.971</v>
      </c>
      <c r="C20">
        <f>ROUND(Expected_Yield_Summary_Ontario!C20,3)</f>
        <v>7.5990000000000002</v>
      </c>
      <c r="D20">
        <f>ROUND(Expected_Yield_Summary_Ontario!D20,3)</f>
        <v>141.12799999999999</v>
      </c>
      <c r="E20">
        <f>ROUND(Expected_Yield_Summary_Ontario!E20,3)</f>
        <v>7.7779999999999996</v>
      </c>
      <c r="F20">
        <f>ROUND(Expected_Yield_Summary_Ontario!F20,3)</f>
        <v>1E-3</v>
      </c>
      <c r="G20">
        <f>ROUND(Expected_Yield_Summary_Ontario!G20,3)</f>
        <v>0.38400000000000001</v>
      </c>
    </row>
    <row r="21" spans="1:7" x14ac:dyDescent="0.35">
      <c r="A21" t="s">
        <v>26</v>
      </c>
      <c r="B21">
        <f>ROUND(Expected_Yield_Summary_Ontario!B21,3)</f>
        <v>159.90899999999999</v>
      </c>
      <c r="C21">
        <f>ROUND(Expected_Yield_Summary_Ontario!C21,3)</f>
        <v>11.25</v>
      </c>
      <c r="D21">
        <f>ROUND(Expected_Yield_Summary_Ontario!D21,3)</f>
        <v>156.16</v>
      </c>
      <c r="E21">
        <f>ROUND(Expected_Yield_Summary_Ontario!E21,3)</f>
        <v>7.2190000000000003</v>
      </c>
      <c r="F21">
        <f>ROUND(Expected_Yield_Summary_Ontario!F21,3)</f>
        <v>6.0000000000000001E-3</v>
      </c>
      <c r="G21">
        <f>ROUND(Expected_Yield_Summary_Ontario!G21,3)</f>
        <v>0</v>
      </c>
    </row>
    <row r="22" spans="1:7" x14ac:dyDescent="0.35">
      <c r="A22" t="s">
        <v>27</v>
      </c>
      <c r="B22">
        <f>ROUND(Expected_Yield_Summary_Ontario!B22,3)</f>
        <v>148.965</v>
      </c>
      <c r="C22">
        <f>ROUND(Expected_Yield_Summary_Ontario!C22,3)</f>
        <v>7.5579999999999998</v>
      </c>
      <c r="D22">
        <f>ROUND(Expected_Yield_Summary_Ontario!D22,3)</f>
        <v>146.09</v>
      </c>
      <c r="E22">
        <f>ROUND(Expected_Yield_Summary_Ontario!E22,3)</f>
        <v>7.1520000000000001</v>
      </c>
      <c r="F22">
        <f>ROUND(Expected_Yield_Summary_Ontario!F22,3)</f>
        <v>6.0000000000000001E-3</v>
      </c>
      <c r="G22">
        <f>ROUND(Expected_Yield_Summary_Ontario!G22,3)</f>
        <v>0.52900000000000003</v>
      </c>
    </row>
    <row r="23" spans="1:7" x14ac:dyDescent="0.35">
      <c r="A23" t="s">
        <v>28</v>
      </c>
      <c r="B23">
        <f>ROUND(Expected_Yield_Summary_Ontario!B23,3)</f>
        <v>167.30500000000001</v>
      </c>
      <c r="C23">
        <f>ROUND(Expected_Yield_Summary_Ontario!C23,3)</f>
        <v>11.143000000000001</v>
      </c>
      <c r="D23">
        <f>ROUND(Expected_Yield_Summary_Ontario!D23,3)</f>
        <v>170.92</v>
      </c>
      <c r="E23">
        <f>ROUND(Expected_Yield_Summary_Ontario!E23,3)</f>
        <v>7.819</v>
      </c>
      <c r="F23">
        <f>ROUND(Expected_Yield_Summary_Ontario!F23,3)</f>
        <v>8.9999999999999993E-3</v>
      </c>
      <c r="G23">
        <f>ROUND(Expected_Yield_Summary_Ontario!G23,3)</f>
        <v>1E-3</v>
      </c>
    </row>
    <row r="24" spans="1:7" x14ac:dyDescent="0.35">
      <c r="A24" t="s">
        <v>29</v>
      </c>
      <c r="B24">
        <f>ROUND(Expected_Yield_Summary_Ontario!B24,3)</f>
        <v>142.25299999999999</v>
      </c>
      <c r="C24">
        <f>ROUND(Expected_Yield_Summary_Ontario!C24,3)</f>
        <v>6.5670000000000002</v>
      </c>
      <c r="D24">
        <f>ROUND(Expected_Yield_Summary_Ontario!D24,3)</f>
        <v>139.86099999999999</v>
      </c>
      <c r="E24">
        <f>ROUND(Expected_Yield_Summary_Ontario!E24,3)</f>
        <v>7.0750000000000002</v>
      </c>
      <c r="F24">
        <f>ROUND(Expected_Yield_Summary_Ontario!F24,3)</f>
        <v>1.4E-2</v>
      </c>
      <c r="G24">
        <f>ROUND(Expected_Yield_Summary_Ontario!G24,3)</f>
        <v>0.252</v>
      </c>
    </row>
    <row r="25" spans="1:7" x14ac:dyDescent="0.35">
      <c r="A25" t="s">
        <v>30</v>
      </c>
      <c r="B25">
        <f>ROUND(Expected_Yield_Summary_Ontario!B25,3)</f>
        <v>164.62799999999999</v>
      </c>
      <c r="C25">
        <f>ROUND(Expected_Yield_Summary_Ontario!C25,3)</f>
        <v>11.173</v>
      </c>
      <c r="D25">
        <f>ROUND(Expected_Yield_Summary_Ontario!D25,3)</f>
        <v>161.399</v>
      </c>
      <c r="E25">
        <f>ROUND(Expected_Yield_Summary_Ontario!E25,3)</f>
        <v>6.9480000000000004</v>
      </c>
      <c r="F25">
        <f>ROUND(Expected_Yield_Summary_Ontario!F25,3)</f>
        <v>1.4999999999999999E-2</v>
      </c>
      <c r="G25">
        <f>ROUND(Expected_Yield_Summary_Ontario!G25,3)</f>
        <v>0</v>
      </c>
    </row>
    <row r="26" spans="1:7" x14ac:dyDescent="0.35">
      <c r="A26" t="s">
        <v>31</v>
      </c>
      <c r="B26">
        <f>ROUND(Expected_Yield_Summary_Ontario!B26,3)</f>
        <v>143.108</v>
      </c>
      <c r="C26">
        <f>ROUND(Expected_Yield_Summary_Ontario!C26,3)</f>
        <v>8.0079999999999991</v>
      </c>
      <c r="D26">
        <f>ROUND(Expected_Yield_Summary_Ontario!D26,3)</f>
        <v>140.46600000000001</v>
      </c>
      <c r="E26">
        <f>ROUND(Expected_Yield_Summary_Ontario!E26,3)</f>
        <v>7.4740000000000002</v>
      </c>
      <c r="F26">
        <f>ROUND(Expected_Yield_Summary_Ontario!F26,3)</f>
        <v>1.7000000000000001E-2</v>
      </c>
      <c r="G26">
        <f>ROUND(Expected_Yield_Summary_Ontario!G26,3)</f>
        <v>0.998</v>
      </c>
    </row>
    <row r="27" spans="1:7" x14ac:dyDescent="0.35">
      <c r="A27" t="s">
        <v>32</v>
      </c>
      <c r="B27">
        <f>ROUND(Expected_Yield_Summary_Ontario!B27,3)</f>
        <v>151.99600000000001</v>
      </c>
      <c r="C27">
        <f>ROUND(Expected_Yield_Summary_Ontario!C27,3)</f>
        <v>7.6020000000000003</v>
      </c>
      <c r="D27">
        <f>ROUND(Expected_Yield_Summary_Ontario!D27,3)</f>
        <v>149.64599999999999</v>
      </c>
      <c r="E27">
        <f>ROUND(Expected_Yield_Summary_Ontario!E27,3)</f>
        <v>8.3930000000000007</v>
      </c>
      <c r="F27">
        <f>ROUND(Expected_Yield_Summary_Ontario!F27,3)</f>
        <v>3.9E-2</v>
      </c>
      <c r="G27">
        <f>ROUND(Expected_Yield_Summary_Ontario!G27,3)</f>
        <v>0.17100000000000001</v>
      </c>
    </row>
    <row r="28" spans="1:7" x14ac:dyDescent="0.35">
      <c r="A28" t="s">
        <v>33</v>
      </c>
      <c r="B28">
        <f>ROUND(Expected_Yield_Summary_Ontario!B28,3)</f>
        <v>150.27199999999999</v>
      </c>
      <c r="C28">
        <f>ROUND(Expected_Yield_Summary_Ontario!C28,3)</f>
        <v>7.673</v>
      </c>
      <c r="D28">
        <f>ROUND(Expected_Yield_Summary_Ontario!D28,3)</f>
        <v>148.72200000000001</v>
      </c>
      <c r="E28">
        <f>ROUND(Expected_Yield_Summary_Ontario!E28,3)</f>
        <v>6.9509999999999996</v>
      </c>
      <c r="F28">
        <f>ROUND(Expected_Yield_Summary_Ontario!F28,3)</f>
        <v>0.13600000000000001</v>
      </c>
      <c r="G28">
        <f>ROUND(Expected_Yield_Summary_Ontario!G28,3)</f>
        <v>0.39800000000000002</v>
      </c>
    </row>
    <row r="29" spans="1:7" x14ac:dyDescent="0.35">
      <c r="A29" t="s">
        <v>34</v>
      </c>
      <c r="B29">
        <f>ROUND(Expected_Yield_Summary_Ontario!B29,3)</f>
        <v>137.96299999999999</v>
      </c>
      <c r="C29">
        <f>ROUND(Expected_Yield_Summary_Ontario!C29,3)</f>
        <v>6.7309999999999999</v>
      </c>
      <c r="D29">
        <f>ROUND(Expected_Yield_Summary_Ontario!D29,3)</f>
        <v>137.02000000000001</v>
      </c>
      <c r="E29">
        <f>ROUND(Expected_Yield_Summary_Ontario!E29,3)</f>
        <v>6.7489999999999997</v>
      </c>
      <c r="F29">
        <f>ROUND(Expected_Yield_Summary_Ontario!F29,3)</f>
        <v>0.32400000000000001</v>
      </c>
      <c r="G29">
        <f>ROUND(Expected_Yield_Summary_Ontario!G29,3)</f>
        <v>0.67700000000000005</v>
      </c>
    </row>
    <row r="30" spans="1:7" x14ac:dyDescent="0.35">
      <c r="A30" t="s">
        <v>35</v>
      </c>
      <c r="B30">
        <f>ROUND(Expected_Yield_Summary_Ontario!B30,3)</f>
        <v>135.98099999999999</v>
      </c>
      <c r="C30">
        <f>ROUND(Expected_Yield_Summary_Ontario!C30,3)</f>
        <v>6.4359999999999999</v>
      </c>
      <c r="D30">
        <f>ROUND(Expected_Yield_Summary_Ontario!D30,3)</f>
        <v>136.69999999999999</v>
      </c>
      <c r="E30">
        <f>ROUND(Expected_Yield_Summary_Ontario!E30,3)</f>
        <v>8.2750000000000004</v>
      </c>
      <c r="F30">
        <f>ROUND(Expected_Yield_Summary_Ontario!F30,3)</f>
        <v>0.49399999999999999</v>
      </c>
      <c r="G30">
        <f>ROUND(Expected_Yield_Summary_Ontario!G30,3)</f>
        <v>6.0000000000000001E-3</v>
      </c>
    </row>
    <row r="31" spans="1:7" x14ac:dyDescent="0.35">
      <c r="A31" t="s">
        <v>36</v>
      </c>
      <c r="B31">
        <f>ROUND(Expected_Yield_Summary_Ontario!B31,3)</f>
        <v>153.869</v>
      </c>
      <c r="C31">
        <f>ROUND(Expected_Yield_Summary_Ontario!C31,3)</f>
        <v>10.069000000000001</v>
      </c>
      <c r="D31">
        <f>ROUND(Expected_Yield_Summary_Ontario!D31,3)</f>
        <v>154.68</v>
      </c>
      <c r="E31">
        <f>ROUND(Expected_Yield_Summary_Ontario!E31,3)</f>
        <v>7.1689999999999996</v>
      </c>
      <c r="F31">
        <f>ROUND(Expected_Yield_Summary_Ontario!F31,3)</f>
        <v>0.51300000000000001</v>
      </c>
      <c r="G31">
        <f>ROUND(Expected_Yield_Summary_Ontario!G31,3)</f>
        <v>2E-3</v>
      </c>
    </row>
    <row r="32" spans="1:7" x14ac:dyDescent="0.35">
      <c r="A32" t="s">
        <v>37</v>
      </c>
      <c r="B32">
        <f>ROUND(Expected_Yield_Summary_Ontario!B32,3)</f>
        <v>139.75299999999999</v>
      </c>
      <c r="C32">
        <f>ROUND(Expected_Yield_Summary_Ontario!C32,3)</f>
        <v>8.7249999999999996</v>
      </c>
      <c r="D32">
        <f>ROUND(Expected_Yield_Summary_Ontario!D32,3)</f>
        <v>139.541</v>
      </c>
      <c r="E32">
        <f>ROUND(Expected_Yield_Summary_Ontario!E32,3)</f>
        <v>7.6479999999999997</v>
      </c>
      <c r="F32">
        <f>ROUND(Expected_Yield_Summary_Ontario!F32,3)</f>
        <v>0.85499999999999998</v>
      </c>
      <c r="G32">
        <f>ROUND(Expected_Yield_Summary_Ontario!G32,3)</f>
        <v>0.41199999999999998</v>
      </c>
    </row>
    <row r="33" spans="1:7" x14ac:dyDescent="0.35">
      <c r="A33" t="s">
        <v>38</v>
      </c>
      <c r="B33">
        <f>ROUND(Expected_Yield_Summary_Ontario!B33,3)</f>
        <v>160.852</v>
      </c>
      <c r="C33">
        <f>ROUND(Expected_Yield_Summary_Ontario!C33,3)</f>
        <v>9.6129999999999995</v>
      </c>
      <c r="D33">
        <f>ROUND(Expected_Yield_Summary_Ontario!D33,3)</f>
        <v>160.63800000000001</v>
      </c>
      <c r="E33">
        <f>ROUND(Expected_Yield_Summary_Ontario!E33,3)</f>
        <v>7.194</v>
      </c>
      <c r="F33">
        <f>ROUND(Expected_Yield_Summary_Ontario!F33,3)</f>
        <v>0.85799999999999998</v>
      </c>
      <c r="G33">
        <f>ROUND(Expected_Yield_Summary_Ontario!G33,3)</f>
        <v>7.9000000000000001E-2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sqref="A1:G3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f>ROUND(Expected_Yield_Summary_Ontario!B2,3)</f>
        <v>157.04400000000001</v>
      </c>
      <c r="C2">
        <f>ROUND(Expected_Yield_Summary_Ontario!C2,3)</f>
        <v>9.6669999999999998</v>
      </c>
      <c r="D2">
        <f>ROUND(Expected_Yield_Summary_Ontario!D2,3)</f>
        <v>144.41300000000001</v>
      </c>
      <c r="E2">
        <f>ROUND(Expected_Yield_Summary_Ontario!E2,3)</f>
        <v>6.5449999999999999</v>
      </c>
      <c r="F2" t="str">
        <f>CONCATENATE(Sheet1!F2,Expected_Yield_Summary_Ontario!H2)</f>
        <v>0^{***}</v>
      </c>
      <c r="G2" t="str">
        <f>CONCATENATE(Sheet1!G2,Expected_Yield_Summary_Ontario!I2)</f>
        <v>0.003^{***}</v>
      </c>
    </row>
    <row r="3" spans="1:7" x14ac:dyDescent="0.35">
      <c r="A3" t="s">
        <v>8</v>
      </c>
      <c r="B3">
        <f>ROUND(Expected_Yield_Summary_Ontario!B3,3)</f>
        <v>163.083</v>
      </c>
      <c r="C3">
        <f>ROUND(Expected_Yield_Summary_Ontario!C3,3)</f>
        <v>9.8989999999999991</v>
      </c>
      <c r="D3">
        <f>ROUND(Expected_Yield_Summary_Ontario!D3,3)</f>
        <v>152.37100000000001</v>
      </c>
      <c r="E3">
        <f>ROUND(Expected_Yield_Summary_Ontario!E3,3)</f>
        <v>7.0510000000000002</v>
      </c>
      <c r="F3" t="str">
        <f>CONCATENATE(Sheet1!F3,Expected_Yield_Summary_Ontario!H3)</f>
        <v>0^{***}</v>
      </c>
      <c r="G3" t="str">
        <f>CONCATENATE(Sheet1!G3,Expected_Yield_Summary_Ontario!I3)</f>
        <v>0.025^{**}</v>
      </c>
    </row>
    <row r="4" spans="1:7" x14ac:dyDescent="0.35">
      <c r="A4" t="s">
        <v>9</v>
      </c>
      <c r="B4">
        <f>ROUND(Expected_Yield_Summary_Ontario!B4,3)</f>
        <v>175.34399999999999</v>
      </c>
      <c r="C4">
        <f>ROUND(Expected_Yield_Summary_Ontario!C4,3)</f>
        <v>11.58</v>
      </c>
      <c r="D4">
        <f>ROUND(Expected_Yield_Summary_Ontario!D4,3)</f>
        <v>164.07900000000001</v>
      </c>
      <c r="E4">
        <f>ROUND(Expected_Yield_Summary_Ontario!E4,3)</f>
        <v>7.056</v>
      </c>
      <c r="F4" t="str">
        <f>CONCATENATE(Sheet1!F4,Expected_Yield_Summary_Ontario!H4)</f>
        <v>0^{***}</v>
      </c>
      <c r="G4" t="str">
        <f>CONCATENATE(Sheet1!G4,Expected_Yield_Summary_Ontario!I4)</f>
        <v>0^{***}</v>
      </c>
    </row>
    <row r="5" spans="1:7" x14ac:dyDescent="0.35">
      <c r="A5" t="s">
        <v>10</v>
      </c>
      <c r="B5">
        <f>ROUND(Expected_Yield_Summary_Ontario!B5,3)</f>
        <v>156.4</v>
      </c>
      <c r="C5">
        <f>ROUND(Expected_Yield_Summary_Ontario!C5,3)</f>
        <v>9.843</v>
      </c>
      <c r="D5">
        <f>ROUND(Expected_Yield_Summary_Ontario!D5,3)</f>
        <v>146.90899999999999</v>
      </c>
      <c r="E5">
        <f>ROUND(Expected_Yield_Summary_Ontario!E5,3)</f>
        <v>6.8</v>
      </c>
      <c r="F5" t="str">
        <f>CONCATENATE(Sheet1!F5,Expected_Yield_Summary_Ontario!H5)</f>
        <v>0^{***}</v>
      </c>
      <c r="G5" t="str">
        <f>CONCATENATE(Sheet1!G5,Expected_Yield_Summary_Ontario!I5)</f>
        <v>0.002^{***}</v>
      </c>
    </row>
    <row r="6" spans="1:7" x14ac:dyDescent="0.35">
      <c r="A6" t="s">
        <v>11</v>
      </c>
      <c r="B6">
        <f>ROUND(Expected_Yield_Summary_Ontario!B6,3)</f>
        <v>156.25200000000001</v>
      </c>
      <c r="C6">
        <f>ROUND(Expected_Yield_Summary_Ontario!C6,3)</f>
        <v>9.4179999999999993</v>
      </c>
      <c r="D6">
        <f>ROUND(Expected_Yield_Summary_Ontario!D6,3)</f>
        <v>146.88999999999999</v>
      </c>
      <c r="E6">
        <f>ROUND(Expected_Yield_Summary_Ontario!E6,3)</f>
        <v>7.351</v>
      </c>
      <c r="F6" t="str">
        <f>CONCATENATE(Sheet1!F6,Expected_Yield_Summary_Ontario!H6)</f>
        <v>0^{***}</v>
      </c>
      <c r="G6" t="str">
        <f>CONCATENATE(Sheet1!G6,Expected_Yield_Summary_Ontario!I6)</f>
        <v>0.046^{**}</v>
      </c>
    </row>
    <row r="7" spans="1:7" x14ac:dyDescent="0.35">
      <c r="A7" t="s">
        <v>12</v>
      </c>
      <c r="B7">
        <f>ROUND(Expected_Yield_Summary_Ontario!B7,3)</f>
        <v>163.63499999999999</v>
      </c>
      <c r="C7">
        <f>ROUND(Expected_Yield_Summary_Ontario!C7,3)</f>
        <v>10.269</v>
      </c>
      <c r="D7">
        <f>ROUND(Expected_Yield_Summary_Ontario!D7,3)</f>
        <v>155.06800000000001</v>
      </c>
      <c r="E7">
        <f>ROUND(Expected_Yield_Summary_Ontario!E7,3)</f>
        <v>7.2389999999999999</v>
      </c>
      <c r="F7" t="str">
        <f>CONCATENATE(Sheet1!F7,Expected_Yield_Summary_Ontario!H7)</f>
        <v>0^{***}</v>
      </c>
      <c r="G7" t="str">
        <f>CONCATENATE(Sheet1!G7,Expected_Yield_Summary_Ontario!I7)</f>
        <v>0.01^{**}</v>
      </c>
    </row>
    <row r="8" spans="1:7" x14ac:dyDescent="0.35">
      <c r="A8" t="s">
        <v>13</v>
      </c>
      <c r="B8">
        <f>ROUND(Expected_Yield_Summary_Ontario!B8,3)</f>
        <v>173.73</v>
      </c>
      <c r="C8">
        <f>ROUND(Expected_Yield_Summary_Ontario!C8,3)</f>
        <v>11.260999999999999</v>
      </c>
      <c r="D8">
        <f>ROUND(Expected_Yield_Summary_Ontario!D8,3)</f>
        <v>164.73400000000001</v>
      </c>
      <c r="E8">
        <f>ROUND(Expected_Yield_Summary_Ontario!E8,3)</f>
        <v>7.5519999999999996</v>
      </c>
      <c r="F8" t="str">
        <f>CONCATENATE(Sheet1!F8,Expected_Yield_Summary_Ontario!H8)</f>
        <v>0^{***}</v>
      </c>
      <c r="G8" t="str">
        <f>CONCATENATE(Sheet1!G8,Expected_Yield_Summary_Ontario!I8)</f>
        <v>0.001^{***}</v>
      </c>
    </row>
    <row r="9" spans="1:7" x14ac:dyDescent="0.35">
      <c r="A9" t="s">
        <v>14</v>
      </c>
      <c r="B9">
        <f>ROUND(Expected_Yield_Summary_Ontario!B9,3)</f>
        <v>151.33199999999999</v>
      </c>
      <c r="C9">
        <f>ROUND(Expected_Yield_Summary_Ontario!C9,3)</f>
        <v>10.442</v>
      </c>
      <c r="D9">
        <f>ROUND(Expected_Yield_Summary_Ontario!D9,3)</f>
        <v>143.08000000000001</v>
      </c>
      <c r="E9">
        <f>ROUND(Expected_Yield_Summary_Ontario!E9,3)</f>
        <v>6.9379999999999997</v>
      </c>
      <c r="F9" t="str">
        <f>CONCATENATE(Sheet1!F9,Expected_Yield_Summary_Ontario!H9)</f>
        <v>0^{***}</v>
      </c>
      <c r="G9" t="str">
        <f>CONCATENATE(Sheet1!G9,Expected_Yield_Summary_Ontario!I9)</f>
        <v>0.001^{***}</v>
      </c>
    </row>
    <row r="10" spans="1:7" x14ac:dyDescent="0.35">
      <c r="A10" t="s">
        <v>15</v>
      </c>
      <c r="B10">
        <f>ROUND(Expected_Yield_Summary_Ontario!B10,3)</f>
        <v>154.364</v>
      </c>
      <c r="C10">
        <f>ROUND(Expected_Yield_Summary_Ontario!C10,3)</f>
        <v>11.286</v>
      </c>
      <c r="D10">
        <f>ROUND(Expected_Yield_Summary_Ontario!D10,3)</f>
        <v>162.691</v>
      </c>
      <c r="E10">
        <f>ROUND(Expected_Yield_Summary_Ontario!E10,3)</f>
        <v>7.82</v>
      </c>
      <c r="F10" t="str">
        <f>CONCATENATE(Sheet1!F10,Expected_Yield_Summary_Ontario!H10)</f>
        <v>0^{***}</v>
      </c>
      <c r="G10" t="str">
        <f>CONCATENATE(Sheet1!G10,Expected_Yield_Summary_Ontario!I10)</f>
        <v>0.001^{***}</v>
      </c>
    </row>
    <row r="11" spans="1:7" x14ac:dyDescent="0.35">
      <c r="A11" t="s">
        <v>16</v>
      </c>
      <c r="B11">
        <f>ROUND(Expected_Yield_Summary_Ontario!B11,3)</f>
        <v>150.12</v>
      </c>
      <c r="C11">
        <f>ROUND(Expected_Yield_Summary_Ontario!C11,3)</f>
        <v>7.6840000000000002</v>
      </c>
      <c r="D11">
        <f>ROUND(Expected_Yield_Summary_Ontario!D11,3)</f>
        <v>144.203</v>
      </c>
      <c r="E11">
        <f>ROUND(Expected_Yield_Summary_Ontario!E11,3)</f>
        <v>6.9459999999999997</v>
      </c>
      <c r="F11" t="str">
        <f>CONCATENATE(Sheet1!F11,Expected_Yield_Summary_Ontario!H11)</f>
        <v>0^{***}</v>
      </c>
      <c r="G11" t="str">
        <f>CONCATENATE(Sheet1!G11,Expected_Yield_Summary_Ontario!I11)</f>
        <v>0.811</v>
      </c>
    </row>
    <row r="12" spans="1:7" x14ac:dyDescent="0.35">
      <c r="A12" t="s">
        <v>17</v>
      </c>
      <c r="B12">
        <f>ROUND(Expected_Yield_Summary_Ontario!B12,3)</f>
        <v>151.63999999999999</v>
      </c>
      <c r="C12">
        <f>ROUND(Expected_Yield_Summary_Ontario!C12,3)</f>
        <v>10.449</v>
      </c>
      <c r="D12">
        <f>ROUND(Expected_Yield_Summary_Ontario!D12,3)</f>
        <v>158.65199999999999</v>
      </c>
      <c r="E12">
        <f>ROUND(Expected_Yield_Summary_Ontario!E12,3)</f>
        <v>7.742</v>
      </c>
      <c r="F12" t="str">
        <f>CONCATENATE(Sheet1!F12,Expected_Yield_Summary_Ontario!H12)</f>
        <v>0^{***}</v>
      </c>
      <c r="G12" t="str">
        <f>CONCATENATE(Sheet1!G12,Expected_Yield_Summary_Ontario!I12)</f>
        <v>0.007^{***}</v>
      </c>
    </row>
    <row r="13" spans="1:7" x14ac:dyDescent="0.35">
      <c r="A13" t="s">
        <v>18</v>
      </c>
      <c r="B13">
        <f>ROUND(Expected_Yield_Summary_Ontario!B13,3)</f>
        <v>153.08600000000001</v>
      </c>
      <c r="C13">
        <f>ROUND(Expected_Yield_Summary_Ontario!C13,3)</f>
        <v>10.760999999999999</v>
      </c>
      <c r="D13">
        <f>ROUND(Expected_Yield_Summary_Ontario!D13,3)</f>
        <v>146.28200000000001</v>
      </c>
      <c r="E13">
        <f>ROUND(Expected_Yield_Summary_Ontario!E13,3)</f>
        <v>6.9240000000000004</v>
      </c>
      <c r="F13" t="str">
        <f>CONCATENATE(Sheet1!F13,Expected_Yield_Summary_Ontario!H13)</f>
        <v>0^{***}</v>
      </c>
      <c r="G13" t="str">
        <f>CONCATENATE(Sheet1!G13,Expected_Yield_Summary_Ontario!I13)</f>
        <v>0^{***}</v>
      </c>
    </row>
    <row r="14" spans="1:7" x14ac:dyDescent="0.35">
      <c r="A14" t="s">
        <v>19</v>
      </c>
      <c r="B14">
        <f>ROUND(Expected_Yield_Summary_Ontario!B14,3)</f>
        <v>154.518</v>
      </c>
      <c r="C14">
        <f>ROUND(Expected_Yield_Summary_Ontario!C14,3)</f>
        <v>8.9139999999999997</v>
      </c>
      <c r="D14">
        <f>ROUND(Expected_Yield_Summary_Ontario!D14,3)</f>
        <v>148.673</v>
      </c>
      <c r="E14">
        <f>ROUND(Expected_Yield_Summary_Ontario!E14,3)</f>
        <v>6.657</v>
      </c>
      <c r="F14" t="str">
        <f>CONCATENATE(Sheet1!F14,Expected_Yield_Summary_Ontario!H14)</f>
        <v>0^{***}</v>
      </c>
      <c r="G14" t="str">
        <f>CONCATENATE(Sheet1!G14,Expected_Yield_Summary_Ontario!I14)</f>
        <v>0.028^{**}</v>
      </c>
    </row>
    <row r="15" spans="1:7" x14ac:dyDescent="0.35">
      <c r="A15" t="s">
        <v>20</v>
      </c>
      <c r="B15">
        <f>ROUND(Expected_Yield_Summary_Ontario!B15,3)</f>
        <v>168.42400000000001</v>
      </c>
      <c r="C15">
        <f>ROUND(Expected_Yield_Summary_Ontario!C15,3)</f>
        <v>9.4559999999999995</v>
      </c>
      <c r="D15">
        <f>ROUND(Expected_Yield_Summary_Ontario!D15,3)</f>
        <v>162.227</v>
      </c>
      <c r="E15">
        <f>ROUND(Expected_Yield_Summary_Ontario!E15,3)</f>
        <v>7.3959999999999999</v>
      </c>
      <c r="F15" t="str">
        <f>CONCATENATE(Sheet1!F15,Expected_Yield_Summary_Ontario!H15)</f>
        <v>0^{***}</v>
      </c>
      <c r="G15" t="str">
        <f>CONCATENATE(Sheet1!G15,Expected_Yield_Summary_Ontario!I15)</f>
        <v>0.139</v>
      </c>
    </row>
    <row r="16" spans="1:7" x14ac:dyDescent="0.35">
      <c r="A16" t="s">
        <v>21</v>
      </c>
      <c r="B16">
        <f>ROUND(Expected_Yield_Summary_Ontario!B16,3)</f>
        <v>162.571</v>
      </c>
      <c r="C16">
        <f>ROUND(Expected_Yield_Summary_Ontario!C16,3)</f>
        <v>12.422000000000001</v>
      </c>
      <c r="D16">
        <f>ROUND(Expected_Yield_Summary_Ontario!D16,3)</f>
        <v>155.505</v>
      </c>
      <c r="E16">
        <f>ROUND(Expected_Yield_Summary_Ontario!E16,3)</f>
        <v>7.2549999999999999</v>
      </c>
      <c r="F16" t="str">
        <f>CONCATENATE(Sheet1!F16,Expected_Yield_Summary_Ontario!H16)</f>
        <v>0^{***}</v>
      </c>
      <c r="G16" t="str">
        <f>CONCATENATE(Sheet1!G16,Expected_Yield_Summary_Ontario!I16)</f>
        <v>0^{***}</v>
      </c>
    </row>
    <row r="17" spans="1:7" x14ac:dyDescent="0.35">
      <c r="A17" t="s">
        <v>22</v>
      </c>
      <c r="B17">
        <f>ROUND(Expected_Yield_Summary_Ontario!B17,3)</f>
        <v>149.857</v>
      </c>
      <c r="C17">
        <f>ROUND(Expected_Yield_Summary_Ontario!C17,3)</f>
        <v>10.026</v>
      </c>
      <c r="D17">
        <f>ROUND(Expected_Yield_Summary_Ontario!D17,3)</f>
        <v>144.548</v>
      </c>
      <c r="E17">
        <f>ROUND(Expected_Yield_Summary_Ontario!E17,3)</f>
        <v>7.0110000000000001</v>
      </c>
      <c r="F17" t="str">
        <f>CONCATENATE(Sheet1!F17,Expected_Yield_Summary_Ontario!H17)</f>
        <v>0^{***}</v>
      </c>
      <c r="G17" t="str">
        <f>CONCATENATE(Sheet1!G17,Expected_Yield_Summary_Ontario!I17)</f>
        <v>0.001^{***}</v>
      </c>
    </row>
    <row r="18" spans="1:7" x14ac:dyDescent="0.35">
      <c r="A18" t="s">
        <v>23</v>
      </c>
      <c r="B18">
        <f>ROUND(Expected_Yield_Summary_Ontario!B18,3)</f>
        <v>153.03399999999999</v>
      </c>
      <c r="C18">
        <f>ROUND(Expected_Yield_Summary_Ontario!C18,3)</f>
        <v>9.6639999999999997</v>
      </c>
      <c r="D18">
        <f>ROUND(Expected_Yield_Summary_Ontario!D18,3)</f>
        <v>148.07400000000001</v>
      </c>
      <c r="E18">
        <f>ROUND(Expected_Yield_Summary_Ontario!E18,3)</f>
        <v>7.282</v>
      </c>
      <c r="F18" t="str">
        <f>CONCATENATE(Sheet1!F18,Expected_Yield_Summary_Ontario!H18)</f>
        <v>0^{***}</v>
      </c>
      <c r="G18" t="str">
        <f>CONCATENATE(Sheet1!G18,Expected_Yield_Summary_Ontario!I18)</f>
        <v>0.008^{***}</v>
      </c>
    </row>
    <row r="19" spans="1:7" x14ac:dyDescent="0.35">
      <c r="A19" t="s">
        <v>24</v>
      </c>
      <c r="B19">
        <f>ROUND(Expected_Yield_Summary_Ontario!B19,3)</f>
        <v>153.08600000000001</v>
      </c>
      <c r="C19">
        <f>ROUND(Expected_Yield_Summary_Ontario!C19,3)</f>
        <v>7.8079999999999998</v>
      </c>
      <c r="D19">
        <f>ROUND(Expected_Yield_Summary_Ontario!D19,3)</f>
        <v>149.00299999999999</v>
      </c>
      <c r="E19">
        <f>ROUND(Expected_Yield_Summary_Ontario!E19,3)</f>
        <v>7.4950000000000001</v>
      </c>
      <c r="F19" t="str">
        <f>CONCATENATE(Sheet1!F19,Expected_Yield_Summary_Ontario!H19)</f>
        <v>0^{***}</v>
      </c>
      <c r="G19" t="str">
        <f>CONCATENATE(Sheet1!G19,Expected_Yield_Summary_Ontario!I19)</f>
        <v>0.922</v>
      </c>
    </row>
    <row r="20" spans="1:7" x14ac:dyDescent="0.35">
      <c r="A20" t="s">
        <v>25</v>
      </c>
      <c r="B20">
        <f>ROUND(Expected_Yield_Summary_Ontario!B20,3)</f>
        <v>144.971</v>
      </c>
      <c r="C20">
        <f>ROUND(Expected_Yield_Summary_Ontario!C20,3)</f>
        <v>7.5990000000000002</v>
      </c>
      <c r="D20">
        <f>ROUND(Expected_Yield_Summary_Ontario!D20,3)</f>
        <v>141.12799999999999</v>
      </c>
      <c r="E20">
        <f>ROUND(Expected_Yield_Summary_Ontario!E20,3)</f>
        <v>7.7779999999999996</v>
      </c>
      <c r="F20" t="str">
        <f>CONCATENATE(Sheet1!F20,Expected_Yield_Summary_Ontario!H20)</f>
        <v>0.001^{***}</v>
      </c>
      <c r="G20" t="str">
        <f>CONCATENATE(Sheet1!G20,Expected_Yield_Summary_Ontario!I20)</f>
        <v>0.384</v>
      </c>
    </row>
    <row r="21" spans="1:7" x14ac:dyDescent="0.35">
      <c r="A21" t="s">
        <v>26</v>
      </c>
      <c r="B21">
        <f>ROUND(Expected_Yield_Summary_Ontario!B21,3)</f>
        <v>159.90899999999999</v>
      </c>
      <c r="C21">
        <f>ROUND(Expected_Yield_Summary_Ontario!C21,3)</f>
        <v>11.25</v>
      </c>
      <c r="D21">
        <f>ROUND(Expected_Yield_Summary_Ontario!D21,3)</f>
        <v>156.16</v>
      </c>
      <c r="E21">
        <f>ROUND(Expected_Yield_Summary_Ontario!E21,3)</f>
        <v>7.2190000000000003</v>
      </c>
      <c r="F21" t="str">
        <f>CONCATENATE(Sheet1!F21,Expected_Yield_Summary_Ontario!H21)</f>
        <v>0.006^{***}</v>
      </c>
      <c r="G21" t="str">
        <f>CONCATENATE(Sheet1!G21,Expected_Yield_Summary_Ontario!I21)</f>
        <v>0^{***}</v>
      </c>
    </row>
    <row r="22" spans="1:7" x14ac:dyDescent="0.35">
      <c r="A22" t="s">
        <v>27</v>
      </c>
      <c r="B22">
        <f>ROUND(Expected_Yield_Summary_Ontario!B22,3)</f>
        <v>148.965</v>
      </c>
      <c r="C22">
        <f>ROUND(Expected_Yield_Summary_Ontario!C22,3)</f>
        <v>7.5579999999999998</v>
      </c>
      <c r="D22">
        <f>ROUND(Expected_Yield_Summary_Ontario!D22,3)</f>
        <v>146.09</v>
      </c>
      <c r="E22">
        <f>ROUND(Expected_Yield_Summary_Ontario!E22,3)</f>
        <v>7.1520000000000001</v>
      </c>
      <c r="F22" t="str">
        <f>CONCATENATE(Sheet1!F22,Expected_Yield_Summary_Ontario!H22)</f>
        <v>0.006^{***}</v>
      </c>
      <c r="G22" t="str">
        <f>CONCATENATE(Sheet1!G22,Expected_Yield_Summary_Ontario!I22)</f>
        <v>0.529</v>
      </c>
    </row>
    <row r="23" spans="1:7" x14ac:dyDescent="0.35">
      <c r="A23" t="s">
        <v>28</v>
      </c>
      <c r="B23">
        <f>ROUND(Expected_Yield_Summary_Ontario!B23,3)</f>
        <v>167.30500000000001</v>
      </c>
      <c r="C23">
        <f>ROUND(Expected_Yield_Summary_Ontario!C23,3)</f>
        <v>11.143000000000001</v>
      </c>
      <c r="D23">
        <f>ROUND(Expected_Yield_Summary_Ontario!D23,3)</f>
        <v>170.92</v>
      </c>
      <c r="E23">
        <f>ROUND(Expected_Yield_Summary_Ontario!E23,3)</f>
        <v>7.819</v>
      </c>
      <c r="F23" t="str">
        <f>CONCATENATE(Sheet1!F23,Expected_Yield_Summary_Ontario!H23)</f>
        <v>0.009^{***}</v>
      </c>
      <c r="G23" t="str">
        <f>CONCATENATE(Sheet1!G23,Expected_Yield_Summary_Ontario!I23)</f>
        <v>0.001^{***}</v>
      </c>
    </row>
    <row r="24" spans="1:7" x14ac:dyDescent="0.35">
      <c r="A24" t="s">
        <v>29</v>
      </c>
      <c r="B24">
        <f>ROUND(Expected_Yield_Summary_Ontario!B24,3)</f>
        <v>142.25299999999999</v>
      </c>
      <c r="C24">
        <f>ROUND(Expected_Yield_Summary_Ontario!C24,3)</f>
        <v>6.5670000000000002</v>
      </c>
      <c r="D24">
        <f>ROUND(Expected_Yield_Summary_Ontario!D24,3)</f>
        <v>139.86099999999999</v>
      </c>
      <c r="E24">
        <f>ROUND(Expected_Yield_Summary_Ontario!E24,3)</f>
        <v>7.0750000000000002</v>
      </c>
      <c r="F24" t="str">
        <f>CONCATENATE(Sheet1!F24,Expected_Yield_Summary_Ontario!H24)</f>
        <v>0.014^{**}</v>
      </c>
      <c r="G24" t="str">
        <f>CONCATENATE(Sheet1!G24,Expected_Yield_Summary_Ontario!I24)</f>
        <v>0.252</v>
      </c>
    </row>
    <row r="25" spans="1:7" x14ac:dyDescent="0.35">
      <c r="A25" t="s">
        <v>30</v>
      </c>
      <c r="B25">
        <f>ROUND(Expected_Yield_Summary_Ontario!B25,3)</f>
        <v>164.62799999999999</v>
      </c>
      <c r="C25">
        <f>ROUND(Expected_Yield_Summary_Ontario!C25,3)</f>
        <v>11.173</v>
      </c>
      <c r="D25">
        <f>ROUND(Expected_Yield_Summary_Ontario!D25,3)</f>
        <v>161.399</v>
      </c>
      <c r="E25">
        <f>ROUND(Expected_Yield_Summary_Ontario!E25,3)</f>
        <v>6.9480000000000004</v>
      </c>
      <c r="F25" t="str">
        <f>CONCATENATE(Sheet1!F25,Expected_Yield_Summary_Ontario!H25)</f>
        <v>0.015^{**}</v>
      </c>
      <c r="G25" t="str">
        <f>CONCATENATE(Sheet1!G25,Expected_Yield_Summary_Ontario!I25)</f>
        <v>0^{***}</v>
      </c>
    </row>
    <row r="26" spans="1:7" x14ac:dyDescent="0.35">
      <c r="A26" t="s">
        <v>31</v>
      </c>
      <c r="B26">
        <f>ROUND(Expected_Yield_Summary_Ontario!B26,3)</f>
        <v>143.108</v>
      </c>
      <c r="C26">
        <f>ROUND(Expected_Yield_Summary_Ontario!C26,3)</f>
        <v>8.0079999999999991</v>
      </c>
      <c r="D26">
        <f>ROUND(Expected_Yield_Summary_Ontario!D26,3)</f>
        <v>140.46600000000001</v>
      </c>
      <c r="E26">
        <f>ROUND(Expected_Yield_Summary_Ontario!E26,3)</f>
        <v>7.4740000000000002</v>
      </c>
      <c r="F26" t="str">
        <f>CONCATENATE(Sheet1!F26,Expected_Yield_Summary_Ontario!H26)</f>
        <v>0.017^{**}</v>
      </c>
      <c r="G26" t="str">
        <f>CONCATENATE(Sheet1!G26,Expected_Yield_Summary_Ontario!I26)</f>
        <v>0.998</v>
      </c>
    </row>
    <row r="27" spans="1:7" x14ac:dyDescent="0.35">
      <c r="A27" t="s">
        <v>32</v>
      </c>
      <c r="B27">
        <f>ROUND(Expected_Yield_Summary_Ontario!B27,3)</f>
        <v>151.99600000000001</v>
      </c>
      <c r="C27">
        <f>ROUND(Expected_Yield_Summary_Ontario!C27,3)</f>
        <v>7.6020000000000003</v>
      </c>
      <c r="D27">
        <f>ROUND(Expected_Yield_Summary_Ontario!D27,3)</f>
        <v>149.64599999999999</v>
      </c>
      <c r="E27">
        <f>ROUND(Expected_Yield_Summary_Ontario!E27,3)</f>
        <v>8.3930000000000007</v>
      </c>
      <c r="F27" t="str">
        <f>CONCATENATE(Sheet1!F27,Expected_Yield_Summary_Ontario!H27)</f>
        <v>0.039^{**}</v>
      </c>
      <c r="G27" t="str">
        <f>CONCATENATE(Sheet1!G27,Expected_Yield_Summary_Ontario!I27)</f>
        <v>0.171</v>
      </c>
    </row>
    <row r="28" spans="1:7" x14ac:dyDescent="0.35">
      <c r="A28" t="s">
        <v>33</v>
      </c>
      <c r="B28">
        <f>ROUND(Expected_Yield_Summary_Ontario!B28,3)</f>
        <v>150.27199999999999</v>
      </c>
      <c r="C28">
        <f>ROUND(Expected_Yield_Summary_Ontario!C28,3)</f>
        <v>7.673</v>
      </c>
      <c r="D28">
        <f>ROUND(Expected_Yield_Summary_Ontario!D28,3)</f>
        <v>148.72200000000001</v>
      </c>
      <c r="E28">
        <f>ROUND(Expected_Yield_Summary_Ontario!E28,3)</f>
        <v>6.9509999999999996</v>
      </c>
      <c r="F28" t="str">
        <f>CONCATENATE(Sheet1!F28,Expected_Yield_Summary_Ontario!H28)</f>
        <v>0.136</v>
      </c>
      <c r="G28" t="str">
        <f>CONCATENATE(Sheet1!G28,Expected_Yield_Summary_Ontario!I28)</f>
        <v>0.398</v>
      </c>
    </row>
    <row r="29" spans="1:7" x14ac:dyDescent="0.35">
      <c r="A29" t="s">
        <v>34</v>
      </c>
      <c r="B29">
        <f>ROUND(Expected_Yield_Summary_Ontario!B29,3)</f>
        <v>137.96299999999999</v>
      </c>
      <c r="C29">
        <f>ROUND(Expected_Yield_Summary_Ontario!C29,3)</f>
        <v>6.7309999999999999</v>
      </c>
      <c r="D29">
        <f>ROUND(Expected_Yield_Summary_Ontario!D29,3)</f>
        <v>137.02000000000001</v>
      </c>
      <c r="E29">
        <f>ROUND(Expected_Yield_Summary_Ontario!E29,3)</f>
        <v>6.7489999999999997</v>
      </c>
      <c r="F29" t="str">
        <f>CONCATENATE(Sheet1!F29,Expected_Yield_Summary_Ontario!H29)</f>
        <v>0.324</v>
      </c>
      <c r="G29" t="str">
        <f>CONCATENATE(Sheet1!G29,Expected_Yield_Summary_Ontario!I29)</f>
        <v>0.677</v>
      </c>
    </row>
    <row r="30" spans="1:7" x14ac:dyDescent="0.35">
      <c r="A30" t="s">
        <v>35</v>
      </c>
      <c r="B30">
        <f>ROUND(Expected_Yield_Summary_Ontario!B30,3)</f>
        <v>135.98099999999999</v>
      </c>
      <c r="C30">
        <f>ROUND(Expected_Yield_Summary_Ontario!C30,3)</f>
        <v>6.4359999999999999</v>
      </c>
      <c r="D30">
        <f>ROUND(Expected_Yield_Summary_Ontario!D30,3)</f>
        <v>136.69999999999999</v>
      </c>
      <c r="E30">
        <f>ROUND(Expected_Yield_Summary_Ontario!E30,3)</f>
        <v>8.2750000000000004</v>
      </c>
      <c r="F30" t="str">
        <f>CONCATENATE(Sheet1!F30,Expected_Yield_Summary_Ontario!H30)</f>
        <v>0.494</v>
      </c>
      <c r="G30" t="str">
        <f>CONCATENATE(Sheet1!G30,Expected_Yield_Summary_Ontario!I30)</f>
        <v>0.006^{***}</v>
      </c>
    </row>
    <row r="31" spans="1:7" x14ac:dyDescent="0.35">
      <c r="A31" t="s">
        <v>36</v>
      </c>
      <c r="B31">
        <f>ROUND(Expected_Yield_Summary_Ontario!B31,3)</f>
        <v>153.869</v>
      </c>
      <c r="C31">
        <f>ROUND(Expected_Yield_Summary_Ontario!C31,3)</f>
        <v>10.069000000000001</v>
      </c>
      <c r="D31">
        <f>ROUND(Expected_Yield_Summary_Ontario!D31,3)</f>
        <v>154.68</v>
      </c>
      <c r="E31">
        <f>ROUND(Expected_Yield_Summary_Ontario!E31,3)</f>
        <v>7.1689999999999996</v>
      </c>
      <c r="F31" t="str">
        <f>CONCATENATE(Sheet1!F31,Expected_Yield_Summary_Ontario!H31)</f>
        <v>0.513</v>
      </c>
      <c r="G31" t="str">
        <f>CONCATENATE(Sheet1!G31,Expected_Yield_Summary_Ontario!I31)</f>
        <v>0.002^{***}</v>
      </c>
    </row>
    <row r="32" spans="1:7" x14ac:dyDescent="0.35">
      <c r="A32" t="s">
        <v>37</v>
      </c>
      <c r="B32">
        <f>ROUND(Expected_Yield_Summary_Ontario!B32,3)</f>
        <v>139.75299999999999</v>
      </c>
      <c r="C32">
        <f>ROUND(Expected_Yield_Summary_Ontario!C32,3)</f>
        <v>8.7249999999999996</v>
      </c>
      <c r="D32">
        <f>ROUND(Expected_Yield_Summary_Ontario!D32,3)</f>
        <v>139.541</v>
      </c>
      <c r="E32">
        <f>ROUND(Expected_Yield_Summary_Ontario!E32,3)</f>
        <v>7.6479999999999997</v>
      </c>
      <c r="F32" t="str">
        <f>CONCATENATE(Sheet1!F32,Expected_Yield_Summary_Ontario!H32)</f>
        <v>0.855</v>
      </c>
      <c r="G32" t="str">
        <f>CONCATENATE(Sheet1!G32,Expected_Yield_Summary_Ontario!I32)</f>
        <v>0.412</v>
      </c>
    </row>
    <row r="33" spans="1:7" x14ac:dyDescent="0.35">
      <c r="A33" t="s">
        <v>38</v>
      </c>
      <c r="B33">
        <f>ROUND(Expected_Yield_Summary_Ontario!B33,3)</f>
        <v>160.852</v>
      </c>
      <c r="C33">
        <f>ROUND(Expected_Yield_Summary_Ontario!C33,3)</f>
        <v>9.6129999999999995</v>
      </c>
      <c r="D33">
        <f>ROUND(Expected_Yield_Summary_Ontario!D33,3)</f>
        <v>160.63800000000001</v>
      </c>
      <c r="E33">
        <f>ROUND(Expected_Yield_Summary_Ontario!E33,3)</f>
        <v>7.194</v>
      </c>
      <c r="F33" t="str">
        <f>CONCATENATE(Sheet1!F33,Expected_Yield_Summary_Ontario!H33)</f>
        <v>0.858</v>
      </c>
      <c r="G33" t="str">
        <f>CONCATENATE(Sheet1!G33,Expected_Yield_Summary_Ontario!I33)</f>
        <v>0.079^{*}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Expected_Yield_Summary_Ontario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</dc:creator>
  <cp:lastModifiedBy>Regan</cp:lastModifiedBy>
  <dcterms:created xsi:type="dcterms:W3CDTF">2016-12-20T22:10:00Z</dcterms:created>
  <dcterms:modified xsi:type="dcterms:W3CDTF">2016-12-24T00:31:11Z</dcterms:modified>
</cp:coreProperties>
</file>