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egan\Google Drive\Thesis Presentations and Proposal\Thesis\Data needed to complete empirical work\simulated weather\Ontario\"/>
    </mc:Choice>
  </mc:AlternateContent>
  <bookViews>
    <workbookView xWindow="0" yWindow="0" windowWidth="19200" windowHeight="6080" activeTab="1"/>
  </bookViews>
  <sheets>
    <sheet name="Future_Yield_Summary_Ontario" sheetId="1" r:id="rId1"/>
    <sheet name="Table" sheetId="2" r:id="rId2"/>
  </sheets>
  <calcPr calcId="162913"/>
</workbook>
</file>

<file path=xl/calcChain.xml><?xml version="1.0" encoding="utf-8"?>
<calcChain xmlns="http://schemas.openxmlformats.org/spreadsheetml/2006/main">
  <c r="F35" i="1" l="1"/>
  <c r="E35" i="1"/>
  <c r="P34" i="1"/>
  <c r="P33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2" i="1"/>
  <c r="D34" i="1"/>
  <c r="E34" i="1"/>
  <c r="F34" i="1"/>
  <c r="C34" i="1"/>
  <c r="I3" i="1" l="1"/>
  <c r="M3" i="1" s="1"/>
  <c r="J3" i="1"/>
  <c r="N3" i="1" s="1"/>
  <c r="I4" i="1"/>
  <c r="M4" i="1" s="1"/>
  <c r="J4" i="1"/>
  <c r="N4" i="1" s="1"/>
  <c r="I5" i="1"/>
  <c r="M5" i="1" s="1"/>
  <c r="J5" i="1"/>
  <c r="N5" i="1" s="1"/>
  <c r="I6" i="1"/>
  <c r="M6" i="1" s="1"/>
  <c r="J6" i="1"/>
  <c r="N6" i="1" s="1"/>
  <c r="I7" i="1"/>
  <c r="M7" i="1" s="1"/>
  <c r="J7" i="1"/>
  <c r="N7" i="1" s="1"/>
  <c r="I8" i="1"/>
  <c r="M8" i="1" s="1"/>
  <c r="J8" i="1"/>
  <c r="N8" i="1" s="1"/>
  <c r="I9" i="1"/>
  <c r="M9" i="1" s="1"/>
  <c r="J9" i="1"/>
  <c r="N9" i="1" s="1"/>
  <c r="I10" i="1"/>
  <c r="M10" i="1" s="1"/>
  <c r="J10" i="1"/>
  <c r="N10" i="1" s="1"/>
  <c r="I11" i="1"/>
  <c r="M11" i="1" s="1"/>
  <c r="J11" i="1"/>
  <c r="N11" i="1" s="1"/>
  <c r="I12" i="1"/>
  <c r="M12" i="1" s="1"/>
  <c r="J12" i="1"/>
  <c r="N12" i="1" s="1"/>
  <c r="I13" i="1"/>
  <c r="M13" i="1" s="1"/>
  <c r="J13" i="1"/>
  <c r="N13" i="1" s="1"/>
  <c r="I14" i="1"/>
  <c r="M14" i="1" s="1"/>
  <c r="J14" i="1"/>
  <c r="N14" i="1" s="1"/>
  <c r="I15" i="1"/>
  <c r="M15" i="1" s="1"/>
  <c r="J15" i="1"/>
  <c r="N15" i="1" s="1"/>
  <c r="I16" i="1"/>
  <c r="M16" i="1" s="1"/>
  <c r="J16" i="1"/>
  <c r="N16" i="1" s="1"/>
  <c r="I17" i="1"/>
  <c r="M17" i="1" s="1"/>
  <c r="J17" i="1"/>
  <c r="N17" i="1" s="1"/>
  <c r="I18" i="1"/>
  <c r="M18" i="1" s="1"/>
  <c r="J18" i="1"/>
  <c r="N18" i="1" s="1"/>
  <c r="I19" i="1"/>
  <c r="M19" i="1" s="1"/>
  <c r="J19" i="1"/>
  <c r="N19" i="1" s="1"/>
  <c r="I20" i="1"/>
  <c r="M20" i="1" s="1"/>
  <c r="J20" i="1"/>
  <c r="N20" i="1" s="1"/>
  <c r="I21" i="1"/>
  <c r="M21" i="1" s="1"/>
  <c r="J21" i="1"/>
  <c r="N21" i="1" s="1"/>
  <c r="I22" i="1"/>
  <c r="M22" i="1" s="1"/>
  <c r="J22" i="1"/>
  <c r="N22" i="1" s="1"/>
  <c r="I23" i="1"/>
  <c r="M23" i="1" s="1"/>
  <c r="J23" i="1"/>
  <c r="N23" i="1" s="1"/>
  <c r="I24" i="1"/>
  <c r="M24" i="1" s="1"/>
  <c r="J24" i="1"/>
  <c r="N24" i="1" s="1"/>
  <c r="I25" i="1"/>
  <c r="M25" i="1" s="1"/>
  <c r="J25" i="1"/>
  <c r="N25" i="1" s="1"/>
  <c r="I26" i="1"/>
  <c r="M26" i="1" s="1"/>
  <c r="J26" i="1"/>
  <c r="N26" i="1" s="1"/>
  <c r="I27" i="1"/>
  <c r="M27" i="1" s="1"/>
  <c r="J27" i="1"/>
  <c r="N27" i="1" s="1"/>
  <c r="I28" i="1"/>
  <c r="M28" i="1" s="1"/>
  <c r="J28" i="1"/>
  <c r="N28" i="1" s="1"/>
  <c r="I29" i="1"/>
  <c r="M29" i="1" s="1"/>
  <c r="J29" i="1"/>
  <c r="N29" i="1" s="1"/>
  <c r="I30" i="1"/>
  <c r="M30" i="1" s="1"/>
  <c r="J30" i="1"/>
  <c r="N30" i="1" s="1"/>
  <c r="I31" i="1"/>
  <c r="M31" i="1" s="1"/>
  <c r="J31" i="1"/>
  <c r="N31" i="1" s="1"/>
  <c r="I32" i="1"/>
  <c r="M32" i="1" s="1"/>
  <c r="J32" i="1"/>
  <c r="N32" i="1" s="1"/>
  <c r="I33" i="1"/>
  <c r="M33" i="1" s="1"/>
  <c r="J33" i="1"/>
  <c r="N33" i="1" s="1"/>
  <c r="J2" i="1"/>
  <c r="N2" i="1" s="1"/>
  <c r="I2" i="1"/>
  <c r="M2" i="1" s="1"/>
</calcChain>
</file>

<file path=xl/sharedStrings.xml><?xml version="1.0" encoding="utf-8"?>
<sst xmlns="http://schemas.openxmlformats.org/spreadsheetml/2006/main" count="201" uniqueCount="61">
  <si>
    <t>county</t>
  </si>
  <si>
    <t>$mu_{cc}$</t>
  </si>
  <si>
    <t>$hat(sigma_{cc})$</t>
  </si>
  <si>
    <t>$mu_{nc}$</t>
  </si>
  <si>
    <t>$hat(sigma_{nc})$</t>
  </si>
  <si>
    <t>$pval_{mu}$</t>
  </si>
  <si>
    <t>$pval_{sigma}$</t>
  </si>
  <si>
    <t>brant</t>
  </si>
  <si>
    <t>bruce</t>
  </si>
  <si>
    <t>chatham-kent</t>
  </si>
  <si>
    <t>dufferin</t>
  </si>
  <si>
    <t>elgin</t>
  </si>
  <si>
    <t>essex</t>
  </si>
  <si>
    <t>grey</t>
  </si>
  <si>
    <t>haldimand-norfolk</t>
  </si>
  <si>
    <t>halton</t>
  </si>
  <si>
    <t>hamilton</t>
  </si>
  <si>
    <t>hastings</t>
  </si>
  <si>
    <t>huron</t>
  </si>
  <si>
    <t>kawartha lakes</t>
  </si>
  <si>
    <t>lambton</t>
  </si>
  <si>
    <t>lanark</t>
  </si>
  <si>
    <t>leeds-grenville</t>
  </si>
  <si>
    <t>lennox-addington</t>
  </si>
  <si>
    <t>middlesex</t>
  </si>
  <si>
    <t>niagara</t>
  </si>
  <si>
    <t>northumberland</t>
  </si>
  <si>
    <t>ottawa</t>
  </si>
  <si>
    <t>oxford</t>
  </si>
  <si>
    <t>peel</t>
  </si>
  <si>
    <t>perth</t>
  </si>
  <si>
    <t>prescott-russell</t>
  </si>
  <si>
    <t>prince edward</t>
  </si>
  <si>
    <t>renfrew</t>
  </si>
  <si>
    <t>simcoe</t>
  </si>
  <si>
    <t>stormont-dundas-glengarry</t>
  </si>
  <si>
    <t>waterloo</t>
  </si>
  <si>
    <t>wellington</t>
  </si>
  <si>
    <t>york</t>
  </si>
  <si>
    <t>^{***}</t>
  </si>
  <si>
    <t>^{**}</t>
  </si>
  <si>
    <t>^{*}</t>
  </si>
  <si>
    <t>0^{***}</t>
  </si>
  <si>
    <t>0.384</t>
  </si>
  <si>
    <t>0.013^{**}</t>
  </si>
  <si>
    <t>0.003^{***}</t>
  </si>
  <si>
    <t>0.004^{***}</t>
  </si>
  <si>
    <t>0.79</t>
  </si>
  <si>
    <t>0.057^{*}</t>
  </si>
  <si>
    <t>0.001^{***}</t>
  </si>
  <si>
    <t>0.25</t>
  </si>
  <si>
    <t>0.119</t>
  </si>
  <si>
    <t>0.053^{*}</t>
  </si>
  <si>
    <t>0.011^{**}</t>
  </si>
  <si>
    <t>0.429</t>
  </si>
  <si>
    <t>$\mu_{cc}$</t>
  </si>
  <si>
    <t>$\hat{sigma_{cc}}$</t>
  </si>
  <si>
    <t>$\mu_{nc}$</t>
  </si>
  <si>
    <t>$\hat{\sigma_{nc}}$</t>
  </si>
  <si>
    <t>$pval_{\mu}$</t>
  </si>
  <si>
    <t>$pval_{\sigma}$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</si>
</sst>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3"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5"/>
  <sheetViews>
    <sheetView topLeftCell="A18" workbookViewId="0">
      <selection activeCell="F35" sqref="F35"/>
    </sheetView>
  </sheetViews>
  <sheetFormatPr defaultRowHeight="14.5" x14ac:dyDescent="0.35"/>
  <sheetData>
    <row r="1" spans="1:1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16" x14ac:dyDescent="0.35">
      <c r="A2">
        <v>1</v>
      </c>
      <c r="B2" t="s">
        <v>7</v>
      </c>
      <c r="C2" s="1">
        <v>160.13913234488001</v>
      </c>
      <c r="D2" s="1">
        <v>5.0611744653236297</v>
      </c>
      <c r="E2" s="1">
        <v>156.15526830700099</v>
      </c>
      <c r="F2" s="1">
        <v>7.1844690221031096</v>
      </c>
      <c r="G2" s="1">
        <v>1.06407941835916E-5</v>
      </c>
      <c r="H2" s="1">
        <v>4.4260283114175E-5</v>
      </c>
      <c r="I2" s="1">
        <f>ROUND(G2,3)</f>
        <v>0</v>
      </c>
      <c r="J2" s="1">
        <f>ROUND(H2,3)</f>
        <v>0</v>
      </c>
      <c r="K2" t="s">
        <v>39</v>
      </c>
      <c r="L2" t="s">
        <v>39</v>
      </c>
      <c r="M2" t="str">
        <f>CONCATENATE(I2,K2)</f>
        <v>0^{***}</v>
      </c>
      <c r="N2" t="str">
        <f>CONCATENATE(J2,L2)</f>
        <v>0^{***}</v>
      </c>
      <c r="P2" s="1">
        <f>E2-C2</f>
        <v>-3.983864037879016</v>
      </c>
    </row>
    <row r="3" spans="1:16" x14ac:dyDescent="0.35">
      <c r="A3">
        <v>2</v>
      </c>
      <c r="B3" t="s">
        <v>8</v>
      </c>
      <c r="C3" s="1">
        <v>161.98565460433599</v>
      </c>
      <c r="D3" s="1">
        <v>7.2635069657693503</v>
      </c>
      <c r="E3" s="1">
        <v>148.61238880235399</v>
      </c>
      <c r="F3" s="1">
        <v>6.6321463532610201</v>
      </c>
      <c r="G3" s="1">
        <v>4.1731512303102499E-30</v>
      </c>
      <c r="H3" s="1">
        <v>0.38397635139476899</v>
      </c>
      <c r="I3" s="1">
        <f>ROUND(G3,3)</f>
        <v>0</v>
      </c>
      <c r="J3" s="1">
        <f>ROUND(H3,3)</f>
        <v>0.38400000000000001</v>
      </c>
      <c r="K3" t="s">
        <v>39</v>
      </c>
      <c r="M3" t="str">
        <f>CONCATENATE(I3,K3)</f>
        <v>0^{***}</v>
      </c>
      <c r="N3" t="str">
        <f>CONCATENATE(J3,L3)</f>
        <v>0.384</v>
      </c>
      <c r="P3" s="1">
        <f t="shared" ref="P3:P33" si="0">E3-C3</f>
        <v>-13.373265801982001</v>
      </c>
    </row>
    <row r="4" spans="1:16" x14ac:dyDescent="0.35">
      <c r="A4">
        <v>3</v>
      </c>
      <c r="B4" t="s">
        <v>9</v>
      </c>
      <c r="C4" s="1">
        <v>168.43850494373399</v>
      </c>
      <c r="D4" s="1">
        <v>5.9375423039032</v>
      </c>
      <c r="E4" s="1">
        <v>170.89907893730299</v>
      </c>
      <c r="F4" s="1">
        <v>7.7912790347473901</v>
      </c>
      <c r="G4" s="1">
        <v>1.2865498617488201E-2</v>
      </c>
      <c r="H4" s="1">
        <v>3.3189685655411398E-3</v>
      </c>
      <c r="I4" s="1">
        <f>ROUND(G4,3)</f>
        <v>1.2999999999999999E-2</v>
      </c>
      <c r="J4" s="1">
        <f>ROUND(H4,3)</f>
        <v>3.0000000000000001E-3</v>
      </c>
      <c r="K4" t="s">
        <v>40</v>
      </c>
      <c r="L4" t="s">
        <v>39</v>
      </c>
      <c r="M4" t="str">
        <f>CONCATENATE(I4,K4)</f>
        <v>0.013^{**}</v>
      </c>
      <c r="N4" t="str">
        <f>CONCATENATE(J4,L4)</f>
        <v>0.003^{***}</v>
      </c>
      <c r="P4" s="1">
        <f t="shared" si="0"/>
        <v>2.4605739935689996</v>
      </c>
    </row>
    <row r="5" spans="1:16" x14ac:dyDescent="0.35">
      <c r="A5">
        <v>4</v>
      </c>
      <c r="B5" t="s">
        <v>10</v>
      </c>
      <c r="C5" s="1">
        <v>161.59987221611101</v>
      </c>
      <c r="D5" s="1">
        <v>5.3118685187648298</v>
      </c>
      <c r="E5" s="1">
        <v>144.35775129633899</v>
      </c>
      <c r="F5" s="1">
        <v>6.5180233056256798</v>
      </c>
      <c r="G5" s="1">
        <v>4.5460404301069701E-50</v>
      </c>
      <c r="H5" s="1">
        <v>4.4960166623068502E-3</v>
      </c>
      <c r="I5" s="1">
        <f>ROUND(G5,3)</f>
        <v>0</v>
      </c>
      <c r="J5" s="1">
        <f>ROUND(H5,3)</f>
        <v>4.0000000000000001E-3</v>
      </c>
      <c r="K5" t="s">
        <v>39</v>
      </c>
      <c r="L5" t="s">
        <v>39</v>
      </c>
      <c r="M5" t="str">
        <f>CONCATENATE(I5,K5)</f>
        <v>0^{***}</v>
      </c>
      <c r="N5" t="str">
        <f>CONCATENATE(J5,L5)</f>
        <v>0.004^{***}</v>
      </c>
      <c r="P5" s="1">
        <f t="shared" si="0"/>
        <v>-17.24212091977202</v>
      </c>
    </row>
    <row r="6" spans="1:16" x14ac:dyDescent="0.35">
      <c r="A6">
        <v>5</v>
      </c>
      <c r="B6" t="s">
        <v>11</v>
      </c>
      <c r="C6" s="1">
        <v>174.08029681482199</v>
      </c>
      <c r="D6" s="1">
        <v>4.6014975349285496</v>
      </c>
      <c r="E6" s="1">
        <v>164.05026204933301</v>
      </c>
      <c r="F6" s="1">
        <v>7.0244482020629198</v>
      </c>
      <c r="G6" s="1">
        <v>2.72096476146525E-24</v>
      </c>
      <c r="H6" s="1">
        <v>2.7444776785944802E-6</v>
      </c>
      <c r="I6" s="1">
        <f>ROUND(G6,3)</f>
        <v>0</v>
      </c>
      <c r="J6" s="1">
        <f>ROUND(H6,3)</f>
        <v>0</v>
      </c>
      <c r="K6" t="s">
        <v>39</v>
      </c>
      <c r="L6" t="s">
        <v>39</v>
      </c>
      <c r="M6" t="str">
        <f>CONCATENATE(I6,K6)</f>
        <v>0^{***}</v>
      </c>
      <c r="N6" t="str">
        <f>CONCATENATE(J6,L6)</f>
        <v>0^{***}</v>
      </c>
      <c r="P6" s="1">
        <f t="shared" si="0"/>
        <v>-10.030034765488978</v>
      </c>
    </row>
    <row r="7" spans="1:16" x14ac:dyDescent="0.35">
      <c r="A7">
        <v>6</v>
      </c>
      <c r="B7" t="s">
        <v>12</v>
      </c>
      <c r="C7" s="1">
        <v>155.52654276365399</v>
      </c>
      <c r="D7" s="1">
        <v>6.1766343383734803</v>
      </c>
      <c r="E7" s="1">
        <v>162.66397327630199</v>
      </c>
      <c r="F7" s="1">
        <v>7.79252445503493</v>
      </c>
      <c r="G7" s="1">
        <v>1.5886050892349501E-11</v>
      </c>
      <c r="H7" s="1">
        <v>3.7824483042664101E-3</v>
      </c>
      <c r="I7" s="1">
        <f>ROUND(G7,3)</f>
        <v>0</v>
      </c>
      <c r="J7" s="1">
        <f>ROUND(H7,3)</f>
        <v>4.0000000000000001E-3</v>
      </c>
      <c r="K7" t="s">
        <v>39</v>
      </c>
      <c r="L7" t="s">
        <v>39</v>
      </c>
      <c r="M7" t="str">
        <f>CONCATENATE(I7,K7)</f>
        <v>0^{***}</v>
      </c>
      <c r="N7" t="str">
        <f>CONCATENATE(J7,L7)</f>
        <v>0.004^{***}</v>
      </c>
      <c r="P7" s="1">
        <f t="shared" si="0"/>
        <v>7.1374305126479953</v>
      </c>
    </row>
    <row r="8" spans="1:16" x14ac:dyDescent="0.35">
      <c r="A8">
        <v>7</v>
      </c>
      <c r="B8" t="s">
        <v>13</v>
      </c>
      <c r="C8" s="1">
        <v>157.385441542553</v>
      </c>
      <c r="D8" s="1">
        <v>7.2142110950467098</v>
      </c>
      <c r="E8" s="1">
        <v>143.030495979591</v>
      </c>
      <c r="F8" s="1">
        <v>6.91024247703161</v>
      </c>
      <c r="G8" s="1">
        <v>1.5846331251326399E-32</v>
      </c>
      <c r="H8" s="1">
        <v>0.79049367739687904</v>
      </c>
      <c r="I8" s="1">
        <f>ROUND(G8,3)</f>
        <v>0</v>
      </c>
      <c r="J8" s="1">
        <f>ROUND(H8,3)</f>
        <v>0.79</v>
      </c>
      <c r="K8" t="s">
        <v>39</v>
      </c>
      <c r="M8" t="str">
        <f>CONCATENATE(I8,K8)</f>
        <v>0^{***}</v>
      </c>
      <c r="N8" t="str">
        <f>CONCATENATE(J8,L8)</f>
        <v>0.79</v>
      </c>
      <c r="P8" s="1">
        <f t="shared" si="0"/>
        <v>-14.354945562962001</v>
      </c>
    </row>
    <row r="9" spans="1:16" x14ac:dyDescent="0.35">
      <c r="A9">
        <v>8</v>
      </c>
      <c r="B9" t="s">
        <v>14</v>
      </c>
      <c r="C9" s="1">
        <v>161.88949799743901</v>
      </c>
      <c r="D9" s="1">
        <v>4.9470709026272299</v>
      </c>
      <c r="E9" s="1">
        <v>155.47180869561299</v>
      </c>
      <c r="F9" s="1">
        <v>7.2204655926850601</v>
      </c>
      <c r="G9" s="1">
        <v>8.0360629024118301E-12</v>
      </c>
      <c r="H9" s="1">
        <v>1.3832574584895701E-5</v>
      </c>
      <c r="I9" s="1">
        <f>ROUND(G9,3)</f>
        <v>0</v>
      </c>
      <c r="J9" s="1">
        <f>ROUND(H9,3)</f>
        <v>0</v>
      </c>
      <c r="K9" t="s">
        <v>39</v>
      </c>
      <c r="L9" t="s">
        <v>39</v>
      </c>
      <c r="M9" t="str">
        <f>CONCATENATE(I9,K9)</f>
        <v>0^{***}</v>
      </c>
      <c r="N9" t="str">
        <f>CONCATENATE(J9,L9)</f>
        <v>0^{***}</v>
      </c>
      <c r="P9" s="1">
        <f t="shared" si="0"/>
        <v>-6.4176893018260159</v>
      </c>
    </row>
    <row r="10" spans="1:16" x14ac:dyDescent="0.35">
      <c r="A10">
        <v>9</v>
      </c>
      <c r="B10" t="s">
        <v>15</v>
      </c>
      <c r="C10" s="1">
        <v>152.681851301824</v>
      </c>
      <c r="D10" s="1">
        <v>4.9568013770100103</v>
      </c>
      <c r="E10" s="1">
        <v>144.517642488842</v>
      </c>
      <c r="F10" s="1">
        <v>6.9885608387748599</v>
      </c>
      <c r="G10" s="1">
        <v>1.16847901150825E-17</v>
      </c>
      <c r="H10" s="1">
        <v>2.48818694132827E-4</v>
      </c>
      <c r="I10" s="1">
        <f>ROUND(G10,3)</f>
        <v>0</v>
      </c>
      <c r="J10" s="1">
        <f>ROUND(H10,3)</f>
        <v>0</v>
      </c>
      <c r="K10" t="s">
        <v>39</v>
      </c>
      <c r="L10" t="s">
        <v>39</v>
      </c>
      <c r="M10" t="str">
        <f>CONCATENATE(I10,K10)</f>
        <v>0^{***}</v>
      </c>
      <c r="N10" t="str">
        <f>CONCATENATE(J10,L10)</f>
        <v>0^{***}</v>
      </c>
      <c r="P10" s="1">
        <f t="shared" si="0"/>
        <v>-8.1642088129819967</v>
      </c>
    </row>
    <row r="11" spans="1:16" x14ac:dyDescent="0.35">
      <c r="A11">
        <v>10</v>
      </c>
      <c r="B11" t="s">
        <v>16</v>
      </c>
      <c r="C11" s="1">
        <v>156.37441715399399</v>
      </c>
      <c r="D11" s="1">
        <v>5.35523760134119</v>
      </c>
      <c r="E11" s="1">
        <v>154.665863508082</v>
      </c>
      <c r="F11" s="1">
        <v>7.13917318298751</v>
      </c>
      <c r="G11" s="1">
        <v>5.7116529118131497E-2</v>
      </c>
      <c r="H11" s="1">
        <v>1.1111008259302899E-3</v>
      </c>
      <c r="I11" s="1">
        <f>ROUND(G11,3)</f>
        <v>5.7000000000000002E-2</v>
      </c>
      <c r="J11" s="1">
        <f>ROUND(H11,3)</f>
        <v>1E-3</v>
      </c>
      <c r="K11" t="s">
        <v>41</v>
      </c>
      <c r="L11" t="s">
        <v>39</v>
      </c>
      <c r="M11" t="str">
        <f>CONCATENATE(I11,K11)</f>
        <v>0.057^{*}</v>
      </c>
      <c r="N11" t="str">
        <f>CONCATENATE(J11,L11)</f>
        <v>0.001^{***}</v>
      </c>
      <c r="P11" s="1">
        <f t="shared" si="0"/>
        <v>-1.7085536459119908</v>
      </c>
    </row>
    <row r="12" spans="1:16" x14ac:dyDescent="0.35">
      <c r="A12">
        <v>11</v>
      </c>
      <c r="B12" t="s">
        <v>17</v>
      </c>
      <c r="C12" s="1">
        <v>149.67161711445499</v>
      </c>
      <c r="D12" s="1">
        <v>5.1040617585986201</v>
      </c>
      <c r="E12" s="1">
        <v>139.83066855348699</v>
      </c>
      <c r="F12" s="1">
        <v>7.0469510377530504</v>
      </c>
      <c r="G12" s="1">
        <v>9.2249225789674202E-23</v>
      </c>
      <c r="H12" s="1">
        <v>8.7662671030849099E-4</v>
      </c>
      <c r="I12" s="1">
        <f>ROUND(G12,3)</f>
        <v>0</v>
      </c>
      <c r="J12" s="1">
        <f>ROUND(H12,3)</f>
        <v>1E-3</v>
      </c>
      <c r="K12" t="s">
        <v>39</v>
      </c>
      <c r="L12" t="s">
        <v>39</v>
      </c>
      <c r="M12" t="str">
        <f>CONCATENATE(I12,K12)</f>
        <v>0^{***}</v>
      </c>
      <c r="N12" t="str">
        <f>CONCATENATE(J12,L12)</f>
        <v>0.001^{***}</v>
      </c>
      <c r="P12" s="1">
        <f t="shared" si="0"/>
        <v>-9.8409485609680019</v>
      </c>
    </row>
    <row r="13" spans="1:16" x14ac:dyDescent="0.35">
      <c r="A13">
        <v>12</v>
      </c>
      <c r="B13" t="s">
        <v>18</v>
      </c>
      <c r="C13" s="1">
        <v>167.22162393981199</v>
      </c>
      <c r="D13" s="1">
        <v>6.4571988421706896</v>
      </c>
      <c r="E13" s="1">
        <v>160.57871206089999</v>
      </c>
      <c r="F13" s="1">
        <v>7.1614473253074298</v>
      </c>
      <c r="G13" s="1">
        <v>7.4721904242304804E-11</v>
      </c>
      <c r="H13" s="1">
        <v>0.24968685517056299</v>
      </c>
      <c r="I13" s="1">
        <f>ROUND(G13,3)</f>
        <v>0</v>
      </c>
      <c r="J13" s="1">
        <f>ROUND(H13,3)</f>
        <v>0.25</v>
      </c>
      <c r="K13" t="s">
        <v>39</v>
      </c>
      <c r="M13" t="str">
        <f>CONCATENATE(I13,K13)</f>
        <v>0^{***}</v>
      </c>
      <c r="N13" t="str">
        <f>CONCATENATE(J13,L13)</f>
        <v>0.25</v>
      </c>
      <c r="P13" s="1">
        <f t="shared" si="0"/>
        <v>-6.6429118789120025</v>
      </c>
    </row>
    <row r="14" spans="1:16" x14ac:dyDescent="0.35">
      <c r="A14">
        <v>13</v>
      </c>
      <c r="B14" t="s">
        <v>19</v>
      </c>
      <c r="C14" s="1">
        <v>156.4217859602</v>
      </c>
      <c r="D14" s="1">
        <v>5.2643361099547104</v>
      </c>
      <c r="E14" s="1">
        <v>144.15258201199299</v>
      </c>
      <c r="F14" s="1">
        <v>6.9158388125588202</v>
      </c>
      <c r="G14" s="1">
        <v>3.5301094574098E-31</v>
      </c>
      <c r="H14" s="1">
        <v>8.9603532330358605E-4</v>
      </c>
      <c r="I14" s="1">
        <f>ROUND(G14,3)</f>
        <v>0</v>
      </c>
      <c r="J14" s="1">
        <f>ROUND(H14,3)</f>
        <v>1E-3</v>
      </c>
      <c r="K14" t="s">
        <v>39</v>
      </c>
      <c r="L14" t="s">
        <v>39</v>
      </c>
      <c r="M14" t="str">
        <f>CONCATENATE(I14,K14)</f>
        <v>0^{***}</v>
      </c>
      <c r="N14" t="str">
        <f>CONCATENATE(J14,L14)</f>
        <v>0.001^{***}</v>
      </c>
      <c r="P14" s="1">
        <f t="shared" si="0"/>
        <v>-12.269203948207007</v>
      </c>
    </row>
    <row r="15" spans="1:16" x14ac:dyDescent="0.35">
      <c r="A15">
        <v>14</v>
      </c>
      <c r="B15" t="s">
        <v>20</v>
      </c>
      <c r="C15" s="1">
        <v>155.62675502935801</v>
      </c>
      <c r="D15" s="1">
        <v>6.5166289564791899</v>
      </c>
      <c r="E15" s="1">
        <v>158.65074402616301</v>
      </c>
      <c r="F15" s="1">
        <v>7.7165702572791801</v>
      </c>
      <c r="G15" s="1">
        <v>3.1144521311108702E-3</v>
      </c>
      <c r="H15" s="1">
        <v>0.119309556177777</v>
      </c>
      <c r="I15" s="1">
        <f>ROUND(G15,3)</f>
        <v>3.0000000000000001E-3</v>
      </c>
      <c r="J15" s="1">
        <f>ROUND(H15,3)</f>
        <v>0.11899999999999999</v>
      </c>
      <c r="K15" t="s">
        <v>39</v>
      </c>
      <c r="M15" t="str">
        <f>CONCATENATE(I15,K15)</f>
        <v>0.003^{***}</v>
      </c>
      <c r="N15" t="str">
        <f>CONCATENATE(J15,L15)</f>
        <v>0.119</v>
      </c>
      <c r="P15" s="1">
        <f t="shared" si="0"/>
        <v>3.0239889968050022</v>
      </c>
    </row>
    <row r="16" spans="1:16" x14ac:dyDescent="0.35">
      <c r="A16">
        <v>15</v>
      </c>
      <c r="B16" t="s">
        <v>21</v>
      </c>
      <c r="C16" s="1">
        <v>148.935205738983</v>
      </c>
      <c r="D16" s="1">
        <v>4.8888318217921096</v>
      </c>
      <c r="E16" s="1">
        <v>140.45030466242099</v>
      </c>
      <c r="F16" s="1">
        <v>7.4461358835251898</v>
      </c>
      <c r="G16" s="1">
        <v>1.6023364708795101E-17</v>
      </c>
      <c r="H16" s="1">
        <v>6.7921001296172793E-5</v>
      </c>
      <c r="I16" s="1">
        <f>ROUND(G16,3)</f>
        <v>0</v>
      </c>
      <c r="J16" s="1">
        <f>ROUND(H16,3)</f>
        <v>0</v>
      </c>
      <c r="K16" t="s">
        <v>39</v>
      </c>
      <c r="L16" t="s">
        <v>39</v>
      </c>
      <c r="M16" t="str">
        <f>CONCATENATE(I16,K16)</f>
        <v>0^{***}</v>
      </c>
      <c r="N16" t="str">
        <f>CONCATENATE(J16,L16)</f>
        <v>0^{***}</v>
      </c>
      <c r="P16" s="1">
        <f t="shared" si="0"/>
        <v>-8.4849010765620108</v>
      </c>
    </row>
    <row r="17" spans="1:16" x14ac:dyDescent="0.35">
      <c r="A17">
        <v>16</v>
      </c>
      <c r="B17" t="s">
        <v>22</v>
      </c>
      <c r="C17" s="1">
        <v>151.51146405659799</v>
      </c>
      <c r="D17" s="1">
        <v>4.9065376706556503</v>
      </c>
      <c r="E17" s="1">
        <v>141.100206487592</v>
      </c>
      <c r="F17" s="1">
        <v>7.7469400637966599</v>
      </c>
      <c r="G17" s="1">
        <v>1.6229730403329499E-22</v>
      </c>
      <c r="H17" s="1">
        <v>5.4388355404764197E-6</v>
      </c>
      <c r="I17" s="1">
        <f>ROUND(G17,3)</f>
        <v>0</v>
      </c>
      <c r="J17" s="1">
        <f>ROUND(H17,3)</f>
        <v>0</v>
      </c>
      <c r="K17" t="s">
        <v>39</v>
      </c>
      <c r="L17" t="s">
        <v>39</v>
      </c>
      <c r="M17" t="str">
        <f>CONCATENATE(I17,K17)</f>
        <v>0^{***}</v>
      </c>
      <c r="N17" t="str">
        <f>CONCATENATE(J17,L17)</f>
        <v>0^{***}</v>
      </c>
      <c r="P17" s="1">
        <f t="shared" si="0"/>
        <v>-10.411257569005983</v>
      </c>
    </row>
    <row r="18" spans="1:16" x14ac:dyDescent="0.35">
      <c r="A18">
        <v>17</v>
      </c>
      <c r="B18" t="s">
        <v>23</v>
      </c>
      <c r="C18" s="1">
        <v>143.68111655493701</v>
      </c>
      <c r="D18" s="1">
        <v>5.2662230033330601</v>
      </c>
      <c r="E18" s="1">
        <v>136.66892437524001</v>
      </c>
      <c r="F18" s="1">
        <v>8.2455442214000296</v>
      </c>
      <c r="G18" s="1">
        <v>2.2985737408153601E-11</v>
      </c>
      <c r="H18" s="1">
        <v>1.06998840071976E-5</v>
      </c>
      <c r="I18" s="1">
        <f>ROUND(G18,3)</f>
        <v>0</v>
      </c>
      <c r="J18" s="1">
        <f>ROUND(H18,3)</f>
        <v>0</v>
      </c>
      <c r="K18" t="s">
        <v>39</v>
      </c>
      <c r="L18" t="s">
        <v>39</v>
      </c>
      <c r="M18" t="str">
        <f>CONCATENATE(I18,K18)</f>
        <v>0^{***}</v>
      </c>
      <c r="N18" t="str">
        <f>CONCATENATE(J18,L18)</f>
        <v>0^{***}</v>
      </c>
      <c r="P18" s="1">
        <f t="shared" si="0"/>
        <v>-7.0121921796969957</v>
      </c>
    </row>
    <row r="19" spans="1:16" x14ac:dyDescent="0.35">
      <c r="A19">
        <v>18</v>
      </c>
      <c r="B19" t="s">
        <v>24</v>
      </c>
      <c r="C19" s="1">
        <v>166.15343661319</v>
      </c>
      <c r="D19" s="1">
        <v>5.8460829256130102</v>
      </c>
      <c r="E19" s="1">
        <v>161.37859175599601</v>
      </c>
      <c r="F19" s="1">
        <v>6.92100217772271</v>
      </c>
      <c r="G19" s="1">
        <v>3.6290631326625399E-7</v>
      </c>
      <c r="H19" s="1">
        <v>5.2776661250944303E-2</v>
      </c>
      <c r="I19" s="1">
        <f>ROUND(G19,3)</f>
        <v>0</v>
      </c>
      <c r="J19" s="1">
        <f>ROUND(H19,3)</f>
        <v>5.2999999999999999E-2</v>
      </c>
      <c r="K19" t="s">
        <v>39</v>
      </c>
      <c r="L19" t="s">
        <v>41</v>
      </c>
      <c r="M19" t="str">
        <f>CONCATENATE(I19,K19)</f>
        <v>0^{***}</v>
      </c>
      <c r="N19" t="str">
        <f>CONCATENATE(J19,L19)</f>
        <v>0.053^{*}</v>
      </c>
      <c r="P19" s="1">
        <f t="shared" si="0"/>
        <v>-4.7748448571939832</v>
      </c>
    </row>
    <row r="20" spans="1:16" x14ac:dyDescent="0.35">
      <c r="A20">
        <v>19</v>
      </c>
      <c r="B20" t="s">
        <v>25</v>
      </c>
      <c r="C20" s="1">
        <v>154.85548493248001</v>
      </c>
      <c r="D20" s="1">
        <v>4.9847026478619103</v>
      </c>
      <c r="E20" s="1">
        <v>146.24268882122999</v>
      </c>
      <c r="F20" s="1">
        <v>6.89749045299153</v>
      </c>
      <c r="G20" s="1">
        <v>2.3878094461179402E-19</v>
      </c>
      <c r="H20" s="1">
        <v>2.5252127810131001E-4</v>
      </c>
      <c r="I20" s="1">
        <f>ROUND(G20,3)</f>
        <v>0</v>
      </c>
      <c r="J20" s="1">
        <f>ROUND(H20,3)</f>
        <v>0</v>
      </c>
      <c r="K20" t="s">
        <v>39</v>
      </c>
      <c r="L20" t="s">
        <v>39</v>
      </c>
      <c r="M20" t="str">
        <f>CONCATENATE(I20,K20)</f>
        <v>0^{***}</v>
      </c>
      <c r="N20" t="str">
        <f>CONCATENATE(J20,L20)</f>
        <v>0^{***}</v>
      </c>
      <c r="P20" s="1">
        <f t="shared" si="0"/>
        <v>-8.6127961112500202</v>
      </c>
    </row>
    <row r="21" spans="1:16" x14ac:dyDescent="0.35">
      <c r="A21">
        <v>20</v>
      </c>
      <c r="B21" t="s">
        <v>26</v>
      </c>
      <c r="C21" s="1">
        <v>160.01374103068301</v>
      </c>
      <c r="D21" s="1">
        <v>5.89783727175947</v>
      </c>
      <c r="E21" s="1">
        <v>148.973445705557</v>
      </c>
      <c r="F21" s="1">
        <v>7.4596302716519798</v>
      </c>
      <c r="G21" s="1">
        <v>7.6510779407541193E-24</v>
      </c>
      <c r="H21" s="1">
        <v>1.0981538979019901E-2</v>
      </c>
      <c r="I21" s="1">
        <f>ROUND(G21,3)</f>
        <v>0</v>
      </c>
      <c r="J21" s="1">
        <f>ROUND(H21,3)</f>
        <v>1.0999999999999999E-2</v>
      </c>
      <c r="K21" t="s">
        <v>39</v>
      </c>
      <c r="L21" t="s">
        <v>40</v>
      </c>
      <c r="M21" t="str">
        <f>CONCATENATE(I21,K21)</f>
        <v>0^{***}</v>
      </c>
      <c r="N21" t="str">
        <f>CONCATENATE(J21,L21)</f>
        <v>0.011^{**}</v>
      </c>
      <c r="P21" s="1">
        <f t="shared" si="0"/>
        <v>-11.04029532512601</v>
      </c>
    </row>
    <row r="22" spans="1:16" x14ac:dyDescent="0.35">
      <c r="A22">
        <v>21</v>
      </c>
      <c r="B22" t="s">
        <v>27</v>
      </c>
      <c r="C22" s="1">
        <v>156.18604597830301</v>
      </c>
      <c r="D22" s="1">
        <v>4.9311683823456196</v>
      </c>
      <c r="E22" s="1">
        <v>148.698439484511</v>
      </c>
      <c r="F22" s="1">
        <v>6.9276930749555303</v>
      </c>
      <c r="G22" s="1">
        <v>1.10528723074806E-15</v>
      </c>
      <c r="H22" s="1">
        <v>3.7184648504316898E-3</v>
      </c>
      <c r="I22" s="1">
        <f>ROUND(G22,3)</f>
        <v>0</v>
      </c>
      <c r="J22" s="1">
        <f>ROUND(H22,3)</f>
        <v>4.0000000000000001E-3</v>
      </c>
      <c r="K22" t="s">
        <v>39</v>
      </c>
      <c r="L22" t="s">
        <v>39</v>
      </c>
      <c r="M22" t="str">
        <f>CONCATENATE(I22,K22)</f>
        <v>0^{***}</v>
      </c>
      <c r="N22" t="str">
        <f>CONCATENATE(J22,L22)</f>
        <v>0.004^{***}</v>
      </c>
      <c r="P22" s="1">
        <f t="shared" si="0"/>
        <v>-7.4876064937920148</v>
      </c>
    </row>
    <row r="23" spans="1:16" x14ac:dyDescent="0.35">
      <c r="A23">
        <v>22</v>
      </c>
      <c r="B23" t="s">
        <v>28</v>
      </c>
      <c r="C23" s="1">
        <v>174.23153374172799</v>
      </c>
      <c r="D23" s="1">
        <v>4.5770110829998796</v>
      </c>
      <c r="E23" s="1">
        <v>164.70044365899699</v>
      </c>
      <c r="F23" s="1">
        <v>7.5189159255882396</v>
      </c>
      <c r="G23" s="1">
        <v>6.1143140621426401E-21</v>
      </c>
      <c r="H23" s="1">
        <v>1.13923345958935E-7</v>
      </c>
      <c r="I23" s="1">
        <f>ROUND(G23,3)</f>
        <v>0</v>
      </c>
      <c r="J23" s="1">
        <f>ROUND(H23,3)</f>
        <v>0</v>
      </c>
      <c r="K23" t="s">
        <v>39</v>
      </c>
      <c r="L23" t="s">
        <v>39</v>
      </c>
      <c r="M23" t="str">
        <f>CONCATENATE(I23,K23)</f>
        <v>0^{***}</v>
      </c>
      <c r="N23" t="str">
        <f>CONCATENATE(J23,L23)</f>
        <v>0^{***}</v>
      </c>
      <c r="P23" s="1">
        <f t="shared" si="0"/>
        <v>-9.5310900827309979</v>
      </c>
    </row>
    <row r="24" spans="1:16" x14ac:dyDescent="0.35">
      <c r="A24">
        <v>23</v>
      </c>
      <c r="B24" t="s">
        <v>29</v>
      </c>
      <c r="C24" s="1">
        <v>156.71276389691101</v>
      </c>
      <c r="D24" s="1">
        <v>5.0301029326222997</v>
      </c>
      <c r="E24" s="1">
        <v>148.03692500666099</v>
      </c>
      <c r="F24" s="1">
        <v>7.2589224812672004</v>
      </c>
      <c r="G24" s="1">
        <v>1.9345161577814801E-18</v>
      </c>
      <c r="H24" s="1">
        <v>4.13204522885203E-5</v>
      </c>
      <c r="I24" s="1">
        <f>ROUND(G24,3)</f>
        <v>0</v>
      </c>
      <c r="J24" s="1">
        <f>ROUND(H24,3)</f>
        <v>0</v>
      </c>
      <c r="K24" t="s">
        <v>39</v>
      </c>
      <c r="L24" t="s">
        <v>39</v>
      </c>
      <c r="M24" t="str">
        <f>CONCATENATE(I24,K24)</f>
        <v>0^{***}</v>
      </c>
      <c r="N24" t="str">
        <f>CONCATENATE(J24,L24)</f>
        <v>0^{***}</v>
      </c>
      <c r="P24" s="1">
        <f t="shared" si="0"/>
        <v>-8.6758388902500201</v>
      </c>
    </row>
    <row r="25" spans="1:16" x14ac:dyDescent="0.35">
      <c r="A25">
        <v>24</v>
      </c>
      <c r="B25" t="s">
        <v>30</v>
      </c>
      <c r="C25" s="1">
        <v>172.971036097221</v>
      </c>
      <c r="D25" s="1">
        <v>5.1549111157246701</v>
      </c>
      <c r="E25" s="1">
        <v>162.16642409080401</v>
      </c>
      <c r="F25" s="1">
        <v>7.35997703421776</v>
      </c>
      <c r="G25" s="1">
        <v>9.7449095466720199E-25</v>
      </c>
      <c r="H25" s="1">
        <v>4.3813421251737E-5</v>
      </c>
      <c r="I25" s="1">
        <f>ROUND(G25,3)</f>
        <v>0</v>
      </c>
      <c r="J25" s="1">
        <f>ROUND(H25,3)</f>
        <v>0</v>
      </c>
      <c r="K25" t="s">
        <v>39</v>
      </c>
      <c r="L25" t="s">
        <v>39</v>
      </c>
      <c r="M25" t="str">
        <f>CONCATENATE(I25,K25)</f>
        <v>0^{***}</v>
      </c>
      <c r="N25" t="str">
        <f>CONCATENATE(J25,L25)</f>
        <v>0^{***}</v>
      </c>
      <c r="P25" s="1">
        <f t="shared" si="0"/>
        <v>-10.804612006416988</v>
      </c>
    </row>
    <row r="26" spans="1:16" x14ac:dyDescent="0.35">
      <c r="A26">
        <v>25</v>
      </c>
      <c r="B26" t="s">
        <v>31</v>
      </c>
      <c r="C26" s="1">
        <v>154.37010925949301</v>
      </c>
      <c r="D26" s="1">
        <v>4.5127079956074398</v>
      </c>
      <c r="E26" s="1">
        <v>146.073991890695</v>
      </c>
      <c r="F26" s="1">
        <v>7.1238548865151001</v>
      </c>
      <c r="G26" s="1">
        <v>2.6149920008689499E-18</v>
      </c>
      <c r="H26" s="1">
        <v>1.6042297290444501E-4</v>
      </c>
      <c r="I26" s="1">
        <f>ROUND(G26,3)</f>
        <v>0</v>
      </c>
      <c r="J26" s="1">
        <f>ROUND(H26,3)</f>
        <v>0</v>
      </c>
      <c r="K26" t="s">
        <v>39</v>
      </c>
      <c r="L26" t="s">
        <v>39</v>
      </c>
      <c r="M26" t="str">
        <f>CONCATENATE(I26,K26)</f>
        <v>0^{***}</v>
      </c>
      <c r="N26" t="str">
        <f>CONCATENATE(J26,L26)</f>
        <v>0^{***}</v>
      </c>
      <c r="P26" s="1">
        <f t="shared" si="0"/>
        <v>-8.2961173687980079</v>
      </c>
    </row>
    <row r="27" spans="1:16" x14ac:dyDescent="0.35">
      <c r="A27">
        <v>26</v>
      </c>
      <c r="B27" t="s">
        <v>32</v>
      </c>
      <c r="C27" s="1">
        <v>147.230327967547</v>
      </c>
      <c r="D27" s="1">
        <v>7.0400671384723204</v>
      </c>
      <c r="E27" s="1">
        <v>139.49344532589501</v>
      </c>
      <c r="F27" s="1">
        <v>7.6149611355674898</v>
      </c>
      <c r="G27" s="1">
        <v>2.70489889567361E-12</v>
      </c>
      <c r="H27" s="1">
        <v>0.42880955857146802</v>
      </c>
      <c r="I27" s="1">
        <f>ROUND(G27,3)</f>
        <v>0</v>
      </c>
      <c r="J27" s="1">
        <f>ROUND(H27,3)</f>
        <v>0.42899999999999999</v>
      </c>
      <c r="K27" t="s">
        <v>39</v>
      </c>
      <c r="M27" t="str">
        <f>CONCATENATE(I27,K27)</f>
        <v>0^{***}</v>
      </c>
      <c r="N27" t="str">
        <f>CONCATENATE(J27,L27)</f>
        <v>0.429</v>
      </c>
      <c r="P27" s="1">
        <f t="shared" si="0"/>
        <v>-7.736882641651988</v>
      </c>
    </row>
    <row r="28" spans="1:16" x14ac:dyDescent="0.35">
      <c r="A28">
        <v>27</v>
      </c>
      <c r="B28" t="s">
        <v>33</v>
      </c>
      <c r="C28" s="1">
        <v>144.623155065541</v>
      </c>
      <c r="D28" s="1">
        <v>4.6675088551721098</v>
      </c>
      <c r="E28" s="1">
        <v>136.98514781217699</v>
      </c>
      <c r="F28" s="1">
        <v>6.7238641421965601</v>
      </c>
      <c r="G28" s="1">
        <v>4.4120311735289099E-17</v>
      </c>
      <c r="H28" s="1">
        <v>4.9422108824408498E-4</v>
      </c>
      <c r="I28" s="1">
        <f>ROUND(G28,3)</f>
        <v>0</v>
      </c>
      <c r="J28" s="1">
        <f>ROUND(H28,3)</f>
        <v>0</v>
      </c>
      <c r="K28" t="s">
        <v>39</v>
      </c>
      <c r="L28" t="s">
        <v>39</v>
      </c>
      <c r="M28" t="str">
        <f>CONCATENATE(I28,K28)</f>
        <v>0^{***}</v>
      </c>
      <c r="N28" t="str">
        <f>CONCATENATE(J28,L28)</f>
        <v>0^{***}</v>
      </c>
      <c r="P28" s="1">
        <f t="shared" si="0"/>
        <v>-7.6380072533640089</v>
      </c>
    </row>
    <row r="29" spans="1:16" x14ac:dyDescent="0.35">
      <c r="A29">
        <v>28</v>
      </c>
      <c r="B29" t="s">
        <v>34</v>
      </c>
      <c r="C29" s="1">
        <v>161.103436416498</v>
      </c>
      <c r="D29" s="1">
        <v>5.7791517689343204</v>
      </c>
      <c r="E29" s="1">
        <v>146.83120948647499</v>
      </c>
      <c r="F29" s="1">
        <v>7.3245870979457397</v>
      </c>
      <c r="G29" s="1">
        <v>7.7773108186778301E-35</v>
      </c>
      <c r="H29" s="1">
        <v>3.0917328032710901E-3</v>
      </c>
      <c r="I29" s="1">
        <f>ROUND(G29,3)</f>
        <v>0</v>
      </c>
      <c r="J29" s="1">
        <f>ROUND(H29,3)</f>
        <v>3.0000000000000001E-3</v>
      </c>
      <c r="K29" t="s">
        <v>39</v>
      </c>
      <c r="L29" t="s">
        <v>39</v>
      </c>
      <c r="M29" t="str">
        <f>CONCATENATE(I29,K29)</f>
        <v>0^{***}</v>
      </c>
      <c r="N29" t="str">
        <f>CONCATENATE(J29,L29)</f>
        <v>0.003^{***}</v>
      </c>
      <c r="P29" s="1">
        <f t="shared" si="0"/>
        <v>-14.27222693002301</v>
      </c>
    </row>
    <row r="30" spans="1:16" x14ac:dyDescent="0.35">
      <c r="A30">
        <v>29</v>
      </c>
      <c r="B30" t="s">
        <v>35</v>
      </c>
      <c r="C30" s="1">
        <v>157.57764646053701</v>
      </c>
      <c r="D30" s="1">
        <v>4.4698778282027796</v>
      </c>
      <c r="E30" s="1">
        <v>149.614911970891</v>
      </c>
      <c r="F30" s="1">
        <v>8.3614949515259305</v>
      </c>
      <c r="G30" s="1">
        <v>3.0340746406937298E-14</v>
      </c>
      <c r="H30" s="1">
        <v>3.4529301695309602E-9</v>
      </c>
      <c r="I30" s="1">
        <f>ROUND(G30,3)</f>
        <v>0</v>
      </c>
      <c r="J30" s="1">
        <f>ROUND(H30,3)</f>
        <v>0</v>
      </c>
      <c r="K30" t="s">
        <v>39</v>
      </c>
      <c r="L30" t="s">
        <v>39</v>
      </c>
      <c r="M30" t="str">
        <f>CONCATENATE(I30,K30)</f>
        <v>0^{***}</v>
      </c>
      <c r="N30" t="str">
        <f>CONCATENATE(J30,L30)</f>
        <v>0^{***}</v>
      </c>
      <c r="P30" s="1">
        <f t="shared" si="0"/>
        <v>-7.9627344896460102</v>
      </c>
    </row>
    <row r="31" spans="1:16" x14ac:dyDescent="0.35">
      <c r="A31">
        <v>30</v>
      </c>
      <c r="B31" t="s">
        <v>36</v>
      </c>
      <c r="C31" s="1">
        <v>166.469793762845</v>
      </c>
      <c r="D31" s="1">
        <v>4.7654873804288096</v>
      </c>
      <c r="E31" s="1">
        <v>155.036220667143</v>
      </c>
      <c r="F31" s="1">
        <v>7.2092824667070596</v>
      </c>
      <c r="G31" s="1">
        <v>5.34478519522707E-28</v>
      </c>
      <c r="H31" s="1">
        <v>5.9883572181685296E-6</v>
      </c>
      <c r="I31" s="1">
        <f>ROUND(G31,3)</f>
        <v>0</v>
      </c>
      <c r="J31" s="1">
        <f>ROUND(H31,3)</f>
        <v>0</v>
      </c>
      <c r="K31" t="s">
        <v>39</v>
      </c>
      <c r="L31" t="s">
        <v>39</v>
      </c>
      <c r="M31" t="str">
        <f>CONCATENATE(I31,K31)</f>
        <v>0^{***}</v>
      </c>
      <c r="N31" t="str">
        <f>CONCATENATE(J31,L31)</f>
        <v>0^{***}</v>
      </c>
      <c r="P31" s="1">
        <f t="shared" si="0"/>
        <v>-11.433573095702002</v>
      </c>
    </row>
    <row r="32" spans="1:16" x14ac:dyDescent="0.35">
      <c r="A32">
        <v>31</v>
      </c>
      <c r="B32" t="s">
        <v>37</v>
      </c>
      <c r="C32" s="1">
        <v>167.18669619414899</v>
      </c>
      <c r="D32" s="1">
        <v>5.10840476025471</v>
      </c>
      <c r="E32" s="1">
        <v>152.31644449500999</v>
      </c>
      <c r="F32" s="1">
        <v>7.01811507333605</v>
      </c>
      <c r="G32" s="1">
        <v>1.01298437948454E-39</v>
      </c>
      <c r="H32" s="1">
        <v>1.1002993614200701E-5</v>
      </c>
      <c r="I32" s="1">
        <f>ROUND(G32,3)</f>
        <v>0</v>
      </c>
      <c r="J32" s="1">
        <f>ROUND(H32,3)</f>
        <v>0</v>
      </c>
      <c r="K32" t="s">
        <v>39</v>
      </c>
      <c r="L32" t="s">
        <v>39</v>
      </c>
      <c r="M32" t="str">
        <f>CONCATENATE(I32,K32)</f>
        <v>0^{***}</v>
      </c>
      <c r="N32" t="str">
        <f>CONCATENATE(J32,L32)</f>
        <v>0^{***}</v>
      </c>
      <c r="P32" s="1">
        <f t="shared" si="0"/>
        <v>-14.870251699139004</v>
      </c>
    </row>
    <row r="33" spans="1:16" x14ac:dyDescent="0.35">
      <c r="A33">
        <v>32</v>
      </c>
      <c r="B33" t="s">
        <v>38</v>
      </c>
      <c r="C33" s="1">
        <v>159.33765537775599</v>
      </c>
      <c r="D33" s="1">
        <v>5.0993100677039003</v>
      </c>
      <c r="E33" s="1">
        <v>146.86665675555599</v>
      </c>
      <c r="F33" s="1">
        <v>6.7790107510889799</v>
      </c>
      <c r="G33" s="1">
        <v>7.38046325718171E-33</v>
      </c>
      <c r="H33" s="1">
        <v>3.0107782736704398E-4</v>
      </c>
      <c r="I33" s="1">
        <f>ROUND(G33,3)</f>
        <v>0</v>
      </c>
      <c r="J33" s="1">
        <f>ROUND(H33,3)</f>
        <v>0</v>
      </c>
      <c r="K33" t="s">
        <v>39</v>
      </c>
      <c r="L33" t="s">
        <v>39</v>
      </c>
      <c r="M33" t="str">
        <f>CONCATENATE(I33,K33)</f>
        <v>0^{***}</v>
      </c>
      <c r="N33" t="str">
        <f>CONCATENATE(J33,L33)</f>
        <v>0^{***}</v>
      </c>
      <c r="P33" s="1">
        <f t="shared" si="0"/>
        <v>-12.4709986222</v>
      </c>
    </row>
    <row r="34" spans="1:16" x14ac:dyDescent="0.35">
      <c r="C34" s="1">
        <f>AVERAGE(C2:C33)</f>
        <v>158.81855133976785</v>
      </c>
      <c r="D34" s="1">
        <f t="shared" ref="D34:F34" si="1">AVERAGE(D2:D33)</f>
        <v>5.4091779818679822</v>
      </c>
      <c r="E34" s="1">
        <f t="shared" si="1"/>
        <v>150.60223945144224</v>
      </c>
      <c r="F34" s="1">
        <f t="shared" si="1"/>
        <v>7.2493613121628835</v>
      </c>
      <c r="P34" s="1">
        <f>AVERAGE(P2:P33)</f>
        <v>-8.2163118883255652</v>
      </c>
    </row>
    <row r="35" spans="1:16" x14ac:dyDescent="0.35">
      <c r="E35" s="1">
        <f>E34-C34</f>
        <v>-8.2163118883256061</v>
      </c>
      <c r="F35" s="1">
        <f>F34-D34</f>
        <v>1.8401833302949013</v>
      </c>
    </row>
  </sheetData>
  <conditionalFormatting sqref="G2:H33">
    <cfRule type="cellIs" dxfId="2" priority="3" operator="lessThan">
      <formula>0.1</formula>
    </cfRule>
    <cfRule type="cellIs" dxfId="1" priority="2" operator="lessThan">
      <formula>0.05</formula>
    </cfRule>
    <cfRule type="cellIs" dxfId="0" priority="1" operator="lessThan">
      <formula>0.01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tabSelected="1" topLeftCell="A24" workbookViewId="0">
      <selection activeCell="E33" sqref="B2:E33"/>
    </sheetView>
  </sheetViews>
  <sheetFormatPr defaultRowHeight="14.5" x14ac:dyDescent="0.35"/>
  <sheetData>
    <row r="1" spans="1:7" x14ac:dyDescent="0.35">
      <c r="A1" t="s">
        <v>0</v>
      </c>
      <c r="B1" t="s">
        <v>55</v>
      </c>
      <c r="C1" t="s">
        <v>56</v>
      </c>
      <c r="D1" t="s">
        <v>57</v>
      </c>
      <c r="E1" t="s">
        <v>58</v>
      </c>
      <c r="F1" t="s">
        <v>59</v>
      </c>
      <c r="G1" t="s">
        <v>60</v>
      </c>
    </row>
    <row r="2" spans="1:7" x14ac:dyDescent="0.35">
      <c r="A2" t="s">
        <v>7</v>
      </c>
      <c r="B2" s="1">
        <v>160.13913234488001</v>
      </c>
      <c r="C2" s="1">
        <v>5.0611744653236297</v>
      </c>
      <c r="D2" s="1">
        <v>156.15526830700099</v>
      </c>
      <c r="E2" s="1">
        <v>7.1844690221031096</v>
      </c>
      <c r="F2" t="s">
        <v>42</v>
      </c>
      <c r="G2" t="s">
        <v>42</v>
      </c>
    </row>
    <row r="3" spans="1:7" x14ac:dyDescent="0.35">
      <c r="A3" t="s">
        <v>8</v>
      </c>
      <c r="B3" s="1">
        <v>161.98565460433599</v>
      </c>
      <c r="C3" s="1">
        <v>7.2635069657693503</v>
      </c>
      <c r="D3" s="1">
        <v>148.61238880235399</v>
      </c>
      <c r="E3" s="1">
        <v>6.6321463532610201</v>
      </c>
      <c r="F3" t="s">
        <v>42</v>
      </c>
      <c r="G3" t="s">
        <v>43</v>
      </c>
    </row>
    <row r="4" spans="1:7" x14ac:dyDescent="0.35">
      <c r="A4" t="s">
        <v>9</v>
      </c>
      <c r="B4" s="1">
        <v>168.43850494373399</v>
      </c>
      <c r="C4" s="1">
        <v>5.9375423039032</v>
      </c>
      <c r="D4" s="1">
        <v>170.89907893730299</v>
      </c>
      <c r="E4" s="1">
        <v>7.7912790347473901</v>
      </c>
      <c r="F4" t="s">
        <v>44</v>
      </c>
      <c r="G4" t="s">
        <v>45</v>
      </c>
    </row>
    <row r="5" spans="1:7" x14ac:dyDescent="0.35">
      <c r="A5" t="s">
        <v>10</v>
      </c>
      <c r="B5" s="1">
        <v>161.59987221611101</v>
      </c>
      <c r="C5" s="1">
        <v>5.3118685187648298</v>
      </c>
      <c r="D5" s="1">
        <v>144.35775129633899</v>
      </c>
      <c r="E5" s="1">
        <v>6.5180233056256798</v>
      </c>
      <c r="F5" t="s">
        <v>42</v>
      </c>
      <c r="G5" t="s">
        <v>46</v>
      </c>
    </row>
    <row r="6" spans="1:7" x14ac:dyDescent="0.35">
      <c r="A6" t="s">
        <v>11</v>
      </c>
      <c r="B6" s="1">
        <v>174.08029681482199</v>
      </c>
      <c r="C6" s="1">
        <v>4.6014975349285496</v>
      </c>
      <c r="D6" s="1">
        <v>164.05026204933301</v>
      </c>
      <c r="E6" s="1">
        <v>7.0244482020629198</v>
      </c>
      <c r="F6" t="s">
        <v>42</v>
      </c>
      <c r="G6" t="s">
        <v>42</v>
      </c>
    </row>
    <row r="7" spans="1:7" x14ac:dyDescent="0.35">
      <c r="A7" t="s">
        <v>12</v>
      </c>
      <c r="B7" s="1">
        <v>155.52654276365399</v>
      </c>
      <c r="C7" s="1">
        <v>6.1766343383734803</v>
      </c>
      <c r="D7" s="1">
        <v>162.66397327630199</v>
      </c>
      <c r="E7" s="1">
        <v>7.79252445503493</v>
      </c>
      <c r="F7" t="s">
        <v>42</v>
      </c>
      <c r="G7" t="s">
        <v>46</v>
      </c>
    </row>
    <row r="8" spans="1:7" x14ac:dyDescent="0.35">
      <c r="A8" t="s">
        <v>13</v>
      </c>
      <c r="B8" s="1">
        <v>157.385441542553</v>
      </c>
      <c r="C8" s="1">
        <v>7.2142110950467098</v>
      </c>
      <c r="D8" s="1">
        <v>143.030495979591</v>
      </c>
      <c r="E8" s="1">
        <v>6.91024247703161</v>
      </c>
      <c r="F8" t="s">
        <v>42</v>
      </c>
      <c r="G8" t="s">
        <v>47</v>
      </c>
    </row>
    <row r="9" spans="1:7" x14ac:dyDescent="0.35">
      <c r="A9" t="s">
        <v>14</v>
      </c>
      <c r="B9" s="1">
        <v>161.88949799743901</v>
      </c>
      <c r="C9" s="1">
        <v>4.9470709026272299</v>
      </c>
      <c r="D9" s="1">
        <v>155.47180869561299</v>
      </c>
      <c r="E9" s="1">
        <v>7.2204655926850601</v>
      </c>
      <c r="F9" t="s">
        <v>42</v>
      </c>
      <c r="G9" t="s">
        <v>42</v>
      </c>
    </row>
    <row r="10" spans="1:7" x14ac:dyDescent="0.35">
      <c r="A10" t="s">
        <v>15</v>
      </c>
      <c r="B10" s="1">
        <v>152.681851301824</v>
      </c>
      <c r="C10" s="1">
        <v>4.9568013770100103</v>
      </c>
      <c r="D10" s="1">
        <v>144.517642488842</v>
      </c>
      <c r="E10" s="1">
        <v>6.9885608387748599</v>
      </c>
      <c r="F10" t="s">
        <v>42</v>
      </c>
      <c r="G10" t="s">
        <v>42</v>
      </c>
    </row>
    <row r="11" spans="1:7" x14ac:dyDescent="0.35">
      <c r="A11" t="s">
        <v>16</v>
      </c>
      <c r="B11" s="1">
        <v>156.37441715399399</v>
      </c>
      <c r="C11" s="1">
        <v>5.35523760134119</v>
      </c>
      <c r="D11" s="1">
        <v>154.665863508082</v>
      </c>
      <c r="E11" s="1">
        <v>7.13917318298751</v>
      </c>
      <c r="F11" t="s">
        <v>48</v>
      </c>
      <c r="G11" t="s">
        <v>49</v>
      </c>
    </row>
    <row r="12" spans="1:7" x14ac:dyDescent="0.35">
      <c r="A12" t="s">
        <v>17</v>
      </c>
      <c r="B12" s="1">
        <v>149.67161711445499</v>
      </c>
      <c r="C12" s="1">
        <v>5.1040617585986201</v>
      </c>
      <c r="D12" s="1">
        <v>139.83066855348699</v>
      </c>
      <c r="E12" s="1">
        <v>7.0469510377530504</v>
      </c>
      <c r="F12" t="s">
        <v>42</v>
      </c>
      <c r="G12" t="s">
        <v>49</v>
      </c>
    </row>
    <row r="13" spans="1:7" x14ac:dyDescent="0.35">
      <c r="A13" t="s">
        <v>18</v>
      </c>
      <c r="B13" s="1">
        <v>167.22162393981199</v>
      </c>
      <c r="C13" s="1">
        <v>6.4571988421706896</v>
      </c>
      <c r="D13" s="1">
        <v>160.57871206089999</v>
      </c>
      <c r="E13" s="1">
        <v>7.1614473253074298</v>
      </c>
      <c r="F13" t="s">
        <v>42</v>
      </c>
      <c r="G13" t="s">
        <v>50</v>
      </c>
    </row>
    <row r="14" spans="1:7" x14ac:dyDescent="0.35">
      <c r="A14" t="s">
        <v>19</v>
      </c>
      <c r="B14" s="1">
        <v>156.4217859602</v>
      </c>
      <c r="C14" s="1">
        <v>5.2643361099547104</v>
      </c>
      <c r="D14" s="1">
        <v>144.15258201199299</v>
      </c>
      <c r="E14" s="1">
        <v>6.9158388125588202</v>
      </c>
      <c r="F14" t="s">
        <v>42</v>
      </c>
      <c r="G14" t="s">
        <v>49</v>
      </c>
    </row>
    <row r="15" spans="1:7" x14ac:dyDescent="0.35">
      <c r="A15" t="s">
        <v>20</v>
      </c>
      <c r="B15" s="1">
        <v>155.62675502935801</v>
      </c>
      <c r="C15" s="1">
        <v>6.5166289564791899</v>
      </c>
      <c r="D15" s="1">
        <v>158.65074402616301</v>
      </c>
      <c r="E15" s="1">
        <v>7.7165702572791801</v>
      </c>
      <c r="F15" t="s">
        <v>45</v>
      </c>
      <c r="G15" t="s">
        <v>51</v>
      </c>
    </row>
    <row r="16" spans="1:7" x14ac:dyDescent="0.35">
      <c r="A16" t="s">
        <v>21</v>
      </c>
      <c r="B16" s="1">
        <v>148.935205738983</v>
      </c>
      <c r="C16" s="1">
        <v>4.8888318217921096</v>
      </c>
      <c r="D16" s="1">
        <v>140.45030466242099</v>
      </c>
      <c r="E16" s="1">
        <v>7.4461358835251898</v>
      </c>
      <c r="F16" t="s">
        <v>42</v>
      </c>
      <c r="G16" t="s">
        <v>42</v>
      </c>
    </row>
    <row r="17" spans="1:7" x14ac:dyDescent="0.35">
      <c r="A17" t="s">
        <v>22</v>
      </c>
      <c r="B17" s="1">
        <v>151.51146405659799</v>
      </c>
      <c r="C17" s="1">
        <v>4.9065376706556503</v>
      </c>
      <c r="D17" s="1">
        <v>141.100206487592</v>
      </c>
      <c r="E17" s="1">
        <v>7.7469400637966599</v>
      </c>
      <c r="F17" t="s">
        <v>42</v>
      </c>
      <c r="G17" t="s">
        <v>42</v>
      </c>
    </row>
    <row r="18" spans="1:7" x14ac:dyDescent="0.35">
      <c r="A18" t="s">
        <v>23</v>
      </c>
      <c r="B18" s="1">
        <v>143.68111655493701</v>
      </c>
      <c r="C18" s="1">
        <v>5.2662230033330601</v>
      </c>
      <c r="D18" s="1">
        <v>136.66892437524001</v>
      </c>
      <c r="E18" s="1">
        <v>8.2455442214000296</v>
      </c>
      <c r="F18" t="s">
        <v>42</v>
      </c>
      <c r="G18" t="s">
        <v>42</v>
      </c>
    </row>
    <row r="19" spans="1:7" x14ac:dyDescent="0.35">
      <c r="A19" t="s">
        <v>24</v>
      </c>
      <c r="B19" s="1">
        <v>166.15343661319</v>
      </c>
      <c r="C19" s="1">
        <v>5.8460829256130102</v>
      </c>
      <c r="D19" s="1">
        <v>161.37859175599601</v>
      </c>
      <c r="E19" s="1">
        <v>6.92100217772271</v>
      </c>
      <c r="F19" t="s">
        <v>42</v>
      </c>
      <c r="G19" t="s">
        <v>52</v>
      </c>
    </row>
    <row r="20" spans="1:7" x14ac:dyDescent="0.35">
      <c r="A20" t="s">
        <v>25</v>
      </c>
      <c r="B20" s="1">
        <v>154.85548493248001</v>
      </c>
      <c r="C20" s="1">
        <v>4.9847026478619103</v>
      </c>
      <c r="D20" s="1">
        <v>146.24268882122999</v>
      </c>
      <c r="E20" s="1">
        <v>6.89749045299153</v>
      </c>
      <c r="F20" t="s">
        <v>42</v>
      </c>
      <c r="G20" t="s">
        <v>42</v>
      </c>
    </row>
    <row r="21" spans="1:7" x14ac:dyDescent="0.35">
      <c r="A21" t="s">
        <v>26</v>
      </c>
      <c r="B21" s="1">
        <v>160.01374103068301</v>
      </c>
      <c r="C21" s="1">
        <v>5.89783727175947</v>
      </c>
      <c r="D21" s="1">
        <v>148.973445705557</v>
      </c>
      <c r="E21" s="1">
        <v>7.4596302716519798</v>
      </c>
      <c r="F21" t="s">
        <v>42</v>
      </c>
      <c r="G21" t="s">
        <v>53</v>
      </c>
    </row>
    <row r="22" spans="1:7" x14ac:dyDescent="0.35">
      <c r="A22" t="s">
        <v>27</v>
      </c>
      <c r="B22" s="1">
        <v>156.18604597830301</v>
      </c>
      <c r="C22" s="1">
        <v>4.9311683823456196</v>
      </c>
      <c r="D22" s="1">
        <v>148.698439484511</v>
      </c>
      <c r="E22" s="1">
        <v>6.9276930749555303</v>
      </c>
      <c r="F22" t="s">
        <v>42</v>
      </c>
      <c r="G22" t="s">
        <v>46</v>
      </c>
    </row>
    <row r="23" spans="1:7" x14ac:dyDescent="0.35">
      <c r="A23" t="s">
        <v>28</v>
      </c>
      <c r="B23" s="1">
        <v>174.23153374172799</v>
      </c>
      <c r="C23" s="1">
        <v>4.5770110829998796</v>
      </c>
      <c r="D23" s="1">
        <v>164.70044365899699</v>
      </c>
      <c r="E23" s="1">
        <v>7.5189159255882396</v>
      </c>
      <c r="F23" t="s">
        <v>42</v>
      </c>
      <c r="G23" t="s">
        <v>42</v>
      </c>
    </row>
    <row r="24" spans="1:7" x14ac:dyDescent="0.35">
      <c r="A24" t="s">
        <v>29</v>
      </c>
      <c r="B24" s="1">
        <v>156.71276389691101</v>
      </c>
      <c r="C24" s="1">
        <v>5.0301029326222997</v>
      </c>
      <c r="D24" s="1">
        <v>148.03692500666099</v>
      </c>
      <c r="E24" s="1">
        <v>7.2589224812672004</v>
      </c>
      <c r="F24" t="s">
        <v>42</v>
      </c>
      <c r="G24" t="s">
        <v>42</v>
      </c>
    </row>
    <row r="25" spans="1:7" x14ac:dyDescent="0.35">
      <c r="A25" t="s">
        <v>30</v>
      </c>
      <c r="B25" s="1">
        <v>172.971036097221</v>
      </c>
      <c r="C25" s="1">
        <v>5.1549111157246701</v>
      </c>
      <c r="D25" s="1">
        <v>162.16642409080401</v>
      </c>
      <c r="E25" s="1">
        <v>7.35997703421776</v>
      </c>
      <c r="F25" t="s">
        <v>42</v>
      </c>
      <c r="G25" t="s">
        <v>42</v>
      </c>
    </row>
    <row r="26" spans="1:7" x14ac:dyDescent="0.35">
      <c r="A26" t="s">
        <v>31</v>
      </c>
      <c r="B26" s="1">
        <v>154.37010925949301</v>
      </c>
      <c r="C26" s="1">
        <v>4.5127079956074398</v>
      </c>
      <c r="D26" s="1">
        <v>146.073991890695</v>
      </c>
      <c r="E26" s="1">
        <v>7.1238548865151001</v>
      </c>
      <c r="F26" t="s">
        <v>42</v>
      </c>
      <c r="G26" t="s">
        <v>42</v>
      </c>
    </row>
    <row r="27" spans="1:7" x14ac:dyDescent="0.35">
      <c r="A27" t="s">
        <v>32</v>
      </c>
      <c r="B27" s="1">
        <v>147.230327967547</v>
      </c>
      <c r="C27" s="1">
        <v>7.0400671384723204</v>
      </c>
      <c r="D27" s="1">
        <v>139.49344532589501</v>
      </c>
      <c r="E27" s="1">
        <v>7.6149611355674898</v>
      </c>
      <c r="F27" t="s">
        <v>42</v>
      </c>
      <c r="G27" t="s">
        <v>54</v>
      </c>
    </row>
    <row r="28" spans="1:7" x14ac:dyDescent="0.35">
      <c r="A28" t="s">
        <v>33</v>
      </c>
      <c r="B28" s="1">
        <v>144.623155065541</v>
      </c>
      <c r="C28" s="1">
        <v>4.6675088551721098</v>
      </c>
      <c r="D28" s="1">
        <v>136.98514781217699</v>
      </c>
      <c r="E28" s="1">
        <v>6.7238641421965601</v>
      </c>
      <c r="F28" t="s">
        <v>42</v>
      </c>
      <c r="G28" t="s">
        <v>42</v>
      </c>
    </row>
    <row r="29" spans="1:7" x14ac:dyDescent="0.35">
      <c r="A29" t="s">
        <v>34</v>
      </c>
      <c r="B29" s="1">
        <v>161.103436416498</v>
      </c>
      <c r="C29" s="1">
        <v>5.7791517689343204</v>
      </c>
      <c r="D29" s="1">
        <v>146.83120948647499</v>
      </c>
      <c r="E29" s="1">
        <v>7.3245870979457397</v>
      </c>
      <c r="F29" t="s">
        <v>42</v>
      </c>
      <c r="G29" t="s">
        <v>45</v>
      </c>
    </row>
    <row r="30" spans="1:7" x14ac:dyDescent="0.35">
      <c r="A30" t="s">
        <v>35</v>
      </c>
      <c r="B30" s="1">
        <v>157.57764646053701</v>
      </c>
      <c r="C30" s="1">
        <v>4.4698778282027796</v>
      </c>
      <c r="D30" s="1">
        <v>149.614911970891</v>
      </c>
      <c r="E30" s="1">
        <v>8.3614949515259305</v>
      </c>
      <c r="F30" t="s">
        <v>42</v>
      </c>
      <c r="G30" t="s">
        <v>42</v>
      </c>
    </row>
    <row r="31" spans="1:7" x14ac:dyDescent="0.35">
      <c r="A31" t="s">
        <v>36</v>
      </c>
      <c r="B31" s="1">
        <v>166.469793762845</v>
      </c>
      <c r="C31" s="1">
        <v>4.7654873804288096</v>
      </c>
      <c r="D31" s="1">
        <v>155.036220667143</v>
      </c>
      <c r="E31" s="1">
        <v>7.2092824667070596</v>
      </c>
      <c r="F31" t="s">
        <v>42</v>
      </c>
      <c r="G31" t="s">
        <v>42</v>
      </c>
    </row>
    <row r="32" spans="1:7" x14ac:dyDescent="0.35">
      <c r="A32" t="s">
        <v>37</v>
      </c>
      <c r="B32" s="1">
        <v>167.18669619414899</v>
      </c>
      <c r="C32" s="1">
        <v>5.10840476025471</v>
      </c>
      <c r="D32" s="1">
        <v>152.31644449500999</v>
      </c>
      <c r="E32" s="1">
        <v>7.01811507333605</v>
      </c>
      <c r="F32" t="s">
        <v>42</v>
      </c>
      <c r="G32" t="s">
        <v>42</v>
      </c>
    </row>
    <row r="33" spans="1:7" x14ac:dyDescent="0.35">
      <c r="A33" t="s">
        <v>38</v>
      </c>
      <c r="B33" s="1">
        <v>159.33765537775599</v>
      </c>
      <c r="C33" s="1">
        <v>5.0993100677039003</v>
      </c>
      <c r="D33" s="1">
        <v>146.86665675555599</v>
      </c>
      <c r="E33" s="1">
        <v>6.7790107510889799</v>
      </c>
      <c r="F33" t="s">
        <v>42</v>
      </c>
      <c r="G33" t="s">
        <v>42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Future_Yield_Summary_Ontario</vt:lpstr>
      <vt:lpstr>Table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Regan</cp:lastModifiedBy>
  <dcterms:modified xsi:type="dcterms:W3CDTF">2016-11-06T19:11:47Z</dcterms:modified>
</cp:coreProperties>
</file>